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avid\OneDrive\Desktop\"/>
    </mc:Choice>
  </mc:AlternateContent>
  <xr:revisionPtr revIDLastSave="0" documentId="8_{EFEFFB55-3DF5-4337-8AD2-9C2F9165BD17}" xr6:coauthVersionLast="47" xr6:coauthVersionMax="47" xr10:uidLastSave="{00000000-0000-0000-0000-000000000000}"/>
  <bookViews>
    <workbookView xWindow="1428" yWindow="1428" windowWidth="21396" windowHeight="10632" activeTab="1" xr2:uid="{00000000-000D-0000-FFFF-FFFF00000000}"/>
  </bookViews>
  <sheets>
    <sheet name="2018_BYPLOT (2)" sheetId="1" r:id="rId1"/>
    <sheet name="2018_BYTAG#" sheetId="2" r:id="rId2"/>
    <sheet name="multiple stems" sheetId="3" r:id="rId3"/>
    <sheet name="problems" sheetId="4" r:id="rId4"/>
    <sheet name="codes" sheetId="5" r:id="rId5"/>
    <sheet name="ForestGEO_Data_Final_2019 (2)" sheetId="6" r:id="rId6"/>
  </sheets>
  <calcPr calcId="191029"/>
</workbook>
</file>

<file path=xl/calcChain.xml><?xml version="1.0" encoding="utf-8"?>
<calcChain xmlns="http://schemas.openxmlformats.org/spreadsheetml/2006/main">
  <c r="AK3" i="2" l="1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2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37" i="2"/>
  <c r="X38" i="2"/>
  <c r="X3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81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756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756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32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647" i="2"/>
  <c r="V646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593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456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456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1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375" i="2"/>
  <c r="V374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31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284" i="2"/>
  <c r="V283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284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50" i="2"/>
  <c r="V249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25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00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178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V164" i="2"/>
  <c r="U164" i="2"/>
  <c r="U163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49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32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90" i="2"/>
  <c r="V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V36" i="2"/>
  <c r="U36" i="2"/>
  <c r="AE2" i="2"/>
  <c r="AD3" i="2"/>
  <c r="AC3" i="2"/>
  <c r="AD2" i="2"/>
  <c r="AC2" i="2"/>
  <c r="AB2" i="2"/>
  <c r="X3" i="1"/>
  <c r="W3" i="1"/>
  <c r="AA3" i="1" s="1"/>
  <c r="AD3" i="1" s="1"/>
  <c r="U3" i="1"/>
  <c r="V3" i="1" s="1"/>
  <c r="S3" i="1"/>
  <c r="R3" i="1"/>
  <c r="Y3" i="1" s="1"/>
  <c r="X2" i="1"/>
  <c r="W2" i="1"/>
  <c r="U2" i="1"/>
  <c r="V2" i="1" s="1"/>
  <c r="S2" i="1"/>
  <c r="R2" i="1"/>
  <c r="Y2" i="1" s="1"/>
  <c r="AG2" i="2" l="1"/>
  <c r="AJ2" i="2" s="1"/>
  <c r="AA2" i="1"/>
  <c r="AD2" i="1" s="1"/>
  <c r="AB3" i="1"/>
  <c r="AE3" i="1" s="1"/>
  <c r="AH2" i="2" l="1"/>
  <c r="AK2" i="2" s="1"/>
  <c r="AB2" i="1"/>
  <c r="AE2" i="1" s="1"/>
  <c r="G733" i="2" l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G914" i="2" s="1"/>
  <c r="G915" i="2" s="1"/>
  <c r="G916" i="2" s="1"/>
  <c r="G917" i="2" s="1"/>
  <c r="G918" i="2" s="1"/>
  <c r="G919" i="2" s="1"/>
  <c r="G920" i="2" s="1"/>
  <c r="G921" i="2" s="1"/>
  <c r="G922" i="2" s="1"/>
  <c r="G923" i="2" s="1"/>
  <c r="G924" i="2" s="1"/>
  <c r="G925" i="2" s="1"/>
  <c r="G926" i="2" s="1"/>
  <c r="G927" i="2" s="1"/>
  <c r="G928" i="2" s="1"/>
  <c r="G929" i="2" s="1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733" i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732" i="1"/>
</calcChain>
</file>

<file path=xl/sharedStrings.xml><?xml version="1.0" encoding="utf-8"?>
<sst xmlns="http://schemas.openxmlformats.org/spreadsheetml/2006/main" count="35955" uniqueCount="247">
  <si>
    <t>Quadrat</t>
  </si>
  <si>
    <t>Subquadrat</t>
  </si>
  <si>
    <t>Quadrat (x)</t>
  </si>
  <si>
    <t>Quadrat (y)</t>
  </si>
  <si>
    <t>Subquad (x)</t>
  </si>
  <si>
    <t>Subquad (y)</t>
  </si>
  <si>
    <t>Tag ID</t>
  </si>
  <si>
    <t>Species (4 char)</t>
  </si>
  <si>
    <t>Diam (mm)</t>
  </si>
  <si>
    <t>Codes 1</t>
  </si>
  <si>
    <t>Codes 2</t>
  </si>
  <si>
    <t>Date</t>
  </si>
  <si>
    <t>Names</t>
  </si>
  <si>
    <t>Entered by</t>
  </si>
  <si>
    <t>X coord</t>
  </si>
  <si>
    <t>Y coord</t>
  </si>
  <si>
    <t>0505</t>
  </si>
  <si>
    <t>a</t>
  </si>
  <si>
    <t>TSCA</t>
  </si>
  <si>
    <t>Kitty Kan</t>
  </si>
  <si>
    <t>PIST</t>
  </si>
  <si>
    <t>b</t>
  </si>
  <si>
    <t>BELE</t>
  </si>
  <si>
    <t>BEAL</t>
  </si>
  <si>
    <t>M</t>
  </si>
  <si>
    <t>c</t>
  </si>
  <si>
    <t>d</t>
  </si>
  <si>
    <t>0605</t>
  </si>
  <si>
    <t>Kitty K</t>
  </si>
  <si>
    <t>Danielle L.</t>
  </si>
  <si>
    <t xml:space="preserve">BELE </t>
  </si>
  <si>
    <t>ACRU</t>
  </si>
  <si>
    <t>P</t>
  </si>
  <si>
    <t>QURU</t>
  </si>
  <si>
    <t>0705</t>
  </si>
  <si>
    <t>Ananth MM, Ben G, Danielle L, Kitty K</t>
  </si>
  <si>
    <t>AMM</t>
  </si>
  <si>
    <t>BEPA</t>
  </si>
  <si>
    <t>AMSP</t>
  </si>
  <si>
    <t>ACSA</t>
  </si>
  <si>
    <t>0805</t>
  </si>
  <si>
    <t>DL, KK, MEB, AM</t>
  </si>
  <si>
    <t>MEB</t>
  </si>
  <si>
    <t>QUAL</t>
  </si>
  <si>
    <t>0905</t>
  </si>
  <si>
    <t>HAVI</t>
  </si>
  <si>
    <t>A-146cm</t>
  </si>
  <si>
    <t>L</t>
  </si>
  <si>
    <t>0506</t>
  </si>
  <si>
    <t>Danielle L, Kitty K, MEB, Ananth MM</t>
  </si>
  <si>
    <t>FAGR</t>
  </si>
  <si>
    <t>0606</t>
  </si>
  <si>
    <t>Danielle Losos, Ananth Miller-Murthy, Simon, Andrew</t>
  </si>
  <si>
    <t>Paige Johnson</t>
  </si>
  <si>
    <t>0706</t>
  </si>
  <si>
    <t>Ben G, Ananth, Paige</t>
  </si>
  <si>
    <t>LG</t>
  </si>
  <si>
    <t>0806</t>
  </si>
  <si>
    <t>PAIGE, BEN, DANIELLE</t>
  </si>
  <si>
    <t>Q</t>
  </si>
  <si>
    <t>FRAM</t>
  </si>
  <si>
    <t>I</t>
  </si>
  <si>
    <t>0906</t>
  </si>
  <si>
    <t>Ben G, Ananth, Paige, Danielle, Simon</t>
  </si>
  <si>
    <t>0507</t>
  </si>
  <si>
    <t>ANDREW</t>
  </si>
  <si>
    <t>A</t>
  </si>
  <si>
    <t>0607</t>
  </si>
  <si>
    <t>Ananth Miller-Murthy</t>
  </si>
  <si>
    <t>MAB</t>
  </si>
  <si>
    <t>153cm</t>
  </si>
  <si>
    <t>0707</t>
  </si>
  <si>
    <t>BG, MEB, PJ, JS</t>
  </si>
  <si>
    <t>0807</t>
  </si>
  <si>
    <t>Ben G.</t>
  </si>
  <si>
    <t>JHS</t>
  </si>
  <si>
    <t>0907</t>
  </si>
  <si>
    <t>Ben G</t>
  </si>
  <si>
    <t>0508</t>
  </si>
  <si>
    <t>Kitty K., Ananth MM.</t>
  </si>
  <si>
    <t>QUCO</t>
  </si>
  <si>
    <t>0608</t>
  </si>
  <si>
    <t>0708</t>
  </si>
  <si>
    <t>Ananth M</t>
  </si>
  <si>
    <t>KK</t>
  </si>
  <si>
    <t>ACPE</t>
  </si>
  <si>
    <t>X</t>
  </si>
  <si>
    <t>0908</t>
  </si>
  <si>
    <t>BG</t>
  </si>
  <si>
    <t>QUVE</t>
  </si>
  <si>
    <t>0509</t>
  </si>
  <si>
    <t>Daniellle L</t>
  </si>
  <si>
    <t>Large fallen hemlock Covering most of plot</t>
  </si>
  <si>
    <t>X coord (m)</t>
  </si>
  <si>
    <t>Y coord (m)</t>
  </si>
  <si>
    <t>enter date</t>
  </si>
  <si>
    <t xml:space="preserve">initials </t>
  </si>
  <si>
    <t>Notes</t>
  </si>
  <si>
    <t>EJ</t>
  </si>
  <si>
    <t>CL</t>
  </si>
  <si>
    <t>No 99 on Quadrat Map sheet</t>
  </si>
  <si>
    <t>Tag ID 102 is also in this subquad (2,3) and has coordinates (7.5, 13.6) but is not in this spreadsheet...</t>
  </si>
  <si>
    <t>This is the average of six closely clustered points.</t>
  </si>
  <si>
    <t>This is the average of four closely clustered points.</t>
  </si>
  <si>
    <t>163 (the next Tag ID) is missing from this data sheet, but it is in subquad 3,2 at x-y coordinates (7.8, 9.1). This may have something to do with the fact that there are two points under the Tag ID 163? (The coordinates I just gave are an average of these two closely clustered points.)</t>
  </si>
  <si>
    <t>I assumed that the only point in this subquad was 184 but it did not have a label (this point is highlighted on the physical page - Danielle Losos' Quadrat Map for 2,2)</t>
  </si>
  <si>
    <t>There are two points labeled 197; one (this one) is in subquad 4,2; the other is in subquad 3,1 and has x-y coordinates (0.2, 12.1). Because this data sheet contains a point with Tag ID 199 in subquad 3,1 but the page does not, I assumed that what was on the page as the duplicate 197 was actually 199. Also, unrelatedly, there is a blank point in subquad 4,2 that does not seem to be on this sheet (near these Tag IDs, at least).</t>
  </si>
  <si>
    <t>See my note for Tag ID 199.</t>
  </si>
  <si>
    <t>Average of three stems</t>
  </si>
  <si>
    <t>2 listed for 399, (16.5, 7.3) and (16.6, 7.6)</t>
  </si>
  <si>
    <t>No 400 listed</t>
  </si>
  <si>
    <t>2 lsited for 401 -- one is presumably 400 labeled by mistake --, (16.3, 2.5) and (16.6, 1.4)</t>
  </si>
  <si>
    <t>MH</t>
  </si>
  <si>
    <t>not found on data sheet</t>
  </si>
  <si>
    <t>There is one more point in this subquad (4,1) with coordinates (17.5, 1.4) but it has no label/Tag ID.</t>
  </si>
  <si>
    <t>MB</t>
  </si>
  <si>
    <t>Double stem: (6, 11.3) and (6.1, 11.2)</t>
  </si>
  <si>
    <t>No 927</t>
  </si>
  <si>
    <t>DL</t>
  </si>
  <si>
    <t>PJ</t>
  </si>
  <si>
    <t>Problem code</t>
  </si>
  <si>
    <t>Explanation of Problem</t>
  </si>
  <si>
    <t>Data entered by</t>
  </si>
  <si>
    <t>MISSING MEASUREMENT</t>
  </si>
  <si>
    <t>M, X</t>
  </si>
  <si>
    <t>The stem had been split, growing into multiple trunks, and one trunk was snapped sideways but still growing</t>
  </si>
  <si>
    <t>There is no 700 for Tag ID, it was lost</t>
  </si>
  <si>
    <t>ID</t>
  </si>
  <si>
    <t>Could not definitively identify tree as red, black, or scarlet oak</t>
  </si>
  <si>
    <t>MEAS</t>
  </si>
  <si>
    <t>coppiced at dbh</t>
  </si>
  <si>
    <t>tree is leaning at 80 degrees with live upright branches</t>
  </si>
  <si>
    <t>on the borderof the hectare, 50% in quadrat</t>
  </si>
  <si>
    <t>could not ID clearly</t>
  </si>
  <si>
    <t>possibly a scarlet oak, but unsure</t>
  </si>
  <si>
    <t>Tree too close to another tree, half of DBH measured and then value doubled</t>
  </si>
  <si>
    <t xml:space="preserve">DBH measured at 153 cm </t>
  </si>
  <si>
    <t>Can't tell what type of birch it is</t>
  </si>
  <si>
    <t>Code</t>
  </si>
  <si>
    <t>use</t>
  </si>
  <si>
    <t>additional information</t>
  </si>
  <si>
    <t>B</t>
  </si>
  <si>
    <t>butress or swelling</t>
  </si>
  <si>
    <t>write height of diameter as well</t>
  </si>
  <si>
    <t>multiple stems</t>
  </si>
  <si>
    <t>dbh entered on multiple stem sheet</t>
  </si>
  <si>
    <t>problems requiring further attention</t>
  </si>
  <si>
    <t>description on problem sheet</t>
  </si>
  <si>
    <t>POM at alternative height</t>
  </si>
  <si>
    <t>heigh of POM also entered in code column</t>
  </si>
  <si>
    <t>stem irregular where measured</t>
  </si>
  <si>
    <t>stem broken below breast height</t>
  </si>
  <si>
    <t>stem leaning</t>
  </si>
  <si>
    <t>Y</t>
  </si>
  <si>
    <t>stem prostrate</t>
  </si>
  <si>
    <t>stem broken above breast height</t>
  </si>
  <si>
    <t>Section Id</t>
  </si>
  <si>
    <t>Sub_Quadrat</t>
  </si>
  <si>
    <t>Tag</t>
  </si>
  <si>
    <t>Stem_Tag</t>
  </si>
  <si>
    <t>Species_Code</t>
  </si>
  <si>
    <t>PX</t>
  </si>
  <si>
    <t>PY</t>
  </si>
  <si>
    <t>DBH</t>
  </si>
  <si>
    <t>Status</t>
  </si>
  <si>
    <t>POM</t>
  </si>
  <si>
    <t>Codes</t>
  </si>
  <si>
    <t>Secondary</t>
  </si>
  <si>
    <t>Latitude</t>
  </si>
  <si>
    <t>Longitude</t>
  </si>
  <si>
    <t>LI</t>
  </si>
  <si>
    <t>M,L</t>
  </si>
  <si>
    <t>KALA</t>
  </si>
  <si>
    <t>M,A</t>
  </si>
  <si>
    <t>L,M</t>
  </si>
  <si>
    <t>PRSE</t>
  </si>
  <si>
    <t>M,A,P</t>
  </si>
  <si>
    <t>VACO</t>
  </si>
  <si>
    <t>This is a blue berry</t>
  </si>
  <si>
    <t>I,M</t>
  </si>
  <si>
    <t>Two trees fused</t>
  </si>
  <si>
    <t>likely a data point in 0104, delete that one</t>
  </si>
  <si>
    <t>Hollow rotting middle</t>
  </si>
  <si>
    <t>this tree is in 0303 sub quad d</t>
  </si>
  <si>
    <t>A,M</t>
  </si>
  <si>
    <t>measured above canker</t>
  </si>
  <si>
    <t>Leaning also has holes</t>
  </si>
  <si>
    <t>High Bush blue</t>
  </si>
  <si>
    <t>incorrectly assigned to 0104, use x from there</t>
  </si>
  <si>
    <t>Same stem as 3114</t>
  </si>
  <si>
    <t>Part of 3122</t>
  </si>
  <si>
    <t>Secondary to 3115</t>
  </si>
  <si>
    <t>Same as 3132</t>
  </si>
  <si>
    <t>Part of 3118</t>
  </si>
  <si>
    <t>Multiple stem dbh:2.5</t>
  </si>
  <si>
    <t>2 multiple stems s1 dbh: 1.8, s2 dbh:2.1</t>
  </si>
  <si>
    <t>Second stem dbh:2.1</t>
  </si>
  <si>
    <t xml:space="preserve">2 stems tagged 1 1.8 dbh </t>
  </si>
  <si>
    <t>3165 is secondary</t>
  </si>
  <si>
    <t>big scar</t>
  </si>
  <si>
    <t>Secondary to 3244</t>
  </si>
  <si>
    <t>Connected to 3317</t>
  </si>
  <si>
    <t>LITU</t>
  </si>
  <si>
    <t>M,L,Y</t>
  </si>
  <si>
    <t>M,I</t>
  </si>
  <si>
    <t>Asaardasaaaaszaqqaraa</t>
  </si>
  <si>
    <t>Secondary to 3322</t>
  </si>
  <si>
    <t xml:space="preserve">Kid </t>
  </si>
  <si>
    <t>Secondary to 3291</t>
  </si>
  <si>
    <t>Secondary to 3338</t>
  </si>
  <si>
    <t xml:space="preserve"> </t>
  </si>
  <si>
    <t>Secondary to 3353</t>
  </si>
  <si>
    <t>also tagged with 3464 likely in plot 0302</t>
  </si>
  <si>
    <t>M,Q</t>
  </si>
  <si>
    <t xml:space="preserve">Took picture, unsure of species </t>
  </si>
  <si>
    <t>Leanimg</t>
  </si>
  <si>
    <t>I'm</t>
  </si>
  <si>
    <t xml:space="preserve">Stem measured on ground </t>
  </si>
  <si>
    <t>high bush blueberry</t>
  </si>
  <si>
    <t>high bush blue berries</t>
  </si>
  <si>
    <t>has irregular bole where measured</t>
  </si>
  <si>
    <t>stem is hollow</t>
  </si>
  <si>
    <t>no species: highbush blueberry</t>
  </si>
  <si>
    <t>Measured basically at ground level, long exposed root</t>
  </si>
  <si>
    <t>Measured on ground</t>
  </si>
  <si>
    <t>stem irregularity at DBH</t>
  </si>
  <si>
    <t>M,P,I,A</t>
  </si>
  <si>
    <t>P,M</t>
  </si>
  <si>
    <t>tree has hollow center up to 12 ft, no alternate point of measure</t>
  </si>
  <si>
    <t>tree hollow until 6 ft, no alternate point of measurement</t>
  </si>
  <si>
    <t>P,M,I</t>
  </si>
  <si>
    <t>forks above DBH</t>
  </si>
  <si>
    <t>growing in the middle of 3 yellow Birch stems</t>
  </si>
  <si>
    <t>M,P</t>
  </si>
  <si>
    <t xml:space="preserve">Check </t>
  </si>
  <si>
    <t>HELP</t>
  </si>
  <si>
    <t>Spice Bush!!!!</t>
  </si>
  <si>
    <t>High bush blueberry</t>
  </si>
  <si>
    <t>PX2 (rotated 10 degrees)</t>
  </si>
  <si>
    <t>PY2 (rotated 10 degrees)</t>
  </si>
  <si>
    <t>original bearing</t>
  </si>
  <si>
    <t>second bearing</t>
  </si>
  <si>
    <t>lat 1</t>
  </si>
  <si>
    <t>lon 1</t>
  </si>
  <si>
    <t>distance</t>
  </si>
  <si>
    <t>lat 2</t>
  </si>
  <si>
    <t>lon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</si>
</sst>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0000"/>
    <numFmt numFmtId="166" formatCode="0.000000"/>
  </numFmts>
  <fonts count="6" x14ac:knownFonts="1">
    <font>
      <sz val="12"/>
      <color theme="1"/>
      <name val="Arial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quotePrefix="1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4" fillId="0" borderId="0" xfId="0" applyNumberFormat="1" applyFont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horizontal="right" wrapText="1"/>
    </xf>
    <xf numFmtId="0" fontId="2" fillId="0" borderId="1" xfId="0" applyFont="1" applyBorder="1"/>
    <xf numFmtId="14" fontId="2" fillId="0" borderId="1" xfId="0" applyNumberFormat="1" applyFont="1" applyBorder="1"/>
    <xf numFmtId="0" fontId="4" fillId="0" borderId="1" xfId="0" applyFont="1" applyBorder="1"/>
    <xf numFmtId="14" fontId="4" fillId="0" borderId="1" xfId="0" applyNumberFormat="1" applyFont="1" applyBorder="1"/>
    <xf numFmtId="0" fontId="4" fillId="0" borderId="0" xfId="0" applyFont="1"/>
    <xf numFmtId="14" fontId="4" fillId="0" borderId="0" xfId="0" applyNumberFormat="1" applyFont="1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2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2" fillId="3" borderId="2" xfId="0" applyFont="1" applyFill="1" applyBorder="1"/>
    <xf numFmtId="0" fontId="2" fillId="0" borderId="0" xfId="0" applyFont="1" applyAlignment="1"/>
    <xf numFmtId="164" fontId="2" fillId="0" borderId="0" xfId="0" applyNumberFormat="1" applyFont="1" applyAlignment="1"/>
    <xf numFmtId="0" fontId="4" fillId="3" borderId="2" xfId="0" applyFont="1" applyFill="1" applyBorder="1" applyAlignment="1">
      <alignment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5" fillId="0" borderId="0" xfId="0" applyFont="1" applyAlignment="1"/>
    <xf numFmtId="14" fontId="2" fillId="0" borderId="0" xfId="0" applyNumberFormat="1" applyFont="1" applyAlignment="1"/>
    <xf numFmtId="164" fontId="5" fillId="0" borderId="0" xfId="0" applyNumberFormat="1" applyFont="1" applyAlignment="1"/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topLeftCell="F1" workbookViewId="0">
      <selection activeCell="R1" sqref="R1:AE3"/>
    </sheetView>
  </sheetViews>
  <sheetFormatPr defaultColWidth="11.1796875" defaultRowHeight="15" customHeight="1" x14ac:dyDescent="0.25"/>
  <cols>
    <col min="1" max="2" width="10.6328125" customWidth="1"/>
    <col min="3" max="6" width="8.08984375" customWidth="1"/>
    <col min="7" max="7" width="7" customWidth="1"/>
    <col min="8" max="8" width="8.6328125" customWidth="1"/>
    <col min="9" max="9" width="9.08984375" customWidth="1"/>
    <col min="10" max="11" width="6" customWidth="1"/>
    <col min="12" max="26" width="10.6328125" customWidth="1"/>
  </cols>
  <sheetData>
    <row r="1" spans="1:31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36" t="s">
        <v>238</v>
      </c>
      <c r="S1" s="36" t="s">
        <v>239</v>
      </c>
      <c r="T1" s="36"/>
      <c r="U1" s="36" t="s">
        <v>240</v>
      </c>
      <c r="V1" s="36" t="s">
        <v>241</v>
      </c>
      <c r="W1" s="36" t="s">
        <v>242</v>
      </c>
      <c r="X1" s="36" t="s">
        <v>243</v>
      </c>
      <c r="Y1" s="36" t="s">
        <v>244</v>
      </c>
      <c r="Z1" s="36"/>
      <c r="AA1" s="36" t="s">
        <v>245</v>
      </c>
      <c r="AB1" s="36" t="s">
        <v>246</v>
      </c>
      <c r="AC1" s="36"/>
      <c r="AD1" s="36" t="s">
        <v>168</v>
      </c>
      <c r="AE1" s="36" t="s">
        <v>169</v>
      </c>
    </row>
    <row r="2" spans="1:31" ht="19.5" customHeight="1" x14ac:dyDescent="0.3">
      <c r="A2" s="4" t="s">
        <v>16</v>
      </c>
      <c r="B2" s="5" t="s">
        <v>17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 t="s">
        <v>18</v>
      </c>
      <c r="I2" s="6">
        <v>370</v>
      </c>
      <c r="L2" s="7">
        <v>43297</v>
      </c>
      <c r="M2" s="6" t="s">
        <v>19</v>
      </c>
      <c r="P2" s="5"/>
      <c r="Q2" s="5"/>
      <c r="R2" s="36" t="e">
        <f>SQRT(N2^2+O2^2)*COS(ATAN(O2/N2)-0.174533)</f>
        <v>#DIV/0!</v>
      </c>
      <c r="S2" s="36" t="e">
        <f>SQRT(N2^2+O2^2)*SIN(ATAN(O2/N2)-0.174533)</f>
        <v>#DIV/0!</v>
      </c>
      <c r="T2" s="36"/>
      <c r="U2" s="36" t="e">
        <f>ATAN(N2/O2)</f>
        <v>#DIV/0!</v>
      </c>
      <c r="V2" s="36" t="e">
        <f>U2+0.174533</f>
        <v>#DIV/0!</v>
      </c>
      <c r="W2" s="37">
        <f t="shared" ref="W2:W3" si="0">41.989211*(PI()/180)</f>
        <v>0.73284998226462073</v>
      </c>
      <c r="X2" s="37">
        <f t="shared" ref="X2:X3" si="1">-72.13092*(PI()/180)</f>
        <v>-1.2589220464926283</v>
      </c>
      <c r="Y2" s="36" t="e">
        <f t="shared" ref="Y2:Y3" si="2">SQRT(R2^2+S2^2)</f>
        <v>#DIV/0!</v>
      </c>
      <c r="Z2" s="36"/>
      <c r="AA2" s="38" t="e">
        <f>ASIN(SIN(W2)*COS(Y2/6371000)+COS(W2)*SIN(Y2/6371000)*COS(V2))</f>
        <v>#DIV/0!</v>
      </c>
      <c r="AB2" s="38" t="e">
        <f t="shared" ref="AB2:AB3" si="3">X2+ATAN2(COS(Y2/6371000)-SIN(W2)*SIN(AA2), SIN(V2)*SIN(Y2/6371000)*COS(W2))</f>
        <v>#DIV/0!</v>
      </c>
      <c r="AC2" s="36"/>
      <c r="AD2" s="38" t="e">
        <f>AA2*180/PI()</f>
        <v>#DIV/0!</v>
      </c>
      <c r="AE2" s="38" t="e">
        <f>AB2*180/PI()</f>
        <v>#DIV/0!</v>
      </c>
    </row>
    <row r="3" spans="1:31" ht="19.5" customHeight="1" x14ac:dyDescent="0.3">
      <c r="A3" s="4" t="s">
        <v>16</v>
      </c>
      <c r="B3" s="5" t="s">
        <v>17</v>
      </c>
      <c r="C3" s="6">
        <v>1</v>
      </c>
      <c r="D3" s="6">
        <v>1</v>
      </c>
      <c r="E3" s="6">
        <v>1</v>
      </c>
      <c r="F3" s="6">
        <v>2</v>
      </c>
      <c r="G3" s="6">
        <v>2</v>
      </c>
      <c r="H3" s="6" t="s">
        <v>18</v>
      </c>
      <c r="I3" s="6">
        <v>82</v>
      </c>
      <c r="L3" s="7">
        <v>43297</v>
      </c>
      <c r="M3" s="6" t="s">
        <v>19</v>
      </c>
      <c r="P3" s="5"/>
      <c r="Q3" s="5"/>
      <c r="R3" s="36" t="e">
        <f t="shared" ref="R3" si="4">SQRT(N3^2+O3^2)*COS(ATAN(O3/N3)-0.174533)</f>
        <v>#DIV/0!</v>
      </c>
      <c r="S3" s="36" t="e">
        <f t="shared" ref="S3" si="5">SQRT(N3^2+O3^2)*SIN(ATAN(O3/N3)-0.174533)</f>
        <v>#DIV/0!</v>
      </c>
      <c r="T3" s="36"/>
      <c r="U3" s="36" t="e">
        <f t="shared" ref="U3" si="6">ATAN(N3/O3)</f>
        <v>#DIV/0!</v>
      </c>
      <c r="V3" s="36" t="e">
        <f t="shared" ref="V3" si="7">U3+0.174533</f>
        <v>#DIV/0!</v>
      </c>
      <c r="W3" s="37">
        <f t="shared" si="0"/>
        <v>0.73284998226462073</v>
      </c>
      <c r="X3" s="37">
        <f t="shared" si="1"/>
        <v>-1.2589220464926283</v>
      </c>
      <c r="Y3" s="36" t="e">
        <f t="shared" si="2"/>
        <v>#DIV/0!</v>
      </c>
      <c r="Z3" s="36"/>
      <c r="AA3" s="38" t="e">
        <f t="shared" ref="AA3" si="8">ASIN(SIN(W3)*COS(Y3/6371000)+COS(W3)*SIN(Y3/6371000)*COS(V3))</f>
        <v>#DIV/0!</v>
      </c>
      <c r="AB3" s="38" t="e">
        <f t="shared" si="3"/>
        <v>#DIV/0!</v>
      </c>
      <c r="AC3" s="36"/>
      <c r="AD3" s="38" t="e">
        <f t="shared" ref="AD3:AE3" si="9">AA3*180/PI()</f>
        <v>#DIV/0!</v>
      </c>
      <c r="AE3" s="38" t="e">
        <f t="shared" si="9"/>
        <v>#DIV/0!</v>
      </c>
    </row>
    <row r="4" spans="1:31" ht="19.5" customHeight="1" x14ac:dyDescent="0.3">
      <c r="A4" s="4" t="s">
        <v>16</v>
      </c>
      <c r="B4" s="5" t="s">
        <v>17</v>
      </c>
      <c r="C4" s="6">
        <v>1</v>
      </c>
      <c r="D4" s="6">
        <v>1</v>
      </c>
      <c r="E4" s="6">
        <v>1</v>
      </c>
      <c r="F4" s="6">
        <v>2</v>
      </c>
      <c r="G4" s="6">
        <v>3</v>
      </c>
      <c r="H4" s="6" t="s">
        <v>18</v>
      </c>
      <c r="I4" s="6">
        <v>102</v>
      </c>
      <c r="L4" s="7">
        <v>43297</v>
      </c>
      <c r="M4" s="6" t="s">
        <v>19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1" ht="19.5" customHeight="1" x14ac:dyDescent="0.3">
      <c r="A5" s="4" t="s">
        <v>16</v>
      </c>
      <c r="B5" s="5" t="s">
        <v>17</v>
      </c>
      <c r="C5" s="6">
        <v>1</v>
      </c>
      <c r="D5" s="6">
        <v>1</v>
      </c>
      <c r="E5" s="6">
        <v>1</v>
      </c>
      <c r="F5" s="6">
        <v>2</v>
      </c>
      <c r="G5" s="6">
        <v>4</v>
      </c>
      <c r="H5" s="6" t="s">
        <v>18</v>
      </c>
      <c r="I5" s="6">
        <v>276</v>
      </c>
      <c r="L5" s="7">
        <v>43297</v>
      </c>
      <c r="M5" s="6" t="s">
        <v>19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31" ht="19.5" customHeight="1" x14ac:dyDescent="0.3">
      <c r="A6" s="4" t="s">
        <v>16</v>
      </c>
      <c r="B6" s="5" t="s">
        <v>17</v>
      </c>
      <c r="C6" s="6">
        <v>1</v>
      </c>
      <c r="D6" s="6">
        <v>1</v>
      </c>
      <c r="E6" s="6">
        <v>1</v>
      </c>
      <c r="F6" s="6">
        <v>2</v>
      </c>
      <c r="G6" s="6">
        <v>5</v>
      </c>
      <c r="H6" s="6" t="s">
        <v>18</v>
      </c>
      <c r="I6" s="6">
        <v>89</v>
      </c>
      <c r="L6" s="7">
        <v>43297</v>
      </c>
      <c r="M6" s="6" t="s">
        <v>19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31" ht="19.5" customHeight="1" x14ac:dyDescent="0.3">
      <c r="A7" s="4" t="s">
        <v>16</v>
      </c>
      <c r="B7" s="5" t="s">
        <v>17</v>
      </c>
      <c r="C7" s="6">
        <v>1</v>
      </c>
      <c r="D7" s="6">
        <v>1</v>
      </c>
      <c r="E7" s="6">
        <v>1</v>
      </c>
      <c r="F7" s="6">
        <v>2</v>
      </c>
      <c r="G7" s="6">
        <v>6</v>
      </c>
      <c r="H7" s="6" t="s">
        <v>20</v>
      </c>
      <c r="I7" s="6">
        <v>2720</v>
      </c>
      <c r="L7" s="7">
        <v>43297</v>
      </c>
      <c r="M7" s="6" t="s">
        <v>19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31" ht="19.5" customHeight="1" x14ac:dyDescent="0.3">
      <c r="A8" s="4" t="s">
        <v>16</v>
      </c>
      <c r="B8" s="5" t="s">
        <v>21</v>
      </c>
      <c r="C8" s="6">
        <v>1</v>
      </c>
      <c r="D8" s="6">
        <v>1</v>
      </c>
      <c r="E8" s="6">
        <v>1</v>
      </c>
      <c r="F8" s="6">
        <v>4</v>
      </c>
      <c r="G8" s="6">
        <v>12</v>
      </c>
      <c r="H8" s="6" t="s">
        <v>22</v>
      </c>
      <c r="I8" s="6">
        <v>13</v>
      </c>
      <c r="L8" s="7">
        <v>43297</v>
      </c>
      <c r="M8" s="6" t="s">
        <v>19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31" ht="19.5" customHeight="1" x14ac:dyDescent="0.3">
      <c r="A9" s="4" t="s">
        <v>16</v>
      </c>
      <c r="B9" s="5" t="s">
        <v>17</v>
      </c>
      <c r="C9" s="6">
        <v>1</v>
      </c>
      <c r="D9" s="6">
        <v>1</v>
      </c>
      <c r="E9" s="6">
        <v>2</v>
      </c>
      <c r="F9" s="6">
        <v>1</v>
      </c>
      <c r="G9" s="6">
        <v>9</v>
      </c>
      <c r="H9" s="6" t="s">
        <v>18</v>
      </c>
      <c r="I9" s="6">
        <v>159</v>
      </c>
      <c r="L9" s="7">
        <v>43297</v>
      </c>
      <c r="M9" s="6" t="s">
        <v>19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31" ht="19.5" customHeight="1" x14ac:dyDescent="0.3">
      <c r="A10" s="4" t="s">
        <v>16</v>
      </c>
      <c r="B10" s="5" t="s">
        <v>17</v>
      </c>
      <c r="C10" s="6">
        <v>1</v>
      </c>
      <c r="D10" s="6">
        <v>1</v>
      </c>
      <c r="E10" s="6">
        <v>2</v>
      </c>
      <c r="F10" s="6">
        <v>1</v>
      </c>
      <c r="G10" s="6">
        <v>10</v>
      </c>
      <c r="H10" s="6" t="s">
        <v>18</v>
      </c>
      <c r="I10" s="6">
        <v>188</v>
      </c>
      <c r="L10" s="7">
        <v>43297</v>
      </c>
      <c r="M10" s="6" t="s">
        <v>19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31" ht="19.5" customHeight="1" x14ac:dyDescent="0.3">
      <c r="A11" s="4" t="s">
        <v>16</v>
      </c>
      <c r="B11" s="5" t="s">
        <v>17</v>
      </c>
      <c r="C11" s="6">
        <v>1</v>
      </c>
      <c r="D11" s="6">
        <v>1</v>
      </c>
      <c r="E11" s="6">
        <v>2</v>
      </c>
      <c r="F11" s="6">
        <v>1</v>
      </c>
      <c r="G11" s="6">
        <v>11</v>
      </c>
      <c r="H11" s="6" t="s">
        <v>23</v>
      </c>
      <c r="I11" s="6">
        <v>268</v>
      </c>
      <c r="L11" s="7">
        <v>43297</v>
      </c>
      <c r="M11" s="6" t="s">
        <v>19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31" ht="19.5" customHeight="1" x14ac:dyDescent="0.3">
      <c r="A12" s="4" t="s">
        <v>16</v>
      </c>
      <c r="B12" s="5" t="s">
        <v>17</v>
      </c>
      <c r="C12" s="6">
        <v>1</v>
      </c>
      <c r="D12" s="6">
        <v>1</v>
      </c>
      <c r="E12" s="6">
        <v>2</v>
      </c>
      <c r="F12" s="6">
        <v>2</v>
      </c>
      <c r="G12" s="6">
        <v>7</v>
      </c>
      <c r="H12" s="6" t="s">
        <v>18</v>
      </c>
      <c r="J12" s="6" t="s">
        <v>24</v>
      </c>
      <c r="L12" s="7">
        <v>43297</v>
      </c>
      <c r="M12" s="6" t="s">
        <v>19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31" ht="19.5" customHeight="1" x14ac:dyDescent="0.3">
      <c r="A13" s="4" t="s">
        <v>16</v>
      </c>
      <c r="B13" s="5" t="s">
        <v>17</v>
      </c>
      <c r="C13" s="6">
        <v>1</v>
      </c>
      <c r="D13" s="6">
        <v>1</v>
      </c>
      <c r="E13" s="6">
        <v>2</v>
      </c>
      <c r="F13" s="6">
        <v>2</v>
      </c>
      <c r="G13" s="6">
        <v>8</v>
      </c>
      <c r="H13" s="6" t="s">
        <v>18</v>
      </c>
      <c r="I13" s="6">
        <v>242</v>
      </c>
      <c r="L13" s="7">
        <v>43297</v>
      </c>
      <c r="M13" s="6" t="s">
        <v>19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31" ht="19.5" customHeight="1" x14ac:dyDescent="0.3">
      <c r="A14" s="4" t="s">
        <v>16</v>
      </c>
      <c r="B14" s="5" t="s">
        <v>21</v>
      </c>
      <c r="C14" s="6">
        <v>1</v>
      </c>
      <c r="D14" s="6">
        <v>1</v>
      </c>
      <c r="E14" s="6">
        <v>2</v>
      </c>
      <c r="F14" s="6">
        <v>4</v>
      </c>
      <c r="G14" s="6">
        <v>13</v>
      </c>
      <c r="H14" s="6" t="s">
        <v>22</v>
      </c>
      <c r="I14" s="6">
        <v>34</v>
      </c>
      <c r="L14" s="7">
        <v>43297</v>
      </c>
      <c r="M14" s="6" t="s">
        <v>19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31" ht="19.5" customHeight="1" x14ac:dyDescent="0.3">
      <c r="A15" s="4" t="s">
        <v>16</v>
      </c>
      <c r="B15" s="5" t="s">
        <v>21</v>
      </c>
      <c r="C15" s="6">
        <v>1</v>
      </c>
      <c r="D15" s="6">
        <v>1</v>
      </c>
      <c r="E15" s="6">
        <v>2</v>
      </c>
      <c r="F15" s="6">
        <v>4</v>
      </c>
      <c r="G15" s="6">
        <v>14</v>
      </c>
      <c r="H15" s="6" t="s">
        <v>20</v>
      </c>
      <c r="I15" s="6">
        <v>18</v>
      </c>
      <c r="L15" s="7">
        <v>43297</v>
      </c>
      <c r="M15" s="6" t="s">
        <v>19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31" ht="19.5" customHeight="1" x14ac:dyDescent="0.3">
      <c r="A16" s="4" t="s">
        <v>16</v>
      </c>
      <c r="B16" s="5" t="s">
        <v>21</v>
      </c>
      <c r="C16" s="6">
        <v>1</v>
      </c>
      <c r="D16" s="6">
        <v>1</v>
      </c>
      <c r="E16" s="6">
        <v>2</v>
      </c>
      <c r="F16" s="6">
        <v>4</v>
      </c>
      <c r="G16" s="6">
        <v>15</v>
      </c>
      <c r="H16" s="6" t="s">
        <v>20</v>
      </c>
      <c r="I16" s="6">
        <v>18</v>
      </c>
      <c r="L16" s="7">
        <v>43297</v>
      </c>
      <c r="M16" s="6" t="s">
        <v>19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9.5" customHeight="1" x14ac:dyDescent="0.3">
      <c r="A17" s="4" t="s">
        <v>16</v>
      </c>
      <c r="B17" s="5" t="s">
        <v>21</v>
      </c>
      <c r="C17" s="6">
        <v>1</v>
      </c>
      <c r="D17" s="6">
        <v>1</v>
      </c>
      <c r="E17" s="6">
        <v>2</v>
      </c>
      <c r="F17" s="6">
        <v>4</v>
      </c>
      <c r="G17" s="6">
        <v>16</v>
      </c>
      <c r="H17" s="6" t="s">
        <v>20</v>
      </c>
      <c r="I17" s="6">
        <v>17</v>
      </c>
      <c r="L17" s="7">
        <v>43297</v>
      </c>
      <c r="M17" s="6" t="s">
        <v>19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9.5" customHeight="1" x14ac:dyDescent="0.3">
      <c r="A18" s="4" t="s">
        <v>16</v>
      </c>
      <c r="B18" s="5" t="s">
        <v>21</v>
      </c>
      <c r="C18" s="6">
        <v>1</v>
      </c>
      <c r="D18" s="6">
        <v>1</v>
      </c>
      <c r="E18" s="6">
        <v>2</v>
      </c>
      <c r="F18" s="6">
        <v>4</v>
      </c>
      <c r="G18" s="6">
        <v>17</v>
      </c>
      <c r="H18" s="6" t="s">
        <v>20</v>
      </c>
      <c r="I18" s="6">
        <v>12</v>
      </c>
      <c r="L18" s="7">
        <v>43297</v>
      </c>
      <c r="M18" s="6" t="s">
        <v>19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9.5" customHeight="1" x14ac:dyDescent="0.3">
      <c r="A19" s="4" t="s">
        <v>16</v>
      </c>
      <c r="B19" s="5" t="s">
        <v>21</v>
      </c>
      <c r="C19" s="6">
        <v>1</v>
      </c>
      <c r="D19" s="6">
        <v>1</v>
      </c>
      <c r="E19" s="6">
        <v>2</v>
      </c>
      <c r="F19" s="6">
        <v>4</v>
      </c>
      <c r="G19" s="6">
        <v>18</v>
      </c>
      <c r="H19" s="6" t="s">
        <v>18</v>
      </c>
      <c r="I19" s="6">
        <v>16</v>
      </c>
      <c r="L19" s="7">
        <v>43297</v>
      </c>
      <c r="M19" s="6" t="s">
        <v>19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9.5" customHeight="1" x14ac:dyDescent="0.3">
      <c r="A20" s="4" t="s">
        <v>16</v>
      </c>
      <c r="B20" s="5" t="s">
        <v>21</v>
      </c>
      <c r="C20" s="6">
        <v>1</v>
      </c>
      <c r="D20" s="6">
        <v>1</v>
      </c>
      <c r="E20" s="6">
        <v>2</v>
      </c>
      <c r="F20" s="6">
        <v>4</v>
      </c>
      <c r="G20" s="6">
        <v>19</v>
      </c>
      <c r="H20" s="6" t="s">
        <v>22</v>
      </c>
      <c r="I20" s="6">
        <v>12</v>
      </c>
      <c r="L20" s="7">
        <v>43297</v>
      </c>
      <c r="M20" s="6" t="s">
        <v>19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9.5" customHeight="1" x14ac:dyDescent="0.3">
      <c r="A21" s="4" t="s">
        <v>16</v>
      </c>
      <c r="B21" s="5" t="s">
        <v>21</v>
      </c>
      <c r="C21" s="6">
        <v>1</v>
      </c>
      <c r="D21" s="6">
        <v>1</v>
      </c>
      <c r="E21" s="6">
        <v>2</v>
      </c>
      <c r="F21" s="6">
        <v>4</v>
      </c>
      <c r="G21" s="6">
        <v>20</v>
      </c>
      <c r="H21" s="6" t="s">
        <v>18</v>
      </c>
      <c r="I21" s="6">
        <v>13</v>
      </c>
      <c r="L21" s="7">
        <v>43297</v>
      </c>
      <c r="M21" s="6" t="s">
        <v>19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9.5" customHeight="1" x14ac:dyDescent="0.3">
      <c r="A22" s="4" t="s">
        <v>16</v>
      </c>
      <c r="B22" s="5" t="s">
        <v>21</v>
      </c>
      <c r="C22" s="6">
        <v>1</v>
      </c>
      <c r="D22" s="6">
        <v>1</v>
      </c>
      <c r="E22" s="6">
        <v>2</v>
      </c>
      <c r="F22" s="6">
        <v>4</v>
      </c>
      <c r="G22" s="6">
        <v>21</v>
      </c>
      <c r="H22" s="6" t="s">
        <v>20</v>
      </c>
      <c r="I22" s="6">
        <v>12</v>
      </c>
      <c r="L22" s="7">
        <v>43297</v>
      </c>
      <c r="M22" s="6" t="s">
        <v>19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9.5" customHeight="1" x14ac:dyDescent="0.3">
      <c r="A23" s="4" t="s">
        <v>16</v>
      </c>
      <c r="B23" s="5" t="s">
        <v>21</v>
      </c>
      <c r="C23" s="6">
        <v>1</v>
      </c>
      <c r="D23" s="6">
        <v>1</v>
      </c>
      <c r="E23" s="6">
        <v>2</v>
      </c>
      <c r="F23" s="6">
        <v>4</v>
      </c>
      <c r="G23" s="6">
        <v>22</v>
      </c>
      <c r="H23" s="6" t="s">
        <v>20</v>
      </c>
      <c r="I23" s="6">
        <v>13</v>
      </c>
      <c r="L23" s="7">
        <v>43297</v>
      </c>
      <c r="M23" s="6" t="s">
        <v>19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9.5" customHeight="1" x14ac:dyDescent="0.3">
      <c r="A24" s="4" t="s">
        <v>16</v>
      </c>
      <c r="B24" s="5" t="s">
        <v>21</v>
      </c>
      <c r="C24" s="6">
        <v>1</v>
      </c>
      <c r="D24" s="6">
        <v>1</v>
      </c>
      <c r="E24" s="6">
        <v>2</v>
      </c>
      <c r="F24" s="6">
        <v>4</v>
      </c>
      <c r="G24" s="6">
        <v>23</v>
      </c>
      <c r="H24" s="6" t="s">
        <v>20</v>
      </c>
      <c r="I24" s="6">
        <v>11</v>
      </c>
      <c r="L24" s="7">
        <v>43297</v>
      </c>
      <c r="M24" s="6" t="s">
        <v>19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9.5" customHeight="1" x14ac:dyDescent="0.3">
      <c r="A25" s="4" t="s">
        <v>16</v>
      </c>
      <c r="B25" s="5" t="s">
        <v>21</v>
      </c>
      <c r="C25" s="6">
        <v>1</v>
      </c>
      <c r="D25" s="6">
        <v>1</v>
      </c>
      <c r="E25" s="6">
        <v>2</v>
      </c>
      <c r="F25" s="6">
        <v>4</v>
      </c>
      <c r="G25" s="6">
        <v>24</v>
      </c>
      <c r="H25" s="6" t="s">
        <v>20</v>
      </c>
      <c r="I25" s="6">
        <v>15</v>
      </c>
      <c r="L25" s="7">
        <v>43297</v>
      </c>
      <c r="M25" s="6" t="s">
        <v>19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9.5" customHeight="1" x14ac:dyDescent="0.3">
      <c r="A26" s="4" t="s">
        <v>16</v>
      </c>
      <c r="B26" s="5" t="s">
        <v>25</v>
      </c>
      <c r="C26" s="6">
        <v>1</v>
      </c>
      <c r="D26" s="6">
        <v>1</v>
      </c>
      <c r="E26" s="6">
        <v>3</v>
      </c>
      <c r="F26" s="6">
        <v>4</v>
      </c>
      <c r="G26" s="6">
        <v>25</v>
      </c>
      <c r="H26" s="6" t="s">
        <v>22</v>
      </c>
      <c r="I26" s="6">
        <v>10</v>
      </c>
      <c r="L26" s="7">
        <v>43297</v>
      </c>
      <c r="M26" s="6" t="s">
        <v>19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9.5" customHeight="1" x14ac:dyDescent="0.3">
      <c r="A27" s="4" t="s">
        <v>16</v>
      </c>
      <c r="B27" s="5" t="s">
        <v>25</v>
      </c>
      <c r="C27" s="6">
        <v>1</v>
      </c>
      <c r="D27" s="6">
        <v>1</v>
      </c>
      <c r="E27" s="6">
        <v>3</v>
      </c>
      <c r="F27" s="6">
        <v>4</v>
      </c>
      <c r="G27" s="6">
        <v>26</v>
      </c>
      <c r="H27" s="6" t="s">
        <v>22</v>
      </c>
      <c r="I27" s="6">
        <v>12</v>
      </c>
      <c r="L27" s="7">
        <v>43297</v>
      </c>
      <c r="M27" s="6" t="s">
        <v>19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9.5" customHeight="1" x14ac:dyDescent="0.3">
      <c r="A28" s="4" t="s">
        <v>16</v>
      </c>
      <c r="B28" s="5" t="s">
        <v>25</v>
      </c>
      <c r="C28" s="6">
        <v>1</v>
      </c>
      <c r="D28" s="6">
        <v>1</v>
      </c>
      <c r="E28" s="6">
        <v>3</v>
      </c>
      <c r="F28" s="6">
        <v>4</v>
      </c>
      <c r="G28" s="6">
        <v>27</v>
      </c>
      <c r="H28" s="6" t="s">
        <v>20</v>
      </c>
      <c r="I28" s="6">
        <v>17</v>
      </c>
      <c r="L28" s="7">
        <v>43297</v>
      </c>
      <c r="M28" s="6" t="s">
        <v>19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9.5" customHeight="1" x14ac:dyDescent="0.3">
      <c r="A29" s="4" t="s">
        <v>16</v>
      </c>
      <c r="B29" s="5" t="s">
        <v>25</v>
      </c>
      <c r="C29" s="6">
        <v>1</v>
      </c>
      <c r="D29" s="6">
        <v>1</v>
      </c>
      <c r="E29" s="6">
        <v>3</v>
      </c>
      <c r="F29" s="6">
        <v>4</v>
      </c>
      <c r="G29" s="6">
        <v>28</v>
      </c>
      <c r="H29" s="6" t="s">
        <v>20</v>
      </c>
      <c r="I29" s="6">
        <v>10</v>
      </c>
      <c r="L29" s="7">
        <v>43297</v>
      </c>
      <c r="M29" s="6" t="s">
        <v>19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9.5" customHeight="1" x14ac:dyDescent="0.3">
      <c r="A30" s="4" t="s">
        <v>16</v>
      </c>
      <c r="B30" s="5" t="s">
        <v>26</v>
      </c>
      <c r="C30" s="6">
        <v>1</v>
      </c>
      <c r="D30" s="6">
        <v>1</v>
      </c>
      <c r="E30" s="6">
        <v>4</v>
      </c>
      <c r="F30" s="6">
        <v>2</v>
      </c>
      <c r="G30" s="6">
        <v>32</v>
      </c>
      <c r="H30" s="6" t="s">
        <v>18</v>
      </c>
      <c r="I30" s="6">
        <v>594</v>
      </c>
      <c r="L30" s="7">
        <v>43297</v>
      </c>
      <c r="M30" s="6" t="s">
        <v>19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9.5" customHeight="1" x14ac:dyDescent="0.3">
      <c r="A31" s="4" t="s">
        <v>16</v>
      </c>
      <c r="B31" s="5" t="s">
        <v>26</v>
      </c>
      <c r="C31" s="6">
        <v>1</v>
      </c>
      <c r="D31" s="6">
        <v>1</v>
      </c>
      <c r="E31" s="6">
        <v>4</v>
      </c>
      <c r="F31" s="6">
        <v>2</v>
      </c>
      <c r="G31" s="6">
        <v>33</v>
      </c>
      <c r="H31" s="6" t="s">
        <v>18</v>
      </c>
      <c r="I31" s="6">
        <v>527</v>
      </c>
      <c r="L31" s="7">
        <v>43297</v>
      </c>
      <c r="M31" s="6" t="s">
        <v>19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9.5" customHeight="1" x14ac:dyDescent="0.3">
      <c r="A32" s="4" t="s">
        <v>16</v>
      </c>
      <c r="B32" s="5" t="s">
        <v>25</v>
      </c>
      <c r="C32" s="6">
        <v>1</v>
      </c>
      <c r="D32" s="6">
        <v>1</v>
      </c>
      <c r="E32" s="6">
        <v>4</v>
      </c>
      <c r="F32" s="6">
        <v>3</v>
      </c>
      <c r="G32" s="6">
        <v>30</v>
      </c>
      <c r="H32" s="6" t="s">
        <v>18</v>
      </c>
      <c r="I32" s="6">
        <v>399</v>
      </c>
      <c r="L32" s="7">
        <v>43297</v>
      </c>
      <c r="M32" s="6" t="s">
        <v>19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9.5" customHeight="1" x14ac:dyDescent="0.3">
      <c r="A33" s="4" t="s">
        <v>16</v>
      </c>
      <c r="B33" s="5" t="s">
        <v>25</v>
      </c>
      <c r="C33" s="6">
        <v>1</v>
      </c>
      <c r="D33" s="6">
        <v>1</v>
      </c>
      <c r="E33" s="6">
        <v>4</v>
      </c>
      <c r="F33" s="6">
        <v>3</v>
      </c>
      <c r="G33" s="6">
        <v>31</v>
      </c>
      <c r="H33" s="6" t="s">
        <v>18</v>
      </c>
      <c r="I33" s="6">
        <v>385</v>
      </c>
      <c r="L33" s="7">
        <v>43297</v>
      </c>
      <c r="M33" s="6" t="s">
        <v>19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9.5" customHeight="1" x14ac:dyDescent="0.3">
      <c r="A34" s="4" t="s">
        <v>16</v>
      </c>
      <c r="B34" s="5" t="s">
        <v>25</v>
      </c>
      <c r="C34" s="6">
        <v>1</v>
      </c>
      <c r="D34" s="6">
        <v>1</v>
      </c>
      <c r="E34" s="6">
        <v>4</v>
      </c>
      <c r="F34" s="6">
        <v>4</v>
      </c>
      <c r="G34" s="6">
        <v>29</v>
      </c>
      <c r="H34" s="6" t="s">
        <v>18</v>
      </c>
      <c r="I34" s="6">
        <v>500</v>
      </c>
      <c r="L34" s="7">
        <v>43297</v>
      </c>
      <c r="M34" s="6" t="s">
        <v>19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9.5" customHeight="1" x14ac:dyDescent="0.3">
      <c r="A35" s="4" t="s">
        <v>27</v>
      </c>
      <c r="B35" s="5" t="s">
        <v>17</v>
      </c>
      <c r="C35" s="5">
        <v>1</v>
      </c>
      <c r="D35" s="5">
        <v>2</v>
      </c>
      <c r="E35" s="5">
        <v>1</v>
      </c>
      <c r="F35" s="5">
        <v>1</v>
      </c>
      <c r="G35" s="5">
        <v>34</v>
      </c>
      <c r="H35" s="5" t="s">
        <v>18</v>
      </c>
      <c r="I35" s="5">
        <v>466</v>
      </c>
      <c r="J35" s="5"/>
      <c r="K35" s="5"/>
      <c r="L35" s="7">
        <v>43298</v>
      </c>
      <c r="M35" s="5" t="s">
        <v>28</v>
      </c>
      <c r="N35" s="5" t="s">
        <v>29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9.5" customHeight="1" x14ac:dyDescent="0.3">
      <c r="A36" s="4" t="s">
        <v>27</v>
      </c>
      <c r="B36" s="5" t="s">
        <v>17</v>
      </c>
      <c r="C36" s="5">
        <v>1</v>
      </c>
      <c r="D36" s="5">
        <v>2</v>
      </c>
      <c r="E36" s="5">
        <v>1</v>
      </c>
      <c r="F36" s="5">
        <v>2</v>
      </c>
      <c r="G36" s="5">
        <v>35</v>
      </c>
      <c r="H36" s="5" t="s">
        <v>18</v>
      </c>
      <c r="I36" s="5">
        <v>170</v>
      </c>
      <c r="J36" s="5"/>
      <c r="K36" s="5"/>
      <c r="L36" s="7">
        <v>43298</v>
      </c>
      <c r="M36" s="5" t="s">
        <v>28</v>
      </c>
      <c r="N36" s="5" t="s">
        <v>29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9.5" customHeight="1" x14ac:dyDescent="0.3">
      <c r="A37" s="4" t="s">
        <v>27</v>
      </c>
      <c r="B37" s="5" t="s">
        <v>17</v>
      </c>
      <c r="C37" s="5">
        <v>1</v>
      </c>
      <c r="D37" s="5">
        <v>2</v>
      </c>
      <c r="E37" s="5">
        <v>1</v>
      </c>
      <c r="F37" s="5">
        <v>2</v>
      </c>
      <c r="G37" s="5">
        <v>36</v>
      </c>
      <c r="H37" s="5" t="s">
        <v>20</v>
      </c>
      <c r="I37" s="5">
        <v>574</v>
      </c>
      <c r="J37" s="5"/>
      <c r="K37" s="5"/>
      <c r="L37" s="7">
        <v>43298</v>
      </c>
      <c r="M37" s="5" t="s">
        <v>28</v>
      </c>
      <c r="N37" s="5" t="s">
        <v>29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9.5" customHeight="1" x14ac:dyDescent="0.3">
      <c r="A38" s="4" t="s">
        <v>27</v>
      </c>
      <c r="B38" s="5" t="s">
        <v>21</v>
      </c>
      <c r="C38" s="5">
        <v>1</v>
      </c>
      <c r="D38" s="5">
        <v>2</v>
      </c>
      <c r="E38" s="5">
        <v>1</v>
      </c>
      <c r="F38" s="5">
        <v>3</v>
      </c>
      <c r="G38" s="5">
        <v>43</v>
      </c>
      <c r="H38" s="5" t="s">
        <v>20</v>
      </c>
      <c r="I38" s="5">
        <v>474</v>
      </c>
      <c r="J38" s="5"/>
      <c r="K38" s="5"/>
      <c r="L38" s="7">
        <v>43298</v>
      </c>
      <c r="M38" s="5" t="s">
        <v>28</v>
      </c>
      <c r="N38" s="5" t="s">
        <v>29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9.5" customHeight="1" x14ac:dyDescent="0.3">
      <c r="A39" s="4" t="s">
        <v>27</v>
      </c>
      <c r="B39" s="5" t="s">
        <v>21</v>
      </c>
      <c r="C39" s="5">
        <v>1</v>
      </c>
      <c r="D39" s="5">
        <v>2</v>
      </c>
      <c r="E39" s="5">
        <v>1</v>
      </c>
      <c r="F39" s="5">
        <v>4</v>
      </c>
      <c r="G39" s="5">
        <v>44</v>
      </c>
      <c r="H39" s="5" t="s">
        <v>18</v>
      </c>
      <c r="I39" s="5">
        <v>107</v>
      </c>
      <c r="J39" s="5"/>
      <c r="K39" s="5"/>
      <c r="L39" s="7">
        <v>43298</v>
      </c>
      <c r="M39" s="5" t="s">
        <v>28</v>
      </c>
      <c r="N39" s="5" t="s">
        <v>29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3">
      <c r="A40" s="4" t="s">
        <v>27</v>
      </c>
      <c r="B40" s="5"/>
      <c r="C40" s="5">
        <v>1</v>
      </c>
      <c r="D40" s="5">
        <v>2</v>
      </c>
      <c r="E40" s="5">
        <v>2</v>
      </c>
      <c r="F40" s="5">
        <v>1</v>
      </c>
      <c r="G40" s="5">
        <v>37</v>
      </c>
      <c r="H40" s="5" t="s">
        <v>20</v>
      </c>
      <c r="I40" s="5">
        <v>13</v>
      </c>
      <c r="J40" s="5"/>
      <c r="K40" s="5"/>
      <c r="L40" s="7">
        <v>43298</v>
      </c>
      <c r="M40" s="5" t="s">
        <v>28</v>
      </c>
      <c r="N40" s="5" t="s">
        <v>29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3">
      <c r="A41" s="4" t="s">
        <v>27</v>
      </c>
      <c r="B41" s="5"/>
      <c r="C41" s="5">
        <v>1</v>
      </c>
      <c r="D41" s="5">
        <v>2</v>
      </c>
      <c r="E41" s="5">
        <v>2</v>
      </c>
      <c r="F41" s="5">
        <v>1</v>
      </c>
      <c r="G41" s="5">
        <v>38</v>
      </c>
      <c r="H41" s="5" t="s">
        <v>20</v>
      </c>
      <c r="I41" s="5">
        <v>11</v>
      </c>
      <c r="J41" s="5"/>
      <c r="K41" s="5"/>
      <c r="L41" s="7">
        <v>43298</v>
      </c>
      <c r="M41" s="5" t="s">
        <v>28</v>
      </c>
      <c r="N41" s="5" t="s">
        <v>29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3">
      <c r="A42" s="4" t="s">
        <v>27</v>
      </c>
      <c r="B42" s="5"/>
      <c r="C42" s="5">
        <v>1</v>
      </c>
      <c r="D42" s="5">
        <v>2</v>
      </c>
      <c r="E42" s="5">
        <v>2</v>
      </c>
      <c r="F42" s="5">
        <v>1</v>
      </c>
      <c r="G42" s="5">
        <v>39</v>
      </c>
      <c r="H42" s="5" t="s">
        <v>30</v>
      </c>
      <c r="I42" s="5">
        <v>13</v>
      </c>
      <c r="J42" s="5"/>
      <c r="K42" s="5"/>
      <c r="L42" s="7">
        <v>43298</v>
      </c>
      <c r="M42" s="5" t="s">
        <v>28</v>
      </c>
      <c r="N42" s="5" t="s">
        <v>29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3">
      <c r="A43" s="4" t="s">
        <v>27</v>
      </c>
      <c r="B43" s="5"/>
      <c r="C43" s="5">
        <v>1</v>
      </c>
      <c r="D43" s="5">
        <v>2</v>
      </c>
      <c r="E43" s="5">
        <v>2</v>
      </c>
      <c r="F43" s="5">
        <v>1</v>
      </c>
      <c r="G43" s="5">
        <v>40</v>
      </c>
      <c r="H43" s="5" t="s">
        <v>20</v>
      </c>
      <c r="I43" s="5">
        <v>14</v>
      </c>
      <c r="J43" s="5"/>
      <c r="K43" s="5"/>
      <c r="L43" s="7">
        <v>43298</v>
      </c>
      <c r="M43" s="5" t="s">
        <v>28</v>
      </c>
      <c r="N43" s="5" t="s">
        <v>29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3">
      <c r="A44" s="4" t="s">
        <v>27</v>
      </c>
      <c r="B44" s="5"/>
      <c r="C44" s="5">
        <v>1</v>
      </c>
      <c r="D44" s="5">
        <v>2</v>
      </c>
      <c r="E44" s="5">
        <v>2</v>
      </c>
      <c r="F44" s="5">
        <v>1</v>
      </c>
      <c r="G44" s="5">
        <v>41</v>
      </c>
      <c r="H44" s="5" t="s">
        <v>20</v>
      </c>
      <c r="I44" s="5">
        <v>16</v>
      </c>
      <c r="J44" s="5"/>
      <c r="K44" s="5"/>
      <c r="L44" s="7">
        <v>43298</v>
      </c>
      <c r="M44" s="5" t="s">
        <v>28</v>
      </c>
      <c r="N44" s="5" t="s">
        <v>29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3">
      <c r="A45" s="4" t="s">
        <v>27</v>
      </c>
      <c r="B45" s="5"/>
      <c r="C45" s="5">
        <v>1</v>
      </c>
      <c r="D45" s="5">
        <v>2</v>
      </c>
      <c r="E45" s="5">
        <v>2</v>
      </c>
      <c r="F45" s="5">
        <v>1</v>
      </c>
      <c r="G45" s="5">
        <v>42</v>
      </c>
      <c r="H45" s="5" t="s">
        <v>20</v>
      </c>
      <c r="I45" s="5">
        <v>25</v>
      </c>
      <c r="J45" s="5"/>
      <c r="K45" s="5"/>
      <c r="L45" s="7">
        <v>43298</v>
      </c>
      <c r="M45" s="5" t="s">
        <v>28</v>
      </c>
      <c r="N45" s="5" t="s">
        <v>29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3">
      <c r="A46" s="4" t="s">
        <v>27</v>
      </c>
      <c r="B46" s="5"/>
      <c r="C46" s="5">
        <v>1</v>
      </c>
      <c r="D46" s="5">
        <v>2</v>
      </c>
      <c r="E46" s="5">
        <v>2</v>
      </c>
      <c r="F46" s="5">
        <v>3</v>
      </c>
      <c r="G46" s="5">
        <v>48</v>
      </c>
      <c r="H46" s="5" t="s">
        <v>31</v>
      </c>
      <c r="I46" s="5">
        <v>107</v>
      </c>
      <c r="J46" s="5"/>
      <c r="K46" s="5"/>
      <c r="L46" s="7">
        <v>43298</v>
      </c>
      <c r="M46" s="5" t="s">
        <v>28</v>
      </c>
      <c r="N46" s="5" t="s">
        <v>29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3">
      <c r="A47" s="4" t="s">
        <v>27</v>
      </c>
      <c r="B47" s="5"/>
      <c r="C47" s="5">
        <v>1</v>
      </c>
      <c r="D47" s="5">
        <v>2</v>
      </c>
      <c r="E47" s="5">
        <v>2</v>
      </c>
      <c r="F47" s="5">
        <v>3</v>
      </c>
      <c r="G47" s="5">
        <v>49</v>
      </c>
      <c r="H47" s="5" t="s">
        <v>20</v>
      </c>
      <c r="I47" s="5">
        <v>507</v>
      </c>
      <c r="J47" s="5"/>
      <c r="K47" s="5"/>
      <c r="L47" s="7">
        <v>43298</v>
      </c>
      <c r="M47" s="5" t="s">
        <v>28</v>
      </c>
      <c r="N47" s="5" t="s">
        <v>29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3">
      <c r="A48" s="4" t="s">
        <v>27</v>
      </c>
      <c r="B48" s="5"/>
      <c r="C48" s="5">
        <v>1</v>
      </c>
      <c r="D48" s="5">
        <v>2</v>
      </c>
      <c r="E48" s="5">
        <v>2</v>
      </c>
      <c r="F48" s="5">
        <v>4</v>
      </c>
      <c r="G48" s="5">
        <v>45</v>
      </c>
      <c r="H48" s="5" t="s">
        <v>20</v>
      </c>
      <c r="I48" s="5">
        <v>698</v>
      </c>
      <c r="J48" s="5"/>
      <c r="K48" s="5"/>
      <c r="L48" s="7">
        <v>43298</v>
      </c>
      <c r="M48" s="5" t="s">
        <v>28</v>
      </c>
      <c r="N48" s="5" t="s">
        <v>29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3">
      <c r="A49" s="4" t="s">
        <v>27</v>
      </c>
      <c r="B49" s="5"/>
      <c r="C49" s="5">
        <v>1</v>
      </c>
      <c r="D49" s="5">
        <v>2</v>
      </c>
      <c r="E49" s="5">
        <v>2</v>
      </c>
      <c r="F49" s="5">
        <v>4</v>
      </c>
      <c r="G49" s="5">
        <v>46</v>
      </c>
      <c r="H49" s="5" t="s">
        <v>18</v>
      </c>
      <c r="I49" s="5">
        <v>10</v>
      </c>
      <c r="J49" s="5" t="s">
        <v>32</v>
      </c>
      <c r="K49" s="5"/>
      <c r="L49" s="7">
        <v>43298</v>
      </c>
      <c r="M49" s="5" t="s">
        <v>28</v>
      </c>
      <c r="N49" s="5" t="s">
        <v>29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3">
      <c r="A50" s="4" t="s">
        <v>27</v>
      </c>
      <c r="B50" s="5"/>
      <c r="C50" s="5">
        <v>1</v>
      </c>
      <c r="D50" s="5">
        <v>2</v>
      </c>
      <c r="E50" s="5">
        <v>2</v>
      </c>
      <c r="F50" s="5">
        <v>4</v>
      </c>
      <c r="G50" s="5">
        <v>47</v>
      </c>
      <c r="H50" s="5" t="s">
        <v>18</v>
      </c>
      <c r="I50" s="5">
        <v>29</v>
      </c>
      <c r="J50" s="5"/>
      <c r="K50" s="5"/>
      <c r="L50" s="7">
        <v>43298</v>
      </c>
      <c r="M50" s="5" t="s">
        <v>28</v>
      </c>
      <c r="N50" s="5" t="s">
        <v>29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3">
      <c r="A51" s="4" t="s">
        <v>27</v>
      </c>
      <c r="B51" s="5"/>
      <c r="C51" s="5">
        <v>1</v>
      </c>
      <c r="D51" s="5">
        <v>2</v>
      </c>
      <c r="E51" s="5">
        <v>3</v>
      </c>
      <c r="F51" s="5">
        <v>1</v>
      </c>
      <c r="G51" s="5">
        <v>61</v>
      </c>
      <c r="H51" s="5" t="s">
        <v>20</v>
      </c>
      <c r="I51" s="5">
        <v>12</v>
      </c>
      <c r="J51" s="5"/>
      <c r="K51" s="5"/>
      <c r="L51" s="7">
        <v>43298</v>
      </c>
      <c r="M51" s="5" t="s">
        <v>28</v>
      </c>
      <c r="N51" s="5" t="s">
        <v>29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3">
      <c r="A52" s="4" t="s">
        <v>27</v>
      </c>
      <c r="B52" s="5"/>
      <c r="C52" s="5">
        <v>1</v>
      </c>
      <c r="D52" s="5">
        <v>2</v>
      </c>
      <c r="E52" s="5">
        <v>3</v>
      </c>
      <c r="F52" s="5">
        <v>1</v>
      </c>
      <c r="G52" s="5">
        <v>62</v>
      </c>
      <c r="H52" s="5" t="s">
        <v>20</v>
      </c>
      <c r="I52" s="5">
        <v>11</v>
      </c>
      <c r="J52" s="5"/>
      <c r="K52" s="5"/>
      <c r="L52" s="7">
        <v>43298</v>
      </c>
      <c r="M52" s="5" t="s">
        <v>28</v>
      </c>
      <c r="N52" s="5" t="s">
        <v>29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3">
      <c r="A53" s="4" t="s">
        <v>27</v>
      </c>
      <c r="B53" s="5"/>
      <c r="C53" s="5">
        <v>1</v>
      </c>
      <c r="D53" s="5">
        <v>2</v>
      </c>
      <c r="E53" s="5">
        <v>3</v>
      </c>
      <c r="F53" s="5">
        <v>1</v>
      </c>
      <c r="G53" s="5">
        <v>63</v>
      </c>
      <c r="H53" s="5" t="s">
        <v>20</v>
      </c>
      <c r="I53" s="5">
        <v>10</v>
      </c>
      <c r="J53" s="5"/>
      <c r="K53" s="5"/>
      <c r="L53" s="7">
        <v>43298</v>
      </c>
      <c r="M53" s="5" t="s">
        <v>28</v>
      </c>
      <c r="N53" s="5" t="s">
        <v>29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3">
      <c r="A54" s="4" t="s">
        <v>27</v>
      </c>
      <c r="B54" s="5"/>
      <c r="C54" s="5">
        <v>1</v>
      </c>
      <c r="D54" s="5">
        <v>2</v>
      </c>
      <c r="E54" s="5">
        <v>3</v>
      </c>
      <c r="F54" s="5">
        <v>1</v>
      </c>
      <c r="G54" s="5">
        <v>64</v>
      </c>
      <c r="H54" s="5" t="s">
        <v>20</v>
      </c>
      <c r="I54" s="5">
        <v>14</v>
      </c>
      <c r="J54" s="5"/>
      <c r="K54" s="5"/>
      <c r="L54" s="7">
        <v>43298</v>
      </c>
      <c r="M54" s="5" t="s">
        <v>28</v>
      </c>
      <c r="N54" s="5" t="s">
        <v>29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3">
      <c r="A55" s="4" t="s">
        <v>27</v>
      </c>
      <c r="B55" s="5"/>
      <c r="C55" s="5">
        <v>1</v>
      </c>
      <c r="D55" s="5">
        <v>2</v>
      </c>
      <c r="E55" s="5">
        <v>3</v>
      </c>
      <c r="F55" s="5">
        <v>1</v>
      </c>
      <c r="G55" s="5">
        <v>65</v>
      </c>
      <c r="H55" s="5" t="s">
        <v>20</v>
      </c>
      <c r="I55" s="5">
        <v>14</v>
      </c>
      <c r="J55" s="5"/>
      <c r="K55" s="5"/>
      <c r="L55" s="7">
        <v>43298</v>
      </c>
      <c r="M55" s="5" t="s">
        <v>28</v>
      </c>
      <c r="N55" s="5" t="s">
        <v>29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3">
      <c r="A56" s="4" t="s">
        <v>27</v>
      </c>
      <c r="B56" s="5"/>
      <c r="C56" s="5">
        <v>1</v>
      </c>
      <c r="D56" s="5">
        <v>2</v>
      </c>
      <c r="E56" s="5">
        <v>3</v>
      </c>
      <c r="F56" s="5">
        <v>1</v>
      </c>
      <c r="G56" s="5">
        <v>66</v>
      </c>
      <c r="H56" s="5" t="s">
        <v>30</v>
      </c>
      <c r="I56" s="5">
        <v>13</v>
      </c>
      <c r="J56" s="5"/>
      <c r="K56" s="5"/>
      <c r="L56" s="7">
        <v>43298</v>
      </c>
      <c r="M56" s="5" t="s">
        <v>28</v>
      </c>
      <c r="N56" s="5" t="s">
        <v>29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3">
      <c r="A57" s="4" t="s">
        <v>27</v>
      </c>
      <c r="B57" s="5"/>
      <c r="C57" s="5">
        <v>1</v>
      </c>
      <c r="D57" s="5">
        <v>2</v>
      </c>
      <c r="E57" s="5">
        <v>3</v>
      </c>
      <c r="F57" s="5">
        <v>1</v>
      </c>
      <c r="G57" s="5">
        <v>67</v>
      </c>
      <c r="H57" s="5" t="s">
        <v>30</v>
      </c>
      <c r="I57" s="5">
        <v>30</v>
      </c>
      <c r="J57" s="5"/>
      <c r="K57" s="5"/>
      <c r="L57" s="7">
        <v>43298</v>
      </c>
      <c r="M57" s="5" t="s">
        <v>28</v>
      </c>
      <c r="N57" s="5" t="s">
        <v>29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3">
      <c r="A58" s="4" t="s">
        <v>27</v>
      </c>
      <c r="B58" s="5"/>
      <c r="C58" s="5">
        <v>1</v>
      </c>
      <c r="D58" s="5">
        <v>2</v>
      </c>
      <c r="E58" s="5">
        <v>3</v>
      </c>
      <c r="F58" s="5">
        <v>1</v>
      </c>
      <c r="G58" s="5">
        <v>68</v>
      </c>
      <c r="H58" s="5" t="s">
        <v>20</v>
      </c>
      <c r="I58" s="5">
        <v>19</v>
      </c>
      <c r="J58" s="5"/>
      <c r="K58" s="5"/>
      <c r="L58" s="7">
        <v>43298</v>
      </c>
      <c r="M58" s="5" t="s">
        <v>28</v>
      </c>
      <c r="N58" s="5" t="s">
        <v>29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3">
      <c r="A59" s="4" t="s">
        <v>27</v>
      </c>
      <c r="B59" s="5"/>
      <c r="C59" s="5">
        <v>1</v>
      </c>
      <c r="D59" s="5">
        <v>2</v>
      </c>
      <c r="E59" s="5">
        <v>3</v>
      </c>
      <c r="F59" s="5">
        <v>1</v>
      </c>
      <c r="G59" s="5">
        <v>69</v>
      </c>
      <c r="H59" s="5" t="s">
        <v>20</v>
      </c>
      <c r="I59" s="5">
        <v>18</v>
      </c>
      <c r="J59" s="5"/>
      <c r="K59" s="5"/>
      <c r="L59" s="7">
        <v>43298</v>
      </c>
      <c r="M59" s="5" t="s">
        <v>28</v>
      </c>
      <c r="N59" s="5" t="s">
        <v>29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3">
      <c r="A60" s="4" t="s">
        <v>27</v>
      </c>
      <c r="B60" s="5"/>
      <c r="C60" s="5">
        <v>1</v>
      </c>
      <c r="D60" s="5">
        <v>2</v>
      </c>
      <c r="E60" s="5">
        <v>3</v>
      </c>
      <c r="F60" s="5">
        <v>1</v>
      </c>
      <c r="G60" s="5">
        <v>70</v>
      </c>
      <c r="H60" s="5" t="s">
        <v>20</v>
      </c>
      <c r="I60" s="5">
        <v>12</v>
      </c>
      <c r="J60" s="5"/>
      <c r="K60" s="5"/>
      <c r="L60" s="7">
        <v>43298</v>
      </c>
      <c r="M60" s="5" t="s">
        <v>28</v>
      </c>
      <c r="N60" s="5" t="s">
        <v>29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3">
      <c r="A61" s="4" t="s">
        <v>27</v>
      </c>
      <c r="B61" s="5"/>
      <c r="C61" s="5">
        <v>1</v>
      </c>
      <c r="D61" s="5">
        <v>2</v>
      </c>
      <c r="E61" s="5">
        <v>3</v>
      </c>
      <c r="F61" s="5">
        <v>1</v>
      </c>
      <c r="G61" s="5">
        <v>71</v>
      </c>
      <c r="H61" s="5" t="s">
        <v>20</v>
      </c>
      <c r="I61" s="5">
        <v>13</v>
      </c>
      <c r="J61" s="5"/>
      <c r="K61" s="5"/>
      <c r="L61" s="7">
        <v>43298</v>
      </c>
      <c r="M61" s="5" t="s">
        <v>28</v>
      </c>
      <c r="N61" s="5" t="s">
        <v>29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3">
      <c r="A62" s="4" t="s">
        <v>27</v>
      </c>
      <c r="B62" s="5"/>
      <c r="C62" s="5">
        <v>1</v>
      </c>
      <c r="D62" s="5">
        <v>2</v>
      </c>
      <c r="E62" s="5">
        <v>3</v>
      </c>
      <c r="F62" s="5">
        <v>1</v>
      </c>
      <c r="G62" s="5">
        <v>72</v>
      </c>
      <c r="H62" s="5" t="s">
        <v>20</v>
      </c>
      <c r="I62" s="5">
        <v>16</v>
      </c>
      <c r="J62" s="5"/>
      <c r="K62" s="5"/>
      <c r="L62" s="7">
        <v>43298</v>
      </c>
      <c r="M62" s="5" t="s">
        <v>28</v>
      </c>
      <c r="N62" s="5" t="s">
        <v>29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3">
      <c r="A63" s="4" t="s">
        <v>27</v>
      </c>
      <c r="B63" s="5"/>
      <c r="C63" s="5">
        <v>1</v>
      </c>
      <c r="D63" s="5">
        <v>2</v>
      </c>
      <c r="E63" s="5">
        <v>3</v>
      </c>
      <c r="F63" s="5">
        <v>1</v>
      </c>
      <c r="G63" s="5">
        <v>73</v>
      </c>
      <c r="H63" s="5" t="s">
        <v>20</v>
      </c>
      <c r="I63" s="5">
        <v>20</v>
      </c>
      <c r="J63" s="5"/>
      <c r="K63" s="5"/>
      <c r="L63" s="7">
        <v>43298</v>
      </c>
      <c r="M63" s="5" t="s">
        <v>28</v>
      </c>
      <c r="N63" s="5" t="s">
        <v>29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3">
      <c r="A64" s="4" t="s">
        <v>27</v>
      </c>
      <c r="B64" s="5"/>
      <c r="C64" s="5">
        <v>1</v>
      </c>
      <c r="D64" s="5">
        <v>2</v>
      </c>
      <c r="E64" s="5">
        <v>3</v>
      </c>
      <c r="F64" s="5">
        <v>1</v>
      </c>
      <c r="G64" s="5">
        <v>74</v>
      </c>
      <c r="H64" s="5" t="s">
        <v>30</v>
      </c>
      <c r="I64" s="5">
        <v>13</v>
      </c>
      <c r="J64" s="5"/>
      <c r="K64" s="5"/>
      <c r="L64" s="7">
        <v>43298</v>
      </c>
      <c r="M64" s="5" t="s">
        <v>28</v>
      </c>
      <c r="N64" s="5" t="s">
        <v>29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3">
      <c r="A65" s="4" t="s">
        <v>27</v>
      </c>
      <c r="B65" s="5"/>
      <c r="C65" s="5">
        <v>1</v>
      </c>
      <c r="D65" s="5">
        <v>2</v>
      </c>
      <c r="E65" s="5">
        <v>3</v>
      </c>
      <c r="F65" s="5">
        <v>1</v>
      </c>
      <c r="G65" s="5">
        <v>75</v>
      </c>
      <c r="H65" s="5" t="s">
        <v>20</v>
      </c>
      <c r="I65" s="5">
        <v>11</v>
      </c>
      <c r="J65" s="5"/>
      <c r="K65" s="5"/>
      <c r="L65" s="7">
        <v>43298</v>
      </c>
      <c r="M65" s="5" t="s">
        <v>28</v>
      </c>
      <c r="N65" s="5" t="s">
        <v>29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3">
      <c r="A66" s="4" t="s">
        <v>27</v>
      </c>
      <c r="B66" s="5"/>
      <c r="C66" s="5">
        <v>1</v>
      </c>
      <c r="D66" s="5">
        <v>2</v>
      </c>
      <c r="E66" s="5">
        <v>3</v>
      </c>
      <c r="F66" s="5">
        <v>1</v>
      </c>
      <c r="G66" s="5">
        <v>76</v>
      </c>
      <c r="H66" s="5" t="s">
        <v>20</v>
      </c>
      <c r="I66" s="5">
        <v>13</v>
      </c>
      <c r="J66" s="5"/>
      <c r="K66" s="5"/>
      <c r="L66" s="7">
        <v>43298</v>
      </c>
      <c r="M66" s="5" t="s">
        <v>28</v>
      </c>
      <c r="N66" s="5" t="s">
        <v>29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3">
      <c r="A67" s="4" t="s">
        <v>27</v>
      </c>
      <c r="B67" s="5"/>
      <c r="C67" s="5">
        <v>1</v>
      </c>
      <c r="D67" s="5">
        <v>2</v>
      </c>
      <c r="E67" s="5">
        <v>3</v>
      </c>
      <c r="F67" s="5">
        <v>1</v>
      </c>
      <c r="G67" s="5">
        <v>77</v>
      </c>
      <c r="H67" s="5" t="s">
        <v>20</v>
      </c>
      <c r="I67" s="5">
        <v>16</v>
      </c>
      <c r="J67" s="5"/>
      <c r="K67" s="5"/>
      <c r="L67" s="7">
        <v>43298</v>
      </c>
      <c r="M67" s="5" t="s">
        <v>28</v>
      </c>
      <c r="N67" s="5" t="s">
        <v>29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3">
      <c r="A68" s="4" t="s">
        <v>27</v>
      </c>
      <c r="B68" s="5"/>
      <c r="C68" s="5">
        <v>1</v>
      </c>
      <c r="D68" s="5">
        <v>2</v>
      </c>
      <c r="E68" s="5">
        <v>3</v>
      </c>
      <c r="F68" s="5">
        <v>1</v>
      </c>
      <c r="G68" s="5">
        <v>78</v>
      </c>
      <c r="H68" s="5" t="s">
        <v>30</v>
      </c>
      <c r="I68" s="5">
        <v>14</v>
      </c>
      <c r="J68" s="5"/>
      <c r="K68" s="5"/>
      <c r="L68" s="7">
        <v>43298</v>
      </c>
      <c r="M68" s="5" t="s">
        <v>28</v>
      </c>
      <c r="N68" s="5" t="s">
        <v>29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3">
      <c r="A69" s="4" t="s">
        <v>27</v>
      </c>
      <c r="B69" s="5"/>
      <c r="C69" s="5">
        <v>1</v>
      </c>
      <c r="D69" s="5">
        <v>2</v>
      </c>
      <c r="E69" s="5">
        <v>3</v>
      </c>
      <c r="F69" s="5">
        <v>1</v>
      </c>
      <c r="G69" s="5">
        <v>79</v>
      </c>
      <c r="H69" s="5" t="s">
        <v>20</v>
      </c>
      <c r="I69" s="5">
        <v>12</v>
      </c>
      <c r="J69" s="5"/>
      <c r="K69" s="5"/>
      <c r="L69" s="7">
        <v>43298</v>
      </c>
      <c r="M69" s="5" t="s">
        <v>28</v>
      </c>
      <c r="N69" s="5" t="s">
        <v>29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3">
      <c r="A70" s="4" t="s">
        <v>27</v>
      </c>
      <c r="B70" s="5"/>
      <c r="C70" s="5">
        <v>1</v>
      </c>
      <c r="D70" s="5">
        <v>2</v>
      </c>
      <c r="E70" s="5">
        <v>3</v>
      </c>
      <c r="F70" s="5">
        <v>1</v>
      </c>
      <c r="G70" s="5">
        <v>80</v>
      </c>
      <c r="H70" s="5" t="s">
        <v>20</v>
      </c>
      <c r="I70" s="5">
        <v>19</v>
      </c>
      <c r="J70" s="5"/>
      <c r="K70" s="5"/>
      <c r="L70" s="7">
        <v>43298</v>
      </c>
      <c r="M70" s="5" t="s">
        <v>28</v>
      </c>
      <c r="N70" s="5" t="s">
        <v>29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3">
      <c r="A71" s="4" t="s">
        <v>27</v>
      </c>
      <c r="B71" s="5"/>
      <c r="C71" s="5">
        <v>1</v>
      </c>
      <c r="D71" s="5">
        <v>2</v>
      </c>
      <c r="E71" s="5">
        <v>3</v>
      </c>
      <c r="F71" s="5">
        <v>1</v>
      </c>
      <c r="G71" s="5">
        <v>81</v>
      </c>
      <c r="H71" s="5" t="s">
        <v>20</v>
      </c>
      <c r="I71" s="5">
        <v>10</v>
      </c>
      <c r="J71" s="5"/>
      <c r="K71" s="5"/>
      <c r="L71" s="7">
        <v>43298</v>
      </c>
      <c r="M71" s="5" t="s">
        <v>28</v>
      </c>
      <c r="N71" s="5" t="s">
        <v>29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3">
      <c r="A72" s="4" t="s">
        <v>27</v>
      </c>
      <c r="B72" s="5"/>
      <c r="C72" s="5">
        <v>1</v>
      </c>
      <c r="D72" s="5">
        <v>2</v>
      </c>
      <c r="E72" s="5">
        <v>3</v>
      </c>
      <c r="F72" s="5">
        <v>1</v>
      </c>
      <c r="G72" s="5">
        <v>82</v>
      </c>
      <c r="H72" s="5" t="s">
        <v>20</v>
      </c>
      <c r="I72" s="5">
        <v>10</v>
      </c>
      <c r="J72" s="5"/>
      <c r="K72" s="5"/>
      <c r="L72" s="7">
        <v>43298</v>
      </c>
      <c r="M72" s="5" t="s">
        <v>28</v>
      </c>
      <c r="N72" s="5" t="s">
        <v>29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3">
      <c r="A73" s="4" t="s">
        <v>27</v>
      </c>
      <c r="B73" s="5"/>
      <c r="C73" s="5">
        <v>1</v>
      </c>
      <c r="D73" s="5">
        <v>2</v>
      </c>
      <c r="E73" s="5">
        <v>3</v>
      </c>
      <c r="F73" s="5">
        <v>1</v>
      </c>
      <c r="G73" s="5">
        <v>83</v>
      </c>
      <c r="H73" s="5" t="s">
        <v>30</v>
      </c>
      <c r="I73" s="5">
        <v>11</v>
      </c>
      <c r="J73" s="5"/>
      <c r="K73" s="5"/>
      <c r="L73" s="7">
        <v>43298</v>
      </c>
      <c r="M73" s="5" t="s">
        <v>28</v>
      </c>
      <c r="N73" s="5" t="s">
        <v>29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3">
      <c r="A74" s="4" t="s">
        <v>27</v>
      </c>
      <c r="B74" s="5"/>
      <c r="C74" s="5">
        <v>1</v>
      </c>
      <c r="D74" s="5">
        <v>2</v>
      </c>
      <c r="E74" s="5">
        <v>3</v>
      </c>
      <c r="F74" s="5">
        <v>1</v>
      </c>
      <c r="G74" s="5">
        <v>84</v>
      </c>
      <c r="H74" s="5" t="s">
        <v>20</v>
      </c>
      <c r="I74" s="5">
        <v>10</v>
      </c>
      <c r="J74" s="5"/>
      <c r="K74" s="5"/>
      <c r="L74" s="7">
        <v>43298</v>
      </c>
      <c r="M74" s="5" t="s">
        <v>28</v>
      </c>
      <c r="N74" s="5" t="s">
        <v>29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3">
      <c r="A75" s="4" t="s">
        <v>27</v>
      </c>
      <c r="B75" s="5"/>
      <c r="C75" s="5">
        <v>1</v>
      </c>
      <c r="D75" s="5">
        <v>2</v>
      </c>
      <c r="E75" s="5">
        <v>3</v>
      </c>
      <c r="F75" s="5">
        <v>1</v>
      </c>
      <c r="G75" s="5">
        <v>85</v>
      </c>
      <c r="H75" s="5" t="s">
        <v>20</v>
      </c>
      <c r="I75" s="5">
        <v>12</v>
      </c>
      <c r="J75" s="5"/>
      <c r="K75" s="5"/>
      <c r="L75" s="7">
        <v>43298</v>
      </c>
      <c r="M75" s="5" t="s">
        <v>28</v>
      </c>
      <c r="N75" s="5" t="s">
        <v>29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3">
      <c r="A76" s="4" t="s">
        <v>27</v>
      </c>
      <c r="B76" s="5"/>
      <c r="C76" s="5">
        <v>1</v>
      </c>
      <c r="D76" s="5">
        <v>2</v>
      </c>
      <c r="E76" s="5">
        <v>3</v>
      </c>
      <c r="F76" s="5">
        <v>1</v>
      </c>
      <c r="G76" s="5">
        <v>86</v>
      </c>
      <c r="H76" s="5" t="s">
        <v>30</v>
      </c>
      <c r="I76" s="5">
        <v>14</v>
      </c>
      <c r="J76" s="5"/>
      <c r="K76" s="5"/>
      <c r="L76" s="7">
        <v>43298</v>
      </c>
      <c r="M76" s="5" t="s">
        <v>28</v>
      </c>
      <c r="N76" s="5" t="s">
        <v>29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3">
      <c r="A77" s="4" t="s">
        <v>27</v>
      </c>
      <c r="B77" s="5"/>
      <c r="C77" s="5">
        <v>1</v>
      </c>
      <c r="D77" s="5">
        <v>2</v>
      </c>
      <c r="E77" s="5">
        <v>3</v>
      </c>
      <c r="F77" s="5">
        <v>1</v>
      </c>
      <c r="G77" s="5">
        <v>87</v>
      </c>
      <c r="H77" s="5" t="s">
        <v>30</v>
      </c>
      <c r="I77" s="5">
        <v>11</v>
      </c>
      <c r="J77" s="5"/>
      <c r="K77" s="5"/>
      <c r="L77" s="7">
        <v>43298</v>
      </c>
      <c r="M77" s="5" t="s">
        <v>28</v>
      </c>
      <c r="N77" s="5" t="s">
        <v>29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3">
      <c r="A78" s="4" t="s">
        <v>27</v>
      </c>
      <c r="B78" s="5"/>
      <c r="C78" s="5">
        <v>1</v>
      </c>
      <c r="D78" s="5">
        <v>2</v>
      </c>
      <c r="E78" s="5">
        <v>3</v>
      </c>
      <c r="F78" s="5">
        <v>2</v>
      </c>
      <c r="G78" s="5">
        <v>54</v>
      </c>
      <c r="H78" s="5" t="s">
        <v>18</v>
      </c>
      <c r="I78" s="5">
        <v>203</v>
      </c>
      <c r="J78" s="5"/>
      <c r="K78" s="5"/>
      <c r="L78" s="7">
        <v>43298</v>
      </c>
      <c r="M78" s="5" t="s">
        <v>28</v>
      </c>
      <c r="N78" s="5" t="s">
        <v>29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3">
      <c r="A79" s="4" t="s">
        <v>27</v>
      </c>
      <c r="B79" s="5"/>
      <c r="C79" s="5">
        <v>1</v>
      </c>
      <c r="D79" s="5">
        <v>2</v>
      </c>
      <c r="E79" s="5">
        <v>4</v>
      </c>
      <c r="F79" s="5">
        <v>1</v>
      </c>
      <c r="G79" s="5">
        <v>57</v>
      </c>
      <c r="H79" s="5" t="s">
        <v>18</v>
      </c>
      <c r="I79" s="5">
        <v>266</v>
      </c>
      <c r="J79" s="5"/>
      <c r="K79" s="5"/>
      <c r="L79" s="7">
        <v>43298</v>
      </c>
      <c r="M79" s="5" t="s">
        <v>28</v>
      </c>
      <c r="N79" s="5" t="s">
        <v>29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3">
      <c r="A80" s="4" t="s">
        <v>27</v>
      </c>
      <c r="B80" s="5"/>
      <c r="C80" s="5">
        <v>1</v>
      </c>
      <c r="D80" s="5">
        <v>2</v>
      </c>
      <c r="E80" s="5">
        <v>4</v>
      </c>
      <c r="F80" s="5">
        <v>1</v>
      </c>
      <c r="G80" s="5">
        <v>58</v>
      </c>
      <c r="H80" s="5" t="s">
        <v>18</v>
      </c>
      <c r="I80" s="5">
        <v>186</v>
      </c>
      <c r="J80" s="5"/>
      <c r="K80" s="5"/>
      <c r="L80" s="7">
        <v>43298</v>
      </c>
      <c r="M80" s="5" t="s">
        <v>28</v>
      </c>
      <c r="N80" s="5" t="s">
        <v>29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3">
      <c r="A81" s="4" t="s">
        <v>27</v>
      </c>
      <c r="B81" s="5"/>
      <c r="C81" s="5">
        <v>1</v>
      </c>
      <c r="D81" s="5">
        <v>2</v>
      </c>
      <c r="E81" s="5">
        <v>4</v>
      </c>
      <c r="F81" s="5">
        <v>1</v>
      </c>
      <c r="G81" s="5">
        <v>59</v>
      </c>
      <c r="H81" s="5" t="s">
        <v>18</v>
      </c>
      <c r="I81" s="5">
        <v>381</v>
      </c>
      <c r="J81" s="5"/>
      <c r="K81" s="5"/>
      <c r="L81" s="7">
        <v>43298</v>
      </c>
      <c r="M81" s="5" t="s">
        <v>28</v>
      </c>
      <c r="N81" s="5" t="s">
        <v>29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3">
      <c r="A82" s="4" t="s">
        <v>27</v>
      </c>
      <c r="B82" s="5"/>
      <c r="C82" s="5">
        <v>1</v>
      </c>
      <c r="D82" s="5">
        <v>2</v>
      </c>
      <c r="E82" s="5">
        <v>4</v>
      </c>
      <c r="F82" s="5">
        <v>1</v>
      </c>
      <c r="G82" s="5">
        <v>60</v>
      </c>
      <c r="H82" s="5" t="s">
        <v>33</v>
      </c>
      <c r="I82" s="5">
        <v>311</v>
      </c>
      <c r="J82" s="5"/>
      <c r="K82" s="5"/>
      <c r="L82" s="7">
        <v>43298</v>
      </c>
      <c r="M82" s="5" t="s">
        <v>28</v>
      </c>
      <c r="N82" s="5" t="s">
        <v>29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3">
      <c r="A83" s="4" t="s">
        <v>27</v>
      </c>
      <c r="B83" s="5"/>
      <c r="C83" s="5">
        <v>1</v>
      </c>
      <c r="D83" s="5">
        <v>2</v>
      </c>
      <c r="E83" s="5">
        <v>4</v>
      </c>
      <c r="F83" s="5">
        <v>2</v>
      </c>
      <c r="G83" s="5">
        <v>55</v>
      </c>
      <c r="H83" s="5" t="s">
        <v>18</v>
      </c>
      <c r="I83" s="5">
        <v>506</v>
      </c>
      <c r="J83" s="5"/>
      <c r="K83" s="5"/>
      <c r="L83" s="7">
        <v>43298</v>
      </c>
      <c r="M83" s="5" t="s">
        <v>28</v>
      </c>
      <c r="N83" s="5" t="s">
        <v>29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3">
      <c r="A84" s="4" t="s">
        <v>27</v>
      </c>
      <c r="B84" s="5"/>
      <c r="C84" s="5">
        <v>1</v>
      </c>
      <c r="D84" s="5">
        <v>2</v>
      </c>
      <c r="E84" s="5">
        <v>4</v>
      </c>
      <c r="F84" s="5">
        <v>2</v>
      </c>
      <c r="G84" s="5">
        <v>56</v>
      </c>
      <c r="H84" s="5" t="s">
        <v>18</v>
      </c>
      <c r="I84" s="5">
        <v>147</v>
      </c>
      <c r="J84" s="5"/>
      <c r="K84" s="5"/>
      <c r="L84" s="7">
        <v>43298</v>
      </c>
      <c r="M84" s="5" t="s">
        <v>28</v>
      </c>
      <c r="N84" s="5" t="s">
        <v>29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3">
      <c r="A85" s="4" t="s">
        <v>27</v>
      </c>
      <c r="B85" s="5"/>
      <c r="C85" s="5">
        <v>1</v>
      </c>
      <c r="D85" s="5">
        <v>2</v>
      </c>
      <c r="E85" s="5">
        <v>4</v>
      </c>
      <c r="F85" s="5">
        <v>4</v>
      </c>
      <c r="G85" s="5">
        <v>50</v>
      </c>
      <c r="H85" s="5" t="s">
        <v>18</v>
      </c>
      <c r="I85" s="5">
        <v>442</v>
      </c>
      <c r="J85" s="5"/>
      <c r="K85" s="5"/>
      <c r="L85" s="7">
        <v>43298</v>
      </c>
      <c r="M85" s="5" t="s">
        <v>28</v>
      </c>
      <c r="N85" s="5" t="s">
        <v>29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3">
      <c r="A86" s="4" t="s">
        <v>27</v>
      </c>
      <c r="B86" s="5"/>
      <c r="C86" s="5">
        <v>1</v>
      </c>
      <c r="D86" s="5">
        <v>2</v>
      </c>
      <c r="E86" s="5">
        <v>4</v>
      </c>
      <c r="F86" s="5">
        <v>4</v>
      </c>
      <c r="G86" s="5">
        <v>51</v>
      </c>
      <c r="H86" s="5" t="s">
        <v>33</v>
      </c>
      <c r="I86" s="5">
        <v>539</v>
      </c>
      <c r="J86" s="5"/>
      <c r="K86" s="5"/>
      <c r="L86" s="7">
        <v>43298</v>
      </c>
      <c r="M86" s="5" t="s">
        <v>28</v>
      </c>
      <c r="N86" s="5" t="s">
        <v>29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3">
      <c r="A87" s="4" t="s">
        <v>27</v>
      </c>
      <c r="B87" s="5"/>
      <c r="C87" s="5">
        <v>1</v>
      </c>
      <c r="D87" s="5">
        <v>2</v>
      </c>
      <c r="E87" s="5">
        <v>4</v>
      </c>
      <c r="F87" s="5">
        <v>4</v>
      </c>
      <c r="G87" s="5">
        <v>52</v>
      </c>
      <c r="H87" s="5" t="s">
        <v>18</v>
      </c>
      <c r="I87" s="5">
        <v>117</v>
      </c>
      <c r="J87" s="5"/>
      <c r="K87" s="5"/>
      <c r="L87" s="7">
        <v>43298</v>
      </c>
      <c r="M87" s="5" t="s">
        <v>28</v>
      </c>
      <c r="N87" s="5" t="s">
        <v>29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3">
      <c r="A88" s="4" t="s">
        <v>27</v>
      </c>
      <c r="B88" s="5"/>
      <c r="C88" s="5">
        <v>1</v>
      </c>
      <c r="D88" s="5">
        <v>2</v>
      </c>
      <c r="E88" s="5">
        <v>4</v>
      </c>
      <c r="F88" s="5">
        <v>4</v>
      </c>
      <c r="G88" s="5">
        <v>53</v>
      </c>
      <c r="H88" s="5" t="s">
        <v>33</v>
      </c>
      <c r="I88" s="5">
        <v>559</v>
      </c>
      <c r="J88" s="5"/>
      <c r="K88" s="5"/>
      <c r="L88" s="7">
        <v>43298</v>
      </c>
      <c r="M88" s="5" t="s">
        <v>28</v>
      </c>
      <c r="N88" s="5" t="s">
        <v>29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3">
      <c r="A89" s="4" t="s">
        <v>34</v>
      </c>
      <c r="B89" s="5"/>
      <c r="C89" s="5">
        <v>1</v>
      </c>
      <c r="D89" s="5">
        <v>3</v>
      </c>
      <c r="E89" s="5">
        <v>1</v>
      </c>
      <c r="F89" s="5">
        <v>1</v>
      </c>
      <c r="G89" s="5">
        <v>88</v>
      </c>
      <c r="H89" s="5" t="s">
        <v>20</v>
      </c>
      <c r="I89" s="5">
        <v>901</v>
      </c>
      <c r="J89" s="5"/>
      <c r="K89" s="5"/>
      <c r="L89" s="7">
        <v>43298</v>
      </c>
      <c r="M89" s="5" t="s">
        <v>35</v>
      </c>
      <c r="N89" s="5" t="s">
        <v>36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3">
      <c r="A90" s="4" t="s">
        <v>34</v>
      </c>
      <c r="B90" s="5"/>
      <c r="C90" s="5">
        <v>1</v>
      </c>
      <c r="D90" s="5">
        <v>3</v>
      </c>
      <c r="E90" s="5">
        <v>1</v>
      </c>
      <c r="F90" s="5">
        <v>1</v>
      </c>
      <c r="G90" s="5">
        <v>89</v>
      </c>
      <c r="H90" s="5" t="s">
        <v>23</v>
      </c>
      <c r="I90" s="5">
        <v>33</v>
      </c>
      <c r="J90" s="5"/>
      <c r="K90" s="5"/>
      <c r="L90" s="7">
        <v>43298</v>
      </c>
      <c r="M90" s="5" t="s">
        <v>35</v>
      </c>
      <c r="N90" s="5" t="s">
        <v>36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3">
      <c r="A91" s="4" t="s">
        <v>34</v>
      </c>
      <c r="B91" s="5"/>
      <c r="C91" s="5">
        <v>1</v>
      </c>
      <c r="D91" s="5">
        <v>3</v>
      </c>
      <c r="E91" s="5">
        <v>1</v>
      </c>
      <c r="F91" s="5">
        <v>2</v>
      </c>
      <c r="G91" s="5">
        <v>90</v>
      </c>
      <c r="H91" s="5" t="s">
        <v>37</v>
      </c>
      <c r="I91" s="5">
        <v>143</v>
      </c>
      <c r="J91" s="5"/>
      <c r="K91" s="5"/>
      <c r="L91" s="7">
        <v>43298</v>
      </c>
      <c r="M91" s="5" t="s">
        <v>35</v>
      </c>
      <c r="N91" s="5" t="s">
        <v>36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3">
      <c r="A92" s="4" t="s">
        <v>34</v>
      </c>
      <c r="B92" s="5"/>
      <c r="C92" s="5">
        <v>1</v>
      </c>
      <c r="D92" s="5">
        <v>3</v>
      </c>
      <c r="E92" s="5">
        <v>1</v>
      </c>
      <c r="F92" s="5">
        <v>2</v>
      </c>
      <c r="G92" s="5">
        <v>91</v>
      </c>
      <c r="H92" s="5" t="s">
        <v>18</v>
      </c>
      <c r="I92" s="5">
        <v>58</v>
      </c>
      <c r="J92" s="5"/>
      <c r="K92" s="5"/>
      <c r="L92" s="7">
        <v>43298</v>
      </c>
      <c r="M92" s="5" t="s">
        <v>35</v>
      </c>
      <c r="N92" s="5" t="s">
        <v>36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3">
      <c r="A93" s="4" t="s">
        <v>34</v>
      </c>
      <c r="B93" s="5"/>
      <c r="C93" s="5">
        <v>1</v>
      </c>
      <c r="D93" s="5">
        <v>3</v>
      </c>
      <c r="E93" s="5">
        <v>1</v>
      </c>
      <c r="F93" s="5">
        <v>2</v>
      </c>
      <c r="G93" s="5">
        <v>92</v>
      </c>
      <c r="H93" s="5" t="s">
        <v>38</v>
      </c>
      <c r="I93" s="5">
        <v>24</v>
      </c>
      <c r="J93" s="5"/>
      <c r="K93" s="5"/>
      <c r="L93" s="7">
        <v>43298</v>
      </c>
      <c r="M93" s="5" t="s">
        <v>35</v>
      </c>
      <c r="N93" s="5" t="s">
        <v>36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3">
      <c r="A94" s="4" t="s">
        <v>34</v>
      </c>
      <c r="B94" s="5"/>
      <c r="C94" s="5">
        <v>1</v>
      </c>
      <c r="D94" s="5">
        <v>3</v>
      </c>
      <c r="E94" s="5">
        <v>1</v>
      </c>
      <c r="F94" s="5">
        <v>2</v>
      </c>
      <c r="G94" s="5">
        <v>93</v>
      </c>
      <c r="H94" s="5" t="s">
        <v>18</v>
      </c>
      <c r="I94" s="5">
        <v>14</v>
      </c>
      <c r="J94" s="5"/>
      <c r="K94" s="5"/>
      <c r="L94" s="7">
        <v>43298</v>
      </c>
      <c r="M94" s="5" t="s">
        <v>35</v>
      </c>
      <c r="N94" s="5" t="s">
        <v>36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3">
      <c r="A95" s="4" t="s">
        <v>34</v>
      </c>
      <c r="B95" s="5"/>
      <c r="C95" s="5">
        <v>1</v>
      </c>
      <c r="D95" s="5">
        <v>3</v>
      </c>
      <c r="E95" s="5">
        <v>1</v>
      </c>
      <c r="F95" s="5">
        <v>2</v>
      </c>
      <c r="G95" s="5">
        <v>94</v>
      </c>
      <c r="H95" s="5" t="s">
        <v>18</v>
      </c>
      <c r="I95" s="5">
        <v>64</v>
      </c>
      <c r="J95" s="5"/>
      <c r="K95" s="5"/>
      <c r="L95" s="7">
        <v>43298</v>
      </c>
      <c r="M95" s="5" t="s">
        <v>35</v>
      </c>
      <c r="N95" s="5" t="s">
        <v>36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3">
      <c r="A96" s="4" t="s">
        <v>34</v>
      </c>
      <c r="B96" s="5"/>
      <c r="C96" s="5">
        <v>1</v>
      </c>
      <c r="D96" s="5">
        <v>3</v>
      </c>
      <c r="E96" s="5">
        <v>1</v>
      </c>
      <c r="F96" s="5">
        <v>3</v>
      </c>
      <c r="G96" s="5">
        <v>100</v>
      </c>
      <c r="H96" s="5" t="s">
        <v>20</v>
      </c>
      <c r="I96" s="5">
        <v>402</v>
      </c>
      <c r="J96" s="5"/>
      <c r="K96" s="5"/>
      <c r="L96" s="7">
        <v>43298</v>
      </c>
      <c r="M96" s="5" t="s">
        <v>35</v>
      </c>
      <c r="N96" s="5" t="s">
        <v>36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3">
      <c r="A97" s="4" t="s">
        <v>34</v>
      </c>
      <c r="B97" s="5"/>
      <c r="C97" s="5">
        <v>1</v>
      </c>
      <c r="D97" s="5">
        <v>3</v>
      </c>
      <c r="E97" s="5">
        <v>1</v>
      </c>
      <c r="F97" s="5">
        <v>4</v>
      </c>
      <c r="G97" s="5">
        <v>101</v>
      </c>
      <c r="H97" s="5" t="s">
        <v>18</v>
      </c>
      <c r="I97" s="5">
        <v>388</v>
      </c>
      <c r="J97" s="5"/>
      <c r="K97" s="5"/>
      <c r="L97" s="7">
        <v>43298</v>
      </c>
      <c r="M97" s="5" t="s">
        <v>35</v>
      </c>
      <c r="N97" s="5" t="s">
        <v>36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3">
      <c r="A98" s="4" t="s">
        <v>34</v>
      </c>
      <c r="B98" s="5"/>
      <c r="C98" s="5">
        <v>1</v>
      </c>
      <c r="D98" s="5">
        <v>3</v>
      </c>
      <c r="E98" s="5">
        <v>2</v>
      </c>
      <c r="F98" s="5">
        <v>1</v>
      </c>
      <c r="G98" s="5">
        <v>97</v>
      </c>
      <c r="H98" s="5" t="s">
        <v>18</v>
      </c>
      <c r="I98" s="5">
        <v>22</v>
      </c>
      <c r="J98" s="5"/>
      <c r="K98" s="5"/>
      <c r="L98" s="7">
        <v>43298</v>
      </c>
      <c r="M98" s="5" t="s">
        <v>35</v>
      </c>
      <c r="N98" s="5" t="s">
        <v>36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3">
      <c r="A99" s="4" t="s">
        <v>34</v>
      </c>
      <c r="B99" s="5"/>
      <c r="C99" s="5">
        <v>1</v>
      </c>
      <c r="D99" s="5">
        <v>3</v>
      </c>
      <c r="E99" s="5">
        <v>2</v>
      </c>
      <c r="F99" s="5">
        <v>1</v>
      </c>
      <c r="G99" s="5">
        <v>98</v>
      </c>
      <c r="H99" s="5" t="s">
        <v>23</v>
      </c>
      <c r="I99" s="5">
        <v>12</v>
      </c>
      <c r="J99" s="5"/>
      <c r="K99" s="5"/>
      <c r="L99" s="7">
        <v>43298</v>
      </c>
      <c r="M99" s="5" t="s">
        <v>35</v>
      </c>
      <c r="N99" s="5" t="s">
        <v>36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3">
      <c r="A100" s="4" t="s">
        <v>34</v>
      </c>
      <c r="B100" s="5"/>
      <c r="C100" s="5">
        <v>1</v>
      </c>
      <c r="D100" s="5">
        <v>3</v>
      </c>
      <c r="E100" s="5">
        <v>2</v>
      </c>
      <c r="F100" s="5">
        <v>1</v>
      </c>
      <c r="G100" s="5">
        <v>99</v>
      </c>
      <c r="H100" s="5" t="s">
        <v>18</v>
      </c>
      <c r="I100" s="5">
        <v>26</v>
      </c>
      <c r="J100" s="5"/>
      <c r="K100" s="5"/>
      <c r="L100" s="7">
        <v>43298</v>
      </c>
      <c r="M100" s="5" t="s">
        <v>35</v>
      </c>
      <c r="N100" s="5" t="s">
        <v>36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3">
      <c r="A101" s="4" t="s">
        <v>34</v>
      </c>
      <c r="B101" s="5"/>
      <c r="C101" s="5">
        <v>1</v>
      </c>
      <c r="D101" s="5">
        <v>3</v>
      </c>
      <c r="E101" s="5">
        <v>2</v>
      </c>
      <c r="F101" s="5">
        <v>2</v>
      </c>
      <c r="G101" s="5">
        <v>95</v>
      </c>
      <c r="H101" s="5" t="s">
        <v>18</v>
      </c>
      <c r="I101" s="5">
        <v>30</v>
      </c>
      <c r="J101" s="5"/>
      <c r="K101" s="5"/>
      <c r="L101" s="7">
        <v>43298</v>
      </c>
      <c r="M101" s="5" t="s">
        <v>35</v>
      </c>
      <c r="N101" s="5" t="s">
        <v>36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3">
      <c r="A102" s="4" t="s">
        <v>34</v>
      </c>
      <c r="B102" s="5"/>
      <c r="C102" s="5">
        <v>1</v>
      </c>
      <c r="D102" s="5">
        <v>3</v>
      </c>
      <c r="E102" s="5">
        <v>2</v>
      </c>
      <c r="F102" s="5">
        <v>2</v>
      </c>
      <c r="G102" s="5">
        <v>96</v>
      </c>
      <c r="H102" s="5" t="s">
        <v>18</v>
      </c>
      <c r="I102" s="5">
        <v>59</v>
      </c>
      <c r="J102" s="5"/>
      <c r="K102" s="5"/>
      <c r="L102" s="7">
        <v>43298</v>
      </c>
      <c r="M102" s="5" t="s">
        <v>35</v>
      </c>
      <c r="N102" s="5" t="s">
        <v>36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3">
      <c r="A103" s="4" t="s">
        <v>34</v>
      </c>
      <c r="B103" s="5"/>
      <c r="C103" s="5">
        <v>1</v>
      </c>
      <c r="D103" s="5">
        <v>3</v>
      </c>
      <c r="E103" s="5">
        <v>2</v>
      </c>
      <c r="F103" s="5">
        <v>3</v>
      </c>
      <c r="G103" s="5">
        <v>10</v>
      </c>
      <c r="H103" s="5" t="s">
        <v>18</v>
      </c>
      <c r="I103" s="5">
        <v>11</v>
      </c>
      <c r="J103" s="5"/>
      <c r="K103" s="5"/>
      <c r="L103" s="7">
        <v>43298</v>
      </c>
      <c r="M103" s="5" t="s">
        <v>35</v>
      </c>
      <c r="N103" s="5" t="s">
        <v>36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3">
      <c r="A104" s="4" t="s">
        <v>34</v>
      </c>
      <c r="B104" s="5"/>
      <c r="C104" s="5">
        <v>1</v>
      </c>
      <c r="D104" s="5">
        <v>3</v>
      </c>
      <c r="E104" s="5">
        <v>2</v>
      </c>
      <c r="F104" s="5">
        <v>3</v>
      </c>
      <c r="G104" s="5">
        <v>103</v>
      </c>
      <c r="H104" s="5" t="s">
        <v>18</v>
      </c>
      <c r="I104" s="5">
        <v>65</v>
      </c>
      <c r="J104" s="5"/>
      <c r="K104" s="5"/>
      <c r="L104" s="7">
        <v>43298</v>
      </c>
      <c r="M104" s="5" t="s">
        <v>35</v>
      </c>
      <c r="N104" s="5" t="s">
        <v>36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3">
      <c r="A105" s="4" t="s">
        <v>34</v>
      </c>
      <c r="B105" s="5"/>
      <c r="C105" s="5">
        <v>1</v>
      </c>
      <c r="D105" s="5">
        <v>3</v>
      </c>
      <c r="E105" s="5">
        <v>2</v>
      </c>
      <c r="F105" s="5">
        <v>3</v>
      </c>
      <c r="G105" s="5">
        <v>104</v>
      </c>
      <c r="H105" s="5" t="s">
        <v>18</v>
      </c>
      <c r="I105" s="5">
        <v>39</v>
      </c>
      <c r="J105" s="5"/>
      <c r="K105" s="5"/>
      <c r="L105" s="7">
        <v>43298</v>
      </c>
      <c r="M105" s="5" t="s">
        <v>35</v>
      </c>
      <c r="N105" s="5" t="s">
        <v>36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3">
      <c r="A106" s="4" t="s">
        <v>34</v>
      </c>
      <c r="B106" s="5"/>
      <c r="C106" s="5">
        <v>1</v>
      </c>
      <c r="D106" s="5">
        <v>3</v>
      </c>
      <c r="E106" s="5">
        <v>3</v>
      </c>
      <c r="F106" s="5">
        <v>1</v>
      </c>
      <c r="G106" s="5">
        <v>126</v>
      </c>
      <c r="H106" s="5" t="s">
        <v>31</v>
      </c>
      <c r="I106" s="5">
        <v>22</v>
      </c>
      <c r="J106" s="5"/>
      <c r="K106" s="5"/>
      <c r="L106" s="7">
        <v>43298</v>
      </c>
      <c r="M106" s="5" t="s">
        <v>35</v>
      </c>
      <c r="N106" s="5" t="s">
        <v>36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3">
      <c r="A107" s="4" t="s">
        <v>34</v>
      </c>
      <c r="B107" s="5"/>
      <c r="C107" s="5">
        <v>1</v>
      </c>
      <c r="D107" s="5">
        <v>3</v>
      </c>
      <c r="E107" s="5">
        <v>3</v>
      </c>
      <c r="F107" s="5">
        <v>1</v>
      </c>
      <c r="G107" s="5">
        <v>127</v>
      </c>
      <c r="H107" s="5" t="s">
        <v>18</v>
      </c>
      <c r="I107" s="5">
        <v>494</v>
      </c>
      <c r="J107" s="5"/>
      <c r="K107" s="5"/>
      <c r="L107" s="7">
        <v>43298</v>
      </c>
      <c r="M107" s="5" t="s">
        <v>35</v>
      </c>
      <c r="N107" s="5" t="s">
        <v>36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3">
      <c r="A108" s="4" t="s">
        <v>34</v>
      </c>
      <c r="B108" s="5"/>
      <c r="C108" s="5">
        <v>1</v>
      </c>
      <c r="D108" s="5">
        <v>3</v>
      </c>
      <c r="E108" s="5">
        <v>3</v>
      </c>
      <c r="F108" s="5">
        <v>3</v>
      </c>
      <c r="G108" s="5">
        <v>105</v>
      </c>
      <c r="H108" s="5" t="s">
        <v>18</v>
      </c>
      <c r="I108" s="5">
        <v>18</v>
      </c>
      <c r="J108" s="5"/>
      <c r="K108" s="5"/>
      <c r="L108" s="7">
        <v>43298</v>
      </c>
      <c r="M108" s="5" t="s">
        <v>35</v>
      </c>
      <c r="N108" s="5" t="s">
        <v>36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3">
      <c r="A109" s="4" t="s">
        <v>34</v>
      </c>
      <c r="B109" s="5"/>
      <c r="C109" s="5">
        <v>1</v>
      </c>
      <c r="D109" s="5">
        <v>3</v>
      </c>
      <c r="E109" s="5">
        <v>3</v>
      </c>
      <c r="F109" s="5">
        <v>3</v>
      </c>
      <c r="G109" s="5">
        <v>106</v>
      </c>
      <c r="H109" s="5" t="s">
        <v>18</v>
      </c>
      <c r="I109" s="5">
        <v>13</v>
      </c>
      <c r="J109" s="5"/>
      <c r="K109" s="5"/>
      <c r="L109" s="7">
        <v>43298</v>
      </c>
      <c r="M109" s="5" t="s">
        <v>35</v>
      </c>
      <c r="N109" s="5" t="s">
        <v>36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3">
      <c r="A110" s="4" t="s">
        <v>34</v>
      </c>
      <c r="B110" s="5"/>
      <c r="C110" s="5">
        <v>1</v>
      </c>
      <c r="D110" s="5">
        <v>3</v>
      </c>
      <c r="E110" s="5">
        <v>3</v>
      </c>
      <c r="F110" s="5">
        <v>3</v>
      </c>
      <c r="G110" s="5">
        <v>107</v>
      </c>
      <c r="H110" s="5" t="s">
        <v>20</v>
      </c>
      <c r="I110" s="5">
        <v>13</v>
      </c>
      <c r="J110" s="5"/>
      <c r="K110" s="5"/>
      <c r="L110" s="7">
        <v>43298</v>
      </c>
      <c r="M110" s="5" t="s">
        <v>35</v>
      </c>
      <c r="N110" s="5" t="s">
        <v>36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3">
      <c r="A111" s="4" t="s">
        <v>34</v>
      </c>
      <c r="B111" s="5"/>
      <c r="C111" s="5">
        <v>1</v>
      </c>
      <c r="D111" s="5">
        <v>3</v>
      </c>
      <c r="E111" s="5">
        <v>3</v>
      </c>
      <c r="F111" s="5">
        <v>3</v>
      </c>
      <c r="G111" s="5">
        <v>108</v>
      </c>
      <c r="H111" s="5" t="s">
        <v>20</v>
      </c>
      <c r="I111" s="5">
        <v>12</v>
      </c>
      <c r="J111" s="5"/>
      <c r="K111" s="5"/>
      <c r="L111" s="7">
        <v>43298</v>
      </c>
      <c r="M111" s="5" t="s">
        <v>35</v>
      </c>
      <c r="N111" s="5" t="s">
        <v>36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3">
      <c r="A112" s="4" t="s">
        <v>34</v>
      </c>
      <c r="B112" s="5"/>
      <c r="C112" s="5">
        <v>1</v>
      </c>
      <c r="D112" s="5">
        <v>3</v>
      </c>
      <c r="E112" s="5">
        <v>3</v>
      </c>
      <c r="F112" s="5">
        <v>3</v>
      </c>
      <c r="G112" s="5">
        <v>109</v>
      </c>
      <c r="H112" s="5" t="s">
        <v>20</v>
      </c>
      <c r="I112" s="5">
        <v>14</v>
      </c>
      <c r="J112" s="5"/>
      <c r="K112" s="5"/>
      <c r="L112" s="7">
        <v>43298</v>
      </c>
      <c r="M112" s="5" t="s">
        <v>35</v>
      </c>
      <c r="N112" s="5" t="s">
        <v>36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3">
      <c r="A113" s="4" t="s">
        <v>34</v>
      </c>
      <c r="B113" s="5"/>
      <c r="C113" s="5">
        <v>1</v>
      </c>
      <c r="D113" s="5">
        <v>3</v>
      </c>
      <c r="E113" s="5">
        <v>3</v>
      </c>
      <c r="F113" s="5">
        <v>3</v>
      </c>
      <c r="G113" s="5">
        <v>110</v>
      </c>
      <c r="H113" s="5" t="s">
        <v>20</v>
      </c>
      <c r="I113" s="5">
        <v>13</v>
      </c>
      <c r="J113" s="5"/>
      <c r="K113" s="5"/>
      <c r="L113" s="7">
        <v>43298</v>
      </c>
      <c r="M113" s="5" t="s">
        <v>35</v>
      </c>
      <c r="N113" s="5" t="s">
        <v>36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3">
      <c r="A114" s="4" t="s">
        <v>34</v>
      </c>
      <c r="B114" s="5"/>
      <c r="C114" s="5">
        <v>1</v>
      </c>
      <c r="D114" s="5">
        <v>3</v>
      </c>
      <c r="E114" s="5">
        <v>3</v>
      </c>
      <c r="F114" s="5">
        <v>4</v>
      </c>
      <c r="G114" s="5">
        <v>111</v>
      </c>
      <c r="H114" s="5" t="s">
        <v>18</v>
      </c>
      <c r="I114" s="5">
        <v>14</v>
      </c>
      <c r="J114" s="5"/>
      <c r="K114" s="5"/>
      <c r="L114" s="7">
        <v>43298</v>
      </c>
      <c r="M114" s="5" t="s">
        <v>35</v>
      </c>
      <c r="N114" s="5" t="s">
        <v>36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3">
      <c r="A115" s="4" t="s">
        <v>34</v>
      </c>
      <c r="B115" s="5"/>
      <c r="C115" s="5">
        <v>1</v>
      </c>
      <c r="D115" s="5">
        <v>3</v>
      </c>
      <c r="E115" s="5">
        <v>3</v>
      </c>
      <c r="F115" s="5">
        <v>4</v>
      </c>
      <c r="G115" s="5">
        <v>112</v>
      </c>
      <c r="H115" s="5" t="s">
        <v>39</v>
      </c>
      <c r="I115" s="5">
        <v>272</v>
      </c>
      <c r="J115" s="5"/>
      <c r="K115" s="5"/>
      <c r="L115" s="7">
        <v>43298</v>
      </c>
      <c r="M115" s="5" t="s">
        <v>35</v>
      </c>
      <c r="N115" s="5" t="s">
        <v>36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3">
      <c r="A116" s="4" t="s">
        <v>34</v>
      </c>
      <c r="B116" s="5"/>
      <c r="C116" s="5">
        <v>1</v>
      </c>
      <c r="D116" s="5">
        <v>3</v>
      </c>
      <c r="E116" s="5">
        <v>3</v>
      </c>
      <c r="F116" s="5">
        <v>4</v>
      </c>
      <c r="G116" s="5">
        <v>113</v>
      </c>
      <c r="H116" s="5" t="s">
        <v>20</v>
      </c>
      <c r="I116" s="5">
        <v>13</v>
      </c>
      <c r="J116" s="5"/>
      <c r="K116" s="5"/>
      <c r="L116" s="7">
        <v>43298</v>
      </c>
      <c r="M116" s="5" t="s">
        <v>35</v>
      </c>
      <c r="N116" s="5" t="s">
        <v>36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3">
      <c r="A117" s="4" t="s">
        <v>34</v>
      </c>
      <c r="B117" s="5"/>
      <c r="C117" s="5">
        <v>1</v>
      </c>
      <c r="D117" s="5">
        <v>3</v>
      </c>
      <c r="E117" s="5">
        <v>4</v>
      </c>
      <c r="F117" s="5">
        <v>1</v>
      </c>
      <c r="G117" s="5">
        <v>130</v>
      </c>
      <c r="H117" s="5" t="s">
        <v>18</v>
      </c>
      <c r="I117" s="5">
        <v>290</v>
      </c>
      <c r="J117" s="5"/>
      <c r="K117" s="5"/>
      <c r="L117" s="7">
        <v>43298</v>
      </c>
      <c r="M117" s="5" t="s">
        <v>35</v>
      </c>
      <c r="N117" s="5" t="s">
        <v>36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3">
      <c r="A118" s="4" t="s">
        <v>34</v>
      </c>
      <c r="B118" s="5"/>
      <c r="C118" s="5">
        <v>1</v>
      </c>
      <c r="D118" s="5">
        <v>3</v>
      </c>
      <c r="E118" s="5">
        <v>4</v>
      </c>
      <c r="F118" s="5">
        <v>2</v>
      </c>
      <c r="G118" s="5">
        <v>128</v>
      </c>
      <c r="H118" s="5" t="s">
        <v>22</v>
      </c>
      <c r="I118" s="5">
        <v>432</v>
      </c>
      <c r="J118" s="5"/>
      <c r="K118" s="5"/>
      <c r="L118" s="7">
        <v>43298</v>
      </c>
      <c r="M118" s="5" t="s">
        <v>35</v>
      </c>
      <c r="N118" s="5" t="s">
        <v>36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3">
      <c r="A119" s="4" t="s">
        <v>34</v>
      </c>
      <c r="B119" s="5"/>
      <c r="C119" s="5">
        <v>1</v>
      </c>
      <c r="D119" s="5">
        <v>3</v>
      </c>
      <c r="E119" s="5">
        <v>4</v>
      </c>
      <c r="F119" s="5">
        <v>2</v>
      </c>
      <c r="G119" s="5">
        <v>129</v>
      </c>
      <c r="H119" s="5" t="s">
        <v>23</v>
      </c>
      <c r="I119" s="5">
        <v>262</v>
      </c>
      <c r="J119" s="5"/>
      <c r="K119" s="5"/>
      <c r="L119" s="7">
        <v>43298</v>
      </c>
      <c r="M119" s="5" t="s">
        <v>35</v>
      </c>
      <c r="N119" s="5" t="s">
        <v>36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3">
      <c r="A120" s="4" t="s">
        <v>34</v>
      </c>
      <c r="B120" s="5"/>
      <c r="C120" s="5">
        <v>1</v>
      </c>
      <c r="D120" s="5">
        <v>3</v>
      </c>
      <c r="E120" s="5">
        <v>4</v>
      </c>
      <c r="F120" s="5">
        <v>3</v>
      </c>
      <c r="G120" s="5">
        <v>122</v>
      </c>
      <c r="H120" s="5" t="s">
        <v>39</v>
      </c>
      <c r="I120" s="5">
        <v>181</v>
      </c>
      <c r="J120" s="5"/>
      <c r="K120" s="5"/>
      <c r="L120" s="7">
        <v>43298</v>
      </c>
      <c r="M120" s="5" t="s">
        <v>35</v>
      </c>
      <c r="N120" s="5" t="s">
        <v>36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3">
      <c r="A121" s="4" t="s">
        <v>34</v>
      </c>
      <c r="B121" s="5"/>
      <c r="C121" s="5">
        <v>1</v>
      </c>
      <c r="D121" s="5">
        <v>3</v>
      </c>
      <c r="E121" s="5">
        <v>4</v>
      </c>
      <c r="F121" s="5">
        <v>3</v>
      </c>
      <c r="G121" s="5">
        <v>123</v>
      </c>
      <c r="H121" s="5" t="s">
        <v>20</v>
      </c>
      <c r="I121" s="5">
        <v>11</v>
      </c>
      <c r="J121" s="5"/>
      <c r="K121" s="5"/>
      <c r="L121" s="7">
        <v>43298</v>
      </c>
      <c r="M121" s="5" t="s">
        <v>35</v>
      </c>
      <c r="N121" s="5" t="s">
        <v>36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3">
      <c r="A122" s="4" t="s">
        <v>34</v>
      </c>
      <c r="B122" s="5"/>
      <c r="C122" s="5">
        <v>1</v>
      </c>
      <c r="D122" s="5">
        <v>3</v>
      </c>
      <c r="E122" s="5">
        <v>4</v>
      </c>
      <c r="F122" s="5">
        <v>3</v>
      </c>
      <c r="G122" s="5">
        <v>124</v>
      </c>
      <c r="H122" s="5" t="s">
        <v>18</v>
      </c>
      <c r="I122" s="5">
        <v>11</v>
      </c>
      <c r="J122" s="5"/>
      <c r="K122" s="5"/>
      <c r="L122" s="7">
        <v>43298</v>
      </c>
      <c r="M122" s="5" t="s">
        <v>35</v>
      </c>
      <c r="N122" s="5" t="s">
        <v>36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3">
      <c r="A123" s="4" t="s">
        <v>34</v>
      </c>
      <c r="B123" s="5"/>
      <c r="C123" s="5">
        <v>1</v>
      </c>
      <c r="D123" s="5">
        <v>3</v>
      </c>
      <c r="E123" s="5">
        <v>4</v>
      </c>
      <c r="F123" s="5">
        <v>3</v>
      </c>
      <c r="G123" s="5">
        <v>125</v>
      </c>
      <c r="H123" s="5" t="s">
        <v>20</v>
      </c>
      <c r="I123" s="5">
        <v>10</v>
      </c>
      <c r="J123" s="5"/>
      <c r="K123" s="5"/>
      <c r="L123" s="7">
        <v>43298</v>
      </c>
      <c r="M123" s="5" t="s">
        <v>35</v>
      </c>
      <c r="N123" s="5" t="s">
        <v>36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3">
      <c r="A124" s="4" t="s">
        <v>34</v>
      </c>
      <c r="B124" s="5"/>
      <c r="C124" s="5">
        <v>1</v>
      </c>
      <c r="D124" s="5">
        <v>3</v>
      </c>
      <c r="E124" s="5">
        <v>4</v>
      </c>
      <c r="F124" s="5">
        <v>4</v>
      </c>
      <c r="G124" s="5">
        <v>114</v>
      </c>
      <c r="H124" s="5" t="s">
        <v>18</v>
      </c>
      <c r="I124" s="5">
        <v>13</v>
      </c>
      <c r="J124" s="5"/>
      <c r="K124" s="5"/>
      <c r="L124" s="7">
        <v>43298</v>
      </c>
      <c r="M124" s="5" t="s">
        <v>35</v>
      </c>
      <c r="N124" s="5" t="s">
        <v>36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3">
      <c r="A125" s="4" t="s">
        <v>34</v>
      </c>
      <c r="B125" s="5"/>
      <c r="C125" s="5">
        <v>1</v>
      </c>
      <c r="D125" s="5">
        <v>3</v>
      </c>
      <c r="E125" s="5">
        <v>4</v>
      </c>
      <c r="F125" s="5">
        <v>4</v>
      </c>
      <c r="G125" s="5">
        <v>115</v>
      </c>
      <c r="H125" s="5" t="s">
        <v>20</v>
      </c>
      <c r="I125" s="5">
        <v>22</v>
      </c>
      <c r="J125" s="5"/>
      <c r="K125" s="5"/>
      <c r="L125" s="7">
        <v>43298</v>
      </c>
      <c r="M125" s="5" t="s">
        <v>35</v>
      </c>
      <c r="N125" s="5" t="s">
        <v>36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3">
      <c r="A126" s="4" t="s">
        <v>34</v>
      </c>
      <c r="B126" s="5"/>
      <c r="C126" s="5">
        <v>1</v>
      </c>
      <c r="D126" s="5">
        <v>3</v>
      </c>
      <c r="E126" s="5">
        <v>4</v>
      </c>
      <c r="F126" s="5">
        <v>4</v>
      </c>
      <c r="G126" s="5">
        <v>116</v>
      </c>
      <c r="H126" s="5" t="s">
        <v>20</v>
      </c>
      <c r="I126" s="5">
        <v>11</v>
      </c>
      <c r="J126" s="5"/>
      <c r="K126" s="5"/>
      <c r="L126" s="7">
        <v>43298</v>
      </c>
      <c r="M126" s="5" t="s">
        <v>35</v>
      </c>
      <c r="N126" s="5" t="s">
        <v>36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3">
      <c r="A127" s="4" t="s">
        <v>34</v>
      </c>
      <c r="B127" s="5"/>
      <c r="C127" s="5">
        <v>1</v>
      </c>
      <c r="D127" s="5">
        <v>3</v>
      </c>
      <c r="E127" s="5">
        <v>4</v>
      </c>
      <c r="F127" s="5">
        <v>4</v>
      </c>
      <c r="G127" s="5">
        <v>117</v>
      </c>
      <c r="H127" s="5" t="s">
        <v>20</v>
      </c>
      <c r="I127" s="5">
        <v>16</v>
      </c>
      <c r="J127" s="5"/>
      <c r="K127" s="5"/>
      <c r="L127" s="7">
        <v>43298</v>
      </c>
      <c r="M127" s="5" t="s">
        <v>35</v>
      </c>
      <c r="N127" s="5" t="s">
        <v>36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3">
      <c r="A128" s="4" t="s">
        <v>34</v>
      </c>
      <c r="B128" s="5"/>
      <c r="C128" s="5">
        <v>1</v>
      </c>
      <c r="D128" s="5">
        <v>3</v>
      </c>
      <c r="E128" s="5">
        <v>4</v>
      </c>
      <c r="F128" s="5">
        <v>4</v>
      </c>
      <c r="G128" s="5">
        <v>118</v>
      </c>
      <c r="H128" s="5" t="s">
        <v>20</v>
      </c>
      <c r="I128" s="5">
        <v>10</v>
      </c>
      <c r="J128" s="5"/>
      <c r="K128" s="5"/>
      <c r="L128" s="7">
        <v>43298</v>
      </c>
      <c r="M128" s="5" t="s">
        <v>35</v>
      </c>
      <c r="N128" s="5" t="s">
        <v>36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3">
      <c r="A129" s="4" t="s">
        <v>34</v>
      </c>
      <c r="B129" s="5"/>
      <c r="C129" s="5">
        <v>1</v>
      </c>
      <c r="D129" s="5">
        <v>3</v>
      </c>
      <c r="E129" s="5">
        <v>4</v>
      </c>
      <c r="F129" s="5">
        <v>4</v>
      </c>
      <c r="G129" s="5">
        <v>119</v>
      </c>
      <c r="H129" s="5" t="s">
        <v>18</v>
      </c>
      <c r="I129" s="5">
        <v>28</v>
      </c>
      <c r="J129" s="5"/>
      <c r="K129" s="5"/>
      <c r="L129" s="7">
        <v>43298</v>
      </c>
      <c r="M129" s="5" t="s">
        <v>35</v>
      </c>
      <c r="N129" s="5" t="s">
        <v>36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3">
      <c r="A130" s="4" t="s">
        <v>34</v>
      </c>
      <c r="B130" s="5"/>
      <c r="C130" s="5">
        <v>1</v>
      </c>
      <c r="D130" s="5">
        <v>3</v>
      </c>
      <c r="E130" s="5">
        <v>4</v>
      </c>
      <c r="F130" s="5">
        <v>4</v>
      </c>
      <c r="G130" s="5">
        <v>120</v>
      </c>
      <c r="H130" s="5" t="s">
        <v>20</v>
      </c>
      <c r="I130" s="5">
        <v>11</v>
      </c>
      <c r="J130" s="5"/>
      <c r="K130" s="5"/>
      <c r="L130" s="7">
        <v>43298</v>
      </c>
      <c r="M130" s="5" t="s">
        <v>35</v>
      </c>
      <c r="N130" s="5" t="s">
        <v>36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3">
      <c r="A131" s="4" t="s">
        <v>34</v>
      </c>
      <c r="B131" s="5"/>
      <c r="C131" s="5">
        <v>1</v>
      </c>
      <c r="D131" s="5">
        <v>3</v>
      </c>
      <c r="E131" s="5">
        <v>4</v>
      </c>
      <c r="F131" s="5">
        <v>4</v>
      </c>
      <c r="G131" s="5">
        <v>121</v>
      </c>
      <c r="H131" s="5" t="s">
        <v>20</v>
      </c>
      <c r="I131" s="5">
        <v>10</v>
      </c>
      <c r="J131" s="5"/>
      <c r="K131" s="5"/>
      <c r="L131" s="7">
        <v>43298</v>
      </c>
      <c r="M131" s="5" t="s">
        <v>35</v>
      </c>
      <c r="N131" s="5" t="s">
        <v>36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3">
      <c r="A132" s="4" t="s">
        <v>40</v>
      </c>
      <c r="B132" s="5"/>
      <c r="C132" s="5">
        <v>1</v>
      </c>
      <c r="D132" s="5">
        <v>4</v>
      </c>
      <c r="E132" s="5">
        <v>1</v>
      </c>
      <c r="F132" s="5">
        <v>3</v>
      </c>
      <c r="G132" s="5">
        <v>134</v>
      </c>
      <c r="H132" s="5" t="s">
        <v>18</v>
      </c>
      <c r="I132" s="5">
        <v>571</v>
      </c>
      <c r="J132" s="5"/>
      <c r="K132" s="5"/>
      <c r="L132" s="7">
        <v>43299</v>
      </c>
      <c r="M132" s="5" t="s">
        <v>41</v>
      </c>
      <c r="N132" s="5" t="s">
        <v>42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3">
      <c r="A133" s="4" t="s">
        <v>40</v>
      </c>
      <c r="B133" s="5"/>
      <c r="C133" s="5">
        <v>1</v>
      </c>
      <c r="D133" s="5">
        <v>4</v>
      </c>
      <c r="E133" s="5">
        <v>1</v>
      </c>
      <c r="F133" s="5">
        <v>3</v>
      </c>
      <c r="G133" s="5">
        <v>135</v>
      </c>
      <c r="H133" s="5" t="s">
        <v>22</v>
      </c>
      <c r="I133" s="5">
        <v>35</v>
      </c>
      <c r="J133" s="5"/>
      <c r="K133" s="5"/>
      <c r="L133" s="7">
        <v>43299</v>
      </c>
      <c r="M133" s="5" t="s">
        <v>41</v>
      </c>
      <c r="N133" s="5" t="s">
        <v>42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3">
      <c r="A134" s="4" t="s">
        <v>40</v>
      </c>
      <c r="B134" s="5"/>
      <c r="C134" s="5">
        <v>1</v>
      </c>
      <c r="D134" s="5">
        <v>4</v>
      </c>
      <c r="E134" s="5">
        <v>1</v>
      </c>
      <c r="F134" s="5">
        <v>4</v>
      </c>
      <c r="G134" s="5">
        <v>136</v>
      </c>
      <c r="H134" s="5" t="s">
        <v>18</v>
      </c>
      <c r="I134" s="5">
        <v>20</v>
      </c>
      <c r="J134" s="5"/>
      <c r="K134" s="5"/>
      <c r="L134" s="7">
        <v>43299</v>
      </c>
      <c r="M134" s="5" t="s">
        <v>41</v>
      </c>
      <c r="N134" s="5" t="s">
        <v>42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3">
      <c r="A135" s="4" t="s">
        <v>40</v>
      </c>
      <c r="B135" s="5"/>
      <c r="C135" s="5">
        <v>1</v>
      </c>
      <c r="D135" s="5">
        <v>4</v>
      </c>
      <c r="E135" s="5">
        <v>1</v>
      </c>
      <c r="F135" s="5">
        <v>4</v>
      </c>
      <c r="G135" s="5">
        <v>137</v>
      </c>
      <c r="H135" s="5" t="s">
        <v>18</v>
      </c>
      <c r="I135" s="5">
        <v>31</v>
      </c>
      <c r="J135" s="5"/>
      <c r="K135" s="5"/>
      <c r="L135" s="7">
        <v>43299</v>
      </c>
      <c r="M135" s="5" t="s">
        <v>41</v>
      </c>
      <c r="N135" s="5" t="s">
        <v>42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3">
      <c r="A136" s="4" t="s">
        <v>40</v>
      </c>
      <c r="B136" s="5"/>
      <c r="C136" s="5">
        <v>1</v>
      </c>
      <c r="D136" s="5">
        <v>4</v>
      </c>
      <c r="E136" s="5">
        <v>2</v>
      </c>
      <c r="F136" s="5">
        <v>1</v>
      </c>
      <c r="G136" s="5">
        <v>131</v>
      </c>
      <c r="H136" s="5" t="s">
        <v>18</v>
      </c>
      <c r="I136" s="5">
        <v>343</v>
      </c>
      <c r="J136" s="5"/>
      <c r="K136" s="5"/>
      <c r="L136" s="7">
        <v>43299</v>
      </c>
      <c r="M136" s="5" t="s">
        <v>41</v>
      </c>
      <c r="N136" s="5" t="s">
        <v>42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3">
      <c r="A137" s="4" t="s">
        <v>40</v>
      </c>
      <c r="B137" s="5"/>
      <c r="C137" s="5">
        <v>1</v>
      </c>
      <c r="D137" s="5">
        <v>4</v>
      </c>
      <c r="E137" s="5">
        <v>2</v>
      </c>
      <c r="F137" s="5">
        <v>1</v>
      </c>
      <c r="G137" s="5">
        <v>132</v>
      </c>
      <c r="H137" s="5" t="s">
        <v>43</v>
      </c>
      <c r="I137" s="5">
        <v>443</v>
      </c>
      <c r="J137" s="5"/>
      <c r="K137" s="5"/>
      <c r="L137" s="7">
        <v>43299</v>
      </c>
      <c r="M137" s="5" t="s">
        <v>41</v>
      </c>
      <c r="N137" s="5" t="s">
        <v>42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3">
      <c r="A138" s="4" t="s">
        <v>40</v>
      </c>
      <c r="B138" s="5"/>
      <c r="C138" s="5">
        <v>1</v>
      </c>
      <c r="D138" s="5">
        <v>4</v>
      </c>
      <c r="E138" s="5">
        <v>2</v>
      </c>
      <c r="F138" s="5">
        <v>1</v>
      </c>
      <c r="G138" s="5">
        <v>133</v>
      </c>
      <c r="H138" s="5" t="s">
        <v>31</v>
      </c>
      <c r="I138" s="5">
        <v>446</v>
      </c>
      <c r="J138" s="5"/>
      <c r="K138" s="5"/>
      <c r="L138" s="7">
        <v>43299</v>
      </c>
      <c r="M138" s="5" t="s">
        <v>41</v>
      </c>
      <c r="N138" s="5" t="s">
        <v>42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3">
      <c r="A139" s="4" t="s">
        <v>40</v>
      </c>
      <c r="B139" s="5"/>
      <c r="C139" s="5">
        <v>1</v>
      </c>
      <c r="D139" s="5">
        <v>4</v>
      </c>
      <c r="E139" s="5">
        <v>2</v>
      </c>
      <c r="F139" s="5">
        <v>4</v>
      </c>
      <c r="G139" s="5">
        <v>138</v>
      </c>
      <c r="H139" s="5" t="s">
        <v>38</v>
      </c>
      <c r="I139" s="5">
        <v>43</v>
      </c>
      <c r="J139" s="5"/>
      <c r="K139" s="5"/>
      <c r="L139" s="7">
        <v>43299</v>
      </c>
      <c r="M139" s="5" t="s">
        <v>41</v>
      </c>
      <c r="N139" s="5" t="s">
        <v>42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3">
      <c r="A140" s="4" t="s">
        <v>40</v>
      </c>
      <c r="B140" s="5"/>
      <c r="C140" s="5">
        <v>1</v>
      </c>
      <c r="D140" s="5">
        <v>4</v>
      </c>
      <c r="E140" s="5">
        <v>3</v>
      </c>
      <c r="F140" s="5">
        <v>1</v>
      </c>
      <c r="G140" s="5">
        <v>144</v>
      </c>
      <c r="H140" s="5" t="s">
        <v>39</v>
      </c>
      <c r="I140" s="5">
        <v>276</v>
      </c>
      <c r="J140" s="5"/>
      <c r="K140" s="5"/>
      <c r="L140" s="7">
        <v>43299</v>
      </c>
      <c r="M140" s="5" t="s">
        <v>41</v>
      </c>
      <c r="N140" s="5" t="s">
        <v>42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3">
      <c r="A141" s="4" t="s">
        <v>40</v>
      </c>
      <c r="B141" s="5"/>
      <c r="C141" s="5">
        <v>1</v>
      </c>
      <c r="D141" s="5">
        <v>4</v>
      </c>
      <c r="E141" s="5">
        <v>3</v>
      </c>
      <c r="F141" s="5">
        <v>3</v>
      </c>
      <c r="G141" s="5">
        <v>139</v>
      </c>
      <c r="H141" s="5" t="s">
        <v>23</v>
      </c>
      <c r="I141" s="5">
        <v>338</v>
      </c>
      <c r="J141" s="5"/>
      <c r="K141" s="5"/>
      <c r="L141" s="7">
        <v>43299</v>
      </c>
      <c r="M141" s="5" t="s">
        <v>41</v>
      </c>
      <c r="N141" s="5" t="s">
        <v>42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3">
      <c r="A142" s="4" t="s">
        <v>40</v>
      </c>
      <c r="B142" s="5"/>
      <c r="C142" s="5">
        <v>1</v>
      </c>
      <c r="D142" s="5">
        <v>4</v>
      </c>
      <c r="E142" s="5">
        <v>3</v>
      </c>
      <c r="F142" s="5">
        <v>3</v>
      </c>
      <c r="G142" s="5">
        <v>140</v>
      </c>
      <c r="H142" s="5" t="s">
        <v>18</v>
      </c>
      <c r="I142" s="5">
        <v>314</v>
      </c>
      <c r="J142" s="5"/>
      <c r="K142" s="5"/>
      <c r="L142" s="7">
        <v>43299</v>
      </c>
      <c r="M142" s="5" t="s">
        <v>41</v>
      </c>
      <c r="N142" s="5" t="s">
        <v>42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3">
      <c r="A143" s="4" t="s">
        <v>40</v>
      </c>
      <c r="B143" s="5"/>
      <c r="C143" s="5">
        <v>1</v>
      </c>
      <c r="D143" s="5">
        <v>4</v>
      </c>
      <c r="E143" s="5">
        <v>4</v>
      </c>
      <c r="F143" s="5">
        <v>1</v>
      </c>
      <c r="G143" s="5">
        <v>145</v>
      </c>
      <c r="H143" s="5" t="s">
        <v>18</v>
      </c>
      <c r="I143" s="5">
        <v>16</v>
      </c>
      <c r="J143" s="5"/>
      <c r="K143" s="5"/>
      <c r="L143" s="7">
        <v>43299</v>
      </c>
      <c r="M143" s="5" t="s">
        <v>41</v>
      </c>
      <c r="N143" s="5" t="s">
        <v>42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3">
      <c r="A144" s="4" t="s">
        <v>40</v>
      </c>
      <c r="B144" s="5"/>
      <c r="C144" s="5">
        <v>1</v>
      </c>
      <c r="D144" s="5">
        <v>4</v>
      </c>
      <c r="E144" s="5">
        <v>4</v>
      </c>
      <c r="F144" s="5">
        <v>1</v>
      </c>
      <c r="G144" s="5">
        <v>146</v>
      </c>
      <c r="H144" s="5" t="s">
        <v>31</v>
      </c>
      <c r="I144" s="5">
        <v>138</v>
      </c>
      <c r="J144" s="5"/>
      <c r="K144" s="5"/>
      <c r="L144" s="7">
        <v>43299</v>
      </c>
      <c r="M144" s="5" t="s">
        <v>41</v>
      </c>
      <c r="N144" s="5" t="s">
        <v>42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3">
      <c r="A145" s="4" t="s">
        <v>40</v>
      </c>
      <c r="B145" s="5"/>
      <c r="C145" s="5">
        <v>1</v>
      </c>
      <c r="D145" s="5">
        <v>4</v>
      </c>
      <c r="E145" s="5">
        <v>4</v>
      </c>
      <c r="F145" s="5">
        <v>1</v>
      </c>
      <c r="G145" s="5">
        <v>147</v>
      </c>
      <c r="H145" s="5" t="s">
        <v>31</v>
      </c>
      <c r="I145" s="5">
        <v>131</v>
      </c>
      <c r="J145" s="5"/>
      <c r="K145" s="5"/>
      <c r="L145" s="7">
        <v>43299</v>
      </c>
      <c r="M145" s="5" t="s">
        <v>41</v>
      </c>
      <c r="N145" s="5" t="s">
        <v>42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3">
      <c r="A146" s="4" t="s">
        <v>40</v>
      </c>
      <c r="B146" s="5"/>
      <c r="C146" s="5">
        <v>1</v>
      </c>
      <c r="D146" s="5">
        <v>4</v>
      </c>
      <c r="E146" s="5">
        <v>4</v>
      </c>
      <c r="F146" s="5">
        <v>3</v>
      </c>
      <c r="G146" s="5">
        <v>143</v>
      </c>
      <c r="H146" s="5" t="s">
        <v>39</v>
      </c>
      <c r="I146" s="5">
        <v>246</v>
      </c>
      <c r="J146" s="5"/>
      <c r="K146" s="5"/>
      <c r="L146" s="7">
        <v>43299</v>
      </c>
      <c r="M146" s="5" t="s">
        <v>41</v>
      </c>
      <c r="N146" s="5" t="s">
        <v>42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3">
      <c r="A147" s="4" t="s">
        <v>40</v>
      </c>
      <c r="B147" s="5"/>
      <c r="C147" s="5">
        <v>1</v>
      </c>
      <c r="D147" s="5">
        <v>4</v>
      </c>
      <c r="E147" s="5">
        <v>4</v>
      </c>
      <c r="F147" s="5">
        <v>4</v>
      </c>
      <c r="G147" s="5">
        <v>141</v>
      </c>
      <c r="H147" s="5" t="s">
        <v>18</v>
      </c>
      <c r="I147" s="5">
        <v>585</v>
      </c>
      <c r="J147" s="5"/>
      <c r="K147" s="5"/>
      <c r="L147" s="7">
        <v>43299</v>
      </c>
      <c r="M147" s="5" t="s">
        <v>41</v>
      </c>
      <c r="N147" s="5" t="s">
        <v>42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3">
      <c r="A148" s="4" t="s">
        <v>40</v>
      </c>
      <c r="B148" s="5"/>
      <c r="C148" s="5">
        <v>1</v>
      </c>
      <c r="D148" s="5">
        <v>4</v>
      </c>
      <c r="E148" s="5">
        <v>4</v>
      </c>
      <c r="F148" s="5">
        <v>4</v>
      </c>
      <c r="G148" s="5">
        <v>142</v>
      </c>
      <c r="H148" s="5" t="s">
        <v>20</v>
      </c>
      <c r="I148" s="5">
        <v>575</v>
      </c>
      <c r="J148" s="5"/>
      <c r="K148" s="5"/>
      <c r="L148" s="7">
        <v>43299</v>
      </c>
      <c r="M148" s="5" t="s">
        <v>41</v>
      </c>
      <c r="N148" s="5" t="s">
        <v>42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3">
      <c r="A149" s="4" t="s">
        <v>44</v>
      </c>
      <c r="B149" s="5"/>
      <c r="C149" s="5">
        <v>1</v>
      </c>
      <c r="D149" s="5">
        <v>5</v>
      </c>
      <c r="E149" s="5">
        <v>1</v>
      </c>
      <c r="F149" s="5">
        <v>1</v>
      </c>
      <c r="G149" s="5">
        <v>148</v>
      </c>
      <c r="H149" s="5" t="s">
        <v>18</v>
      </c>
      <c r="I149" s="5">
        <v>25</v>
      </c>
      <c r="J149" s="5"/>
      <c r="K149" s="5"/>
      <c r="L149" s="7">
        <v>43299</v>
      </c>
      <c r="M149" s="5" t="s">
        <v>29</v>
      </c>
      <c r="N149" s="5" t="s">
        <v>29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3">
      <c r="A150" s="4" t="s">
        <v>44</v>
      </c>
      <c r="B150" s="5"/>
      <c r="C150" s="5">
        <v>1</v>
      </c>
      <c r="D150" s="5">
        <v>5</v>
      </c>
      <c r="E150" s="5">
        <v>1</v>
      </c>
      <c r="F150" s="5">
        <v>2</v>
      </c>
      <c r="G150" s="5">
        <v>149</v>
      </c>
      <c r="H150" s="5" t="s">
        <v>43</v>
      </c>
      <c r="I150" s="5">
        <v>306</v>
      </c>
      <c r="J150" s="5"/>
      <c r="K150" s="5"/>
      <c r="L150" s="7">
        <v>43299</v>
      </c>
      <c r="M150" s="5" t="s">
        <v>29</v>
      </c>
      <c r="N150" s="5" t="s">
        <v>29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3">
      <c r="A151" s="4" t="s">
        <v>44</v>
      </c>
      <c r="B151" s="5"/>
      <c r="C151" s="5">
        <v>1</v>
      </c>
      <c r="D151" s="5">
        <v>5</v>
      </c>
      <c r="E151" s="5">
        <v>1</v>
      </c>
      <c r="F151" s="5">
        <v>2</v>
      </c>
      <c r="G151" s="5">
        <v>150</v>
      </c>
      <c r="H151" s="5" t="s">
        <v>45</v>
      </c>
      <c r="I151" s="5"/>
      <c r="J151" s="5" t="s">
        <v>24</v>
      </c>
      <c r="K151" s="5"/>
      <c r="L151" s="7">
        <v>43299</v>
      </c>
      <c r="M151" s="5" t="s">
        <v>29</v>
      </c>
      <c r="N151" s="5" t="s">
        <v>29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3">
      <c r="A152" s="4" t="s">
        <v>44</v>
      </c>
      <c r="B152" s="5"/>
      <c r="C152" s="5">
        <v>1</v>
      </c>
      <c r="D152" s="5">
        <v>5</v>
      </c>
      <c r="E152" s="5">
        <v>1</v>
      </c>
      <c r="F152" s="5">
        <v>2</v>
      </c>
      <c r="G152" s="5">
        <v>151</v>
      </c>
      <c r="H152" s="5" t="s">
        <v>18</v>
      </c>
      <c r="I152" s="5">
        <v>266</v>
      </c>
      <c r="J152" s="5"/>
      <c r="K152" s="5"/>
      <c r="L152" s="7">
        <v>43299</v>
      </c>
      <c r="M152" s="5" t="s">
        <v>29</v>
      </c>
      <c r="N152" s="5" t="s">
        <v>29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3">
      <c r="A153" s="4" t="s">
        <v>44</v>
      </c>
      <c r="B153" s="5"/>
      <c r="C153" s="5">
        <v>1</v>
      </c>
      <c r="D153" s="5">
        <v>5</v>
      </c>
      <c r="E153" s="5">
        <v>2</v>
      </c>
      <c r="F153" s="5">
        <v>3</v>
      </c>
      <c r="G153" s="5">
        <v>153</v>
      </c>
      <c r="H153" s="5" t="s">
        <v>18</v>
      </c>
      <c r="I153" s="5"/>
      <c r="J153" s="5" t="s">
        <v>24</v>
      </c>
      <c r="K153" s="5" t="s">
        <v>46</v>
      </c>
      <c r="L153" s="7">
        <v>43299</v>
      </c>
      <c r="M153" s="5" t="s">
        <v>29</v>
      </c>
      <c r="N153" s="5" t="s">
        <v>29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3">
      <c r="A154" s="4" t="s">
        <v>44</v>
      </c>
      <c r="B154" s="5"/>
      <c r="C154" s="5">
        <v>1</v>
      </c>
      <c r="D154" s="5">
        <v>5</v>
      </c>
      <c r="E154" s="5">
        <v>2</v>
      </c>
      <c r="F154" s="5">
        <v>4</v>
      </c>
      <c r="G154" s="5">
        <v>152</v>
      </c>
      <c r="H154" s="5" t="s">
        <v>18</v>
      </c>
      <c r="I154" s="5"/>
      <c r="J154" s="5" t="s">
        <v>24</v>
      </c>
      <c r="K154" s="5"/>
      <c r="L154" s="7">
        <v>43299</v>
      </c>
      <c r="M154" s="5" t="s">
        <v>29</v>
      </c>
      <c r="N154" s="5" t="s">
        <v>29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3">
      <c r="A155" s="4" t="s">
        <v>44</v>
      </c>
      <c r="B155" s="5"/>
      <c r="C155" s="5">
        <v>1</v>
      </c>
      <c r="D155" s="5">
        <v>5</v>
      </c>
      <c r="E155" s="5">
        <v>3</v>
      </c>
      <c r="F155" s="5">
        <v>1</v>
      </c>
      <c r="G155" s="5">
        <v>162</v>
      </c>
      <c r="H155" s="5" t="s">
        <v>18</v>
      </c>
      <c r="I155" s="5">
        <v>627</v>
      </c>
      <c r="J155" s="5"/>
      <c r="K155" s="5"/>
      <c r="L155" s="7">
        <v>43299</v>
      </c>
      <c r="M155" s="5" t="s">
        <v>29</v>
      </c>
      <c r="N155" s="5" t="s">
        <v>29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3">
      <c r="A156" s="4" t="s">
        <v>44</v>
      </c>
      <c r="B156" s="5"/>
      <c r="C156" s="5">
        <v>1</v>
      </c>
      <c r="D156" s="5">
        <v>5</v>
      </c>
      <c r="E156" s="5">
        <v>3</v>
      </c>
      <c r="F156" s="5">
        <v>3</v>
      </c>
      <c r="G156" s="5">
        <v>154</v>
      </c>
      <c r="H156" s="5" t="s">
        <v>30</v>
      </c>
      <c r="I156" s="5">
        <v>68</v>
      </c>
      <c r="J156" s="5" t="s">
        <v>47</v>
      </c>
      <c r="K156" s="5" t="s">
        <v>32</v>
      </c>
      <c r="L156" s="7">
        <v>43299</v>
      </c>
      <c r="M156" s="5" t="s">
        <v>29</v>
      </c>
      <c r="N156" s="5" t="s">
        <v>29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3">
      <c r="A157" s="4" t="s">
        <v>44</v>
      </c>
      <c r="B157" s="5"/>
      <c r="C157" s="5">
        <v>1</v>
      </c>
      <c r="D157" s="5">
        <v>5</v>
      </c>
      <c r="E157" s="5">
        <v>3</v>
      </c>
      <c r="F157" s="5">
        <v>3</v>
      </c>
      <c r="G157" s="5">
        <v>155</v>
      </c>
      <c r="H157" s="5" t="s">
        <v>18</v>
      </c>
      <c r="I157" s="5">
        <v>84</v>
      </c>
      <c r="J157" s="5" t="s">
        <v>47</v>
      </c>
      <c r="K157" s="5" t="s">
        <v>32</v>
      </c>
      <c r="L157" s="7">
        <v>43299</v>
      </c>
      <c r="M157" s="5" t="s">
        <v>29</v>
      </c>
      <c r="N157" s="5" t="s">
        <v>29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3">
      <c r="A158" s="4" t="s">
        <v>44</v>
      </c>
      <c r="B158" s="5"/>
      <c r="C158" s="5">
        <v>1</v>
      </c>
      <c r="D158" s="5">
        <v>5</v>
      </c>
      <c r="E158" s="5">
        <v>3</v>
      </c>
      <c r="F158" s="5">
        <v>4</v>
      </c>
      <c r="G158" s="5">
        <v>156</v>
      </c>
      <c r="H158" s="5" t="s">
        <v>31</v>
      </c>
      <c r="I158" s="5">
        <v>383</v>
      </c>
      <c r="J158" s="5"/>
      <c r="K158" s="5"/>
      <c r="L158" s="7">
        <v>43299</v>
      </c>
      <c r="M158" s="5" t="s">
        <v>29</v>
      </c>
      <c r="N158" s="5" t="s">
        <v>29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3">
      <c r="A159" s="4" t="s">
        <v>44</v>
      </c>
      <c r="B159" s="5"/>
      <c r="C159" s="5">
        <v>1</v>
      </c>
      <c r="D159" s="5">
        <v>5</v>
      </c>
      <c r="E159" s="5">
        <v>3</v>
      </c>
      <c r="F159" s="5">
        <v>4</v>
      </c>
      <c r="G159" s="5">
        <v>157</v>
      </c>
      <c r="H159" s="5" t="s">
        <v>18</v>
      </c>
      <c r="I159" s="5">
        <v>228</v>
      </c>
      <c r="J159" s="5"/>
      <c r="K159" s="5"/>
      <c r="L159" s="7">
        <v>43299</v>
      </c>
      <c r="M159" s="5" t="s">
        <v>29</v>
      </c>
      <c r="N159" s="5" t="s">
        <v>29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3">
      <c r="A160" s="4" t="s">
        <v>44</v>
      </c>
      <c r="B160" s="5"/>
      <c r="C160" s="5">
        <v>1</v>
      </c>
      <c r="D160" s="5">
        <v>5</v>
      </c>
      <c r="E160" s="5">
        <v>3</v>
      </c>
      <c r="F160" s="5">
        <v>4</v>
      </c>
      <c r="G160" s="5">
        <v>158</v>
      </c>
      <c r="H160" s="5" t="s">
        <v>23</v>
      </c>
      <c r="I160" s="5">
        <v>183</v>
      </c>
      <c r="J160" s="5"/>
      <c r="K160" s="5"/>
      <c r="L160" s="7">
        <v>43299</v>
      </c>
      <c r="M160" s="5" t="s">
        <v>29</v>
      </c>
      <c r="N160" s="5" t="s">
        <v>29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3">
      <c r="A161" s="4" t="s">
        <v>44</v>
      </c>
      <c r="B161" s="5"/>
      <c r="C161" s="5">
        <v>1</v>
      </c>
      <c r="D161" s="5">
        <v>5</v>
      </c>
      <c r="E161" s="5">
        <v>4</v>
      </c>
      <c r="F161" s="5">
        <v>4</v>
      </c>
      <c r="G161" s="5">
        <v>159</v>
      </c>
      <c r="H161" s="5" t="s">
        <v>23</v>
      </c>
      <c r="I161" s="5">
        <v>174</v>
      </c>
      <c r="J161" s="5" t="s">
        <v>32</v>
      </c>
      <c r="K161" s="5"/>
      <c r="L161" s="7">
        <v>43299</v>
      </c>
      <c r="M161" s="5" t="s">
        <v>29</v>
      </c>
      <c r="N161" s="5" t="s">
        <v>29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3">
      <c r="A162" s="4" t="s">
        <v>44</v>
      </c>
      <c r="B162" s="5"/>
      <c r="C162" s="5">
        <v>1</v>
      </c>
      <c r="D162" s="5">
        <v>5</v>
      </c>
      <c r="E162" s="5">
        <v>4</v>
      </c>
      <c r="F162" s="5">
        <v>4</v>
      </c>
      <c r="G162" s="5">
        <v>160</v>
      </c>
      <c r="H162" s="5" t="s">
        <v>23</v>
      </c>
      <c r="I162" s="5">
        <v>139</v>
      </c>
      <c r="J162" s="5"/>
      <c r="K162" s="5"/>
      <c r="L162" s="7">
        <v>43299</v>
      </c>
      <c r="M162" s="5" t="s">
        <v>29</v>
      </c>
      <c r="N162" s="5" t="s">
        <v>29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3">
      <c r="A163" s="4" t="s">
        <v>44</v>
      </c>
      <c r="B163" s="5"/>
      <c r="C163" s="5">
        <v>1</v>
      </c>
      <c r="D163" s="5">
        <v>5</v>
      </c>
      <c r="E163" s="5">
        <v>4</v>
      </c>
      <c r="F163" s="5">
        <v>4</v>
      </c>
      <c r="G163" s="5">
        <v>161</v>
      </c>
      <c r="H163" s="5" t="s">
        <v>23</v>
      </c>
      <c r="I163" s="5">
        <v>154</v>
      </c>
      <c r="J163" s="5"/>
      <c r="K163" s="5"/>
      <c r="L163" s="7">
        <v>43299</v>
      </c>
      <c r="M163" s="5" t="s">
        <v>29</v>
      </c>
      <c r="N163" s="5" t="s">
        <v>29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3">
      <c r="A164" s="4" t="s">
        <v>48</v>
      </c>
      <c r="B164" s="5"/>
      <c r="C164" s="5">
        <v>2</v>
      </c>
      <c r="D164" s="5">
        <v>1</v>
      </c>
      <c r="E164" s="5">
        <v>1</v>
      </c>
      <c r="F164" s="5">
        <v>1</v>
      </c>
      <c r="G164" s="5">
        <v>164</v>
      </c>
      <c r="H164" s="5" t="s">
        <v>22</v>
      </c>
      <c r="I164" s="5">
        <v>518</v>
      </c>
      <c r="J164" s="5"/>
      <c r="K164" s="5"/>
      <c r="L164" s="7">
        <v>43299</v>
      </c>
      <c r="M164" s="5" t="s">
        <v>49</v>
      </c>
      <c r="N164" s="5" t="s">
        <v>36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3">
      <c r="A165" s="4" t="s">
        <v>48</v>
      </c>
      <c r="B165" s="5"/>
      <c r="C165" s="5">
        <v>2</v>
      </c>
      <c r="D165" s="5">
        <v>1</v>
      </c>
      <c r="E165" s="5">
        <v>1</v>
      </c>
      <c r="F165" s="5">
        <v>1</v>
      </c>
      <c r="G165" s="5">
        <v>165</v>
      </c>
      <c r="H165" s="5" t="s">
        <v>23</v>
      </c>
      <c r="I165" s="5">
        <v>332</v>
      </c>
      <c r="J165" s="5"/>
      <c r="K165" s="5"/>
      <c r="L165" s="7">
        <v>43299</v>
      </c>
      <c r="M165" s="5" t="s">
        <v>49</v>
      </c>
      <c r="N165" s="5" t="s">
        <v>36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3">
      <c r="A166" s="4" t="s">
        <v>48</v>
      </c>
      <c r="B166" s="5"/>
      <c r="C166" s="5">
        <v>2</v>
      </c>
      <c r="D166" s="5">
        <v>1</v>
      </c>
      <c r="E166" s="5">
        <v>1</v>
      </c>
      <c r="F166" s="5">
        <v>3</v>
      </c>
      <c r="G166" s="5">
        <v>168</v>
      </c>
      <c r="H166" s="5" t="s">
        <v>18</v>
      </c>
      <c r="I166" s="5">
        <v>472</v>
      </c>
      <c r="J166" s="5"/>
      <c r="K166" s="5"/>
      <c r="L166" s="7">
        <v>43299</v>
      </c>
      <c r="M166" s="5" t="s">
        <v>49</v>
      </c>
      <c r="N166" s="5" t="s">
        <v>36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3">
      <c r="A167" s="4" t="s">
        <v>48</v>
      </c>
      <c r="B167" s="5"/>
      <c r="C167" s="5">
        <v>2</v>
      </c>
      <c r="D167" s="5">
        <v>1</v>
      </c>
      <c r="E167" s="5">
        <v>2</v>
      </c>
      <c r="F167" s="5">
        <v>2</v>
      </c>
      <c r="G167" s="5">
        <v>166</v>
      </c>
      <c r="H167" s="5" t="s">
        <v>18</v>
      </c>
      <c r="I167" s="5">
        <v>264</v>
      </c>
      <c r="J167" s="5"/>
      <c r="K167" s="5"/>
      <c r="L167" s="7">
        <v>43299</v>
      </c>
      <c r="M167" s="5" t="s">
        <v>49</v>
      </c>
      <c r="N167" s="5" t="s">
        <v>36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3">
      <c r="A168" s="4" t="s">
        <v>48</v>
      </c>
      <c r="B168" s="5"/>
      <c r="C168" s="5">
        <v>2</v>
      </c>
      <c r="D168" s="5">
        <v>1</v>
      </c>
      <c r="E168" s="5">
        <v>2</v>
      </c>
      <c r="F168" s="5">
        <v>2</v>
      </c>
      <c r="G168" s="5">
        <v>167</v>
      </c>
      <c r="H168" s="5" t="s">
        <v>31</v>
      </c>
      <c r="I168" s="5">
        <v>260</v>
      </c>
      <c r="J168" s="5"/>
      <c r="K168" s="5"/>
      <c r="L168" s="7">
        <v>43299</v>
      </c>
      <c r="M168" s="5" t="s">
        <v>49</v>
      </c>
      <c r="N168" s="5" t="s">
        <v>36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3">
      <c r="A169" s="4" t="s">
        <v>48</v>
      </c>
      <c r="B169" s="5"/>
      <c r="C169" s="5">
        <v>2</v>
      </c>
      <c r="D169" s="5">
        <v>1</v>
      </c>
      <c r="E169" s="5">
        <v>2</v>
      </c>
      <c r="F169" s="5">
        <v>3</v>
      </c>
      <c r="G169" s="5">
        <v>169</v>
      </c>
      <c r="H169" s="5" t="s">
        <v>18</v>
      </c>
      <c r="I169" s="5">
        <v>247</v>
      </c>
      <c r="J169" s="5"/>
      <c r="K169" s="5"/>
      <c r="L169" s="7">
        <v>43299</v>
      </c>
      <c r="M169" s="5" t="s">
        <v>49</v>
      </c>
      <c r="N169" s="5" t="s">
        <v>36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3">
      <c r="A170" s="4" t="s">
        <v>48</v>
      </c>
      <c r="B170" s="5"/>
      <c r="C170" s="5">
        <v>2</v>
      </c>
      <c r="D170" s="5">
        <v>1</v>
      </c>
      <c r="E170" s="5">
        <v>2</v>
      </c>
      <c r="F170" s="5">
        <v>3</v>
      </c>
      <c r="G170" s="5">
        <v>170</v>
      </c>
      <c r="H170" s="5" t="s">
        <v>18</v>
      </c>
      <c r="I170" s="5">
        <v>381</v>
      </c>
      <c r="J170" s="5"/>
      <c r="K170" s="5"/>
      <c r="L170" s="7">
        <v>43299</v>
      </c>
      <c r="M170" s="5" t="s">
        <v>49</v>
      </c>
      <c r="N170" s="5" t="s">
        <v>36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3">
      <c r="A171" s="4" t="s">
        <v>48</v>
      </c>
      <c r="B171" s="5"/>
      <c r="C171" s="5">
        <v>2</v>
      </c>
      <c r="D171" s="5">
        <v>1</v>
      </c>
      <c r="E171" s="5">
        <v>4</v>
      </c>
      <c r="F171" s="5">
        <v>1</v>
      </c>
      <c r="G171" s="5">
        <v>176</v>
      </c>
      <c r="H171" s="5" t="s">
        <v>50</v>
      </c>
      <c r="I171" s="5">
        <v>11</v>
      </c>
      <c r="J171" s="5"/>
      <c r="K171" s="5"/>
      <c r="L171" s="7">
        <v>43299</v>
      </c>
      <c r="M171" s="5" t="s">
        <v>49</v>
      </c>
      <c r="N171" s="5" t="s">
        <v>36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3">
      <c r="A172" s="4" t="s">
        <v>48</v>
      </c>
      <c r="B172" s="5"/>
      <c r="C172" s="5">
        <v>2</v>
      </c>
      <c r="D172" s="5">
        <v>1</v>
      </c>
      <c r="E172" s="5">
        <v>4</v>
      </c>
      <c r="F172" s="5">
        <v>1</v>
      </c>
      <c r="G172" s="5">
        <v>177</v>
      </c>
      <c r="H172" s="5" t="s">
        <v>50</v>
      </c>
      <c r="I172" s="5">
        <v>19</v>
      </c>
      <c r="J172" s="5"/>
      <c r="K172" s="5"/>
      <c r="L172" s="7">
        <v>43299</v>
      </c>
      <c r="M172" s="5" t="s">
        <v>49</v>
      </c>
      <c r="N172" s="5" t="s">
        <v>36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3">
      <c r="A173" s="4" t="s">
        <v>48</v>
      </c>
      <c r="B173" s="5"/>
      <c r="C173" s="5">
        <v>2</v>
      </c>
      <c r="D173" s="5">
        <v>1</v>
      </c>
      <c r="E173" s="5">
        <v>4</v>
      </c>
      <c r="F173" s="5">
        <v>2</v>
      </c>
      <c r="G173" s="5">
        <v>172</v>
      </c>
      <c r="H173" s="5" t="s">
        <v>18</v>
      </c>
      <c r="I173" s="5">
        <v>208</v>
      </c>
      <c r="J173" s="5"/>
      <c r="K173" s="5"/>
      <c r="L173" s="7">
        <v>43299</v>
      </c>
      <c r="M173" s="5" t="s">
        <v>49</v>
      </c>
      <c r="N173" s="5" t="s">
        <v>36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3">
      <c r="A174" s="4" t="s">
        <v>48</v>
      </c>
      <c r="B174" s="5"/>
      <c r="C174" s="5">
        <v>2</v>
      </c>
      <c r="D174" s="5">
        <v>1</v>
      </c>
      <c r="E174" s="5">
        <v>4</v>
      </c>
      <c r="F174" s="5">
        <v>2</v>
      </c>
      <c r="G174" s="5">
        <v>173</v>
      </c>
      <c r="H174" s="5" t="s">
        <v>18</v>
      </c>
      <c r="I174" s="5">
        <v>167</v>
      </c>
      <c r="J174" s="5"/>
      <c r="K174" s="5"/>
      <c r="L174" s="7">
        <v>43299</v>
      </c>
      <c r="M174" s="5" t="s">
        <v>49</v>
      </c>
      <c r="N174" s="5" t="s">
        <v>36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3">
      <c r="A175" s="4" t="s">
        <v>48</v>
      </c>
      <c r="B175" s="5"/>
      <c r="C175" s="5">
        <v>2</v>
      </c>
      <c r="D175" s="5">
        <v>1</v>
      </c>
      <c r="E175" s="5">
        <v>4</v>
      </c>
      <c r="F175" s="5">
        <v>2</v>
      </c>
      <c r="G175" s="5">
        <v>174</v>
      </c>
      <c r="H175" s="5" t="s">
        <v>43</v>
      </c>
      <c r="I175" s="5"/>
      <c r="J175" s="5" t="s">
        <v>24</v>
      </c>
      <c r="K175" s="5"/>
      <c r="L175" s="7">
        <v>43299</v>
      </c>
      <c r="M175" s="5" t="s">
        <v>49</v>
      </c>
      <c r="N175" s="5" t="s">
        <v>36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3">
      <c r="A176" s="4" t="s">
        <v>48</v>
      </c>
      <c r="B176" s="5"/>
      <c r="C176" s="5">
        <v>2</v>
      </c>
      <c r="D176" s="5">
        <v>1</v>
      </c>
      <c r="E176" s="5">
        <v>4</v>
      </c>
      <c r="F176" s="5">
        <v>2</v>
      </c>
      <c r="G176" s="5">
        <v>175</v>
      </c>
      <c r="H176" s="5" t="s">
        <v>18</v>
      </c>
      <c r="I176" s="5">
        <v>270</v>
      </c>
      <c r="J176" s="5"/>
      <c r="K176" s="5"/>
      <c r="L176" s="7">
        <v>43299</v>
      </c>
      <c r="M176" s="5" t="s">
        <v>49</v>
      </c>
      <c r="N176" s="5" t="s">
        <v>36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3">
      <c r="A177" s="4" t="s">
        <v>48</v>
      </c>
      <c r="B177" s="5"/>
      <c r="C177" s="5">
        <v>2</v>
      </c>
      <c r="D177" s="5">
        <v>1</v>
      </c>
      <c r="E177" s="5">
        <v>4</v>
      </c>
      <c r="F177" s="5">
        <v>3</v>
      </c>
      <c r="G177" s="5">
        <v>171</v>
      </c>
      <c r="H177" s="5" t="s">
        <v>18</v>
      </c>
      <c r="I177" s="5">
        <v>184</v>
      </c>
      <c r="J177" s="5"/>
      <c r="K177" s="5"/>
      <c r="L177" s="7">
        <v>43299</v>
      </c>
      <c r="M177" s="5" t="s">
        <v>49</v>
      </c>
      <c r="N177" s="5" t="s">
        <v>36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3">
      <c r="A178" s="4" t="s">
        <v>51</v>
      </c>
      <c r="B178" s="5"/>
      <c r="C178" s="5">
        <v>2</v>
      </c>
      <c r="D178" s="5">
        <v>2</v>
      </c>
      <c r="E178" s="5">
        <v>1</v>
      </c>
      <c r="F178" s="5">
        <v>2</v>
      </c>
      <c r="G178" s="5">
        <v>178</v>
      </c>
      <c r="H178" s="5" t="s">
        <v>31</v>
      </c>
      <c r="I178" s="5">
        <v>163</v>
      </c>
      <c r="J178" s="5"/>
      <c r="K178" s="5"/>
      <c r="L178" s="7">
        <v>43300</v>
      </c>
      <c r="M178" s="5" t="s">
        <v>52</v>
      </c>
      <c r="N178" s="5" t="s">
        <v>53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3">
      <c r="A179" s="4" t="s">
        <v>51</v>
      </c>
      <c r="B179" s="5"/>
      <c r="C179" s="5">
        <v>2</v>
      </c>
      <c r="D179" s="5">
        <v>2</v>
      </c>
      <c r="E179" s="5">
        <v>1</v>
      </c>
      <c r="F179" s="5">
        <v>2</v>
      </c>
      <c r="G179" s="5">
        <v>179</v>
      </c>
      <c r="H179" s="5" t="s">
        <v>33</v>
      </c>
      <c r="I179" s="5">
        <v>292</v>
      </c>
      <c r="J179" s="5"/>
      <c r="K179" s="5"/>
      <c r="L179" s="7">
        <v>43300</v>
      </c>
      <c r="M179" s="5" t="s">
        <v>52</v>
      </c>
      <c r="N179" s="5" t="s">
        <v>53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3">
      <c r="A180" s="4" t="s">
        <v>51</v>
      </c>
      <c r="B180" s="5"/>
      <c r="C180" s="5">
        <v>2</v>
      </c>
      <c r="D180" s="5">
        <v>2</v>
      </c>
      <c r="E180" s="5">
        <v>1</v>
      </c>
      <c r="F180" s="5">
        <v>2</v>
      </c>
      <c r="G180" s="5">
        <v>180</v>
      </c>
      <c r="H180" s="5" t="s">
        <v>18</v>
      </c>
      <c r="I180" s="5">
        <v>342</v>
      </c>
      <c r="J180" s="5"/>
      <c r="K180" s="5"/>
      <c r="L180" s="7">
        <v>43300</v>
      </c>
      <c r="M180" s="5" t="s">
        <v>52</v>
      </c>
      <c r="N180" s="5" t="s">
        <v>53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3">
      <c r="A181" s="4" t="s">
        <v>51</v>
      </c>
      <c r="B181" s="5"/>
      <c r="C181" s="5">
        <v>2</v>
      </c>
      <c r="D181" s="5">
        <v>2</v>
      </c>
      <c r="E181" s="5">
        <v>1</v>
      </c>
      <c r="F181" s="5">
        <v>2</v>
      </c>
      <c r="G181" s="5">
        <v>181</v>
      </c>
      <c r="H181" s="5" t="s">
        <v>31</v>
      </c>
      <c r="I181" s="5">
        <v>223</v>
      </c>
      <c r="J181" s="5"/>
      <c r="K181" s="5"/>
      <c r="L181" s="7">
        <v>43300</v>
      </c>
      <c r="M181" s="5" t="s">
        <v>52</v>
      </c>
      <c r="N181" s="5" t="s">
        <v>53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3">
      <c r="A182" s="4" t="s">
        <v>51</v>
      </c>
      <c r="B182" s="5"/>
      <c r="C182" s="5">
        <v>2</v>
      </c>
      <c r="D182" s="5">
        <v>2</v>
      </c>
      <c r="E182" s="5">
        <v>1</v>
      </c>
      <c r="F182" s="5">
        <v>2</v>
      </c>
      <c r="G182" s="5">
        <v>182</v>
      </c>
      <c r="H182" s="5" t="s">
        <v>18</v>
      </c>
      <c r="I182" s="5">
        <v>354</v>
      </c>
      <c r="J182" s="5"/>
      <c r="K182" s="5"/>
      <c r="L182" s="7">
        <v>43300</v>
      </c>
      <c r="M182" s="5" t="s">
        <v>52</v>
      </c>
      <c r="N182" s="5" t="s">
        <v>53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3">
      <c r="A183" s="4" t="s">
        <v>51</v>
      </c>
      <c r="B183" s="5"/>
      <c r="C183" s="5">
        <v>2</v>
      </c>
      <c r="D183" s="5">
        <v>2</v>
      </c>
      <c r="E183" s="5">
        <v>1</v>
      </c>
      <c r="F183" s="5">
        <v>2</v>
      </c>
      <c r="G183" s="5">
        <v>183</v>
      </c>
      <c r="H183" s="5" t="s">
        <v>18</v>
      </c>
      <c r="I183" s="5">
        <v>326</v>
      </c>
      <c r="J183" s="5"/>
      <c r="K183" s="5"/>
      <c r="L183" s="7">
        <v>43300</v>
      </c>
      <c r="M183" s="5" t="s">
        <v>52</v>
      </c>
      <c r="N183" s="5" t="s">
        <v>53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3">
      <c r="A184" s="4" t="s">
        <v>51</v>
      </c>
      <c r="B184" s="5"/>
      <c r="C184" s="5">
        <v>2</v>
      </c>
      <c r="D184" s="5">
        <v>2</v>
      </c>
      <c r="E184" s="5">
        <v>1</v>
      </c>
      <c r="F184" s="5">
        <v>4</v>
      </c>
      <c r="G184" s="5">
        <v>185</v>
      </c>
      <c r="H184" s="5" t="s">
        <v>18</v>
      </c>
      <c r="I184" s="5">
        <v>123</v>
      </c>
      <c r="J184" s="5"/>
      <c r="K184" s="5"/>
      <c r="L184" s="7">
        <v>43300</v>
      </c>
      <c r="M184" s="5" t="s">
        <v>52</v>
      </c>
      <c r="N184" s="5" t="s">
        <v>53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3">
      <c r="A185" s="4" t="s">
        <v>51</v>
      </c>
      <c r="B185" s="5"/>
      <c r="C185" s="5">
        <v>2</v>
      </c>
      <c r="D185" s="5">
        <v>2</v>
      </c>
      <c r="E185" s="5">
        <v>2</v>
      </c>
      <c r="F185" s="5">
        <v>2</v>
      </c>
      <c r="G185" s="5">
        <v>184</v>
      </c>
      <c r="H185" s="5" t="s">
        <v>18</v>
      </c>
      <c r="I185" s="5">
        <v>449</v>
      </c>
      <c r="J185" s="5"/>
      <c r="K185" s="5"/>
      <c r="L185" s="7">
        <v>43300</v>
      </c>
      <c r="M185" s="5" t="s">
        <v>52</v>
      </c>
      <c r="N185" s="5" t="s">
        <v>53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3">
      <c r="A186" s="4" t="s">
        <v>51</v>
      </c>
      <c r="B186" s="5"/>
      <c r="C186" s="5">
        <v>2</v>
      </c>
      <c r="D186" s="5">
        <v>2</v>
      </c>
      <c r="E186" s="5">
        <v>2</v>
      </c>
      <c r="F186" s="5">
        <v>3</v>
      </c>
      <c r="G186" s="5">
        <v>189</v>
      </c>
      <c r="H186" s="5" t="s">
        <v>18</v>
      </c>
      <c r="I186" s="5">
        <v>451</v>
      </c>
      <c r="J186" s="5"/>
      <c r="K186" s="5"/>
      <c r="L186" s="7">
        <v>43300</v>
      </c>
      <c r="M186" s="5" t="s">
        <v>52</v>
      </c>
      <c r="N186" s="5" t="s">
        <v>53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3">
      <c r="A187" s="4" t="s">
        <v>51</v>
      </c>
      <c r="B187" s="5"/>
      <c r="C187" s="5">
        <v>2</v>
      </c>
      <c r="D187" s="5">
        <v>2</v>
      </c>
      <c r="E187" s="5">
        <v>2</v>
      </c>
      <c r="F187" s="5">
        <v>4</v>
      </c>
      <c r="G187" s="5">
        <v>186</v>
      </c>
      <c r="H187" s="5" t="s">
        <v>18</v>
      </c>
      <c r="I187" s="5">
        <v>460</v>
      </c>
      <c r="J187" s="5"/>
      <c r="K187" s="5"/>
      <c r="L187" s="7">
        <v>43300</v>
      </c>
      <c r="M187" s="5" t="s">
        <v>52</v>
      </c>
      <c r="N187" s="5" t="s">
        <v>53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3">
      <c r="A188" s="4" t="s">
        <v>51</v>
      </c>
      <c r="B188" s="5"/>
      <c r="C188" s="5">
        <v>2</v>
      </c>
      <c r="D188" s="5">
        <v>2</v>
      </c>
      <c r="E188" s="5">
        <v>2</v>
      </c>
      <c r="F188" s="5">
        <v>4</v>
      </c>
      <c r="G188" s="5">
        <v>187</v>
      </c>
      <c r="H188" s="5" t="s">
        <v>18</v>
      </c>
      <c r="I188" s="5">
        <v>383</v>
      </c>
      <c r="J188" s="5"/>
      <c r="K188" s="5"/>
      <c r="L188" s="7">
        <v>43300</v>
      </c>
      <c r="M188" s="5" t="s">
        <v>52</v>
      </c>
      <c r="N188" s="5" t="s">
        <v>53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3">
      <c r="A189" s="4" t="s">
        <v>51</v>
      </c>
      <c r="B189" s="5"/>
      <c r="C189" s="5">
        <v>2</v>
      </c>
      <c r="D189" s="5">
        <v>2</v>
      </c>
      <c r="E189" s="5">
        <v>2</v>
      </c>
      <c r="F189" s="5">
        <v>4</v>
      </c>
      <c r="G189" s="5">
        <v>188</v>
      </c>
      <c r="H189" s="5" t="s">
        <v>18</v>
      </c>
      <c r="I189" s="5">
        <v>115</v>
      </c>
      <c r="J189" s="5"/>
      <c r="K189" s="5"/>
      <c r="L189" s="7">
        <v>43300</v>
      </c>
      <c r="M189" s="5" t="s">
        <v>52</v>
      </c>
      <c r="N189" s="5" t="s">
        <v>53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3">
      <c r="A190" s="4" t="s">
        <v>51</v>
      </c>
      <c r="B190" s="5"/>
      <c r="C190" s="5">
        <v>2</v>
      </c>
      <c r="D190" s="5">
        <v>2</v>
      </c>
      <c r="E190" s="5">
        <v>3</v>
      </c>
      <c r="F190" s="5">
        <v>1</v>
      </c>
      <c r="G190" s="5">
        <v>198</v>
      </c>
      <c r="H190" s="5" t="s">
        <v>22</v>
      </c>
      <c r="I190" s="5">
        <v>369</v>
      </c>
      <c r="J190" s="5"/>
      <c r="K190" s="5"/>
      <c r="L190" s="7">
        <v>43300</v>
      </c>
      <c r="M190" s="5" t="s">
        <v>52</v>
      </c>
      <c r="N190" s="5" t="s">
        <v>53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3">
      <c r="A191" s="4" t="s">
        <v>51</v>
      </c>
      <c r="B191" s="5"/>
      <c r="C191" s="5">
        <v>2</v>
      </c>
      <c r="D191" s="5">
        <v>2</v>
      </c>
      <c r="E191" s="5">
        <v>3</v>
      </c>
      <c r="F191" s="5">
        <v>1</v>
      </c>
      <c r="G191" s="5">
        <v>199</v>
      </c>
      <c r="H191" s="5" t="s">
        <v>18</v>
      </c>
      <c r="I191" s="5">
        <v>307</v>
      </c>
      <c r="J191" s="5"/>
      <c r="K191" s="5"/>
      <c r="L191" s="7">
        <v>43300</v>
      </c>
      <c r="M191" s="5" t="s">
        <v>52</v>
      </c>
      <c r="N191" s="5" t="s">
        <v>53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3">
      <c r="A192" s="4" t="s">
        <v>51</v>
      </c>
      <c r="B192" s="5"/>
      <c r="C192" s="5">
        <v>2</v>
      </c>
      <c r="D192" s="5">
        <v>2</v>
      </c>
      <c r="E192" s="5">
        <v>3</v>
      </c>
      <c r="F192" s="5">
        <v>3</v>
      </c>
      <c r="G192" s="5">
        <v>190</v>
      </c>
      <c r="H192" s="5" t="s">
        <v>31</v>
      </c>
      <c r="I192" s="5">
        <v>183</v>
      </c>
      <c r="J192" s="5"/>
      <c r="K192" s="5"/>
      <c r="L192" s="7">
        <v>43300</v>
      </c>
      <c r="M192" s="5" t="s">
        <v>52</v>
      </c>
      <c r="N192" s="5" t="s">
        <v>53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3">
      <c r="A193" s="4" t="s">
        <v>51</v>
      </c>
      <c r="B193" s="5"/>
      <c r="C193" s="5">
        <v>2</v>
      </c>
      <c r="D193" s="5">
        <v>2</v>
      </c>
      <c r="E193" s="5">
        <v>3</v>
      </c>
      <c r="F193" s="5">
        <v>3</v>
      </c>
      <c r="G193" s="5">
        <v>191</v>
      </c>
      <c r="H193" s="5" t="s">
        <v>18</v>
      </c>
      <c r="I193" s="5">
        <v>399</v>
      </c>
      <c r="J193" s="5"/>
      <c r="K193" s="5"/>
      <c r="L193" s="7">
        <v>43300</v>
      </c>
      <c r="M193" s="5" t="s">
        <v>52</v>
      </c>
      <c r="N193" s="5" t="s">
        <v>53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3">
      <c r="A194" s="4" t="s">
        <v>51</v>
      </c>
      <c r="B194" s="5"/>
      <c r="C194" s="5">
        <v>2</v>
      </c>
      <c r="D194" s="5">
        <v>2</v>
      </c>
      <c r="E194" s="5">
        <v>3</v>
      </c>
      <c r="F194" s="5">
        <v>3</v>
      </c>
      <c r="G194" s="5">
        <v>192</v>
      </c>
      <c r="H194" s="5" t="s">
        <v>18</v>
      </c>
      <c r="I194" s="5">
        <v>305</v>
      </c>
      <c r="J194" s="5"/>
      <c r="K194" s="5"/>
      <c r="L194" s="7">
        <v>43300</v>
      </c>
      <c r="M194" s="5" t="s">
        <v>52</v>
      </c>
      <c r="N194" s="5" t="s">
        <v>53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3">
      <c r="A195" s="4" t="s">
        <v>51</v>
      </c>
      <c r="B195" s="5"/>
      <c r="C195" s="5">
        <v>2</v>
      </c>
      <c r="D195" s="5">
        <v>2</v>
      </c>
      <c r="E195" s="5">
        <v>3</v>
      </c>
      <c r="F195" s="5">
        <v>4</v>
      </c>
      <c r="G195" s="5">
        <v>193</v>
      </c>
      <c r="H195" s="5" t="s">
        <v>39</v>
      </c>
      <c r="I195" s="5"/>
      <c r="J195" s="5" t="s">
        <v>24</v>
      </c>
      <c r="K195" s="5"/>
      <c r="L195" s="7">
        <v>43300</v>
      </c>
      <c r="M195" s="5" t="s">
        <v>52</v>
      </c>
      <c r="N195" s="5" t="s">
        <v>53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3">
      <c r="A196" s="4" t="s">
        <v>51</v>
      </c>
      <c r="B196" s="5"/>
      <c r="C196" s="5">
        <v>2</v>
      </c>
      <c r="D196" s="5">
        <v>2</v>
      </c>
      <c r="E196" s="5">
        <v>4</v>
      </c>
      <c r="F196" s="5">
        <v>2</v>
      </c>
      <c r="G196" s="5">
        <v>197</v>
      </c>
      <c r="H196" s="5" t="s">
        <v>18</v>
      </c>
      <c r="I196" s="5">
        <v>423</v>
      </c>
      <c r="J196" s="5"/>
      <c r="K196" s="5"/>
      <c r="L196" s="7">
        <v>43300</v>
      </c>
      <c r="M196" s="5" t="s">
        <v>52</v>
      </c>
      <c r="N196" s="5" t="s">
        <v>53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3">
      <c r="A197" s="4" t="s">
        <v>51</v>
      </c>
      <c r="B197" s="5"/>
      <c r="C197" s="5">
        <v>2</v>
      </c>
      <c r="D197" s="5">
        <v>2</v>
      </c>
      <c r="E197" s="5">
        <v>4</v>
      </c>
      <c r="F197" s="5">
        <v>3</v>
      </c>
      <c r="G197" s="5">
        <v>196</v>
      </c>
      <c r="H197" s="5" t="s">
        <v>39</v>
      </c>
      <c r="I197" s="5">
        <v>187</v>
      </c>
      <c r="J197" s="5"/>
      <c r="K197" s="5"/>
      <c r="L197" s="7">
        <v>43300</v>
      </c>
      <c r="M197" s="5" t="s">
        <v>52</v>
      </c>
      <c r="N197" s="5" t="s">
        <v>53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3">
      <c r="A198" s="4" t="s">
        <v>51</v>
      </c>
      <c r="B198" s="5"/>
      <c r="C198" s="5">
        <v>2</v>
      </c>
      <c r="D198" s="5">
        <v>2</v>
      </c>
      <c r="E198" s="5">
        <v>4</v>
      </c>
      <c r="F198" s="5">
        <v>4</v>
      </c>
      <c r="G198" s="5">
        <v>194</v>
      </c>
      <c r="H198" s="5" t="s">
        <v>33</v>
      </c>
      <c r="I198" s="5">
        <v>677</v>
      </c>
      <c r="J198" s="5"/>
      <c r="K198" s="5"/>
      <c r="L198" s="7">
        <v>43300</v>
      </c>
      <c r="M198" s="5" t="s">
        <v>52</v>
      </c>
      <c r="N198" s="5" t="s">
        <v>53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3">
      <c r="A199" s="4" t="s">
        <v>51</v>
      </c>
      <c r="B199" s="5"/>
      <c r="C199" s="5">
        <v>2</v>
      </c>
      <c r="D199" s="5">
        <v>2</v>
      </c>
      <c r="E199" s="5">
        <v>4</v>
      </c>
      <c r="F199" s="5">
        <v>4</v>
      </c>
      <c r="G199" s="5">
        <v>195</v>
      </c>
      <c r="H199" s="5" t="s">
        <v>39</v>
      </c>
      <c r="I199" s="5">
        <v>309</v>
      </c>
      <c r="J199" s="5"/>
      <c r="K199" s="5"/>
      <c r="L199" s="7">
        <v>43300</v>
      </c>
      <c r="M199" s="5" t="s">
        <v>52</v>
      </c>
      <c r="N199" s="5" t="s">
        <v>53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3">
      <c r="A200" s="4" t="s">
        <v>54</v>
      </c>
      <c r="B200" s="5"/>
      <c r="C200" s="5">
        <v>2</v>
      </c>
      <c r="D200" s="5">
        <v>3</v>
      </c>
      <c r="E200" s="5">
        <v>1</v>
      </c>
      <c r="F200" s="5">
        <v>1</v>
      </c>
      <c r="G200" s="5">
        <v>200</v>
      </c>
      <c r="H200" s="5" t="s">
        <v>22</v>
      </c>
      <c r="I200" s="5">
        <v>335</v>
      </c>
      <c r="J200" s="5"/>
      <c r="K200" s="5"/>
      <c r="L200" s="7">
        <v>43300</v>
      </c>
      <c r="M200" s="5" t="s">
        <v>55</v>
      </c>
      <c r="N200" s="5" t="s">
        <v>56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3">
      <c r="A201" s="4" t="s">
        <v>54</v>
      </c>
      <c r="B201" s="5"/>
      <c r="C201" s="5">
        <v>2</v>
      </c>
      <c r="D201" s="5">
        <v>3</v>
      </c>
      <c r="E201" s="5">
        <v>1</v>
      </c>
      <c r="F201" s="5">
        <v>1</v>
      </c>
      <c r="G201" s="5">
        <v>201</v>
      </c>
      <c r="H201" s="5" t="s">
        <v>18</v>
      </c>
      <c r="I201" s="5">
        <v>363</v>
      </c>
      <c r="J201" s="5"/>
      <c r="K201" s="5"/>
      <c r="L201" s="7">
        <v>43300</v>
      </c>
      <c r="M201" s="5" t="s">
        <v>55</v>
      </c>
      <c r="N201" s="5" t="s">
        <v>56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3">
      <c r="A202" s="4" t="s">
        <v>54</v>
      </c>
      <c r="B202" s="5"/>
      <c r="C202" s="5">
        <v>2</v>
      </c>
      <c r="D202" s="5">
        <v>3</v>
      </c>
      <c r="E202" s="5">
        <v>1</v>
      </c>
      <c r="F202" s="5">
        <v>1</v>
      </c>
      <c r="G202" s="5">
        <v>202</v>
      </c>
      <c r="H202" s="5" t="s">
        <v>22</v>
      </c>
      <c r="I202" s="5">
        <v>283</v>
      </c>
      <c r="J202" s="5"/>
      <c r="K202" s="5"/>
      <c r="L202" s="7">
        <v>43300</v>
      </c>
      <c r="M202" s="5" t="s">
        <v>55</v>
      </c>
      <c r="N202" s="5" t="s">
        <v>56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3">
      <c r="A203" s="4" t="s">
        <v>54</v>
      </c>
      <c r="B203" s="5"/>
      <c r="C203" s="5">
        <v>2</v>
      </c>
      <c r="D203" s="5">
        <v>3</v>
      </c>
      <c r="E203" s="5">
        <v>1</v>
      </c>
      <c r="F203" s="5">
        <v>3</v>
      </c>
      <c r="G203" s="5">
        <v>203</v>
      </c>
      <c r="H203" s="5" t="s">
        <v>31</v>
      </c>
      <c r="I203" s="5">
        <v>474</v>
      </c>
      <c r="J203" s="5"/>
      <c r="K203" s="5"/>
      <c r="L203" s="7">
        <v>43300</v>
      </c>
      <c r="M203" s="5" t="s">
        <v>55</v>
      </c>
      <c r="N203" s="5" t="s">
        <v>56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3">
      <c r="A204" s="4" t="s">
        <v>54</v>
      </c>
      <c r="B204" s="5"/>
      <c r="C204" s="5">
        <v>2</v>
      </c>
      <c r="D204" s="5">
        <v>3</v>
      </c>
      <c r="E204" s="5">
        <v>1</v>
      </c>
      <c r="F204" s="5">
        <v>3</v>
      </c>
      <c r="G204" s="5">
        <v>204</v>
      </c>
      <c r="H204" s="5" t="s">
        <v>20</v>
      </c>
      <c r="I204" s="5">
        <v>11</v>
      </c>
      <c r="J204" s="5"/>
      <c r="K204" s="5"/>
      <c r="L204" s="7">
        <v>43300</v>
      </c>
      <c r="M204" s="5" t="s">
        <v>55</v>
      </c>
      <c r="N204" s="5" t="s">
        <v>56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3">
      <c r="A205" s="4" t="s">
        <v>54</v>
      </c>
      <c r="B205" s="5"/>
      <c r="C205" s="5">
        <v>2</v>
      </c>
      <c r="D205" s="5">
        <v>3</v>
      </c>
      <c r="E205" s="5">
        <v>1</v>
      </c>
      <c r="F205" s="5">
        <v>3</v>
      </c>
      <c r="G205" s="5">
        <v>205</v>
      </c>
      <c r="H205" s="5" t="s">
        <v>20</v>
      </c>
      <c r="I205" s="5">
        <v>13</v>
      </c>
      <c r="J205" s="5"/>
      <c r="K205" s="5"/>
      <c r="L205" s="7">
        <v>43300</v>
      </c>
      <c r="M205" s="5" t="s">
        <v>55</v>
      </c>
      <c r="N205" s="5" t="s">
        <v>56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3">
      <c r="A206" s="4" t="s">
        <v>54</v>
      </c>
      <c r="B206" s="5"/>
      <c r="C206" s="5">
        <v>2</v>
      </c>
      <c r="D206" s="5">
        <v>3</v>
      </c>
      <c r="E206" s="5">
        <v>1</v>
      </c>
      <c r="F206" s="5">
        <v>3</v>
      </c>
      <c r="G206" s="5">
        <v>206</v>
      </c>
      <c r="H206" s="5" t="s">
        <v>20</v>
      </c>
      <c r="I206" s="5">
        <v>12</v>
      </c>
      <c r="J206" s="5"/>
      <c r="K206" s="5"/>
      <c r="L206" s="7">
        <v>43300</v>
      </c>
      <c r="M206" s="5" t="s">
        <v>55</v>
      </c>
      <c r="N206" s="5" t="s">
        <v>56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3">
      <c r="A207" s="4" t="s">
        <v>54</v>
      </c>
      <c r="B207" s="5"/>
      <c r="C207" s="5">
        <v>2</v>
      </c>
      <c r="D207" s="5">
        <v>3</v>
      </c>
      <c r="E207" s="5">
        <v>1</v>
      </c>
      <c r="F207" s="5">
        <v>3</v>
      </c>
      <c r="G207" s="5">
        <v>207</v>
      </c>
      <c r="H207" s="5" t="s">
        <v>20</v>
      </c>
      <c r="I207" s="5">
        <v>13</v>
      </c>
      <c r="J207" s="5"/>
      <c r="K207" s="5"/>
      <c r="L207" s="7">
        <v>43300</v>
      </c>
      <c r="M207" s="5" t="s">
        <v>55</v>
      </c>
      <c r="N207" s="5" t="s">
        <v>56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3">
      <c r="A208" s="4" t="s">
        <v>54</v>
      </c>
      <c r="B208" s="5"/>
      <c r="C208" s="5">
        <v>2</v>
      </c>
      <c r="D208" s="5">
        <v>3</v>
      </c>
      <c r="E208" s="5">
        <v>1</v>
      </c>
      <c r="F208" s="5">
        <v>3</v>
      </c>
      <c r="G208" s="5">
        <v>208</v>
      </c>
      <c r="H208" s="5" t="s">
        <v>20</v>
      </c>
      <c r="I208" s="5">
        <v>11</v>
      </c>
      <c r="J208" s="5"/>
      <c r="K208" s="5"/>
      <c r="L208" s="7">
        <v>43300</v>
      </c>
      <c r="M208" s="5" t="s">
        <v>55</v>
      </c>
      <c r="N208" s="5" t="s">
        <v>56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3">
      <c r="A209" s="4" t="s">
        <v>54</v>
      </c>
      <c r="B209" s="5"/>
      <c r="C209" s="5">
        <v>2</v>
      </c>
      <c r="D209" s="5">
        <v>3</v>
      </c>
      <c r="E209" s="5">
        <v>1</v>
      </c>
      <c r="F209" s="5">
        <v>3</v>
      </c>
      <c r="G209" s="5">
        <v>209</v>
      </c>
      <c r="H209" s="5" t="s">
        <v>20</v>
      </c>
      <c r="I209" s="5">
        <v>10</v>
      </c>
      <c r="J209" s="5"/>
      <c r="K209" s="5"/>
      <c r="L209" s="7">
        <v>43300</v>
      </c>
      <c r="M209" s="5" t="s">
        <v>55</v>
      </c>
      <c r="N209" s="5" t="s">
        <v>56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3">
      <c r="A210" s="4" t="s">
        <v>54</v>
      </c>
      <c r="B210" s="5"/>
      <c r="C210" s="5">
        <v>2</v>
      </c>
      <c r="D210" s="5">
        <v>3</v>
      </c>
      <c r="E210" s="5">
        <v>1</v>
      </c>
      <c r="F210" s="5">
        <v>3</v>
      </c>
      <c r="G210" s="5">
        <v>210</v>
      </c>
      <c r="H210" s="5" t="s">
        <v>20</v>
      </c>
      <c r="I210" s="5">
        <v>16</v>
      </c>
      <c r="J210" s="5"/>
      <c r="K210" s="5"/>
      <c r="L210" s="7">
        <v>43300</v>
      </c>
      <c r="M210" s="5" t="s">
        <v>55</v>
      </c>
      <c r="N210" s="5" t="s">
        <v>56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3">
      <c r="A211" s="4" t="s">
        <v>54</v>
      </c>
      <c r="B211" s="5"/>
      <c r="C211" s="5">
        <v>2</v>
      </c>
      <c r="D211" s="5">
        <v>3</v>
      </c>
      <c r="E211" s="5">
        <v>1</v>
      </c>
      <c r="F211" s="5">
        <v>4</v>
      </c>
      <c r="G211" s="5">
        <v>211</v>
      </c>
      <c r="H211" s="5" t="s">
        <v>18</v>
      </c>
      <c r="I211" s="5">
        <v>16</v>
      </c>
      <c r="J211" s="5"/>
      <c r="K211" s="5"/>
      <c r="L211" s="7">
        <v>43300</v>
      </c>
      <c r="M211" s="5" t="s">
        <v>55</v>
      </c>
      <c r="N211" s="5" t="s">
        <v>56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3">
      <c r="A212" s="4" t="s">
        <v>54</v>
      </c>
      <c r="B212" s="5"/>
      <c r="C212" s="5">
        <v>2</v>
      </c>
      <c r="D212" s="5">
        <v>3</v>
      </c>
      <c r="E212" s="5">
        <v>1</v>
      </c>
      <c r="F212" s="5">
        <v>4</v>
      </c>
      <c r="G212" s="5">
        <v>212</v>
      </c>
      <c r="H212" s="5" t="s">
        <v>18</v>
      </c>
      <c r="I212" s="5">
        <v>45</v>
      </c>
      <c r="J212" s="5"/>
      <c r="K212" s="5"/>
      <c r="L212" s="7">
        <v>43300</v>
      </c>
      <c r="M212" s="5" t="s">
        <v>55</v>
      </c>
      <c r="N212" s="5" t="s">
        <v>56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3">
      <c r="A213" s="4" t="s">
        <v>54</v>
      </c>
      <c r="B213" s="5"/>
      <c r="C213" s="5">
        <v>2</v>
      </c>
      <c r="D213" s="5">
        <v>3</v>
      </c>
      <c r="E213" s="5">
        <v>1</v>
      </c>
      <c r="F213" s="5">
        <v>4</v>
      </c>
      <c r="G213" s="5">
        <v>213</v>
      </c>
      <c r="H213" s="5" t="s">
        <v>23</v>
      </c>
      <c r="I213" s="5">
        <v>17</v>
      </c>
      <c r="J213" s="5"/>
      <c r="K213" s="5"/>
      <c r="L213" s="7">
        <v>43300</v>
      </c>
      <c r="M213" s="5" t="s">
        <v>55</v>
      </c>
      <c r="N213" s="5" t="s">
        <v>56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3">
      <c r="A214" s="4" t="s">
        <v>54</v>
      </c>
      <c r="B214" s="5"/>
      <c r="C214" s="5">
        <v>2</v>
      </c>
      <c r="D214" s="5">
        <v>3</v>
      </c>
      <c r="E214" s="5">
        <v>1</v>
      </c>
      <c r="F214" s="5">
        <v>4</v>
      </c>
      <c r="G214" s="5">
        <v>214</v>
      </c>
      <c r="H214" s="5" t="s">
        <v>18</v>
      </c>
      <c r="I214" s="5">
        <v>25</v>
      </c>
      <c r="J214" s="5"/>
      <c r="K214" s="5"/>
      <c r="L214" s="7">
        <v>43300</v>
      </c>
      <c r="M214" s="5" t="s">
        <v>55</v>
      </c>
      <c r="N214" s="5" t="s">
        <v>56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3">
      <c r="A215" s="4" t="s">
        <v>54</v>
      </c>
      <c r="B215" s="5"/>
      <c r="C215" s="5">
        <v>2</v>
      </c>
      <c r="D215" s="5">
        <v>3</v>
      </c>
      <c r="E215" s="5">
        <v>1</v>
      </c>
      <c r="F215" s="5">
        <v>4</v>
      </c>
      <c r="G215" s="5">
        <v>215</v>
      </c>
      <c r="H215" s="5" t="s">
        <v>20</v>
      </c>
      <c r="I215" s="5">
        <v>17</v>
      </c>
      <c r="J215" s="5"/>
      <c r="K215" s="5"/>
      <c r="L215" s="7">
        <v>43300</v>
      </c>
      <c r="M215" s="5" t="s">
        <v>55</v>
      </c>
      <c r="N215" s="5" t="s">
        <v>56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3">
      <c r="A216" s="4" t="s">
        <v>54</v>
      </c>
      <c r="B216" s="5"/>
      <c r="C216" s="5">
        <v>2</v>
      </c>
      <c r="D216" s="5">
        <v>3</v>
      </c>
      <c r="E216" s="5">
        <v>3</v>
      </c>
      <c r="F216" s="5">
        <v>1</v>
      </c>
      <c r="G216" s="5">
        <v>224</v>
      </c>
      <c r="H216" s="5" t="s">
        <v>18</v>
      </c>
      <c r="I216" s="5">
        <v>338</v>
      </c>
      <c r="J216" s="5"/>
      <c r="K216" s="5"/>
      <c r="L216" s="7">
        <v>43300</v>
      </c>
      <c r="M216" s="5" t="s">
        <v>55</v>
      </c>
      <c r="N216" s="5" t="s">
        <v>56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3">
      <c r="A217" s="4" t="s">
        <v>54</v>
      </c>
      <c r="B217" s="5"/>
      <c r="C217" s="5">
        <v>2</v>
      </c>
      <c r="D217" s="5">
        <v>3</v>
      </c>
      <c r="E217" s="5">
        <v>3</v>
      </c>
      <c r="F217" s="5">
        <v>2</v>
      </c>
      <c r="G217" s="5">
        <v>221</v>
      </c>
      <c r="H217" s="5" t="s">
        <v>18</v>
      </c>
      <c r="I217" s="5">
        <v>582</v>
      </c>
      <c r="J217" s="5"/>
      <c r="K217" s="5"/>
      <c r="L217" s="7">
        <v>43300</v>
      </c>
      <c r="M217" s="5" t="s">
        <v>55</v>
      </c>
      <c r="N217" s="5" t="s">
        <v>56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3">
      <c r="A218" s="4" t="s">
        <v>54</v>
      </c>
      <c r="B218" s="5"/>
      <c r="C218" s="5">
        <v>2</v>
      </c>
      <c r="D218" s="5">
        <v>3</v>
      </c>
      <c r="E218" s="5">
        <v>3</v>
      </c>
      <c r="F218" s="5">
        <v>2</v>
      </c>
      <c r="G218" s="5">
        <v>222</v>
      </c>
      <c r="H218" s="5" t="s">
        <v>39</v>
      </c>
      <c r="I218" s="5">
        <v>184</v>
      </c>
      <c r="J218" s="5"/>
      <c r="K218" s="5"/>
      <c r="L218" s="7">
        <v>43300</v>
      </c>
      <c r="M218" s="5" t="s">
        <v>55</v>
      </c>
      <c r="N218" s="5" t="s">
        <v>56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3">
      <c r="A219" s="4" t="s">
        <v>54</v>
      </c>
      <c r="B219" s="5"/>
      <c r="C219" s="5">
        <v>2</v>
      </c>
      <c r="D219" s="5">
        <v>3</v>
      </c>
      <c r="E219" s="5">
        <v>3</v>
      </c>
      <c r="F219" s="5">
        <v>4</v>
      </c>
      <c r="G219" s="5">
        <v>216</v>
      </c>
      <c r="H219" s="5" t="s">
        <v>18</v>
      </c>
      <c r="I219" s="5">
        <v>364</v>
      </c>
      <c r="J219" s="5"/>
      <c r="K219" s="5"/>
      <c r="L219" s="7">
        <v>43300</v>
      </c>
      <c r="M219" s="5" t="s">
        <v>55</v>
      </c>
      <c r="N219" s="5" t="s">
        <v>56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3">
      <c r="A220" s="4" t="s">
        <v>54</v>
      </c>
      <c r="B220" s="5"/>
      <c r="C220" s="5">
        <v>2</v>
      </c>
      <c r="D220" s="5">
        <v>3</v>
      </c>
      <c r="E220" s="5">
        <v>4</v>
      </c>
      <c r="F220" s="5">
        <v>2</v>
      </c>
      <c r="G220" s="5">
        <v>223</v>
      </c>
      <c r="H220" s="5" t="s">
        <v>33</v>
      </c>
      <c r="I220" s="5">
        <v>521</v>
      </c>
      <c r="J220" s="5"/>
      <c r="K220" s="5"/>
      <c r="L220" s="7">
        <v>43300</v>
      </c>
      <c r="M220" s="5" t="s">
        <v>55</v>
      </c>
      <c r="N220" s="5" t="s">
        <v>56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3">
      <c r="A221" s="4" t="s">
        <v>54</v>
      </c>
      <c r="B221" s="5"/>
      <c r="C221" s="5">
        <v>2</v>
      </c>
      <c r="D221" s="5">
        <v>3</v>
      </c>
      <c r="E221" s="5">
        <v>4</v>
      </c>
      <c r="F221" s="5">
        <v>3</v>
      </c>
      <c r="G221" s="5">
        <v>219</v>
      </c>
      <c r="H221" s="5" t="s">
        <v>18</v>
      </c>
      <c r="I221" s="5">
        <v>389</v>
      </c>
      <c r="J221" s="5"/>
      <c r="K221" s="5"/>
      <c r="L221" s="7">
        <v>43300</v>
      </c>
      <c r="M221" s="5" t="s">
        <v>55</v>
      </c>
      <c r="N221" s="5" t="s">
        <v>56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3">
      <c r="A222" s="4" t="s">
        <v>54</v>
      </c>
      <c r="B222" s="5"/>
      <c r="C222" s="5">
        <v>2</v>
      </c>
      <c r="D222" s="5">
        <v>3</v>
      </c>
      <c r="E222" s="5">
        <v>4</v>
      </c>
      <c r="F222" s="5">
        <v>3</v>
      </c>
      <c r="G222" s="5">
        <v>220</v>
      </c>
      <c r="H222" s="5" t="s">
        <v>31</v>
      </c>
      <c r="I222" s="5">
        <v>283</v>
      </c>
      <c r="J222" s="5"/>
      <c r="K222" s="5"/>
      <c r="L222" s="7">
        <v>43300</v>
      </c>
      <c r="M222" s="5" t="s">
        <v>55</v>
      </c>
      <c r="N222" s="5" t="s">
        <v>56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3">
      <c r="A223" s="4" t="s">
        <v>54</v>
      </c>
      <c r="B223" s="5"/>
      <c r="C223" s="5">
        <v>2</v>
      </c>
      <c r="D223" s="5">
        <v>3</v>
      </c>
      <c r="E223" s="5">
        <v>4</v>
      </c>
      <c r="F223" s="5">
        <v>4</v>
      </c>
      <c r="G223" s="5">
        <v>217</v>
      </c>
      <c r="H223" s="5" t="s">
        <v>18</v>
      </c>
      <c r="I223" s="5">
        <v>248</v>
      </c>
      <c r="J223" s="5"/>
      <c r="K223" s="5"/>
      <c r="L223" s="7">
        <v>43300</v>
      </c>
      <c r="M223" s="5" t="s">
        <v>55</v>
      </c>
      <c r="N223" s="5" t="s">
        <v>56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3">
      <c r="A224" s="4" t="s">
        <v>54</v>
      </c>
      <c r="B224" s="5"/>
      <c r="C224" s="5">
        <v>2</v>
      </c>
      <c r="D224" s="5">
        <v>3</v>
      </c>
      <c r="E224" s="5">
        <v>4</v>
      </c>
      <c r="F224" s="5">
        <v>4</v>
      </c>
      <c r="G224" s="5">
        <v>218</v>
      </c>
      <c r="H224" s="5" t="s">
        <v>18</v>
      </c>
      <c r="I224" s="5">
        <v>495</v>
      </c>
      <c r="J224" s="5"/>
      <c r="K224" s="5"/>
      <c r="L224" s="7">
        <v>43300</v>
      </c>
      <c r="M224" s="5" t="s">
        <v>55</v>
      </c>
      <c r="N224" s="5" t="s">
        <v>56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3">
      <c r="A225" s="4" t="s">
        <v>57</v>
      </c>
      <c r="B225" s="5"/>
      <c r="C225" s="5">
        <v>2</v>
      </c>
      <c r="D225" s="5">
        <v>4</v>
      </c>
      <c r="E225" s="5">
        <v>1</v>
      </c>
      <c r="F225" s="5">
        <v>1</v>
      </c>
      <c r="G225" s="5">
        <v>225</v>
      </c>
      <c r="H225" s="5" t="s">
        <v>18</v>
      </c>
      <c r="I225" s="5">
        <v>725</v>
      </c>
      <c r="J225" s="5"/>
      <c r="K225" s="5"/>
      <c r="L225" s="7">
        <v>43300</v>
      </c>
      <c r="M225" s="5" t="s">
        <v>58</v>
      </c>
      <c r="N225" s="5" t="s">
        <v>56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3">
      <c r="A226" s="4" t="s">
        <v>57</v>
      </c>
      <c r="B226" s="5"/>
      <c r="C226" s="5">
        <v>2</v>
      </c>
      <c r="D226" s="5">
        <v>4</v>
      </c>
      <c r="E226" s="5">
        <v>1</v>
      </c>
      <c r="F226" s="5">
        <v>1</v>
      </c>
      <c r="G226" s="5">
        <v>226</v>
      </c>
      <c r="H226" s="5" t="s">
        <v>18</v>
      </c>
      <c r="I226" s="5">
        <v>34</v>
      </c>
      <c r="J226" s="5"/>
      <c r="K226" s="5"/>
      <c r="L226" s="7">
        <v>43300</v>
      </c>
      <c r="M226" s="5" t="s">
        <v>58</v>
      </c>
      <c r="N226" s="5" t="s">
        <v>56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3">
      <c r="A227" s="4" t="s">
        <v>57</v>
      </c>
      <c r="B227" s="5"/>
      <c r="C227" s="5">
        <v>2</v>
      </c>
      <c r="D227" s="5">
        <v>4</v>
      </c>
      <c r="E227" s="5">
        <v>1</v>
      </c>
      <c r="F227" s="5">
        <v>1</v>
      </c>
      <c r="G227" s="5">
        <v>227</v>
      </c>
      <c r="H227" s="5" t="s">
        <v>18</v>
      </c>
      <c r="I227" s="5">
        <v>29</v>
      </c>
      <c r="J227" s="5"/>
      <c r="K227" s="5"/>
      <c r="L227" s="7">
        <v>43300</v>
      </c>
      <c r="M227" s="5" t="s">
        <v>58</v>
      </c>
      <c r="N227" s="5" t="s">
        <v>56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3">
      <c r="A228" s="4" t="s">
        <v>57</v>
      </c>
      <c r="B228" s="5"/>
      <c r="C228" s="5">
        <v>2</v>
      </c>
      <c r="D228" s="5">
        <v>4</v>
      </c>
      <c r="E228" s="5">
        <v>1</v>
      </c>
      <c r="F228" s="5">
        <v>1</v>
      </c>
      <c r="G228" s="5">
        <v>228</v>
      </c>
      <c r="H228" s="5" t="s">
        <v>23</v>
      </c>
      <c r="I228" s="5">
        <v>16</v>
      </c>
      <c r="J228" s="5"/>
      <c r="K228" s="5"/>
      <c r="L228" s="7">
        <v>43300</v>
      </c>
      <c r="M228" s="5" t="s">
        <v>58</v>
      </c>
      <c r="N228" s="5" t="s">
        <v>56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3">
      <c r="A229" s="4" t="s">
        <v>57</v>
      </c>
      <c r="B229" s="5"/>
      <c r="C229" s="5">
        <v>2</v>
      </c>
      <c r="D229" s="5">
        <v>4</v>
      </c>
      <c r="E229" s="5">
        <v>1</v>
      </c>
      <c r="F229" s="5">
        <v>1</v>
      </c>
      <c r="G229" s="5">
        <v>229</v>
      </c>
      <c r="H229" s="5" t="s">
        <v>18</v>
      </c>
      <c r="I229" s="5">
        <v>22</v>
      </c>
      <c r="J229" s="5" t="s">
        <v>59</v>
      </c>
      <c r="K229" s="5"/>
      <c r="L229" s="7">
        <v>43300</v>
      </c>
      <c r="M229" s="5" t="s">
        <v>58</v>
      </c>
      <c r="N229" s="5" t="s">
        <v>56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3">
      <c r="A230" s="4" t="s">
        <v>57</v>
      </c>
      <c r="B230" s="5"/>
      <c r="C230" s="5">
        <v>2</v>
      </c>
      <c r="D230" s="5">
        <v>4</v>
      </c>
      <c r="E230" s="5">
        <v>1</v>
      </c>
      <c r="F230" s="5">
        <v>1</v>
      </c>
      <c r="G230" s="5">
        <v>230</v>
      </c>
      <c r="H230" s="5" t="s">
        <v>18</v>
      </c>
      <c r="I230" s="5">
        <v>11</v>
      </c>
      <c r="J230" s="5"/>
      <c r="K230" s="5"/>
      <c r="L230" s="7">
        <v>43300</v>
      </c>
      <c r="M230" s="5" t="s">
        <v>58</v>
      </c>
      <c r="N230" s="5" t="s">
        <v>56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3">
      <c r="A231" s="4" t="s">
        <v>57</v>
      </c>
      <c r="B231" s="5"/>
      <c r="C231" s="5">
        <v>2</v>
      </c>
      <c r="D231" s="5">
        <v>4</v>
      </c>
      <c r="E231" s="5">
        <v>1</v>
      </c>
      <c r="F231" s="5">
        <v>2</v>
      </c>
      <c r="G231" s="5">
        <v>231</v>
      </c>
      <c r="H231" s="5" t="s">
        <v>18</v>
      </c>
      <c r="I231" s="5">
        <v>275</v>
      </c>
      <c r="J231" s="5"/>
      <c r="K231" s="5"/>
      <c r="L231" s="7">
        <v>43300</v>
      </c>
      <c r="M231" s="5" t="s">
        <v>58</v>
      </c>
      <c r="N231" s="5" t="s">
        <v>56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3">
      <c r="A232" s="4" t="s">
        <v>57</v>
      </c>
      <c r="B232" s="5"/>
      <c r="C232" s="5">
        <v>2</v>
      </c>
      <c r="D232" s="5">
        <v>4</v>
      </c>
      <c r="E232" s="5">
        <v>1</v>
      </c>
      <c r="F232" s="5">
        <v>3</v>
      </c>
      <c r="G232" s="5">
        <v>234</v>
      </c>
      <c r="H232" s="5" t="s">
        <v>39</v>
      </c>
      <c r="I232" s="5">
        <v>332</v>
      </c>
      <c r="J232" s="5"/>
      <c r="K232" s="5"/>
      <c r="L232" s="7">
        <v>43300</v>
      </c>
      <c r="M232" s="5" t="s">
        <v>58</v>
      </c>
      <c r="N232" s="5" t="s">
        <v>56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3">
      <c r="A233" s="4" t="s">
        <v>57</v>
      </c>
      <c r="B233" s="5"/>
      <c r="C233" s="5">
        <v>2</v>
      </c>
      <c r="D233" s="5">
        <v>4</v>
      </c>
      <c r="E233" s="5">
        <v>1</v>
      </c>
      <c r="F233" s="5">
        <v>4</v>
      </c>
      <c r="G233" s="5">
        <v>235</v>
      </c>
      <c r="H233" s="5" t="s">
        <v>31</v>
      </c>
      <c r="I233" s="5">
        <v>163</v>
      </c>
      <c r="J233" s="5"/>
      <c r="K233" s="5"/>
      <c r="L233" s="7">
        <v>43300</v>
      </c>
      <c r="M233" s="5" t="s">
        <v>58</v>
      </c>
      <c r="N233" s="5" t="s">
        <v>56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3">
      <c r="A234" s="4" t="s">
        <v>57</v>
      </c>
      <c r="B234" s="5"/>
      <c r="C234" s="5">
        <v>2</v>
      </c>
      <c r="D234" s="5">
        <v>4</v>
      </c>
      <c r="E234" s="5">
        <v>1</v>
      </c>
      <c r="F234" s="5">
        <v>4</v>
      </c>
      <c r="G234" s="5">
        <v>236</v>
      </c>
      <c r="H234" s="5" t="s">
        <v>18</v>
      </c>
      <c r="I234" s="5">
        <v>459</v>
      </c>
      <c r="J234" s="5"/>
      <c r="K234" s="5"/>
      <c r="L234" s="7">
        <v>43300</v>
      </c>
      <c r="M234" s="5" t="s">
        <v>58</v>
      </c>
      <c r="N234" s="5" t="s">
        <v>56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3">
      <c r="A235" s="4" t="s">
        <v>57</v>
      </c>
      <c r="B235" s="5"/>
      <c r="C235" s="5">
        <v>2</v>
      </c>
      <c r="D235" s="5">
        <v>4</v>
      </c>
      <c r="E235" s="5">
        <v>2</v>
      </c>
      <c r="F235" s="5">
        <v>1</v>
      </c>
      <c r="G235" s="5">
        <v>232</v>
      </c>
      <c r="H235" s="5" t="s">
        <v>18</v>
      </c>
      <c r="I235" s="5">
        <v>443</v>
      </c>
      <c r="J235" s="5"/>
      <c r="K235" s="5"/>
      <c r="L235" s="7">
        <v>43300</v>
      </c>
      <c r="M235" s="5" t="s">
        <v>58</v>
      </c>
      <c r="N235" s="5" t="s">
        <v>56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3">
      <c r="A236" s="4" t="s">
        <v>57</v>
      </c>
      <c r="B236" s="5"/>
      <c r="C236" s="5">
        <v>2</v>
      </c>
      <c r="D236" s="5">
        <v>4</v>
      </c>
      <c r="E236" s="5">
        <v>2</v>
      </c>
      <c r="F236" s="5">
        <v>1</v>
      </c>
      <c r="G236" s="5">
        <v>233</v>
      </c>
      <c r="H236" s="5" t="s">
        <v>18</v>
      </c>
      <c r="I236" s="5">
        <v>230</v>
      </c>
      <c r="J236" s="5"/>
      <c r="K236" s="5"/>
      <c r="L236" s="7">
        <v>43300</v>
      </c>
      <c r="M236" s="5" t="s">
        <v>58</v>
      </c>
      <c r="N236" s="5" t="s">
        <v>56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3">
      <c r="A237" s="4" t="s">
        <v>57</v>
      </c>
      <c r="B237" s="5"/>
      <c r="C237" s="5">
        <v>2</v>
      </c>
      <c r="D237" s="5">
        <v>4</v>
      </c>
      <c r="E237" s="5">
        <v>2</v>
      </c>
      <c r="F237" s="5">
        <v>4</v>
      </c>
      <c r="G237" s="5">
        <v>237</v>
      </c>
      <c r="H237" s="5" t="s">
        <v>23</v>
      </c>
      <c r="I237" s="5">
        <v>221</v>
      </c>
      <c r="J237" s="5"/>
      <c r="K237" s="5"/>
      <c r="L237" s="7">
        <v>43300</v>
      </c>
      <c r="M237" s="5" t="s">
        <v>58</v>
      </c>
      <c r="N237" s="5" t="s">
        <v>56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3">
      <c r="A238" s="4" t="s">
        <v>57</v>
      </c>
      <c r="B238" s="5"/>
      <c r="C238" s="5">
        <v>2</v>
      </c>
      <c r="D238" s="5">
        <v>4</v>
      </c>
      <c r="E238" s="5">
        <v>3</v>
      </c>
      <c r="F238" s="5">
        <v>2</v>
      </c>
      <c r="G238" s="5">
        <v>243</v>
      </c>
      <c r="H238" s="5" t="s">
        <v>18</v>
      </c>
      <c r="I238" s="5">
        <v>465</v>
      </c>
      <c r="J238" s="5"/>
      <c r="K238" s="5"/>
      <c r="L238" s="7">
        <v>43300</v>
      </c>
      <c r="M238" s="5" t="s">
        <v>58</v>
      </c>
      <c r="N238" s="5" t="s">
        <v>56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3">
      <c r="A239" s="4" t="s">
        <v>57</v>
      </c>
      <c r="B239" s="5"/>
      <c r="C239" s="5">
        <v>2</v>
      </c>
      <c r="D239" s="5">
        <v>4</v>
      </c>
      <c r="E239" s="5">
        <v>3</v>
      </c>
      <c r="F239" s="5">
        <v>3</v>
      </c>
      <c r="G239" s="5">
        <v>238</v>
      </c>
      <c r="H239" s="5" t="s">
        <v>18</v>
      </c>
      <c r="I239" s="5">
        <v>408</v>
      </c>
      <c r="J239" s="5"/>
      <c r="K239" s="5"/>
      <c r="L239" s="7">
        <v>43300</v>
      </c>
      <c r="M239" s="5" t="s">
        <v>58</v>
      </c>
      <c r="N239" s="5" t="s">
        <v>56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3">
      <c r="A240" s="4" t="s">
        <v>57</v>
      </c>
      <c r="B240" s="5"/>
      <c r="C240" s="5">
        <v>2</v>
      </c>
      <c r="D240" s="5">
        <v>4</v>
      </c>
      <c r="E240" s="5">
        <v>3</v>
      </c>
      <c r="F240" s="5">
        <v>4</v>
      </c>
      <c r="G240" s="5">
        <v>239</v>
      </c>
      <c r="H240" s="5" t="s">
        <v>60</v>
      </c>
      <c r="I240" s="5">
        <v>359</v>
      </c>
      <c r="J240" s="5"/>
      <c r="K240" s="5"/>
      <c r="L240" s="7">
        <v>43300</v>
      </c>
      <c r="M240" s="5" t="s">
        <v>58</v>
      </c>
      <c r="N240" s="5" t="s">
        <v>56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3">
      <c r="A241" s="4" t="s">
        <v>57</v>
      </c>
      <c r="B241" s="5"/>
      <c r="C241" s="5">
        <v>2</v>
      </c>
      <c r="D241" s="5">
        <v>4</v>
      </c>
      <c r="E241" s="5">
        <v>3</v>
      </c>
      <c r="F241" s="5">
        <v>4</v>
      </c>
      <c r="G241" s="5">
        <v>240</v>
      </c>
      <c r="H241" s="5" t="s">
        <v>18</v>
      </c>
      <c r="I241" s="5">
        <v>334</v>
      </c>
      <c r="J241" s="5"/>
      <c r="K241" s="5"/>
      <c r="L241" s="7">
        <v>43300</v>
      </c>
      <c r="M241" s="5" t="s">
        <v>58</v>
      </c>
      <c r="N241" s="5" t="s">
        <v>56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3">
      <c r="A242" s="4" t="s">
        <v>57</v>
      </c>
      <c r="B242" s="5"/>
      <c r="C242" s="5">
        <v>2</v>
      </c>
      <c r="D242" s="5">
        <v>4</v>
      </c>
      <c r="E242" s="5">
        <v>3</v>
      </c>
      <c r="F242" s="5">
        <v>4</v>
      </c>
      <c r="G242" s="5">
        <v>241</v>
      </c>
      <c r="H242" s="5" t="s">
        <v>23</v>
      </c>
      <c r="I242" s="5">
        <v>234</v>
      </c>
      <c r="J242" s="5"/>
      <c r="K242" s="5"/>
      <c r="L242" s="7">
        <v>43300</v>
      </c>
      <c r="M242" s="5" t="s">
        <v>58</v>
      </c>
      <c r="N242" s="5" t="s">
        <v>56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3">
      <c r="A243" s="4" t="s">
        <v>57</v>
      </c>
      <c r="B243" s="5"/>
      <c r="C243" s="5">
        <v>2</v>
      </c>
      <c r="D243" s="5">
        <v>4</v>
      </c>
      <c r="E243" s="5">
        <v>4</v>
      </c>
      <c r="F243" s="5">
        <v>1</v>
      </c>
      <c r="G243" s="5">
        <v>249</v>
      </c>
      <c r="H243" s="5" t="s">
        <v>39</v>
      </c>
      <c r="I243" s="5">
        <v>304</v>
      </c>
      <c r="J243" s="5"/>
      <c r="K243" s="5"/>
      <c r="L243" s="7">
        <v>43300</v>
      </c>
      <c r="M243" s="5" t="s">
        <v>58</v>
      </c>
      <c r="N243" s="5" t="s">
        <v>56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3">
      <c r="A244" s="4" t="s">
        <v>57</v>
      </c>
      <c r="B244" s="5"/>
      <c r="C244" s="5">
        <v>2</v>
      </c>
      <c r="D244" s="5">
        <v>4</v>
      </c>
      <c r="E244" s="5">
        <v>4</v>
      </c>
      <c r="F244" s="5">
        <v>2</v>
      </c>
      <c r="G244" s="5">
        <v>244</v>
      </c>
      <c r="H244" s="5" t="s">
        <v>18</v>
      </c>
      <c r="I244" s="5">
        <v>198</v>
      </c>
      <c r="J244" s="5"/>
      <c r="K244" s="5"/>
      <c r="L244" s="7">
        <v>43300</v>
      </c>
      <c r="M244" s="5" t="s">
        <v>58</v>
      </c>
      <c r="N244" s="5" t="s">
        <v>56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3">
      <c r="A245" s="4" t="s">
        <v>57</v>
      </c>
      <c r="B245" s="5"/>
      <c r="C245" s="5">
        <v>2</v>
      </c>
      <c r="D245" s="5">
        <v>4</v>
      </c>
      <c r="E245" s="5">
        <v>4</v>
      </c>
      <c r="F245" s="5">
        <v>2</v>
      </c>
      <c r="G245" s="5">
        <v>245</v>
      </c>
      <c r="H245" s="5" t="s">
        <v>43</v>
      </c>
      <c r="I245" s="5">
        <v>304</v>
      </c>
      <c r="J245" s="5"/>
      <c r="K245" s="5"/>
      <c r="L245" s="7">
        <v>43300</v>
      </c>
      <c r="M245" s="5" t="s">
        <v>58</v>
      </c>
      <c r="N245" s="5" t="s">
        <v>56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3">
      <c r="A246" s="4" t="s">
        <v>57</v>
      </c>
      <c r="B246" s="5"/>
      <c r="C246" s="5">
        <v>2</v>
      </c>
      <c r="D246" s="5">
        <v>4</v>
      </c>
      <c r="E246" s="5">
        <v>4</v>
      </c>
      <c r="F246" s="5">
        <v>2</v>
      </c>
      <c r="G246" s="5">
        <v>246</v>
      </c>
      <c r="H246" s="5" t="s">
        <v>33</v>
      </c>
      <c r="I246" s="5">
        <v>431</v>
      </c>
      <c r="J246" s="5"/>
      <c r="K246" s="5"/>
      <c r="L246" s="7">
        <v>43300</v>
      </c>
      <c r="M246" s="5" t="s">
        <v>58</v>
      </c>
      <c r="N246" s="5" t="s">
        <v>56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3">
      <c r="A247" s="4" t="s">
        <v>57</v>
      </c>
      <c r="B247" s="5"/>
      <c r="C247" s="5">
        <v>2</v>
      </c>
      <c r="D247" s="5">
        <v>4</v>
      </c>
      <c r="E247" s="5">
        <v>4</v>
      </c>
      <c r="F247" s="5">
        <v>2</v>
      </c>
      <c r="G247" s="5">
        <v>247</v>
      </c>
      <c r="H247" s="5" t="s">
        <v>18</v>
      </c>
      <c r="I247" s="5">
        <v>626</v>
      </c>
      <c r="J247" s="5" t="s">
        <v>61</v>
      </c>
      <c r="K247" s="5"/>
      <c r="L247" s="7">
        <v>43300</v>
      </c>
      <c r="M247" s="5" t="s">
        <v>58</v>
      </c>
      <c r="N247" s="5" t="s">
        <v>56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3">
      <c r="A248" s="4" t="s">
        <v>57</v>
      </c>
      <c r="B248" s="5"/>
      <c r="C248" s="5">
        <v>2</v>
      </c>
      <c r="D248" s="5">
        <v>4</v>
      </c>
      <c r="E248" s="5">
        <v>4</v>
      </c>
      <c r="F248" s="5">
        <v>2</v>
      </c>
      <c r="G248" s="5">
        <v>248</v>
      </c>
      <c r="H248" s="5" t="s">
        <v>33</v>
      </c>
      <c r="I248" s="5">
        <v>578</v>
      </c>
      <c r="J248" s="5"/>
      <c r="K248" s="5"/>
      <c r="L248" s="7">
        <v>43300</v>
      </c>
      <c r="M248" s="5" t="s">
        <v>58</v>
      </c>
      <c r="N248" s="5" t="s">
        <v>56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3">
      <c r="A249" s="4" t="s">
        <v>57</v>
      </c>
      <c r="B249" s="5"/>
      <c r="C249" s="5">
        <v>2</v>
      </c>
      <c r="D249" s="5">
        <v>4</v>
      </c>
      <c r="E249" s="5">
        <v>4</v>
      </c>
      <c r="F249" s="5">
        <v>3</v>
      </c>
      <c r="G249" s="5">
        <v>242</v>
      </c>
      <c r="H249" s="5" t="s">
        <v>39</v>
      </c>
      <c r="I249" s="5">
        <v>187</v>
      </c>
      <c r="J249" s="5"/>
      <c r="K249" s="5"/>
      <c r="L249" s="7">
        <v>43300</v>
      </c>
      <c r="M249" s="5" t="s">
        <v>58</v>
      </c>
      <c r="N249" s="5" t="s">
        <v>56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3">
      <c r="A250" s="4" t="s">
        <v>62</v>
      </c>
      <c r="B250" s="5"/>
      <c r="C250" s="5">
        <v>2</v>
      </c>
      <c r="D250" s="5">
        <v>5</v>
      </c>
      <c r="E250" s="5">
        <v>1</v>
      </c>
      <c r="F250" s="5">
        <v>1</v>
      </c>
      <c r="G250" s="5">
        <v>250</v>
      </c>
      <c r="H250" s="5" t="s">
        <v>18</v>
      </c>
      <c r="I250" s="5">
        <v>375</v>
      </c>
      <c r="J250" s="5"/>
      <c r="K250" s="5"/>
      <c r="L250" s="7">
        <v>43300</v>
      </c>
      <c r="M250" s="5" t="s">
        <v>63</v>
      </c>
      <c r="N250" s="5" t="s">
        <v>56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3">
      <c r="A251" s="4" t="s">
        <v>62</v>
      </c>
      <c r="B251" s="5"/>
      <c r="C251" s="5">
        <v>2</v>
      </c>
      <c r="D251" s="5">
        <v>5</v>
      </c>
      <c r="E251" s="5">
        <v>1</v>
      </c>
      <c r="F251" s="5">
        <v>1</v>
      </c>
      <c r="G251" s="5">
        <v>251</v>
      </c>
      <c r="H251" s="5" t="s">
        <v>18</v>
      </c>
      <c r="I251" s="5">
        <v>205</v>
      </c>
      <c r="J251" s="5"/>
      <c r="K251" s="5"/>
      <c r="L251" s="7">
        <v>43300</v>
      </c>
      <c r="M251" s="5" t="s">
        <v>63</v>
      </c>
      <c r="N251" s="5" t="s">
        <v>56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3">
      <c r="A252" s="4" t="s">
        <v>62</v>
      </c>
      <c r="B252" s="5"/>
      <c r="C252" s="5">
        <v>2</v>
      </c>
      <c r="D252" s="5">
        <v>5</v>
      </c>
      <c r="E252" s="5">
        <v>1</v>
      </c>
      <c r="F252" s="5">
        <v>1</v>
      </c>
      <c r="G252" s="5">
        <v>252</v>
      </c>
      <c r="H252" s="5" t="s">
        <v>31</v>
      </c>
      <c r="I252" s="5">
        <v>227</v>
      </c>
      <c r="J252" s="5"/>
      <c r="K252" s="5"/>
      <c r="L252" s="7">
        <v>43300</v>
      </c>
      <c r="M252" s="5" t="s">
        <v>63</v>
      </c>
      <c r="N252" s="5" t="s">
        <v>56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3">
      <c r="A253" s="4" t="s">
        <v>62</v>
      </c>
      <c r="B253" s="5"/>
      <c r="C253" s="5">
        <v>2</v>
      </c>
      <c r="D253" s="5">
        <v>5</v>
      </c>
      <c r="E253" s="5">
        <v>1</v>
      </c>
      <c r="F253" s="5">
        <v>2</v>
      </c>
      <c r="G253" s="5">
        <v>253</v>
      </c>
      <c r="H253" s="5" t="s">
        <v>18</v>
      </c>
      <c r="I253" s="5"/>
      <c r="J253" s="5" t="s">
        <v>24</v>
      </c>
      <c r="K253" s="5"/>
      <c r="L253" s="7">
        <v>43300</v>
      </c>
      <c r="M253" s="5" t="s">
        <v>63</v>
      </c>
      <c r="N253" s="5" t="s">
        <v>56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3">
      <c r="A254" s="4" t="s">
        <v>62</v>
      </c>
      <c r="B254" s="5"/>
      <c r="C254" s="5">
        <v>2</v>
      </c>
      <c r="D254" s="5">
        <v>5</v>
      </c>
      <c r="E254" s="5">
        <v>1</v>
      </c>
      <c r="F254" s="5">
        <v>2</v>
      </c>
      <c r="G254" s="5">
        <v>254</v>
      </c>
      <c r="H254" s="5" t="s">
        <v>18</v>
      </c>
      <c r="I254" s="5">
        <v>275</v>
      </c>
      <c r="J254" s="5"/>
      <c r="K254" s="5"/>
      <c r="L254" s="7">
        <v>43300</v>
      </c>
      <c r="M254" s="5" t="s">
        <v>63</v>
      </c>
      <c r="N254" s="5" t="s">
        <v>56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3">
      <c r="A255" s="4" t="s">
        <v>62</v>
      </c>
      <c r="B255" s="5"/>
      <c r="C255" s="5">
        <v>2</v>
      </c>
      <c r="D255" s="5">
        <v>5</v>
      </c>
      <c r="E255" s="5">
        <v>1</v>
      </c>
      <c r="F255" s="5">
        <v>2</v>
      </c>
      <c r="G255" s="5">
        <v>255</v>
      </c>
      <c r="H255" s="5" t="s">
        <v>31</v>
      </c>
      <c r="I255" s="5">
        <v>309</v>
      </c>
      <c r="J255" s="5"/>
      <c r="K255" s="5"/>
      <c r="L255" s="7">
        <v>43300</v>
      </c>
      <c r="M255" s="5" t="s">
        <v>63</v>
      </c>
      <c r="N255" s="5" t="s">
        <v>56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3">
      <c r="A256" s="4" t="s">
        <v>62</v>
      </c>
      <c r="B256" s="5"/>
      <c r="C256" s="5">
        <v>2</v>
      </c>
      <c r="D256" s="5">
        <v>5</v>
      </c>
      <c r="E256" s="5">
        <v>1</v>
      </c>
      <c r="F256" s="5">
        <v>2</v>
      </c>
      <c r="G256" s="5">
        <v>256</v>
      </c>
      <c r="H256" s="5" t="s">
        <v>18</v>
      </c>
      <c r="I256" s="5">
        <v>152</v>
      </c>
      <c r="J256" s="5"/>
      <c r="K256" s="5"/>
      <c r="L256" s="7">
        <v>43300</v>
      </c>
      <c r="M256" s="5" t="s">
        <v>63</v>
      </c>
      <c r="N256" s="5" t="s">
        <v>56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3">
      <c r="A257" s="4" t="s">
        <v>62</v>
      </c>
      <c r="B257" s="5"/>
      <c r="C257" s="5">
        <v>2</v>
      </c>
      <c r="D257" s="5">
        <v>5</v>
      </c>
      <c r="E257" s="5">
        <v>1</v>
      </c>
      <c r="F257" s="5">
        <v>3</v>
      </c>
      <c r="G257" s="5">
        <v>261</v>
      </c>
      <c r="H257" s="5" t="s">
        <v>23</v>
      </c>
      <c r="I257" s="5">
        <v>47</v>
      </c>
      <c r="J257" s="5"/>
      <c r="K257" s="5"/>
      <c r="L257" s="7">
        <v>43300</v>
      </c>
      <c r="M257" s="5" t="s">
        <v>63</v>
      </c>
      <c r="N257" s="5" t="s">
        <v>56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3">
      <c r="A258" s="4" t="s">
        <v>62</v>
      </c>
      <c r="B258" s="5"/>
      <c r="C258" s="5">
        <v>2</v>
      </c>
      <c r="D258" s="5">
        <v>5</v>
      </c>
      <c r="E258" s="5">
        <v>1</v>
      </c>
      <c r="F258" s="5">
        <v>4</v>
      </c>
      <c r="G258" s="5">
        <v>260</v>
      </c>
      <c r="H258" s="5" t="s">
        <v>23</v>
      </c>
      <c r="I258" s="5">
        <v>165</v>
      </c>
      <c r="J258" s="5"/>
      <c r="K258" s="5"/>
      <c r="L258" s="7">
        <v>43300</v>
      </c>
      <c r="M258" s="5" t="s">
        <v>63</v>
      </c>
      <c r="N258" s="5" t="s">
        <v>56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3">
      <c r="A259" s="4" t="s">
        <v>62</v>
      </c>
      <c r="B259" s="5"/>
      <c r="C259" s="5">
        <v>2</v>
      </c>
      <c r="D259" s="5">
        <v>5</v>
      </c>
      <c r="E259" s="5">
        <v>2</v>
      </c>
      <c r="F259" s="5">
        <v>1</v>
      </c>
      <c r="G259" s="5">
        <v>259</v>
      </c>
      <c r="H259" s="5" t="s">
        <v>33</v>
      </c>
      <c r="I259" s="5">
        <v>227</v>
      </c>
      <c r="J259" s="5"/>
      <c r="K259" s="5"/>
      <c r="L259" s="7">
        <v>43300</v>
      </c>
      <c r="M259" s="5" t="s">
        <v>63</v>
      </c>
      <c r="N259" s="5" t="s">
        <v>56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3">
      <c r="A260" s="4" t="s">
        <v>62</v>
      </c>
      <c r="B260" s="5"/>
      <c r="C260" s="5">
        <v>2</v>
      </c>
      <c r="D260" s="5">
        <v>5</v>
      </c>
      <c r="E260" s="5">
        <v>2</v>
      </c>
      <c r="F260" s="5">
        <v>2</v>
      </c>
      <c r="G260" s="5">
        <v>257</v>
      </c>
      <c r="H260" s="5" t="s">
        <v>23</v>
      </c>
      <c r="I260" s="5">
        <v>253</v>
      </c>
      <c r="J260" s="5"/>
      <c r="K260" s="5"/>
      <c r="L260" s="7">
        <v>43300</v>
      </c>
      <c r="M260" s="5" t="s">
        <v>63</v>
      </c>
      <c r="N260" s="5" t="s">
        <v>56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3">
      <c r="A261" s="4" t="s">
        <v>62</v>
      </c>
      <c r="B261" s="5"/>
      <c r="C261" s="5">
        <v>2</v>
      </c>
      <c r="D261" s="5">
        <v>5</v>
      </c>
      <c r="E261" s="5">
        <v>2</v>
      </c>
      <c r="F261" s="5">
        <v>2</v>
      </c>
      <c r="G261" s="5">
        <v>258</v>
      </c>
      <c r="H261" s="5" t="s">
        <v>39</v>
      </c>
      <c r="I261" s="5">
        <v>162</v>
      </c>
      <c r="J261" s="5"/>
      <c r="K261" s="5"/>
      <c r="L261" s="7">
        <v>43300</v>
      </c>
      <c r="M261" s="5" t="s">
        <v>63</v>
      </c>
      <c r="N261" s="5" t="s">
        <v>56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3">
      <c r="A262" s="4" t="s">
        <v>62</v>
      </c>
      <c r="B262" s="5"/>
      <c r="C262" s="5">
        <v>2</v>
      </c>
      <c r="D262" s="5">
        <v>5</v>
      </c>
      <c r="E262" s="5">
        <v>2</v>
      </c>
      <c r="F262" s="5">
        <v>4</v>
      </c>
      <c r="G262" s="5">
        <v>262</v>
      </c>
      <c r="H262" s="5" t="s">
        <v>23</v>
      </c>
      <c r="I262" s="5">
        <v>187</v>
      </c>
      <c r="J262" s="5"/>
      <c r="K262" s="5"/>
      <c r="L262" s="7">
        <v>43300</v>
      </c>
      <c r="M262" s="5" t="s">
        <v>63</v>
      </c>
      <c r="N262" s="5" t="s">
        <v>56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3">
      <c r="A263" s="4" t="s">
        <v>62</v>
      </c>
      <c r="B263" s="5"/>
      <c r="C263" s="5">
        <v>2</v>
      </c>
      <c r="D263" s="5">
        <v>5</v>
      </c>
      <c r="E263" s="5">
        <v>2</v>
      </c>
      <c r="F263" s="5">
        <v>4</v>
      </c>
      <c r="G263" s="5">
        <v>263</v>
      </c>
      <c r="H263" s="5" t="s">
        <v>18</v>
      </c>
      <c r="I263" s="5">
        <v>13</v>
      </c>
      <c r="J263" s="5"/>
      <c r="K263" s="5"/>
      <c r="L263" s="7">
        <v>43300</v>
      </c>
      <c r="M263" s="5" t="s">
        <v>63</v>
      </c>
      <c r="N263" s="5" t="s">
        <v>56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3">
      <c r="A264" s="4" t="s">
        <v>62</v>
      </c>
      <c r="B264" s="5"/>
      <c r="C264" s="5">
        <v>2</v>
      </c>
      <c r="D264" s="5">
        <v>5</v>
      </c>
      <c r="E264" s="5">
        <v>3</v>
      </c>
      <c r="F264" s="5">
        <v>2</v>
      </c>
      <c r="G264" s="5">
        <v>277</v>
      </c>
      <c r="H264" s="5" t="s">
        <v>33</v>
      </c>
      <c r="I264" s="5">
        <v>332</v>
      </c>
      <c r="J264" s="5"/>
      <c r="K264" s="5"/>
      <c r="L264" s="7">
        <v>43300</v>
      </c>
      <c r="M264" s="5" t="s">
        <v>63</v>
      </c>
      <c r="N264" s="5" t="s">
        <v>56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3">
      <c r="A265" s="4" t="s">
        <v>62</v>
      </c>
      <c r="B265" s="5"/>
      <c r="C265" s="5">
        <v>2</v>
      </c>
      <c r="D265" s="5">
        <v>5</v>
      </c>
      <c r="E265" s="5">
        <v>3</v>
      </c>
      <c r="F265" s="5">
        <v>2</v>
      </c>
      <c r="G265" s="5">
        <v>278</v>
      </c>
      <c r="H265" s="5" t="s">
        <v>18</v>
      </c>
      <c r="I265" s="5">
        <v>416</v>
      </c>
      <c r="J265" s="5"/>
      <c r="K265" s="5"/>
      <c r="L265" s="7">
        <v>43300</v>
      </c>
      <c r="M265" s="5" t="s">
        <v>63</v>
      </c>
      <c r="N265" s="5" t="s">
        <v>56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3">
      <c r="A266" s="4" t="s">
        <v>62</v>
      </c>
      <c r="B266" s="5"/>
      <c r="C266" s="5">
        <v>2</v>
      </c>
      <c r="D266" s="5">
        <v>5</v>
      </c>
      <c r="E266" s="5">
        <v>3</v>
      </c>
      <c r="F266" s="5">
        <v>2</v>
      </c>
      <c r="G266" s="5">
        <v>279</v>
      </c>
      <c r="H266" s="5" t="s">
        <v>18</v>
      </c>
      <c r="I266" s="5">
        <v>52</v>
      </c>
      <c r="J266" s="5"/>
      <c r="K266" s="5"/>
      <c r="L266" s="7">
        <v>43300</v>
      </c>
      <c r="M266" s="5" t="s">
        <v>63</v>
      </c>
      <c r="N266" s="5" t="s">
        <v>56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3">
      <c r="A267" s="4" t="s">
        <v>62</v>
      </c>
      <c r="B267" s="5"/>
      <c r="C267" s="5">
        <v>2</v>
      </c>
      <c r="D267" s="5">
        <v>5</v>
      </c>
      <c r="E267" s="5">
        <v>3</v>
      </c>
      <c r="F267" s="5">
        <v>3</v>
      </c>
      <c r="G267" s="5">
        <v>266</v>
      </c>
      <c r="H267" s="5" t="s">
        <v>18</v>
      </c>
      <c r="I267" s="5">
        <v>91</v>
      </c>
      <c r="J267" s="5"/>
      <c r="K267" s="5"/>
      <c r="L267" s="7">
        <v>43300</v>
      </c>
      <c r="M267" s="5" t="s">
        <v>63</v>
      </c>
      <c r="N267" s="5" t="s">
        <v>56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3">
      <c r="A268" s="4" t="s">
        <v>62</v>
      </c>
      <c r="B268" s="5"/>
      <c r="C268" s="5">
        <v>2</v>
      </c>
      <c r="D268" s="5">
        <v>5</v>
      </c>
      <c r="E268" s="5">
        <v>3</v>
      </c>
      <c r="F268" s="5">
        <v>3</v>
      </c>
      <c r="G268" s="5">
        <v>267</v>
      </c>
      <c r="H268" s="5" t="s">
        <v>18</v>
      </c>
      <c r="I268" s="5">
        <v>279</v>
      </c>
      <c r="J268" s="5"/>
      <c r="K268" s="5"/>
      <c r="L268" s="7">
        <v>43300</v>
      </c>
      <c r="M268" s="5" t="s">
        <v>63</v>
      </c>
      <c r="N268" s="5" t="s">
        <v>56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3">
      <c r="A269" s="4" t="s">
        <v>62</v>
      </c>
      <c r="B269" s="5"/>
      <c r="C269" s="5">
        <v>2</v>
      </c>
      <c r="D269" s="5">
        <v>5</v>
      </c>
      <c r="E269" s="5">
        <v>3</v>
      </c>
      <c r="F269" s="5">
        <v>3</v>
      </c>
      <c r="G269" s="5">
        <v>268</v>
      </c>
      <c r="H269" s="5" t="s">
        <v>31</v>
      </c>
      <c r="I269" s="5"/>
      <c r="J269" s="5" t="s">
        <v>24</v>
      </c>
      <c r="K269" s="5"/>
      <c r="L269" s="7">
        <v>43300</v>
      </c>
      <c r="M269" s="5" t="s">
        <v>63</v>
      </c>
      <c r="N269" s="5" t="s">
        <v>56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3">
      <c r="A270" s="4" t="s">
        <v>62</v>
      </c>
      <c r="B270" s="5"/>
      <c r="C270" s="5">
        <v>2</v>
      </c>
      <c r="D270" s="5">
        <v>5</v>
      </c>
      <c r="E270" s="5">
        <v>3</v>
      </c>
      <c r="F270" s="5">
        <v>3</v>
      </c>
      <c r="G270" s="5">
        <v>269</v>
      </c>
      <c r="H270" s="5" t="s">
        <v>18</v>
      </c>
      <c r="I270" s="5">
        <v>377</v>
      </c>
      <c r="J270" s="5"/>
      <c r="K270" s="5"/>
      <c r="L270" s="7">
        <v>43300</v>
      </c>
      <c r="M270" s="5" t="s">
        <v>63</v>
      </c>
      <c r="N270" s="5" t="s">
        <v>56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3">
      <c r="A271" s="4" t="s">
        <v>62</v>
      </c>
      <c r="B271" s="5"/>
      <c r="C271" s="5">
        <v>2</v>
      </c>
      <c r="D271" s="5">
        <v>5</v>
      </c>
      <c r="E271" s="5">
        <v>3</v>
      </c>
      <c r="F271" s="5">
        <v>4</v>
      </c>
      <c r="G271" s="5">
        <v>264</v>
      </c>
      <c r="H271" s="5" t="s">
        <v>18</v>
      </c>
      <c r="I271" s="5"/>
      <c r="J271" s="5" t="s">
        <v>24</v>
      </c>
      <c r="K271" s="5"/>
      <c r="L271" s="7">
        <v>43300</v>
      </c>
      <c r="M271" s="5" t="s">
        <v>63</v>
      </c>
      <c r="N271" s="5" t="s">
        <v>56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3">
      <c r="A272" s="4" t="s">
        <v>62</v>
      </c>
      <c r="B272" s="5"/>
      <c r="C272" s="5">
        <v>2</v>
      </c>
      <c r="D272" s="5">
        <v>5</v>
      </c>
      <c r="E272" s="5">
        <v>3</v>
      </c>
      <c r="F272" s="5">
        <v>4</v>
      </c>
      <c r="G272" s="5">
        <v>265</v>
      </c>
      <c r="H272" s="5" t="s">
        <v>18</v>
      </c>
      <c r="I272" s="5">
        <v>240</v>
      </c>
      <c r="J272" s="5"/>
      <c r="K272" s="5"/>
      <c r="L272" s="7">
        <v>43300</v>
      </c>
      <c r="M272" s="5" t="s">
        <v>63</v>
      </c>
      <c r="N272" s="5" t="s">
        <v>56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3">
      <c r="A273" s="4" t="s">
        <v>62</v>
      </c>
      <c r="B273" s="5"/>
      <c r="C273" s="5">
        <v>2</v>
      </c>
      <c r="D273" s="5">
        <v>5</v>
      </c>
      <c r="E273" s="5">
        <v>4</v>
      </c>
      <c r="F273" s="5">
        <v>2</v>
      </c>
      <c r="G273" s="5">
        <v>280</v>
      </c>
      <c r="H273" s="5" t="s">
        <v>18</v>
      </c>
      <c r="I273" s="5">
        <v>278</v>
      </c>
      <c r="J273" s="5"/>
      <c r="K273" s="5"/>
      <c r="L273" s="7">
        <v>43300</v>
      </c>
      <c r="M273" s="5" t="s">
        <v>63</v>
      </c>
      <c r="N273" s="5" t="s">
        <v>56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3">
      <c r="A274" s="4" t="s">
        <v>62</v>
      </c>
      <c r="B274" s="5"/>
      <c r="C274" s="5">
        <v>2</v>
      </c>
      <c r="D274" s="5">
        <v>5</v>
      </c>
      <c r="E274" s="5">
        <v>4</v>
      </c>
      <c r="F274" s="5">
        <v>2</v>
      </c>
      <c r="G274" s="5">
        <v>281</v>
      </c>
      <c r="H274" s="5" t="s">
        <v>18</v>
      </c>
      <c r="I274" s="5">
        <v>209</v>
      </c>
      <c r="J274" s="5"/>
      <c r="K274" s="5"/>
      <c r="L274" s="7">
        <v>43300</v>
      </c>
      <c r="M274" s="5" t="s">
        <v>63</v>
      </c>
      <c r="N274" s="5" t="s">
        <v>56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3">
      <c r="A275" s="4" t="s">
        <v>62</v>
      </c>
      <c r="B275" s="5"/>
      <c r="C275" s="5">
        <v>2</v>
      </c>
      <c r="D275" s="5">
        <v>5</v>
      </c>
      <c r="E275" s="5">
        <v>4</v>
      </c>
      <c r="F275" s="5">
        <v>2</v>
      </c>
      <c r="G275" s="5">
        <v>282</v>
      </c>
      <c r="H275" s="5" t="s">
        <v>23</v>
      </c>
      <c r="I275" s="5">
        <v>331</v>
      </c>
      <c r="J275" s="5"/>
      <c r="K275" s="5"/>
      <c r="L275" s="7">
        <v>43300</v>
      </c>
      <c r="M275" s="5" t="s">
        <v>63</v>
      </c>
      <c r="N275" s="5" t="s">
        <v>56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3">
      <c r="A276" s="4" t="s">
        <v>62</v>
      </c>
      <c r="B276" s="5"/>
      <c r="C276" s="5">
        <v>2</v>
      </c>
      <c r="D276" s="5">
        <v>5</v>
      </c>
      <c r="E276" s="5">
        <v>4</v>
      </c>
      <c r="F276" s="5">
        <v>2</v>
      </c>
      <c r="G276" s="5">
        <v>283</v>
      </c>
      <c r="H276" s="5" t="s">
        <v>18</v>
      </c>
      <c r="I276" s="5">
        <v>60</v>
      </c>
      <c r="J276" s="5"/>
      <c r="K276" s="5"/>
      <c r="L276" s="7">
        <v>43300</v>
      </c>
      <c r="M276" s="5" t="s">
        <v>63</v>
      </c>
      <c r="N276" s="5" t="s">
        <v>56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3">
      <c r="A277" s="4" t="s">
        <v>62</v>
      </c>
      <c r="B277" s="5"/>
      <c r="C277" s="5">
        <v>2</v>
      </c>
      <c r="D277" s="5">
        <v>5</v>
      </c>
      <c r="E277" s="5">
        <v>4</v>
      </c>
      <c r="F277" s="5">
        <v>3</v>
      </c>
      <c r="G277" s="5">
        <v>274</v>
      </c>
      <c r="H277" s="5" t="s">
        <v>18</v>
      </c>
      <c r="I277" s="5">
        <v>169</v>
      </c>
      <c r="J277" s="5"/>
      <c r="K277" s="5"/>
      <c r="L277" s="7">
        <v>43300</v>
      </c>
      <c r="M277" s="5" t="s">
        <v>63</v>
      </c>
      <c r="N277" s="5" t="s">
        <v>56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3">
      <c r="A278" s="4" t="s">
        <v>62</v>
      </c>
      <c r="B278" s="5"/>
      <c r="C278" s="5">
        <v>2</v>
      </c>
      <c r="D278" s="5">
        <v>5</v>
      </c>
      <c r="E278" s="5">
        <v>4</v>
      </c>
      <c r="F278" s="5">
        <v>3</v>
      </c>
      <c r="G278" s="5">
        <v>275</v>
      </c>
      <c r="H278" s="5" t="s">
        <v>23</v>
      </c>
      <c r="I278" s="5">
        <v>175</v>
      </c>
      <c r="J278" s="5"/>
      <c r="K278" s="5"/>
      <c r="L278" s="7">
        <v>43300</v>
      </c>
      <c r="M278" s="5" t="s">
        <v>63</v>
      </c>
      <c r="N278" s="5" t="s">
        <v>56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3">
      <c r="A279" s="4" t="s">
        <v>62</v>
      </c>
      <c r="B279" s="5"/>
      <c r="C279" s="5">
        <v>2</v>
      </c>
      <c r="D279" s="5">
        <v>5</v>
      </c>
      <c r="E279" s="5">
        <v>4</v>
      </c>
      <c r="F279" s="5">
        <v>3</v>
      </c>
      <c r="G279" s="5">
        <v>276</v>
      </c>
      <c r="H279" s="5" t="s">
        <v>18</v>
      </c>
      <c r="I279" s="5">
        <v>227</v>
      </c>
      <c r="J279" s="5"/>
      <c r="K279" s="5"/>
      <c r="L279" s="7">
        <v>43300</v>
      </c>
      <c r="M279" s="5" t="s">
        <v>63</v>
      </c>
      <c r="N279" s="5" t="s">
        <v>56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3">
      <c r="A280" s="4" t="s">
        <v>62</v>
      </c>
      <c r="B280" s="5"/>
      <c r="C280" s="5">
        <v>2</v>
      </c>
      <c r="D280" s="5">
        <v>5</v>
      </c>
      <c r="E280" s="5">
        <v>4</v>
      </c>
      <c r="F280" s="5">
        <v>4</v>
      </c>
      <c r="G280" s="5">
        <v>270</v>
      </c>
      <c r="H280" s="5" t="s">
        <v>18</v>
      </c>
      <c r="I280" s="5">
        <v>260</v>
      </c>
      <c r="J280" s="5"/>
      <c r="K280" s="5"/>
      <c r="L280" s="7">
        <v>43300</v>
      </c>
      <c r="M280" s="5" t="s">
        <v>63</v>
      </c>
      <c r="N280" s="5" t="s">
        <v>56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3">
      <c r="A281" s="4" t="s">
        <v>62</v>
      </c>
      <c r="B281" s="5"/>
      <c r="C281" s="5">
        <v>2</v>
      </c>
      <c r="D281" s="5">
        <v>5</v>
      </c>
      <c r="E281" s="5">
        <v>4</v>
      </c>
      <c r="F281" s="5">
        <v>4</v>
      </c>
      <c r="G281" s="5">
        <v>271</v>
      </c>
      <c r="H281" s="5" t="s">
        <v>18</v>
      </c>
      <c r="I281" s="5">
        <v>50</v>
      </c>
      <c r="J281" s="5"/>
      <c r="K281" s="5"/>
      <c r="L281" s="7">
        <v>43300</v>
      </c>
      <c r="M281" s="5" t="s">
        <v>63</v>
      </c>
      <c r="N281" s="5" t="s">
        <v>56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3">
      <c r="A282" s="4" t="s">
        <v>62</v>
      </c>
      <c r="B282" s="5"/>
      <c r="C282" s="5">
        <v>2</v>
      </c>
      <c r="D282" s="5">
        <v>5</v>
      </c>
      <c r="E282" s="5">
        <v>4</v>
      </c>
      <c r="F282" s="5">
        <v>4</v>
      </c>
      <c r="G282" s="5">
        <v>272</v>
      </c>
      <c r="H282" s="5" t="s">
        <v>18</v>
      </c>
      <c r="I282" s="5">
        <v>116</v>
      </c>
      <c r="J282" s="5"/>
      <c r="K282" s="5"/>
      <c r="L282" s="7">
        <v>43300</v>
      </c>
      <c r="M282" s="5" t="s">
        <v>63</v>
      </c>
      <c r="N282" s="5" t="s">
        <v>56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3">
      <c r="A283" s="4" t="s">
        <v>62</v>
      </c>
      <c r="B283" s="5"/>
      <c r="C283" s="5">
        <v>2</v>
      </c>
      <c r="D283" s="5">
        <v>5</v>
      </c>
      <c r="E283" s="5">
        <v>4</v>
      </c>
      <c r="F283" s="5">
        <v>4</v>
      </c>
      <c r="G283" s="5">
        <v>273</v>
      </c>
      <c r="H283" s="5" t="s">
        <v>18</v>
      </c>
      <c r="I283" s="5">
        <v>372</v>
      </c>
      <c r="J283" s="5"/>
      <c r="K283" s="5"/>
      <c r="L283" s="7">
        <v>43300</v>
      </c>
      <c r="M283" s="5" t="s">
        <v>63</v>
      </c>
      <c r="N283" s="5" t="s">
        <v>56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3">
      <c r="A284" s="4" t="s">
        <v>64</v>
      </c>
      <c r="B284" s="5"/>
      <c r="C284" s="5">
        <v>3</v>
      </c>
      <c r="D284" s="5">
        <v>1</v>
      </c>
      <c r="E284" s="5">
        <v>1</v>
      </c>
      <c r="F284" s="5">
        <v>1</v>
      </c>
      <c r="G284" s="5">
        <v>284</v>
      </c>
      <c r="H284" s="5" t="s">
        <v>18</v>
      </c>
      <c r="I284" s="5">
        <v>273</v>
      </c>
      <c r="J284" s="5"/>
      <c r="K284" s="5"/>
      <c r="L284" s="7">
        <v>43300</v>
      </c>
      <c r="M284" s="5" t="s">
        <v>65</v>
      </c>
      <c r="N284" s="5" t="s">
        <v>56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3">
      <c r="A285" s="4" t="s">
        <v>64</v>
      </c>
      <c r="B285" s="5"/>
      <c r="C285" s="5">
        <v>3</v>
      </c>
      <c r="D285" s="5">
        <v>1</v>
      </c>
      <c r="E285" s="5">
        <v>1</v>
      </c>
      <c r="F285" s="5">
        <v>1</v>
      </c>
      <c r="G285" s="5">
        <v>285</v>
      </c>
      <c r="H285" s="5" t="s">
        <v>23</v>
      </c>
      <c r="I285" s="5">
        <v>210</v>
      </c>
      <c r="J285" s="5"/>
      <c r="K285" s="5"/>
      <c r="L285" s="7">
        <v>43300</v>
      </c>
      <c r="M285" s="5" t="s">
        <v>65</v>
      </c>
      <c r="N285" s="5" t="s">
        <v>56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3">
      <c r="A286" s="4" t="s">
        <v>64</v>
      </c>
      <c r="B286" s="5"/>
      <c r="C286" s="5">
        <v>3</v>
      </c>
      <c r="D286" s="5">
        <v>1</v>
      </c>
      <c r="E286" s="5">
        <v>1</v>
      </c>
      <c r="F286" s="5">
        <v>1</v>
      </c>
      <c r="G286" s="5">
        <v>286</v>
      </c>
      <c r="H286" s="5" t="s">
        <v>31</v>
      </c>
      <c r="I286" s="5">
        <v>129</v>
      </c>
      <c r="J286" s="5"/>
      <c r="K286" s="5"/>
      <c r="L286" s="7">
        <v>43300</v>
      </c>
      <c r="M286" s="5" t="s">
        <v>65</v>
      </c>
      <c r="N286" s="5" t="s">
        <v>56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3">
      <c r="A287" s="4" t="s">
        <v>64</v>
      </c>
      <c r="B287" s="5"/>
      <c r="C287" s="5">
        <v>3</v>
      </c>
      <c r="D287" s="5">
        <v>1</v>
      </c>
      <c r="E287" s="5">
        <v>1</v>
      </c>
      <c r="F287" s="5">
        <v>1</v>
      </c>
      <c r="G287" s="5">
        <v>287</v>
      </c>
      <c r="H287" s="5" t="s">
        <v>18</v>
      </c>
      <c r="I287" s="5">
        <v>185</v>
      </c>
      <c r="J287" s="5"/>
      <c r="K287" s="5"/>
      <c r="L287" s="7">
        <v>43300</v>
      </c>
      <c r="M287" s="5" t="s">
        <v>65</v>
      </c>
      <c r="N287" s="5" t="s">
        <v>56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3">
      <c r="A288" s="4" t="s">
        <v>64</v>
      </c>
      <c r="B288" s="5"/>
      <c r="C288" s="5">
        <v>3</v>
      </c>
      <c r="D288" s="5">
        <v>1</v>
      </c>
      <c r="E288" s="5">
        <v>1</v>
      </c>
      <c r="F288" s="5">
        <v>3</v>
      </c>
      <c r="G288" s="5">
        <v>294</v>
      </c>
      <c r="H288" s="5" t="s">
        <v>18</v>
      </c>
      <c r="I288" s="5">
        <v>56</v>
      </c>
      <c r="J288" s="5"/>
      <c r="K288" s="5"/>
      <c r="L288" s="7">
        <v>43300</v>
      </c>
      <c r="M288" s="5" t="s">
        <v>65</v>
      </c>
      <c r="N288" s="5" t="s">
        <v>56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3">
      <c r="A289" s="4" t="s">
        <v>64</v>
      </c>
      <c r="B289" s="5"/>
      <c r="C289" s="5">
        <v>3</v>
      </c>
      <c r="D289" s="5">
        <v>1</v>
      </c>
      <c r="E289" s="5">
        <v>1</v>
      </c>
      <c r="F289" s="5">
        <v>3</v>
      </c>
      <c r="G289" s="5">
        <v>295</v>
      </c>
      <c r="H289" s="5" t="s">
        <v>18</v>
      </c>
      <c r="I289" s="5">
        <v>436</v>
      </c>
      <c r="J289" s="5"/>
      <c r="K289" s="5"/>
      <c r="L289" s="7">
        <v>43300</v>
      </c>
      <c r="M289" s="5" t="s">
        <v>65</v>
      </c>
      <c r="N289" s="5" t="s">
        <v>56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3">
      <c r="A290" s="4" t="s">
        <v>64</v>
      </c>
      <c r="B290" s="5"/>
      <c r="C290" s="5">
        <v>3</v>
      </c>
      <c r="D290" s="5">
        <v>1</v>
      </c>
      <c r="E290" s="5">
        <v>1</v>
      </c>
      <c r="F290" s="5">
        <v>3</v>
      </c>
      <c r="G290" s="5">
        <v>296</v>
      </c>
      <c r="H290" s="5" t="s">
        <v>18</v>
      </c>
      <c r="I290" s="5">
        <v>148</v>
      </c>
      <c r="J290" s="5"/>
      <c r="K290" s="5"/>
      <c r="L290" s="7">
        <v>43300</v>
      </c>
      <c r="M290" s="5" t="s">
        <v>65</v>
      </c>
      <c r="N290" s="5" t="s">
        <v>56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3">
      <c r="A291" s="4" t="s">
        <v>64</v>
      </c>
      <c r="B291" s="5"/>
      <c r="C291" s="5">
        <v>3</v>
      </c>
      <c r="D291" s="5">
        <v>1</v>
      </c>
      <c r="E291" s="5">
        <v>1</v>
      </c>
      <c r="F291" s="5">
        <v>3</v>
      </c>
      <c r="G291" s="5">
        <v>297</v>
      </c>
      <c r="H291" s="5" t="s">
        <v>18</v>
      </c>
      <c r="I291" s="5">
        <v>270</v>
      </c>
      <c r="J291" s="5"/>
      <c r="K291" s="5"/>
      <c r="L291" s="7">
        <v>43300</v>
      </c>
      <c r="M291" s="5" t="s">
        <v>65</v>
      </c>
      <c r="N291" s="5" t="s">
        <v>56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3">
      <c r="A292" s="4" t="s">
        <v>64</v>
      </c>
      <c r="B292" s="5"/>
      <c r="C292" s="5">
        <v>3</v>
      </c>
      <c r="D292" s="5">
        <v>1</v>
      </c>
      <c r="E292" s="5">
        <v>1</v>
      </c>
      <c r="F292" s="5">
        <v>4</v>
      </c>
      <c r="G292" s="5">
        <v>298</v>
      </c>
      <c r="H292" s="5" t="s">
        <v>22</v>
      </c>
      <c r="I292" s="5">
        <v>147</v>
      </c>
      <c r="J292" s="5" t="s">
        <v>66</v>
      </c>
      <c r="K292" s="5">
        <v>1.5</v>
      </c>
      <c r="L292" s="7">
        <v>43300</v>
      </c>
      <c r="M292" s="5" t="s">
        <v>65</v>
      </c>
      <c r="N292" s="5" t="s">
        <v>56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3">
      <c r="A293" s="4" t="s">
        <v>64</v>
      </c>
      <c r="B293" s="5"/>
      <c r="C293" s="5">
        <v>3</v>
      </c>
      <c r="D293" s="5">
        <v>1</v>
      </c>
      <c r="E293" s="5">
        <v>2</v>
      </c>
      <c r="F293" s="5">
        <v>1</v>
      </c>
      <c r="G293" s="5">
        <v>290</v>
      </c>
      <c r="H293" s="5" t="s">
        <v>18</v>
      </c>
      <c r="I293" s="5">
        <v>72</v>
      </c>
      <c r="J293" s="5"/>
      <c r="K293" s="5"/>
      <c r="L293" s="7">
        <v>43300</v>
      </c>
      <c r="M293" s="5" t="s">
        <v>65</v>
      </c>
      <c r="N293" s="5" t="s">
        <v>56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3">
      <c r="A294" s="4" t="s">
        <v>64</v>
      </c>
      <c r="B294" s="5"/>
      <c r="C294" s="5">
        <v>3</v>
      </c>
      <c r="D294" s="5">
        <v>1</v>
      </c>
      <c r="E294" s="5">
        <v>2</v>
      </c>
      <c r="F294" s="5">
        <v>1</v>
      </c>
      <c r="G294" s="5">
        <v>291</v>
      </c>
      <c r="H294" s="5" t="s">
        <v>18</v>
      </c>
      <c r="I294" s="5">
        <v>74</v>
      </c>
      <c r="J294" s="5" t="s">
        <v>66</v>
      </c>
      <c r="K294" s="5">
        <v>1.65</v>
      </c>
      <c r="L294" s="7">
        <v>43300</v>
      </c>
      <c r="M294" s="5" t="s">
        <v>65</v>
      </c>
      <c r="N294" s="5" t="s">
        <v>56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3">
      <c r="A295" s="4" t="s">
        <v>64</v>
      </c>
      <c r="B295" s="5"/>
      <c r="C295" s="5">
        <v>3</v>
      </c>
      <c r="D295" s="5">
        <v>1</v>
      </c>
      <c r="E295" s="5">
        <v>2</v>
      </c>
      <c r="F295" s="5">
        <v>1</v>
      </c>
      <c r="G295" s="5">
        <v>292</v>
      </c>
      <c r="H295" s="5" t="s">
        <v>18</v>
      </c>
      <c r="I295" s="5">
        <v>28</v>
      </c>
      <c r="J295" s="5"/>
      <c r="K295" s="5"/>
      <c r="L295" s="7">
        <v>43300</v>
      </c>
      <c r="M295" s="5" t="s">
        <v>65</v>
      </c>
      <c r="N295" s="5" t="s">
        <v>56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3">
      <c r="A296" s="4" t="s">
        <v>64</v>
      </c>
      <c r="B296" s="5"/>
      <c r="C296" s="5">
        <v>3</v>
      </c>
      <c r="D296" s="5">
        <v>1</v>
      </c>
      <c r="E296" s="5">
        <v>2</v>
      </c>
      <c r="F296" s="5">
        <v>1</v>
      </c>
      <c r="G296" s="5">
        <v>293</v>
      </c>
      <c r="H296" s="5" t="s">
        <v>18</v>
      </c>
      <c r="I296" s="5">
        <v>215</v>
      </c>
      <c r="J296" s="5"/>
      <c r="K296" s="5"/>
      <c r="L296" s="7">
        <v>43300</v>
      </c>
      <c r="M296" s="5" t="s">
        <v>65</v>
      </c>
      <c r="N296" s="5" t="s">
        <v>56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3">
      <c r="A297" s="4" t="s">
        <v>64</v>
      </c>
      <c r="B297" s="5"/>
      <c r="C297" s="5">
        <v>3</v>
      </c>
      <c r="D297" s="5">
        <v>1</v>
      </c>
      <c r="E297" s="5">
        <v>2</v>
      </c>
      <c r="F297" s="5">
        <v>2</v>
      </c>
      <c r="G297" s="5">
        <v>288</v>
      </c>
      <c r="H297" s="5" t="s">
        <v>18</v>
      </c>
      <c r="I297" s="5">
        <v>178</v>
      </c>
      <c r="J297" s="5"/>
      <c r="K297" s="5"/>
      <c r="L297" s="7">
        <v>43300</v>
      </c>
      <c r="M297" s="5" t="s">
        <v>65</v>
      </c>
      <c r="N297" s="5" t="s">
        <v>56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3">
      <c r="A298" s="4" t="s">
        <v>64</v>
      </c>
      <c r="B298" s="5"/>
      <c r="C298" s="5">
        <v>3</v>
      </c>
      <c r="D298" s="5">
        <v>1</v>
      </c>
      <c r="E298" s="5">
        <v>2</v>
      </c>
      <c r="F298" s="5">
        <v>2</v>
      </c>
      <c r="G298" s="5">
        <v>289</v>
      </c>
      <c r="H298" s="5" t="s">
        <v>18</v>
      </c>
      <c r="I298" s="5">
        <v>277</v>
      </c>
      <c r="J298" s="5"/>
      <c r="K298" s="5"/>
      <c r="L298" s="7">
        <v>43300</v>
      </c>
      <c r="M298" s="5" t="s">
        <v>65</v>
      </c>
      <c r="N298" s="5" t="s">
        <v>56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3">
      <c r="A299" s="4" t="s">
        <v>64</v>
      </c>
      <c r="B299" s="5"/>
      <c r="C299" s="5">
        <v>3</v>
      </c>
      <c r="D299" s="5">
        <v>1</v>
      </c>
      <c r="E299" s="5">
        <v>2</v>
      </c>
      <c r="F299" s="5">
        <v>3</v>
      </c>
      <c r="G299" s="5">
        <v>302</v>
      </c>
      <c r="H299" s="5" t="s">
        <v>18</v>
      </c>
      <c r="I299" s="5">
        <v>255</v>
      </c>
      <c r="J299" s="5"/>
      <c r="K299" s="5"/>
      <c r="L299" s="7">
        <v>43300</v>
      </c>
      <c r="M299" s="5" t="s">
        <v>65</v>
      </c>
      <c r="N299" s="5" t="s">
        <v>56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3">
      <c r="A300" s="4" t="s">
        <v>64</v>
      </c>
      <c r="B300" s="5"/>
      <c r="C300" s="5">
        <v>3</v>
      </c>
      <c r="D300" s="5">
        <v>1</v>
      </c>
      <c r="E300" s="5">
        <v>2</v>
      </c>
      <c r="F300" s="5">
        <v>3</v>
      </c>
      <c r="G300" s="5">
        <v>303</v>
      </c>
      <c r="H300" s="5" t="s">
        <v>18</v>
      </c>
      <c r="I300" s="5">
        <v>165</v>
      </c>
      <c r="J300" s="5"/>
      <c r="K300" s="5"/>
      <c r="L300" s="7">
        <v>43300</v>
      </c>
      <c r="M300" s="5" t="s">
        <v>65</v>
      </c>
      <c r="N300" s="5" t="s">
        <v>56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3">
      <c r="A301" s="4" t="s">
        <v>64</v>
      </c>
      <c r="B301" s="5"/>
      <c r="C301" s="5">
        <v>3</v>
      </c>
      <c r="D301" s="5">
        <v>1</v>
      </c>
      <c r="E301" s="5">
        <v>2</v>
      </c>
      <c r="F301" s="5">
        <v>4</v>
      </c>
      <c r="G301" s="5">
        <v>299</v>
      </c>
      <c r="H301" s="5" t="s">
        <v>18</v>
      </c>
      <c r="I301" s="5">
        <v>298</v>
      </c>
      <c r="J301" s="5"/>
      <c r="K301" s="5"/>
      <c r="L301" s="7">
        <v>43300</v>
      </c>
      <c r="M301" s="5" t="s">
        <v>65</v>
      </c>
      <c r="N301" s="5" t="s">
        <v>56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3">
      <c r="A302" s="4" t="s">
        <v>64</v>
      </c>
      <c r="B302" s="5"/>
      <c r="C302" s="5">
        <v>3</v>
      </c>
      <c r="D302" s="5">
        <v>1</v>
      </c>
      <c r="E302" s="5">
        <v>2</v>
      </c>
      <c r="F302" s="5">
        <v>4</v>
      </c>
      <c r="G302" s="5">
        <v>300</v>
      </c>
      <c r="H302" s="5" t="s">
        <v>18</v>
      </c>
      <c r="I302" s="5">
        <v>171</v>
      </c>
      <c r="J302" s="5"/>
      <c r="K302" s="5"/>
      <c r="L302" s="7">
        <v>43300</v>
      </c>
      <c r="M302" s="5" t="s">
        <v>65</v>
      </c>
      <c r="N302" s="5" t="s">
        <v>56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3">
      <c r="A303" s="4" t="s">
        <v>64</v>
      </c>
      <c r="B303" s="5"/>
      <c r="C303" s="5">
        <v>3</v>
      </c>
      <c r="D303" s="5">
        <v>1</v>
      </c>
      <c r="E303" s="5">
        <v>2</v>
      </c>
      <c r="F303" s="5">
        <v>4</v>
      </c>
      <c r="G303" s="5">
        <v>301</v>
      </c>
      <c r="H303" s="5" t="s">
        <v>18</v>
      </c>
      <c r="I303" s="5">
        <v>235</v>
      </c>
      <c r="J303" s="5"/>
      <c r="K303" s="5"/>
      <c r="L303" s="7">
        <v>43300</v>
      </c>
      <c r="M303" s="5" t="s">
        <v>65</v>
      </c>
      <c r="N303" s="5" t="s">
        <v>56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3">
      <c r="A304" s="4" t="s">
        <v>64</v>
      </c>
      <c r="B304" s="5"/>
      <c r="C304" s="5">
        <v>3</v>
      </c>
      <c r="D304" s="5">
        <v>1</v>
      </c>
      <c r="E304" s="5">
        <v>3</v>
      </c>
      <c r="F304" s="5">
        <v>1</v>
      </c>
      <c r="G304" s="5">
        <v>322</v>
      </c>
      <c r="H304" s="5" t="s">
        <v>18</v>
      </c>
      <c r="I304" s="5">
        <v>196</v>
      </c>
      <c r="J304" s="5"/>
      <c r="K304" s="5"/>
      <c r="L304" s="7">
        <v>43300</v>
      </c>
      <c r="M304" s="5" t="s">
        <v>65</v>
      </c>
      <c r="N304" s="5" t="s">
        <v>56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3">
      <c r="A305" s="4" t="s">
        <v>64</v>
      </c>
      <c r="B305" s="5"/>
      <c r="C305" s="5">
        <v>3</v>
      </c>
      <c r="D305" s="5">
        <v>1</v>
      </c>
      <c r="E305" s="5">
        <v>3</v>
      </c>
      <c r="F305" s="5">
        <v>1</v>
      </c>
      <c r="G305" s="5">
        <v>323</v>
      </c>
      <c r="H305" s="5" t="s">
        <v>18</v>
      </c>
      <c r="I305" s="5">
        <v>353</v>
      </c>
      <c r="J305" s="5"/>
      <c r="K305" s="5"/>
      <c r="L305" s="7">
        <v>43300</v>
      </c>
      <c r="M305" s="5" t="s">
        <v>65</v>
      </c>
      <c r="N305" s="5" t="s">
        <v>56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3">
      <c r="A306" s="4" t="s">
        <v>64</v>
      </c>
      <c r="B306" s="5"/>
      <c r="C306" s="5">
        <v>3</v>
      </c>
      <c r="D306" s="5">
        <v>1</v>
      </c>
      <c r="E306" s="5">
        <v>3</v>
      </c>
      <c r="F306" s="5">
        <v>2</v>
      </c>
      <c r="G306" s="5">
        <v>324</v>
      </c>
      <c r="H306" s="5" t="s">
        <v>22</v>
      </c>
      <c r="I306" s="5">
        <v>120</v>
      </c>
      <c r="J306" s="5"/>
      <c r="K306" s="5"/>
      <c r="L306" s="7">
        <v>43300</v>
      </c>
      <c r="M306" s="5" t="s">
        <v>65</v>
      </c>
      <c r="N306" s="5" t="s">
        <v>56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3">
      <c r="A307" s="4" t="s">
        <v>64</v>
      </c>
      <c r="B307" s="5"/>
      <c r="C307" s="5">
        <v>3</v>
      </c>
      <c r="D307" s="5">
        <v>1</v>
      </c>
      <c r="E307" s="5">
        <v>3</v>
      </c>
      <c r="F307" s="5">
        <v>2</v>
      </c>
      <c r="G307" s="5">
        <v>325</v>
      </c>
      <c r="H307" s="5" t="s">
        <v>33</v>
      </c>
      <c r="I307" s="5">
        <v>303</v>
      </c>
      <c r="J307" s="5"/>
      <c r="K307" s="5"/>
      <c r="L307" s="7">
        <v>43300</v>
      </c>
      <c r="M307" s="5" t="s">
        <v>65</v>
      </c>
      <c r="N307" s="5" t="s">
        <v>56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3">
      <c r="A308" s="4" t="s">
        <v>64</v>
      </c>
      <c r="B308" s="5"/>
      <c r="C308" s="5">
        <v>3</v>
      </c>
      <c r="D308" s="5">
        <v>1</v>
      </c>
      <c r="E308" s="5">
        <v>3</v>
      </c>
      <c r="F308" s="5">
        <v>2</v>
      </c>
      <c r="G308" s="5">
        <v>326</v>
      </c>
      <c r="H308" s="5" t="s">
        <v>18</v>
      </c>
      <c r="I308" s="5">
        <v>98</v>
      </c>
      <c r="J308" s="5"/>
      <c r="K308" s="5"/>
      <c r="L308" s="7">
        <v>43300</v>
      </c>
      <c r="M308" s="5" t="s">
        <v>65</v>
      </c>
      <c r="N308" s="5" t="s">
        <v>56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3">
      <c r="A309" s="4" t="s">
        <v>64</v>
      </c>
      <c r="B309" s="5"/>
      <c r="C309" s="5">
        <v>3</v>
      </c>
      <c r="D309" s="5">
        <v>1</v>
      </c>
      <c r="E309" s="5">
        <v>3</v>
      </c>
      <c r="F309" s="5">
        <v>2</v>
      </c>
      <c r="G309" s="5">
        <v>330</v>
      </c>
      <c r="H309" s="5" t="s">
        <v>18</v>
      </c>
      <c r="I309" s="5">
        <v>168</v>
      </c>
      <c r="J309" s="5"/>
      <c r="K309" s="5"/>
      <c r="L309" s="7">
        <v>43300</v>
      </c>
      <c r="M309" s="5" t="s">
        <v>65</v>
      </c>
      <c r="N309" s="5" t="s">
        <v>56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3">
      <c r="A310" s="4" t="s">
        <v>64</v>
      </c>
      <c r="B310" s="5"/>
      <c r="C310" s="5">
        <v>3</v>
      </c>
      <c r="D310" s="5">
        <v>1</v>
      </c>
      <c r="E310" s="5">
        <v>3</v>
      </c>
      <c r="F310" s="5">
        <v>2</v>
      </c>
      <c r="G310" s="5">
        <v>327</v>
      </c>
      <c r="H310" s="5" t="s">
        <v>18</v>
      </c>
      <c r="I310" s="5">
        <v>92</v>
      </c>
      <c r="J310" s="5"/>
      <c r="K310" s="5"/>
      <c r="L310" s="7">
        <v>43300</v>
      </c>
      <c r="M310" s="5" t="s">
        <v>65</v>
      </c>
      <c r="N310" s="5" t="s">
        <v>56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3">
      <c r="A311" s="4" t="s">
        <v>64</v>
      </c>
      <c r="B311" s="5"/>
      <c r="C311" s="5">
        <v>3</v>
      </c>
      <c r="D311" s="5">
        <v>1</v>
      </c>
      <c r="E311" s="5">
        <v>3</v>
      </c>
      <c r="F311" s="5">
        <v>2</v>
      </c>
      <c r="G311" s="5">
        <v>328</v>
      </c>
      <c r="H311" s="5" t="s">
        <v>18</v>
      </c>
      <c r="I311" s="5">
        <v>202</v>
      </c>
      <c r="J311" s="5"/>
      <c r="K311" s="5"/>
      <c r="L311" s="7">
        <v>43300</v>
      </c>
      <c r="M311" s="5" t="s">
        <v>65</v>
      </c>
      <c r="N311" s="5" t="s">
        <v>56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3">
      <c r="A312" s="4" t="s">
        <v>64</v>
      </c>
      <c r="B312" s="5"/>
      <c r="C312" s="5">
        <v>3</v>
      </c>
      <c r="D312" s="5">
        <v>1</v>
      </c>
      <c r="E312" s="5">
        <v>3</v>
      </c>
      <c r="F312" s="5">
        <v>2</v>
      </c>
      <c r="G312" s="5">
        <v>329</v>
      </c>
      <c r="H312" s="5" t="s">
        <v>18</v>
      </c>
      <c r="I312" s="5">
        <v>305</v>
      </c>
      <c r="J312" s="5"/>
      <c r="K312" s="5"/>
      <c r="L312" s="7">
        <v>43300</v>
      </c>
      <c r="M312" s="5" t="s">
        <v>65</v>
      </c>
      <c r="N312" s="5" t="s">
        <v>56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3">
      <c r="A313" s="4" t="s">
        <v>64</v>
      </c>
      <c r="B313" s="5"/>
      <c r="C313" s="5">
        <v>3</v>
      </c>
      <c r="D313" s="5">
        <v>1</v>
      </c>
      <c r="E313" s="5">
        <v>3</v>
      </c>
      <c r="F313" s="5">
        <v>3</v>
      </c>
      <c r="G313" s="5">
        <v>304</v>
      </c>
      <c r="H313" s="5" t="s">
        <v>37</v>
      </c>
      <c r="I313" s="5">
        <v>348</v>
      </c>
      <c r="J313" s="5"/>
      <c r="K313" s="5"/>
      <c r="L313" s="7">
        <v>43300</v>
      </c>
      <c r="M313" s="5" t="s">
        <v>65</v>
      </c>
      <c r="N313" s="5" t="s">
        <v>56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3">
      <c r="A314" s="4" t="s">
        <v>64</v>
      </c>
      <c r="B314" s="5"/>
      <c r="C314" s="5">
        <v>3</v>
      </c>
      <c r="D314" s="5">
        <v>1</v>
      </c>
      <c r="E314" s="5">
        <v>3</v>
      </c>
      <c r="F314" s="5">
        <v>3</v>
      </c>
      <c r="G314" s="5">
        <v>305</v>
      </c>
      <c r="H314" s="5" t="s">
        <v>18</v>
      </c>
      <c r="I314" s="5">
        <v>110</v>
      </c>
      <c r="J314" s="5"/>
      <c r="K314" s="5"/>
      <c r="L314" s="7">
        <v>43300</v>
      </c>
      <c r="M314" s="5" t="s">
        <v>65</v>
      </c>
      <c r="N314" s="5" t="s">
        <v>56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3">
      <c r="A315" s="4" t="s">
        <v>64</v>
      </c>
      <c r="B315" s="5"/>
      <c r="C315" s="5">
        <v>3</v>
      </c>
      <c r="D315" s="5">
        <v>1</v>
      </c>
      <c r="E315" s="5">
        <v>3</v>
      </c>
      <c r="F315" s="5">
        <v>3</v>
      </c>
      <c r="G315" s="5">
        <v>306</v>
      </c>
      <c r="H315" s="5" t="s">
        <v>18</v>
      </c>
      <c r="I315" s="5">
        <v>140</v>
      </c>
      <c r="J315" s="5"/>
      <c r="K315" s="5"/>
      <c r="L315" s="7">
        <v>43300</v>
      </c>
      <c r="M315" s="5" t="s">
        <v>65</v>
      </c>
      <c r="N315" s="5" t="s">
        <v>56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3">
      <c r="A316" s="4" t="s">
        <v>64</v>
      </c>
      <c r="B316" s="5"/>
      <c r="C316" s="5">
        <v>3</v>
      </c>
      <c r="D316" s="5">
        <v>1</v>
      </c>
      <c r="E316" s="5">
        <v>3</v>
      </c>
      <c r="F316" s="5">
        <v>3</v>
      </c>
      <c r="G316" s="5">
        <v>307</v>
      </c>
      <c r="H316" s="5" t="s">
        <v>18</v>
      </c>
      <c r="I316" s="5">
        <v>90</v>
      </c>
      <c r="J316" s="5" t="s">
        <v>47</v>
      </c>
      <c r="K316" s="5"/>
      <c r="L316" s="7">
        <v>43300</v>
      </c>
      <c r="M316" s="5" t="s">
        <v>65</v>
      </c>
      <c r="N316" s="5" t="s">
        <v>56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3">
      <c r="A317" s="4" t="s">
        <v>64</v>
      </c>
      <c r="B317" s="5"/>
      <c r="C317" s="5">
        <v>3</v>
      </c>
      <c r="D317" s="5">
        <v>1</v>
      </c>
      <c r="E317" s="5">
        <v>3</v>
      </c>
      <c r="F317" s="5">
        <v>3</v>
      </c>
      <c r="G317" s="5">
        <v>308</v>
      </c>
      <c r="H317" s="5" t="s">
        <v>18</v>
      </c>
      <c r="I317" s="5">
        <v>188</v>
      </c>
      <c r="J317" s="5"/>
      <c r="K317" s="5"/>
      <c r="L317" s="7">
        <v>43300</v>
      </c>
      <c r="M317" s="5" t="s">
        <v>65</v>
      </c>
      <c r="N317" s="5" t="s">
        <v>56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3">
      <c r="A318" s="4" t="s">
        <v>64</v>
      </c>
      <c r="B318" s="5"/>
      <c r="C318" s="5">
        <v>3</v>
      </c>
      <c r="D318" s="5">
        <v>1</v>
      </c>
      <c r="E318" s="5">
        <v>3</v>
      </c>
      <c r="F318" s="5">
        <v>3</v>
      </c>
      <c r="G318" s="5">
        <v>313</v>
      </c>
      <c r="H318" s="5" t="s">
        <v>18</v>
      </c>
      <c r="I318" s="5">
        <v>179</v>
      </c>
      <c r="J318" s="5"/>
      <c r="K318" s="5"/>
      <c r="L318" s="7">
        <v>43300</v>
      </c>
      <c r="M318" s="5" t="s">
        <v>65</v>
      </c>
      <c r="N318" s="5" t="s">
        <v>56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3">
      <c r="A319" s="4" t="s">
        <v>64</v>
      </c>
      <c r="B319" s="5"/>
      <c r="C319" s="5">
        <v>3</v>
      </c>
      <c r="D319" s="5">
        <v>1</v>
      </c>
      <c r="E319" s="5">
        <v>3</v>
      </c>
      <c r="F319" s="5">
        <v>4</v>
      </c>
      <c r="G319" s="5">
        <v>309</v>
      </c>
      <c r="H319" s="5" t="s">
        <v>18</v>
      </c>
      <c r="I319" s="5">
        <v>161</v>
      </c>
      <c r="J319" s="5"/>
      <c r="K319" s="5"/>
      <c r="L319" s="7">
        <v>43300</v>
      </c>
      <c r="M319" s="5" t="s">
        <v>65</v>
      </c>
      <c r="N319" s="5" t="s">
        <v>56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3">
      <c r="A320" s="4" t="s">
        <v>64</v>
      </c>
      <c r="B320" s="5"/>
      <c r="C320" s="5">
        <v>3</v>
      </c>
      <c r="D320" s="5">
        <v>1</v>
      </c>
      <c r="E320" s="5">
        <v>3</v>
      </c>
      <c r="F320" s="5">
        <v>4</v>
      </c>
      <c r="G320" s="5">
        <v>310</v>
      </c>
      <c r="H320" s="5" t="s">
        <v>22</v>
      </c>
      <c r="I320" s="5">
        <v>427</v>
      </c>
      <c r="J320" s="5"/>
      <c r="K320" s="5"/>
      <c r="L320" s="7">
        <v>43300</v>
      </c>
      <c r="M320" s="5" t="s">
        <v>65</v>
      </c>
      <c r="N320" s="5" t="s">
        <v>56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3">
      <c r="A321" s="4" t="s">
        <v>64</v>
      </c>
      <c r="B321" s="5"/>
      <c r="C321" s="5">
        <v>3</v>
      </c>
      <c r="D321" s="5">
        <v>1</v>
      </c>
      <c r="E321" s="5">
        <v>4</v>
      </c>
      <c r="F321" s="5">
        <v>1</v>
      </c>
      <c r="G321" s="5">
        <v>318</v>
      </c>
      <c r="H321" s="5" t="s">
        <v>20</v>
      </c>
      <c r="I321" s="5">
        <v>415</v>
      </c>
      <c r="J321" s="5"/>
      <c r="K321" s="5"/>
      <c r="L321" s="7">
        <v>43300</v>
      </c>
      <c r="M321" s="5" t="s">
        <v>65</v>
      </c>
      <c r="N321" s="5" t="s">
        <v>56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3">
      <c r="A322" s="4" t="s">
        <v>64</v>
      </c>
      <c r="B322" s="5"/>
      <c r="C322" s="5">
        <v>3</v>
      </c>
      <c r="D322" s="5">
        <v>1</v>
      </c>
      <c r="E322" s="5">
        <v>4</v>
      </c>
      <c r="F322" s="5">
        <v>1</v>
      </c>
      <c r="G322" s="5">
        <v>320</v>
      </c>
      <c r="H322" s="5" t="s">
        <v>33</v>
      </c>
      <c r="I322" s="5">
        <v>298</v>
      </c>
      <c r="J322" s="5"/>
      <c r="K322" s="5"/>
      <c r="L322" s="7">
        <v>43300</v>
      </c>
      <c r="M322" s="5" t="s">
        <v>65</v>
      </c>
      <c r="N322" s="5" t="s">
        <v>56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3">
      <c r="A323" s="4" t="s">
        <v>64</v>
      </c>
      <c r="B323" s="5"/>
      <c r="C323" s="5">
        <v>3</v>
      </c>
      <c r="D323" s="5">
        <v>1</v>
      </c>
      <c r="E323" s="5">
        <v>4</v>
      </c>
      <c r="F323" s="5">
        <v>1</v>
      </c>
      <c r="G323" s="5">
        <v>321</v>
      </c>
      <c r="H323" s="5" t="s">
        <v>33</v>
      </c>
      <c r="I323" s="5">
        <v>90</v>
      </c>
      <c r="J323" s="5"/>
      <c r="K323" s="5"/>
      <c r="L323" s="7">
        <v>43300</v>
      </c>
      <c r="M323" s="5" t="s">
        <v>65</v>
      </c>
      <c r="N323" s="5" t="s">
        <v>56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3">
      <c r="A324" s="4" t="s">
        <v>64</v>
      </c>
      <c r="B324" s="5"/>
      <c r="C324" s="5">
        <v>3</v>
      </c>
      <c r="D324" s="5">
        <v>1</v>
      </c>
      <c r="E324" s="5">
        <v>4</v>
      </c>
      <c r="F324" s="5">
        <v>2</v>
      </c>
      <c r="G324" s="5">
        <v>316</v>
      </c>
      <c r="H324" s="5" t="s">
        <v>31</v>
      </c>
      <c r="I324" s="5">
        <v>71</v>
      </c>
      <c r="J324" s="5"/>
      <c r="K324" s="5"/>
      <c r="L324" s="7">
        <v>43300</v>
      </c>
      <c r="M324" s="5" t="s">
        <v>65</v>
      </c>
      <c r="N324" s="5" t="s">
        <v>56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3">
      <c r="A325" s="4" t="s">
        <v>64</v>
      </c>
      <c r="B325" s="5"/>
      <c r="C325" s="5">
        <v>3</v>
      </c>
      <c r="D325" s="5">
        <v>1</v>
      </c>
      <c r="E325" s="5">
        <v>4</v>
      </c>
      <c r="F325" s="5">
        <v>2</v>
      </c>
      <c r="G325" s="5">
        <v>317</v>
      </c>
      <c r="H325" s="5" t="s">
        <v>18</v>
      </c>
      <c r="I325" s="5">
        <v>289</v>
      </c>
      <c r="J325" s="5"/>
      <c r="K325" s="5"/>
      <c r="L325" s="7">
        <v>43300</v>
      </c>
      <c r="M325" s="5" t="s">
        <v>65</v>
      </c>
      <c r="N325" s="5" t="s">
        <v>56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3">
      <c r="A326" s="4" t="s">
        <v>64</v>
      </c>
      <c r="B326" s="5"/>
      <c r="C326" s="5">
        <v>3</v>
      </c>
      <c r="D326" s="5">
        <v>1</v>
      </c>
      <c r="E326" s="5">
        <v>4</v>
      </c>
      <c r="F326" s="5">
        <v>2</v>
      </c>
      <c r="G326" s="5">
        <v>319</v>
      </c>
      <c r="H326" s="5" t="s">
        <v>18</v>
      </c>
      <c r="I326" s="5">
        <v>49</v>
      </c>
      <c r="J326" s="5"/>
      <c r="K326" s="5"/>
      <c r="L326" s="7">
        <v>43300</v>
      </c>
      <c r="M326" s="5" t="s">
        <v>65</v>
      </c>
      <c r="N326" s="5" t="s">
        <v>56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3">
      <c r="A327" s="4" t="s">
        <v>64</v>
      </c>
      <c r="B327" s="5"/>
      <c r="C327" s="5">
        <v>3</v>
      </c>
      <c r="D327" s="5">
        <v>1</v>
      </c>
      <c r="E327" s="5">
        <v>4</v>
      </c>
      <c r="F327" s="5">
        <v>3</v>
      </c>
      <c r="G327" s="5">
        <v>314</v>
      </c>
      <c r="H327" s="5" t="s">
        <v>18</v>
      </c>
      <c r="I327" s="5">
        <v>201</v>
      </c>
      <c r="J327" s="5"/>
      <c r="K327" s="5"/>
      <c r="L327" s="7">
        <v>43300</v>
      </c>
      <c r="M327" s="5" t="s">
        <v>65</v>
      </c>
      <c r="N327" s="5" t="s">
        <v>56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3">
      <c r="A328" s="4" t="s">
        <v>64</v>
      </c>
      <c r="B328" s="5"/>
      <c r="C328" s="5">
        <v>3</v>
      </c>
      <c r="D328" s="5">
        <v>1</v>
      </c>
      <c r="E328" s="5">
        <v>4</v>
      </c>
      <c r="F328" s="5">
        <v>3</v>
      </c>
      <c r="G328" s="5">
        <v>315</v>
      </c>
      <c r="H328" s="5" t="s">
        <v>43</v>
      </c>
      <c r="I328" s="5">
        <v>183</v>
      </c>
      <c r="J328" s="5"/>
      <c r="K328" s="5"/>
      <c r="L328" s="7">
        <v>43300</v>
      </c>
      <c r="M328" s="5" t="s">
        <v>65</v>
      </c>
      <c r="N328" s="5" t="s">
        <v>56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3">
      <c r="A329" s="4" t="s">
        <v>64</v>
      </c>
      <c r="B329" s="5"/>
      <c r="C329" s="5">
        <v>3</v>
      </c>
      <c r="D329" s="5">
        <v>1</v>
      </c>
      <c r="E329" s="5">
        <v>4</v>
      </c>
      <c r="F329" s="5">
        <v>4</v>
      </c>
      <c r="G329" s="5">
        <v>311</v>
      </c>
      <c r="H329" s="5" t="s">
        <v>50</v>
      </c>
      <c r="I329" s="5">
        <v>114</v>
      </c>
      <c r="J329" s="5"/>
      <c r="K329" s="5"/>
      <c r="L329" s="7">
        <v>43300</v>
      </c>
      <c r="M329" s="5" t="s">
        <v>65</v>
      </c>
      <c r="N329" s="5" t="s">
        <v>56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3">
      <c r="A330" s="4" t="s">
        <v>64</v>
      </c>
      <c r="B330" s="5"/>
      <c r="C330" s="5">
        <v>3</v>
      </c>
      <c r="D330" s="5">
        <v>1</v>
      </c>
      <c r="E330" s="5">
        <v>4</v>
      </c>
      <c r="F330" s="5">
        <v>4</v>
      </c>
      <c r="G330" s="5">
        <v>312</v>
      </c>
      <c r="H330" s="5" t="s">
        <v>33</v>
      </c>
      <c r="I330" s="5"/>
      <c r="J330" s="5" t="s">
        <v>32</v>
      </c>
      <c r="K330" s="5"/>
      <c r="L330" s="7">
        <v>43300</v>
      </c>
      <c r="M330" s="5" t="s">
        <v>65</v>
      </c>
      <c r="N330" s="5" t="s">
        <v>56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3">
      <c r="A331" s="4" t="s">
        <v>67</v>
      </c>
      <c r="B331" s="5"/>
      <c r="C331" s="5">
        <v>3</v>
      </c>
      <c r="D331" s="5">
        <v>2</v>
      </c>
      <c r="E331" s="5">
        <v>1</v>
      </c>
      <c r="F331" s="5">
        <v>2</v>
      </c>
      <c r="G331" s="5">
        <v>331</v>
      </c>
      <c r="H331" s="5" t="s">
        <v>22</v>
      </c>
      <c r="I331" s="5">
        <v>263</v>
      </c>
      <c r="J331" s="5"/>
      <c r="K331" s="5"/>
      <c r="L331" s="7">
        <v>43300</v>
      </c>
      <c r="M331" s="5" t="s">
        <v>68</v>
      </c>
      <c r="N331" s="5" t="s">
        <v>69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3">
      <c r="A332" s="4" t="s">
        <v>67</v>
      </c>
      <c r="B332" s="5"/>
      <c r="C332" s="5">
        <v>3</v>
      </c>
      <c r="D332" s="5">
        <v>2</v>
      </c>
      <c r="E332" s="5">
        <v>1</v>
      </c>
      <c r="F332" s="5">
        <v>2</v>
      </c>
      <c r="G332" s="5">
        <v>332</v>
      </c>
      <c r="H332" s="5" t="s">
        <v>22</v>
      </c>
      <c r="I332" s="5">
        <v>51</v>
      </c>
      <c r="J332" s="5"/>
      <c r="K332" s="5"/>
      <c r="L332" s="7">
        <v>43300</v>
      </c>
      <c r="M332" s="5" t="s">
        <v>68</v>
      </c>
      <c r="N332" s="5" t="s">
        <v>69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3">
      <c r="A333" s="4" t="s">
        <v>67</v>
      </c>
      <c r="B333" s="5"/>
      <c r="C333" s="5">
        <v>3</v>
      </c>
      <c r="D333" s="5">
        <v>2</v>
      </c>
      <c r="E333" s="5">
        <v>1</v>
      </c>
      <c r="F333" s="5">
        <v>3</v>
      </c>
      <c r="G333" s="5">
        <v>343</v>
      </c>
      <c r="H333" s="5" t="s">
        <v>18</v>
      </c>
      <c r="I333" s="5">
        <v>16</v>
      </c>
      <c r="J333" s="5"/>
      <c r="K333" s="5"/>
      <c r="L333" s="7">
        <v>43300</v>
      </c>
      <c r="M333" s="5" t="s">
        <v>68</v>
      </c>
      <c r="N333" s="5" t="s">
        <v>69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3">
      <c r="A334" s="4" t="s">
        <v>67</v>
      </c>
      <c r="B334" s="5"/>
      <c r="C334" s="5">
        <v>3</v>
      </c>
      <c r="D334" s="5">
        <v>2</v>
      </c>
      <c r="E334" s="5">
        <v>1</v>
      </c>
      <c r="F334" s="5">
        <v>3</v>
      </c>
      <c r="G334" s="5">
        <v>344</v>
      </c>
      <c r="H334" s="5" t="s">
        <v>18</v>
      </c>
      <c r="I334" s="5">
        <v>16</v>
      </c>
      <c r="J334" s="5"/>
      <c r="K334" s="5"/>
      <c r="L334" s="7">
        <v>43300</v>
      </c>
      <c r="M334" s="5" t="s">
        <v>68</v>
      </c>
      <c r="N334" s="5" t="s">
        <v>69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3">
      <c r="A335" s="4" t="s">
        <v>67</v>
      </c>
      <c r="B335" s="5"/>
      <c r="C335" s="5">
        <v>3</v>
      </c>
      <c r="D335" s="5">
        <v>2</v>
      </c>
      <c r="E335" s="5">
        <v>1</v>
      </c>
      <c r="F335" s="5">
        <v>3</v>
      </c>
      <c r="G335" s="5">
        <v>345</v>
      </c>
      <c r="H335" s="5" t="s">
        <v>18</v>
      </c>
      <c r="I335" s="5">
        <v>19</v>
      </c>
      <c r="J335" s="5"/>
      <c r="K335" s="5"/>
      <c r="L335" s="7">
        <v>43300</v>
      </c>
      <c r="M335" s="5" t="s">
        <v>68</v>
      </c>
      <c r="N335" s="5" t="s">
        <v>69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3">
      <c r="A336" s="4" t="s">
        <v>67</v>
      </c>
      <c r="B336" s="5"/>
      <c r="C336" s="5">
        <v>3</v>
      </c>
      <c r="D336" s="5">
        <v>2</v>
      </c>
      <c r="E336" s="5">
        <v>1</v>
      </c>
      <c r="F336" s="5">
        <v>3</v>
      </c>
      <c r="G336" s="5">
        <v>346</v>
      </c>
      <c r="H336" s="5" t="s">
        <v>18</v>
      </c>
      <c r="I336" s="5">
        <v>14</v>
      </c>
      <c r="J336" s="5"/>
      <c r="K336" s="5"/>
      <c r="L336" s="7">
        <v>43300</v>
      </c>
      <c r="M336" s="5" t="s">
        <v>68</v>
      </c>
      <c r="N336" s="5" t="s">
        <v>69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3">
      <c r="A337" s="4" t="s">
        <v>67</v>
      </c>
      <c r="B337" s="5"/>
      <c r="C337" s="5">
        <v>3</v>
      </c>
      <c r="D337" s="5">
        <v>2</v>
      </c>
      <c r="E337" s="5">
        <v>2</v>
      </c>
      <c r="F337" s="5">
        <v>1</v>
      </c>
      <c r="G337" s="5">
        <v>339</v>
      </c>
      <c r="H337" s="5" t="s">
        <v>18</v>
      </c>
      <c r="I337" s="5">
        <v>96</v>
      </c>
      <c r="J337" s="5" t="s">
        <v>47</v>
      </c>
      <c r="K337" s="5"/>
      <c r="L337" s="7">
        <v>43300</v>
      </c>
      <c r="M337" s="5" t="s">
        <v>68</v>
      </c>
      <c r="N337" s="5" t="s">
        <v>69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3">
      <c r="A338" s="4" t="s">
        <v>67</v>
      </c>
      <c r="B338" s="5"/>
      <c r="C338" s="5">
        <v>3</v>
      </c>
      <c r="D338" s="5">
        <v>2</v>
      </c>
      <c r="E338" s="5">
        <v>2</v>
      </c>
      <c r="F338" s="5">
        <v>1</v>
      </c>
      <c r="G338" s="5">
        <v>340</v>
      </c>
      <c r="H338" s="5" t="s">
        <v>18</v>
      </c>
      <c r="I338" s="5">
        <v>122</v>
      </c>
      <c r="J338" s="5"/>
      <c r="K338" s="5"/>
      <c r="L338" s="7">
        <v>43300</v>
      </c>
      <c r="M338" s="5" t="s">
        <v>68</v>
      </c>
      <c r="N338" s="5" t="s">
        <v>69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3">
      <c r="A339" s="4" t="s">
        <v>67</v>
      </c>
      <c r="B339" s="5"/>
      <c r="C339" s="5">
        <v>3</v>
      </c>
      <c r="D339" s="5">
        <v>2</v>
      </c>
      <c r="E339" s="5">
        <v>2</v>
      </c>
      <c r="F339" s="5">
        <v>1</v>
      </c>
      <c r="G339" s="5">
        <v>341</v>
      </c>
      <c r="H339" s="5" t="s">
        <v>22</v>
      </c>
      <c r="I339" s="5">
        <v>323</v>
      </c>
      <c r="J339" s="5"/>
      <c r="K339" s="5"/>
      <c r="L339" s="7">
        <v>43300</v>
      </c>
      <c r="M339" s="5" t="s">
        <v>68</v>
      </c>
      <c r="N339" s="5" t="s">
        <v>69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3">
      <c r="A340" s="4" t="s">
        <v>67</v>
      </c>
      <c r="B340" s="5"/>
      <c r="C340" s="5">
        <v>3</v>
      </c>
      <c r="D340" s="5">
        <v>2</v>
      </c>
      <c r="E340" s="5">
        <v>2</v>
      </c>
      <c r="F340" s="5">
        <v>1</v>
      </c>
      <c r="G340" s="5">
        <v>342</v>
      </c>
      <c r="H340" s="5" t="s">
        <v>18</v>
      </c>
      <c r="I340" s="5">
        <v>90</v>
      </c>
      <c r="J340" s="5"/>
      <c r="K340" s="5"/>
      <c r="L340" s="7">
        <v>43300</v>
      </c>
      <c r="M340" s="5" t="s">
        <v>68</v>
      </c>
      <c r="N340" s="5" t="s">
        <v>69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3">
      <c r="A341" s="4" t="s">
        <v>67</v>
      </c>
      <c r="B341" s="5"/>
      <c r="C341" s="5">
        <v>3</v>
      </c>
      <c r="D341" s="5">
        <v>2</v>
      </c>
      <c r="E341" s="5">
        <v>2</v>
      </c>
      <c r="F341" s="5">
        <v>2</v>
      </c>
      <c r="G341" s="5">
        <v>333</v>
      </c>
      <c r="H341" s="5" t="s">
        <v>18</v>
      </c>
      <c r="I341" s="5">
        <v>379</v>
      </c>
      <c r="J341" s="5"/>
      <c r="K341" s="5"/>
      <c r="L341" s="7">
        <v>43300</v>
      </c>
      <c r="M341" s="5" t="s">
        <v>68</v>
      </c>
      <c r="N341" s="5" t="s">
        <v>69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3">
      <c r="A342" s="4" t="s">
        <v>67</v>
      </c>
      <c r="B342" s="5"/>
      <c r="C342" s="5">
        <v>3</v>
      </c>
      <c r="D342" s="5">
        <v>2</v>
      </c>
      <c r="E342" s="5">
        <v>2</v>
      </c>
      <c r="F342" s="5">
        <v>2</v>
      </c>
      <c r="G342" s="5">
        <v>334</v>
      </c>
      <c r="H342" s="5" t="s">
        <v>18</v>
      </c>
      <c r="I342" s="5">
        <v>35</v>
      </c>
      <c r="J342" s="5"/>
      <c r="K342" s="5"/>
      <c r="L342" s="7">
        <v>43300</v>
      </c>
      <c r="M342" s="5" t="s">
        <v>68</v>
      </c>
      <c r="N342" s="5" t="s">
        <v>69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3">
      <c r="A343" s="4" t="s">
        <v>67</v>
      </c>
      <c r="B343" s="5"/>
      <c r="C343" s="5">
        <v>3</v>
      </c>
      <c r="D343" s="5">
        <v>2</v>
      </c>
      <c r="E343" s="5">
        <v>2</v>
      </c>
      <c r="F343" s="5">
        <v>2</v>
      </c>
      <c r="G343" s="5">
        <v>335</v>
      </c>
      <c r="H343" s="5" t="s">
        <v>22</v>
      </c>
      <c r="I343" s="5">
        <v>85</v>
      </c>
      <c r="J343" s="5"/>
      <c r="K343" s="5"/>
      <c r="L343" s="7">
        <v>43300</v>
      </c>
      <c r="M343" s="5" t="s">
        <v>68</v>
      </c>
      <c r="N343" s="5" t="s">
        <v>69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3">
      <c r="A344" s="4" t="s">
        <v>67</v>
      </c>
      <c r="B344" s="5"/>
      <c r="C344" s="5">
        <v>3</v>
      </c>
      <c r="D344" s="5">
        <v>2</v>
      </c>
      <c r="E344" s="5">
        <v>2</v>
      </c>
      <c r="F344" s="5">
        <v>2</v>
      </c>
      <c r="G344" s="5">
        <v>336</v>
      </c>
      <c r="H344" s="5" t="s">
        <v>18</v>
      </c>
      <c r="I344" s="5">
        <v>88</v>
      </c>
      <c r="J344" s="5"/>
      <c r="K344" s="5"/>
      <c r="L344" s="7">
        <v>43300</v>
      </c>
      <c r="M344" s="5" t="s">
        <v>68</v>
      </c>
      <c r="N344" s="5" t="s">
        <v>69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3">
      <c r="A345" s="4" t="s">
        <v>67</v>
      </c>
      <c r="B345" s="5"/>
      <c r="C345" s="5">
        <v>3</v>
      </c>
      <c r="D345" s="5">
        <v>2</v>
      </c>
      <c r="E345" s="5">
        <v>2</v>
      </c>
      <c r="F345" s="5">
        <v>2</v>
      </c>
      <c r="G345" s="5">
        <v>337</v>
      </c>
      <c r="H345" s="5" t="s">
        <v>18</v>
      </c>
      <c r="I345" s="5">
        <v>67</v>
      </c>
      <c r="J345" s="5"/>
      <c r="K345" s="5"/>
      <c r="L345" s="7">
        <v>43300</v>
      </c>
      <c r="M345" s="5" t="s">
        <v>68</v>
      </c>
      <c r="N345" s="5" t="s">
        <v>69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3">
      <c r="A346" s="4" t="s">
        <v>67</v>
      </c>
      <c r="B346" s="5"/>
      <c r="C346" s="5">
        <v>3</v>
      </c>
      <c r="D346" s="5">
        <v>2</v>
      </c>
      <c r="E346" s="5">
        <v>2</v>
      </c>
      <c r="F346" s="5">
        <v>2</v>
      </c>
      <c r="G346" s="5">
        <v>338</v>
      </c>
      <c r="H346" s="5" t="s">
        <v>18</v>
      </c>
      <c r="I346" s="5">
        <v>81</v>
      </c>
      <c r="J346" s="5"/>
      <c r="K346" s="5"/>
      <c r="L346" s="7">
        <v>43300</v>
      </c>
      <c r="M346" s="5" t="s">
        <v>68</v>
      </c>
      <c r="N346" s="5" t="s">
        <v>69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3">
      <c r="A347" s="4" t="s">
        <v>67</v>
      </c>
      <c r="B347" s="5"/>
      <c r="C347" s="5">
        <v>3</v>
      </c>
      <c r="D347" s="5">
        <v>2</v>
      </c>
      <c r="E347" s="5">
        <v>2</v>
      </c>
      <c r="F347" s="5">
        <v>3</v>
      </c>
      <c r="G347" s="5">
        <v>348</v>
      </c>
      <c r="H347" s="5" t="s">
        <v>20</v>
      </c>
      <c r="I347" s="5">
        <v>15</v>
      </c>
      <c r="J347" s="5"/>
      <c r="K347" s="5"/>
      <c r="L347" s="7">
        <v>43300</v>
      </c>
      <c r="M347" s="5" t="s">
        <v>68</v>
      </c>
      <c r="N347" s="5" t="s">
        <v>69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3">
      <c r="A348" s="4" t="s">
        <v>67</v>
      </c>
      <c r="B348" s="5"/>
      <c r="C348" s="5">
        <v>3</v>
      </c>
      <c r="D348" s="5">
        <v>2</v>
      </c>
      <c r="E348" s="5">
        <v>2</v>
      </c>
      <c r="F348" s="5">
        <v>3</v>
      </c>
      <c r="G348" s="5">
        <v>349</v>
      </c>
      <c r="H348" s="5" t="s">
        <v>20</v>
      </c>
      <c r="I348" s="5">
        <v>17</v>
      </c>
      <c r="J348" s="5"/>
      <c r="K348" s="5"/>
      <c r="L348" s="7">
        <v>43300</v>
      </c>
      <c r="M348" s="5" t="s">
        <v>68</v>
      </c>
      <c r="N348" s="5" t="s">
        <v>69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3">
      <c r="A349" s="4" t="s">
        <v>67</v>
      </c>
      <c r="B349" s="5"/>
      <c r="C349" s="5">
        <v>3</v>
      </c>
      <c r="D349" s="5">
        <v>2</v>
      </c>
      <c r="E349" s="5">
        <v>2</v>
      </c>
      <c r="F349" s="5">
        <v>4</v>
      </c>
      <c r="G349" s="5">
        <v>347</v>
      </c>
      <c r="H349" s="5" t="s">
        <v>18</v>
      </c>
      <c r="I349" s="5">
        <v>15</v>
      </c>
      <c r="J349" s="5"/>
      <c r="K349" s="5"/>
      <c r="L349" s="7">
        <v>43300</v>
      </c>
      <c r="M349" s="5" t="s">
        <v>68</v>
      </c>
      <c r="N349" s="5" t="s">
        <v>69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3">
      <c r="A350" s="4" t="s">
        <v>67</v>
      </c>
      <c r="B350" s="5"/>
      <c r="C350" s="5">
        <v>3</v>
      </c>
      <c r="D350" s="5">
        <v>2</v>
      </c>
      <c r="E350" s="5">
        <v>3</v>
      </c>
      <c r="F350" s="5">
        <v>1</v>
      </c>
      <c r="G350" s="5">
        <v>355</v>
      </c>
      <c r="H350" s="5" t="s">
        <v>22</v>
      </c>
      <c r="I350" s="5"/>
      <c r="J350" s="5" t="s">
        <v>24</v>
      </c>
      <c r="K350" s="5"/>
      <c r="L350" s="7">
        <v>43300</v>
      </c>
      <c r="M350" s="5" t="s">
        <v>68</v>
      </c>
      <c r="N350" s="5" t="s">
        <v>69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3">
      <c r="A351" s="4" t="s">
        <v>67</v>
      </c>
      <c r="B351" s="5"/>
      <c r="C351" s="5">
        <v>3</v>
      </c>
      <c r="D351" s="5">
        <v>2</v>
      </c>
      <c r="E351" s="5">
        <v>3</v>
      </c>
      <c r="F351" s="5">
        <v>2</v>
      </c>
      <c r="G351" s="5">
        <v>350</v>
      </c>
      <c r="H351" s="5" t="s">
        <v>18</v>
      </c>
      <c r="I351" s="5">
        <v>374</v>
      </c>
      <c r="J351" s="5"/>
      <c r="K351" s="5"/>
      <c r="L351" s="7">
        <v>43300</v>
      </c>
      <c r="M351" s="5" t="s">
        <v>68</v>
      </c>
      <c r="N351" s="5" t="s">
        <v>69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3">
      <c r="A352" s="4" t="s">
        <v>67</v>
      </c>
      <c r="B352" s="5"/>
      <c r="C352" s="5">
        <v>3</v>
      </c>
      <c r="D352" s="5">
        <v>2</v>
      </c>
      <c r="E352" s="5">
        <v>3</v>
      </c>
      <c r="F352" s="5">
        <v>3</v>
      </c>
      <c r="G352" s="5">
        <v>351</v>
      </c>
      <c r="H352" s="5" t="s">
        <v>18</v>
      </c>
      <c r="I352" s="5">
        <v>532</v>
      </c>
      <c r="J352" s="5"/>
      <c r="K352" s="5"/>
      <c r="L352" s="7">
        <v>43300</v>
      </c>
      <c r="M352" s="5" t="s">
        <v>68</v>
      </c>
      <c r="N352" s="5" t="s">
        <v>69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3">
      <c r="A353" s="4" t="s">
        <v>67</v>
      </c>
      <c r="B353" s="5"/>
      <c r="C353" s="5">
        <v>3</v>
      </c>
      <c r="D353" s="5">
        <v>2</v>
      </c>
      <c r="E353" s="5">
        <v>3</v>
      </c>
      <c r="F353" s="5">
        <v>3</v>
      </c>
      <c r="G353" s="5">
        <v>352</v>
      </c>
      <c r="H353" s="5" t="s">
        <v>22</v>
      </c>
      <c r="I353" s="5">
        <v>270</v>
      </c>
      <c r="J353" s="5" t="s">
        <v>32</v>
      </c>
      <c r="K353" s="5"/>
      <c r="L353" s="7">
        <v>43300</v>
      </c>
      <c r="M353" s="5" t="s">
        <v>68</v>
      </c>
      <c r="N353" s="5" t="s">
        <v>69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3">
      <c r="A354" s="4" t="s">
        <v>67</v>
      </c>
      <c r="B354" s="5"/>
      <c r="C354" s="5">
        <v>3</v>
      </c>
      <c r="D354" s="5">
        <v>2</v>
      </c>
      <c r="E354" s="5">
        <v>3</v>
      </c>
      <c r="F354" s="5">
        <v>3</v>
      </c>
      <c r="G354" s="5">
        <v>353</v>
      </c>
      <c r="H354" s="5" t="s">
        <v>18</v>
      </c>
      <c r="I354" s="5">
        <v>276</v>
      </c>
      <c r="J354" s="5" t="s">
        <v>32</v>
      </c>
      <c r="K354" s="5"/>
      <c r="L354" s="7">
        <v>43300</v>
      </c>
      <c r="M354" s="5" t="s">
        <v>68</v>
      </c>
      <c r="N354" s="5" t="s">
        <v>69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3">
      <c r="A355" s="4" t="s">
        <v>67</v>
      </c>
      <c r="B355" s="5"/>
      <c r="C355" s="5">
        <v>3</v>
      </c>
      <c r="D355" s="5">
        <v>2</v>
      </c>
      <c r="E355" s="5">
        <v>3</v>
      </c>
      <c r="F355" s="5">
        <v>4</v>
      </c>
      <c r="G355" s="5">
        <v>356</v>
      </c>
      <c r="H355" s="5" t="s">
        <v>18</v>
      </c>
      <c r="I355" s="5">
        <v>240</v>
      </c>
      <c r="J355" s="5"/>
      <c r="K355" s="5"/>
      <c r="L355" s="7">
        <v>43300</v>
      </c>
      <c r="M355" s="5" t="s">
        <v>68</v>
      </c>
      <c r="N355" s="5" t="s">
        <v>69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3">
      <c r="A356" s="4" t="s">
        <v>67</v>
      </c>
      <c r="B356" s="5"/>
      <c r="C356" s="5">
        <v>3</v>
      </c>
      <c r="D356" s="5">
        <v>2</v>
      </c>
      <c r="E356" s="5">
        <v>3</v>
      </c>
      <c r="F356" s="5">
        <v>4</v>
      </c>
      <c r="G356" s="5">
        <v>357</v>
      </c>
      <c r="H356" s="5" t="s">
        <v>18</v>
      </c>
      <c r="I356" s="5">
        <v>219</v>
      </c>
      <c r="J356" s="5"/>
      <c r="K356" s="5"/>
      <c r="L356" s="7">
        <v>43300</v>
      </c>
      <c r="M356" s="5" t="s">
        <v>68</v>
      </c>
      <c r="N356" s="5" t="s">
        <v>69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3">
      <c r="A357" s="4" t="s">
        <v>67</v>
      </c>
      <c r="B357" s="5"/>
      <c r="C357" s="5">
        <v>3</v>
      </c>
      <c r="D357" s="5">
        <v>2</v>
      </c>
      <c r="E357" s="5">
        <v>3</v>
      </c>
      <c r="F357" s="5">
        <v>4</v>
      </c>
      <c r="G357" s="5">
        <v>358</v>
      </c>
      <c r="H357" s="5" t="s">
        <v>22</v>
      </c>
      <c r="I357" s="5">
        <v>274</v>
      </c>
      <c r="J357" s="5" t="s">
        <v>66</v>
      </c>
      <c r="K357" s="5" t="s">
        <v>70</v>
      </c>
      <c r="L357" s="7">
        <v>43300</v>
      </c>
      <c r="M357" s="5" t="s">
        <v>68</v>
      </c>
      <c r="N357" s="5" t="s">
        <v>69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3">
      <c r="A358" s="4" t="s">
        <v>67</v>
      </c>
      <c r="B358" s="5"/>
      <c r="C358" s="5">
        <v>3</v>
      </c>
      <c r="D358" s="5">
        <v>2</v>
      </c>
      <c r="E358" s="5">
        <v>3</v>
      </c>
      <c r="F358" s="5">
        <v>4</v>
      </c>
      <c r="G358" s="5">
        <v>359</v>
      </c>
      <c r="H358" s="5" t="s">
        <v>18</v>
      </c>
      <c r="I358" s="5">
        <v>71</v>
      </c>
      <c r="J358" s="5"/>
      <c r="K358" s="5"/>
      <c r="L358" s="7">
        <v>43300</v>
      </c>
      <c r="M358" s="5" t="s">
        <v>68</v>
      </c>
      <c r="N358" s="5" t="s">
        <v>69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3">
      <c r="A359" s="4" t="s">
        <v>67</v>
      </c>
      <c r="B359" s="5"/>
      <c r="C359" s="5">
        <v>3</v>
      </c>
      <c r="D359" s="5">
        <v>2</v>
      </c>
      <c r="E359" s="5">
        <v>3</v>
      </c>
      <c r="F359" s="5">
        <v>4</v>
      </c>
      <c r="G359" s="5">
        <v>360</v>
      </c>
      <c r="H359" s="5" t="s">
        <v>18</v>
      </c>
      <c r="I359" s="5">
        <v>65</v>
      </c>
      <c r="J359" s="5"/>
      <c r="K359" s="5"/>
      <c r="L359" s="7">
        <v>43300</v>
      </c>
      <c r="M359" s="5" t="s">
        <v>68</v>
      </c>
      <c r="N359" s="5" t="s">
        <v>69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3">
      <c r="A360" s="4" t="s">
        <v>67</v>
      </c>
      <c r="B360" s="5"/>
      <c r="C360" s="5">
        <v>3</v>
      </c>
      <c r="D360" s="5">
        <v>2</v>
      </c>
      <c r="E360" s="5">
        <v>3</v>
      </c>
      <c r="F360" s="5">
        <v>4</v>
      </c>
      <c r="G360" s="5">
        <v>361</v>
      </c>
      <c r="H360" s="5" t="s">
        <v>18</v>
      </c>
      <c r="I360" s="5">
        <v>31</v>
      </c>
      <c r="J360" s="5"/>
      <c r="K360" s="5"/>
      <c r="L360" s="7">
        <v>43300</v>
      </c>
      <c r="M360" s="5" t="s">
        <v>68</v>
      </c>
      <c r="N360" s="5" t="s">
        <v>69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3">
      <c r="A361" s="4" t="s">
        <v>67</v>
      </c>
      <c r="B361" s="5"/>
      <c r="C361" s="5">
        <v>3</v>
      </c>
      <c r="D361" s="5">
        <v>2</v>
      </c>
      <c r="E361" s="5">
        <v>4</v>
      </c>
      <c r="F361" s="5">
        <v>3</v>
      </c>
      <c r="G361" s="5">
        <v>354</v>
      </c>
      <c r="H361" s="5" t="s">
        <v>20</v>
      </c>
      <c r="I361" s="5">
        <v>10</v>
      </c>
      <c r="J361" s="5"/>
      <c r="K361" s="5"/>
      <c r="L361" s="7">
        <v>43300</v>
      </c>
      <c r="M361" s="5" t="s">
        <v>68</v>
      </c>
      <c r="N361" s="5" t="s">
        <v>69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3">
      <c r="A362" s="4" t="s">
        <v>67</v>
      </c>
      <c r="B362" s="5"/>
      <c r="C362" s="5">
        <v>3</v>
      </c>
      <c r="D362" s="5">
        <v>2</v>
      </c>
      <c r="E362" s="5">
        <v>4</v>
      </c>
      <c r="F362" s="5">
        <v>4</v>
      </c>
      <c r="G362" s="5">
        <v>362</v>
      </c>
      <c r="H362" s="5" t="s">
        <v>20</v>
      </c>
      <c r="I362" s="5">
        <v>10</v>
      </c>
      <c r="J362" s="5"/>
      <c r="K362" s="5"/>
      <c r="L362" s="7">
        <v>43300</v>
      </c>
      <c r="M362" s="5" t="s">
        <v>68</v>
      </c>
      <c r="N362" s="5" t="s">
        <v>69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3">
      <c r="A363" s="4" t="s">
        <v>67</v>
      </c>
      <c r="B363" s="5"/>
      <c r="C363" s="5">
        <v>3</v>
      </c>
      <c r="D363" s="5">
        <v>2</v>
      </c>
      <c r="E363" s="5">
        <v>4</v>
      </c>
      <c r="F363" s="5">
        <v>4</v>
      </c>
      <c r="G363" s="5">
        <v>363</v>
      </c>
      <c r="H363" s="5" t="s">
        <v>20</v>
      </c>
      <c r="I363" s="5">
        <v>11</v>
      </c>
      <c r="J363" s="5"/>
      <c r="K363" s="5"/>
      <c r="L363" s="7">
        <v>43300</v>
      </c>
      <c r="M363" s="5" t="s">
        <v>68</v>
      </c>
      <c r="N363" s="5" t="s">
        <v>69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3">
      <c r="A364" s="4" t="s">
        <v>67</v>
      </c>
      <c r="B364" s="5"/>
      <c r="C364" s="5">
        <v>3</v>
      </c>
      <c r="D364" s="5">
        <v>2</v>
      </c>
      <c r="E364" s="5">
        <v>4</v>
      </c>
      <c r="F364" s="5">
        <v>4</v>
      </c>
      <c r="G364" s="5">
        <v>364</v>
      </c>
      <c r="H364" s="5" t="s">
        <v>20</v>
      </c>
      <c r="I364" s="5">
        <v>13</v>
      </c>
      <c r="J364" s="5"/>
      <c r="K364" s="5"/>
      <c r="L364" s="7">
        <v>43300</v>
      </c>
      <c r="M364" s="5" t="s">
        <v>68</v>
      </c>
      <c r="N364" s="5" t="s">
        <v>69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3">
      <c r="A365" s="4" t="s">
        <v>67</v>
      </c>
      <c r="B365" s="5"/>
      <c r="C365" s="5">
        <v>3</v>
      </c>
      <c r="D365" s="5">
        <v>2</v>
      </c>
      <c r="E365" s="5">
        <v>4</v>
      </c>
      <c r="F365" s="5">
        <v>4</v>
      </c>
      <c r="G365" s="5">
        <v>365</v>
      </c>
      <c r="H365" s="5" t="s">
        <v>20</v>
      </c>
      <c r="I365" s="5">
        <v>17</v>
      </c>
      <c r="J365" s="5"/>
      <c r="K365" s="5"/>
      <c r="L365" s="7">
        <v>43300</v>
      </c>
      <c r="M365" s="5" t="s">
        <v>68</v>
      </c>
      <c r="N365" s="5" t="s">
        <v>69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3">
      <c r="A366" s="4" t="s">
        <v>67</v>
      </c>
      <c r="B366" s="5"/>
      <c r="C366" s="5">
        <v>3</v>
      </c>
      <c r="D366" s="5">
        <v>2</v>
      </c>
      <c r="E366" s="5">
        <v>4</v>
      </c>
      <c r="F366" s="5">
        <v>4</v>
      </c>
      <c r="G366" s="5">
        <v>366</v>
      </c>
      <c r="H366" s="5" t="s">
        <v>20</v>
      </c>
      <c r="I366" s="5">
        <v>12</v>
      </c>
      <c r="J366" s="5"/>
      <c r="K366" s="5"/>
      <c r="L366" s="7">
        <v>43300</v>
      </c>
      <c r="M366" s="5" t="s">
        <v>68</v>
      </c>
      <c r="N366" s="5" t="s">
        <v>69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3">
      <c r="A367" s="4" t="s">
        <v>67</v>
      </c>
      <c r="B367" s="5"/>
      <c r="C367" s="5">
        <v>3</v>
      </c>
      <c r="D367" s="5">
        <v>2</v>
      </c>
      <c r="E367" s="5">
        <v>4</v>
      </c>
      <c r="F367" s="5">
        <v>4</v>
      </c>
      <c r="G367" s="5">
        <v>367</v>
      </c>
      <c r="H367" s="5" t="s">
        <v>20</v>
      </c>
      <c r="I367" s="5">
        <v>11</v>
      </c>
      <c r="J367" s="5"/>
      <c r="K367" s="5"/>
      <c r="L367" s="7">
        <v>43300</v>
      </c>
      <c r="M367" s="5" t="s">
        <v>68</v>
      </c>
      <c r="N367" s="5" t="s">
        <v>69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3">
      <c r="A368" s="4" t="s">
        <v>67</v>
      </c>
      <c r="B368" s="5"/>
      <c r="C368" s="5">
        <v>3</v>
      </c>
      <c r="D368" s="5">
        <v>2</v>
      </c>
      <c r="E368" s="5">
        <v>4</v>
      </c>
      <c r="F368" s="5">
        <v>4</v>
      </c>
      <c r="G368" s="5">
        <v>368</v>
      </c>
      <c r="H368" s="5" t="s">
        <v>20</v>
      </c>
      <c r="I368" s="5">
        <v>15</v>
      </c>
      <c r="J368" s="5"/>
      <c r="K368" s="5"/>
      <c r="L368" s="7">
        <v>43300</v>
      </c>
      <c r="M368" s="5" t="s">
        <v>68</v>
      </c>
      <c r="N368" s="5" t="s">
        <v>69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3">
      <c r="A369" s="4" t="s">
        <v>67</v>
      </c>
      <c r="B369" s="5"/>
      <c r="C369" s="5">
        <v>3</v>
      </c>
      <c r="D369" s="5">
        <v>2</v>
      </c>
      <c r="E369" s="5">
        <v>4</v>
      </c>
      <c r="F369" s="5">
        <v>4</v>
      </c>
      <c r="G369" s="5">
        <v>369</v>
      </c>
      <c r="H369" s="5" t="s">
        <v>20</v>
      </c>
      <c r="I369" s="5">
        <v>12</v>
      </c>
      <c r="J369" s="5"/>
      <c r="K369" s="5"/>
      <c r="L369" s="7">
        <v>43300</v>
      </c>
      <c r="M369" s="5" t="s">
        <v>68</v>
      </c>
      <c r="N369" s="5" t="s">
        <v>69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3">
      <c r="A370" s="4" t="s">
        <v>67</v>
      </c>
      <c r="B370" s="5"/>
      <c r="C370" s="5">
        <v>3</v>
      </c>
      <c r="D370" s="5">
        <v>2</v>
      </c>
      <c r="E370" s="5">
        <v>4</v>
      </c>
      <c r="F370" s="5">
        <v>4</v>
      </c>
      <c r="G370" s="5">
        <v>370</v>
      </c>
      <c r="H370" s="5" t="s">
        <v>20</v>
      </c>
      <c r="I370" s="5">
        <v>17</v>
      </c>
      <c r="J370" s="5"/>
      <c r="K370" s="5"/>
      <c r="L370" s="7">
        <v>43300</v>
      </c>
      <c r="M370" s="5" t="s">
        <v>68</v>
      </c>
      <c r="N370" s="5" t="s">
        <v>69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3">
      <c r="A371" s="4" t="s">
        <v>67</v>
      </c>
      <c r="B371" s="5"/>
      <c r="C371" s="5">
        <v>3</v>
      </c>
      <c r="D371" s="5">
        <v>2</v>
      </c>
      <c r="E371" s="5">
        <v>4</v>
      </c>
      <c r="F371" s="5">
        <v>4</v>
      </c>
      <c r="G371" s="5">
        <v>371</v>
      </c>
      <c r="H371" s="5" t="s">
        <v>20</v>
      </c>
      <c r="I371" s="5">
        <v>14</v>
      </c>
      <c r="J371" s="5"/>
      <c r="K371" s="5"/>
      <c r="L371" s="7">
        <v>43300</v>
      </c>
      <c r="M371" s="5" t="s">
        <v>68</v>
      </c>
      <c r="N371" s="5" t="s">
        <v>69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3">
      <c r="A372" s="4" t="s">
        <v>67</v>
      </c>
      <c r="B372" s="5"/>
      <c r="C372" s="5">
        <v>3</v>
      </c>
      <c r="D372" s="5">
        <v>2</v>
      </c>
      <c r="E372" s="5">
        <v>4</v>
      </c>
      <c r="F372" s="5">
        <v>4</v>
      </c>
      <c r="G372" s="5">
        <v>372</v>
      </c>
      <c r="H372" s="5" t="s">
        <v>20</v>
      </c>
      <c r="I372" s="5">
        <v>14</v>
      </c>
      <c r="J372" s="5"/>
      <c r="K372" s="5"/>
      <c r="L372" s="7">
        <v>43300</v>
      </c>
      <c r="M372" s="5" t="s">
        <v>68</v>
      </c>
      <c r="N372" s="5" t="s">
        <v>69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3">
      <c r="A373" s="4" t="s">
        <v>67</v>
      </c>
      <c r="B373" s="5"/>
      <c r="C373" s="5">
        <v>3</v>
      </c>
      <c r="D373" s="5">
        <v>2</v>
      </c>
      <c r="E373" s="5">
        <v>4</v>
      </c>
      <c r="F373" s="5">
        <v>4</v>
      </c>
      <c r="G373" s="5">
        <v>373</v>
      </c>
      <c r="H373" s="5" t="s">
        <v>20</v>
      </c>
      <c r="I373" s="5">
        <v>10</v>
      </c>
      <c r="J373" s="5"/>
      <c r="K373" s="5"/>
      <c r="L373" s="7">
        <v>43300</v>
      </c>
      <c r="M373" s="5" t="s">
        <v>68</v>
      </c>
      <c r="N373" s="5" t="s">
        <v>69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3">
      <c r="A374" s="4" t="s">
        <v>67</v>
      </c>
      <c r="B374" s="5"/>
      <c r="C374" s="5">
        <v>3</v>
      </c>
      <c r="D374" s="5">
        <v>2</v>
      </c>
      <c r="E374" s="5">
        <v>4</v>
      </c>
      <c r="F374" s="5">
        <v>4</v>
      </c>
      <c r="G374" s="5">
        <v>374</v>
      </c>
      <c r="H374" s="5" t="s">
        <v>20</v>
      </c>
      <c r="I374" s="5">
        <v>11</v>
      </c>
      <c r="J374" s="5"/>
      <c r="K374" s="5"/>
      <c r="L374" s="7">
        <v>43300</v>
      </c>
      <c r="M374" s="5" t="s">
        <v>68</v>
      </c>
      <c r="N374" s="5" t="s">
        <v>69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3">
      <c r="A375" s="4" t="s">
        <v>71</v>
      </c>
      <c r="B375" s="5"/>
      <c r="C375" s="5">
        <v>3</v>
      </c>
      <c r="D375" s="5">
        <v>3</v>
      </c>
      <c r="E375" s="5">
        <v>1</v>
      </c>
      <c r="F375" s="5">
        <v>1</v>
      </c>
      <c r="G375" s="5">
        <v>375</v>
      </c>
      <c r="H375" s="5" t="s">
        <v>20</v>
      </c>
      <c r="I375" s="5">
        <v>13</v>
      </c>
      <c r="J375" s="5"/>
      <c r="K375" s="5"/>
      <c r="L375" s="7">
        <v>43307</v>
      </c>
      <c r="M375" s="5" t="s">
        <v>72</v>
      </c>
      <c r="N375" s="5" t="s">
        <v>42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3">
      <c r="A376" s="4" t="s">
        <v>71</v>
      </c>
      <c r="B376" s="5"/>
      <c r="C376" s="5">
        <v>3</v>
      </c>
      <c r="D376" s="5">
        <v>3</v>
      </c>
      <c r="E376" s="5">
        <v>1</v>
      </c>
      <c r="F376" s="5">
        <v>1</v>
      </c>
      <c r="G376" s="5">
        <v>376</v>
      </c>
      <c r="H376" s="5" t="s">
        <v>20</v>
      </c>
      <c r="I376" s="5">
        <v>18</v>
      </c>
      <c r="J376" s="5"/>
      <c r="K376" s="5"/>
      <c r="L376" s="7">
        <v>43307</v>
      </c>
      <c r="M376" s="5" t="s">
        <v>72</v>
      </c>
      <c r="N376" s="5" t="s">
        <v>42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3">
      <c r="A377" s="4" t="s">
        <v>71</v>
      </c>
      <c r="B377" s="5"/>
      <c r="C377" s="5">
        <v>3</v>
      </c>
      <c r="D377" s="5">
        <v>3</v>
      </c>
      <c r="E377" s="5">
        <v>1</v>
      </c>
      <c r="F377" s="5">
        <v>1</v>
      </c>
      <c r="G377" s="5">
        <v>377</v>
      </c>
      <c r="H377" s="5" t="s">
        <v>20</v>
      </c>
      <c r="I377" s="5">
        <v>20</v>
      </c>
      <c r="J377" s="5"/>
      <c r="K377" s="5"/>
      <c r="L377" s="7">
        <v>43307</v>
      </c>
      <c r="M377" s="5" t="s">
        <v>72</v>
      </c>
      <c r="N377" s="5" t="s">
        <v>42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3">
      <c r="A378" s="4" t="s">
        <v>71</v>
      </c>
      <c r="B378" s="5"/>
      <c r="C378" s="5">
        <v>3</v>
      </c>
      <c r="D378" s="5">
        <v>3</v>
      </c>
      <c r="E378" s="5">
        <v>1</v>
      </c>
      <c r="F378" s="5">
        <v>2</v>
      </c>
      <c r="G378" s="5">
        <v>378</v>
      </c>
      <c r="H378" s="5" t="s">
        <v>39</v>
      </c>
      <c r="I378" s="5">
        <v>232</v>
      </c>
      <c r="J378" s="5"/>
      <c r="K378" s="5"/>
      <c r="L378" s="7">
        <v>43307</v>
      </c>
      <c r="M378" s="5" t="s">
        <v>72</v>
      </c>
      <c r="N378" s="5" t="s">
        <v>42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3">
      <c r="A379" s="4" t="s">
        <v>71</v>
      </c>
      <c r="B379" s="5"/>
      <c r="C379" s="5">
        <v>3</v>
      </c>
      <c r="D379" s="5">
        <v>3</v>
      </c>
      <c r="E379" s="5">
        <v>1</v>
      </c>
      <c r="F379" s="5">
        <v>2</v>
      </c>
      <c r="G379" s="5">
        <v>379</v>
      </c>
      <c r="H379" s="5" t="s">
        <v>18</v>
      </c>
      <c r="I379" s="5">
        <v>610</v>
      </c>
      <c r="J379" s="5"/>
      <c r="K379" s="5"/>
      <c r="L379" s="7">
        <v>43307</v>
      </c>
      <c r="M379" s="5" t="s">
        <v>72</v>
      </c>
      <c r="N379" s="5" t="s">
        <v>42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3">
      <c r="A380" s="4" t="s">
        <v>71</v>
      </c>
      <c r="B380" s="5"/>
      <c r="C380" s="5">
        <v>3</v>
      </c>
      <c r="D380" s="5">
        <v>3</v>
      </c>
      <c r="E380" s="5">
        <v>2</v>
      </c>
      <c r="F380" s="5">
        <v>2</v>
      </c>
      <c r="G380" s="5">
        <v>380</v>
      </c>
      <c r="H380" s="5" t="s">
        <v>23</v>
      </c>
      <c r="I380" s="5">
        <v>344</v>
      </c>
      <c r="J380" s="5"/>
      <c r="K380" s="5"/>
      <c r="L380" s="7">
        <v>43307</v>
      </c>
      <c r="M380" s="5" t="s">
        <v>72</v>
      </c>
      <c r="N380" s="5" t="s">
        <v>42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3">
      <c r="A381" s="4" t="s">
        <v>71</v>
      </c>
      <c r="B381" s="5"/>
      <c r="C381" s="5">
        <v>3</v>
      </c>
      <c r="D381" s="5">
        <v>3</v>
      </c>
      <c r="E381" s="5">
        <v>2</v>
      </c>
      <c r="F381" s="5">
        <v>4</v>
      </c>
      <c r="G381" s="5">
        <v>381</v>
      </c>
      <c r="H381" s="5" t="s">
        <v>18</v>
      </c>
      <c r="I381" s="5">
        <v>635</v>
      </c>
      <c r="J381" s="5"/>
      <c r="K381" s="5"/>
      <c r="L381" s="7">
        <v>43307</v>
      </c>
      <c r="M381" s="5" t="s">
        <v>72</v>
      </c>
      <c r="N381" s="5" t="s">
        <v>42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3">
      <c r="A382" s="4" t="s">
        <v>71</v>
      </c>
      <c r="B382" s="5"/>
      <c r="C382" s="5">
        <v>3</v>
      </c>
      <c r="D382" s="5">
        <v>3</v>
      </c>
      <c r="E382" s="5">
        <v>2</v>
      </c>
      <c r="F382" s="5">
        <v>4</v>
      </c>
      <c r="G382" s="5">
        <v>382</v>
      </c>
      <c r="H382" s="5" t="s">
        <v>23</v>
      </c>
      <c r="I382" s="5">
        <v>46</v>
      </c>
      <c r="J382" s="5"/>
      <c r="K382" s="5"/>
      <c r="L382" s="7">
        <v>43307</v>
      </c>
      <c r="M382" s="5" t="s">
        <v>72</v>
      </c>
      <c r="N382" s="5" t="s">
        <v>42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3">
      <c r="A383" s="4" t="s">
        <v>71</v>
      </c>
      <c r="B383" s="5"/>
      <c r="C383" s="5">
        <v>3</v>
      </c>
      <c r="D383" s="5">
        <v>3</v>
      </c>
      <c r="E383" s="5">
        <v>3</v>
      </c>
      <c r="F383" s="5">
        <v>1</v>
      </c>
      <c r="G383" s="5">
        <v>412</v>
      </c>
      <c r="H383" s="5" t="s">
        <v>18</v>
      </c>
      <c r="I383" s="5">
        <v>163</v>
      </c>
      <c r="J383" s="5"/>
      <c r="K383" s="5"/>
      <c r="L383" s="7">
        <v>43307</v>
      </c>
      <c r="M383" s="5" t="s">
        <v>72</v>
      </c>
      <c r="N383" s="5" t="s">
        <v>42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3">
      <c r="A384" s="4" t="s">
        <v>71</v>
      </c>
      <c r="B384" s="5"/>
      <c r="C384" s="5">
        <v>3</v>
      </c>
      <c r="D384" s="5">
        <v>3</v>
      </c>
      <c r="E384" s="5">
        <v>3</v>
      </c>
      <c r="F384" s="5">
        <v>1</v>
      </c>
      <c r="G384" s="5">
        <v>413</v>
      </c>
      <c r="H384" s="5" t="s">
        <v>18</v>
      </c>
      <c r="I384" s="5">
        <v>462</v>
      </c>
      <c r="J384" s="5"/>
      <c r="K384" s="5"/>
      <c r="L384" s="7">
        <v>43307</v>
      </c>
      <c r="M384" s="5" t="s">
        <v>72</v>
      </c>
      <c r="N384" s="5" t="s">
        <v>42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3">
      <c r="A385" s="4" t="s">
        <v>71</v>
      </c>
      <c r="B385" s="5"/>
      <c r="C385" s="5">
        <v>3</v>
      </c>
      <c r="D385" s="5">
        <v>3</v>
      </c>
      <c r="E385" s="5">
        <v>3</v>
      </c>
      <c r="F385" s="5">
        <v>2</v>
      </c>
      <c r="G385" s="5">
        <v>414</v>
      </c>
      <c r="H385" s="5" t="s">
        <v>20</v>
      </c>
      <c r="I385" s="5">
        <v>11</v>
      </c>
      <c r="J385" s="5"/>
      <c r="K385" s="5"/>
      <c r="L385" s="7">
        <v>43307</v>
      </c>
      <c r="M385" s="5" t="s">
        <v>72</v>
      </c>
      <c r="N385" s="5" t="s">
        <v>42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3">
      <c r="A386" s="4" t="s">
        <v>71</v>
      </c>
      <c r="B386" s="5"/>
      <c r="C386" s="5">
        <v>3</v>
      </c>
      <c r="D386" s="5">
        <v>3</v>
      </c>
      <c r="E386" s="5">
        <v>4</v>
      </c>
      <c r="F386" s="5">
        <v>1</v>
      </c>
      <c r="G386" s="5">
        <v>400</v>
      </c>
      <c r="H386" s="5" t="s">
        <v>20</v>
      </c>
      <c r="I386" s="5">
        <v>11</v>
      </c>
      <c r="J386" s="5"/>
      <c r="K386" s="5"/>
      <c r="L386" s="7">
        <v>43307</v>
      </c>
      <c r="M386" s="5" t="s">
        <v>72</v>
      </c>
      <c r="N386" s="5" t="s">
        <v>42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3">
      <c r="A387" s="4" t="s">
        <v>71</v>
      </c>
      <c r="B387" s="5"/>
      <c r="C387" s="5">
        <v>3</v>
      </c>
      <c r="D387" s="5">
        <v>3</v>
      </c>
      <c r="E387" s="5">
        <v>4</v>
      </c>
      <c r="F387" s="5">
        <v>1</v>
      </c>
      <c r="G387" s="5">
        <v>401</v>
      </c>
      <c r="H387" s="5" t="s">
        <v>20</v>
      </c>
      <c r="I387" s="5">
        <v>13</v>
      </c>
      <c r="J387" s="5"/>
      <c r="K387" s="5"/>
      <c r="L387" s="7">
        <v>43307</v>
      </c>
      <c r="M387" s="5" t="s">
        <v>72</v>
      </c>
      <c r="N387" s="5" t="s">
        <v>42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3">
      <c r="A388" s="4" t="s">
        <v>71</v>
      </c>
      <c r="B388" s="5"/>
      <c r="C388" s="5">
        <v>3</v>
      </c>
      <c r="D388" s="5">
        <v>3</v>
      </c>
      <c r="E388" s="5">
        <v>4</v>
      </c>
      <c r="F388" s="5">
        <v>1</v>
      </c>
      <c r="G388" s="5">
        <v>402</v>
      </c>
      <c r="H388" s="5" t="s">
        <v>20</v>
      </c>
      <c r="I388" s="5">
        <v>18</v>
      </c>
      <c r="J388" s="5"/>
      <c r="K388" s="5"/>
      <c r="L388" s="7">
        <v>43307</v>
      </c>
      <c r="M388" s="5" t="s">
        <v>72</v>
      </c>
      <c r="N388" s="5" t="s">
        <v>42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3">
      <c r="A389" s="4" t="s">
        <v>71</v>
      </c>
      <c r="B389" s="5"/>
      <c r="C389" s="5">
        <v>3</v>
      </c>
      <c r="D389" s="5">
        <v>3</v>
      </c>
      <c r="E389" s="5">
        <v>4</v>
      </c>
      <c r="F389" s="5">
        <v>1</v>
      </c>
      <c r="G389" s="5">
        <v>403</v>
      </c>
      <c r="H389" s="5" t="s">
        <v>20</v>
      </c>
      <c r="I389" s="5">
        <v>24</v>
      </c>
      <c r="J389" s="5"/>
      <c r="K389" s="5"/>
      <c r="L389" s="7">
        <v>43307</v>
      </c>
      <c r="M389" s="5" t="s">
        <v>72</v>
      </c>
      <c r="N389" s="5" t="s">
        <v>42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3">
      <c r="A390" s="4" t="s">
        <v>71</v>
      </c>
      <c r="B390" s="5"/>
      <c r="C390" s="5">
        <v>3</v>
      </c>
      <c r="D390" s="5">
        <v>3</v>
      </c>
      <c r="E390" s="5">
        <v>4</v>
      </c>
      <c r="F390" s="5">
        <v>1</v>
      </c>
      <c r="G390" s="5">
        <v>404</v>
      </c>
      <c r="H390" s="5" t="s">
        <v>20</v>
      </c>
      <c r="I390" s="5">
        <v>17</v>
      </c>
      <c r="J390" s="5"/>
      <c r="K390" s="5"/>
      <c r="L390" s="7">
        <v>43307</v>
      </c>
      <c r="M390" s="5" t="s">
        <v>72</v>
      </c>
      <c r="N390" s="5" t="s">
        <v>42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3">
      <c r="A391" s="4" t="s">
        <v>71</v>
      </c>
      <c r="B391" s="5"/>
      <c r="C391" s="5">
        <v>3</v>
      </c>
      <c r="D391" s="5">
        <v>3</v>
      </c>
      <c r="E391" s="5">
        <v>4</v>
      </c>
      <c r="F391" s="5">
        <v>1</v>
      </c>
      <c r="G391" s="5">
        <v>405</v>
      </c>
      <c r="H391" s="5" t="s">
        <v>20</v>
      </c>
      <c r="I391" s="5">
        <v>12</v>
      </c>
      <c r="J391" s="5"/>
      <c r="K391" s="5"/>
      <c r="L391" s="7">
        <v>43307</v>
      </c>
      <c r="M391" s="5" t="s">
        <v>72</v>
      </c>
      <c r="N391" s="5" t="s">
        <v>42</v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3">
      <c r="A392" s="4" t="s">
        <v>71</v>
      </c>
      <c r="B392" s="5"/>
      <c r="C392" s="5">
        <v>3</v>
      </c>
      <c r="D392" s="5">
        <v>3</v>
      </c>
      <c r="E392" s="5">
        <v>4</v>
      </c>
      <c r="F392" s="5">
        <v>1</v>
      </c>
      <c r="G392" s="5">
        <v>406</v>
      </c>
      <c r="H392" s="5" t="s">
        <v>20</v>
      </c>
      <c r="I392" s="5">
        <v>11</v>
      </c>
      <c r="J392" s="5"/>
      <c r="K392" s="5"/>
      <c r="L392" s="7">
        <v>43307</v>
      </c>
      <c r="M392" s="5" t="s">
        <v>72</v>
      </c>
      <c r="N392" s="5" t="s">
        <v>42</v>
      </c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3">
      <c r="A393" s="4" t="s">
        <v>71</v>
      </c>
      <c r="B393" s="5"/>
      <c r="C393" s="5">
        <v>3</v>
      </c>
      <c r="D393" s="5">
        <v>3</v>
      </c>
      <c r="E393" s="5">
        <v>4</v>
      </c>
      <c r="F393" s="5">
        <v>1</v>
      </c>
      <c r="G393" s="5">
        <v>407</v>
      </c>
      <c r="H393" s="5" t="s">
        <v>20</v>
      </c>
      <c r="I393" s="5">
        <v>14</v>
      </c>
      <c r="J393" s="5"/>
      <c r="K393" s="5"/>
      <c r="L393" s="7">
        <v>43307</v>
      </c>
      <c r="M393" s="5" t="s">
        <v>72</v>
      </c>
      <c r="N393" s="5" t="s">
        <v>42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3">
      <c r="A394" s="4" t="s">
        <v>71</v>
      </c>
      <c r="B394" s="5"/>
      <c r="C394" s="5">
        <v>3</v>
      </c>
      <c r="D394" s="5">
        <v>3</v>
      </c>
      <c r="E394" s="5">
        <v>4</v>
      </c>
      <c r="F394" s="5">
        <v>1</v>
      </c>
      <c r="G394" s="5">
        <v>408</v>
      </c>
      <c r="H394" s="5" t="s">
        <v>20</v>
      </c>
      <c r="I394" s="5">
        <v>11</v>
      </c>
      <c r="J394" s="5"/>
      <c r="K394" s="5"/>
      <c r="L394" s="7">
        <v>43307</v>
      </c>
      <c r="M394" s="5" t="s">
        <v>72</v>
      </c>
      <c r="N394" s="5" t="s">
        <v>42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3">
      <c r="A395" s="4" t="s">
        <v>71</v>
      </c>
      <c r="B395" s="5"/>
      <c r="C395" s="5">
        <v>3</v>
      </c>
      <c r="D395" s="5">
        <v>3</v>
      </c>
      <c r="E395" s="5">
        <v>4</v>
      </c>
      <c r="F395" s="5">
        <v>1</v>
      </c>
      <c r="G395" s="5">
        <v>409</v>
      </c>
      <c r="H395" s="5" t="s">
        <v>20</v>
      </c>
      <c r="I395" s="5">
        <v>26</v>
      </c>
      <c r="J395" s="5"/>
      <c r="K395" s="5"/>
      <c r="L395" s="7">
        <v>43307</v>
      </c>
      <c r="M395" s="5" t="s">
        <v>72</v>
      </c>
      <c r="N395" s="5" t="s">
        <v>42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3">
      <c r="A396" s="4" t="s">
        <v>71</v>
      </c>
      <c r="B396" s="5"/>
      <c r="C396" s="5">
        <v>3</v>
      </c>
      <c r="D396" s="5">
        <v>3</v>
      </c>
      <c r="E396" s="5">
        <v>4</v>
      </c>
      <c r="F396" s="5">
        <v>1</v>
      </c>
      <c r="G396" s="5">
        <v>410</v>
      </c>
      <c r="H396" s="5" t="s">
        <v>20</v>
      </c>
      <c r="I396" s="5">
        <v>15</v>
      </c>
      <c r="J396" s="5"/>
      <c r="K396" s="5"/>
      <c r="L396" s="7">
        <v>43307</v>
      </c>
      <c r="M396" s="5" t="s">
        <v>72</v>
      </c>
      <c r="N396" s="5" t="s">
        <v>42</v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3">
      <c r="A397" s="4" t="s">
        <v>71</v>
      </c>
      <c r="B397" s="5"/>
      <c r="C397" s="5">
        <v>3</v>
      </c>
      <c r="D397" s="5">
        <v>3</v>
      </c>
      <c r="E397" s="5">
        <v>4</v>
      </c>
      <c r="F397" s="5">
        <v>1</v>
      </c>
      <c r="G397" s="5">
        <v>411</v>
      </c>
      <c r="H397" s="5" t="s">
        <v>20</v>
      </c>
      <c r="I397" s="5">
        <v>17</v>
      </c>
      <c r="J397" s="5"/>
      <c r="K397" s="5"/>
      <c r="L397" s="7">
        <v>43307</v>
      </c>
      <c r="M397" s="5" t="s">
        <v>72</v>
      </c>
      <c r="N397" s="5" t="s">
        <v>42</v>
      </c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3">
      <c r="A398" s="4" t="s">
        <v>71</v>
      </c>
      <c r="B398" s="5"/>
      <c r="C398" s="5">
        <v>3</v>
      </c>
      <c r="D398" s="5">
        <v>3</v>
      </c>
      <c r="E398" s="5">
        <v>4</v>
      </c>
      <c r="F398" s="5">
        <v>2</v>
      </c>
      <c r="G398" s="5">
        <v>390</v>
      </c>
      <c r="H398" s="5" t="s">
        <v>22</v>
      </c>
      <c r="I398" s="5">
        <v>382</v>
      </c>
      <c r="J398" s="5"/>
      <c r="K398" s="5"/>
      <c r="L398" s="7">
        <v>43307</v>
      </c>
      <c r="M398" s="5" t="s">
        <v>72</v>
      </c>
      <c r="N398" s="5" t="s">
        <v>42</v>
      </c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3">
      <c r="A399" s="4" t="s">
        <v>71</v>
      </c>
      <c r="B399" s="5"/>
      <c r="C399" s="5">
        <v>3</v>
      </c>
      <c r="D399" s="5">
        <v>3</v>
      </c>
      <c r="E399" s="5">
        <v>4</v>
      </c>
      <c r="F399" s="5">
        <v>2</v>
      </c>
      <c r="G399" s="5">
        <v>391</v>
      </c>
      <c r="H399" s="5" t="s">
        <v>18</v>
      </c>
      <c r="I399" s="5">
        <v>29</v>
      </c>
      <c r="J399" s="5"/>
      <c r="K399" s="5"/>
      <c r="L399" s="7">
        <v>43307</v>
      </c>
      <c r="M399" s="5" t="s">
        <v>72</v>
      </c>
      <c r="N399" s="5" t="s">
        <v>42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3">
      <c r="A400" s="4" t="s">
        <v>71</v>
      </c>
      <c r="B400" s="5"/>
      <c r="C400" s="5">
        <v>3</v>
      </c>
      <c r="D400" s="5">
        <v>3</v>
      </c>
      <c r="E400" s="5">
        <v>4</v>
      </c>
      <c r="F400" s="5">
        <v>2</v>
      </c>
      <c r="G400" s="5">
        <v>392</v>
      </c>
      <c r="H400" s="5" t="s">
        <v>18</v>
      </c>
      <c r="I400" s="5">
        <v>11</v>
      </c>
      <c r="J400" s="5"/>
      <c r="K400" s="5"/>
      <c r="L400" s="7">
        <v>43307</v>
      </c>
      <c r="M400" s="5" t="s">
        <v>72</v>
      </c>
      <c r="N400" s="5" t="s">
        <v>42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3">
      <c r="A401" s="4" t="s">
        <v>71</v>
      </c>
      <c r="B401" s="5"/>
      <c r="C401" s="5">
        <v>3</v>
      </c>
      <c r="D401" s="5">
        <v>3</v>
      </c>
      <c r="E401" s="5">
        <v>4</v>
      </c>
      <c r="F401" s="5">
        <v>2</v>
      </c>
      <c r="G401" s="5">
        <v>393</v>
      </c>
      <c r="H401" s="5" t="s">
        <v>18</v>
      </c>
      <c r="I401" s="5">
        <v>26</v>
      </c>
      <c r="J401" s="5"/>
      <c r="K401" s="5"/>
      <c r="L401" s="7">
        <v>43307</v>
      </c>
      <c r="M401" s="5" t="s">
        <v>72</v>
      </c>
      <c r="N401" s="5" t="s">
        <v>42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3">
      <c r="A402" s="4" t="s">
        <v>71</v>
      </c>
      <c r="B402" s="5"/>
      <c r="C402" s="5">
        <v>3</v>
      </c>
      <c r="D402" s="5">
        <v>3</v>
      </c>
      <c r="E402" s="5">
        <v>4</v>
      </c>
      <c r="F402" s="5">
        <v>2</v>
      </c>
      <c r="G402" s="5">
        <v>394</v>
      </c>
      <c r="H402" s="5" t="s">
        <v>20</v>
      </c>
      <c r="I402" s="5">
        <v>16</v>
      </c>
      <c r="J402" s="5"/>
      <c r="K402" s="5"/>
      <c r="L402" s="7">
        <v>43307</v>
      </c>
      <c r="M402" s="5" t="s">
        <v>72</v>
      </c>
      <c r="N402" s="5" t="s">
        <v>42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3">
      <c r="A403" s="4" t="s">
        <v>71</v>
      </c>
      <c r="B403" s="5"/>
      <c r="C403" s="5">
        <v>3</v>
      </c>
      <c r="D403" s="5">
        <v>3</v>
      </c>
      <c r="E403" s="5">
        <v>4</v>
      </c>
      <c r="F403" s="5">
        <v>2</v>
      </c>
      <c r="G403" s="5">
        <v>395</v>
      </c>
      <c r="H403" s="5" t="s">
        <v>20</v>
      </c>
      <c r="I403" s="5">
        <v>247</v>
      </c>
      <c r="J403" s="5"/>
      <c r="K403" s="5"/>
      <c r="L403" s="7">
        <v>43307</v>
      </c>
      <c r="M403" s="5" t="s">
        <v>72</v>
      </c>
      <c r="N403" s="5" t="s">
        <v>42</v>
      </c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3">
      <c r="A404" s="4" t="s">
        <v>71</v>
      </c>
      <c r="B404" s="5"/>
      <c r="C404" s="5">
        <v>3</v>
      </c>
      <c r="D404" s="5">
        <v>3</v>
      </c>
      <c r="E404" s="5">
        <v>4</v>
      </c>
      <c r="F404" s="5">
        <v>2</v>
      </c>
      <c r="G404" s="5">
        <v>396</v>
      </c>
      <c r="H404" s="5" t="s">
        <v>31</v>
      </c>
      <c r="I404" s="5">
        <v>231</v>
      </c>
      <c r="J404" s="5"/>
      <c r="K404" s="5"/>
      <c r="L404" s="7">
        <v>43307</v>
      </c>
      <c r="M404" s="5" t="s">
        <v>72</v>
      </c>
      <c r="N404" s="5" t="s">
        <v>42</v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3">
      <c r="A405" s="4" t="s">
        <v>71</v>
      </c>
      <c r="B405" s="5"/>
      <c r="C405" s="5">
        <v>3</v>
      </c>
      <c r="D405" s="5">
        <v>3</v>
      </c>
      <c r="E405" s="5">
        <v>4</v>
      </c>
      <c r="F405" s="5">
        <v>2</v>
      </c>
      <c r="G405" s="5">
        <v>397</v>
      </c>
      <c r="H405" s="5" t="s">
        <v>18</v>
      </c>
      <c r="I405" s="5">
        <v>11</v>
      </c>
      <c r="J405" s="5"/>
      <c r="K405" s="5"/>
      <c r="L405" s="7">
        <v>43307</v>
      </c>
      <c r="M405" s="5" t="s">
        <v>72</v>
      </c>
      <c r="N405" s="5" t="s">
        <v>42</v>
      </c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3">
      <c r="A406" s="4" t="s">
        <v>71</v>
      </c>
      <c r="B406" s="5"/>
      <c r="C406" s="5">
        <v>3</v>
      </c>
      <c r="D406" s="5">
        <v>3</v>
      </c>
      <c r="E406" s="5">
        <v>4</v>
      </c>
      <c r="F406" s="5">
        <v>2</v>
      </c>
      <c r="G406" s="5">
        <v>398</v>
      </c>
      <c r="H406" s="5" t="s">
        <v>22</v>
      </c>
      <c r="I406" s="5">
        <v>345</v>
      </c>
      <c r="J406" s="5"/>
      <c r="K406" s="5"/>
      <c r="L406" s="7">
        <v>43307</v>
      </c>
      <c r="M406" s="5" t="s">
        <v>72</v>
      </c>
      <c r="N406" s="5" t="s">
        <v>42</v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3">
      <c r="A407" s="4" t="s">
        <v>71</v>
      </c>
      <c r="B407" s="5"/>
      <c r="C407" s="5">
        <v>3</v>
      </c>
      <c r="D407" s="5">
        <v>3</v>
      </c>
      <c r="E407" s="5">
        <v>4</v>
      </c>
      <c r="F407" s="5">
        <v>2</v>
      </c>
      <c r="G407" s="5">
        <v>399</v>
      </c>
      <c r="H407" s="5" t="s">
        <v>31</v>
      </c>
      <c r="I407" s="5"/>
      <c r="J407" s="5" t="s">
        <v>24</v>
      </c>
      <c r="K407" s="5"/>
      <c r="L407" s="7">
        <v>43307</v>
      </c>
      <c r="M407" s="5" t="s">
        <v>72</v>
      </c>
      <c r="N407" s="5" t="s">
        <v>42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3">
      <c r="A408" s="4" t="s">
        <v>71</v>
      </c>
      <c r="B408" s="5"/>
      <c r="C408" s="5">
        <v>3</v>
      </c>
      <c r="D408" s="5">
        <v>3</v>
      </c>
      <c r="E408" s="5">
        <v>4</v>
      </c>
      <c r="F408" s="5">
        <v>3</v>
      </c>
      <c r="G408" s="5">
        <v>383</v>
      </c>
      <c r="H408" s="5" t="s">
        <v>20</v>
      </c>
      <c r="I408" s="5">
        <v>12</v>
      </c>
      <c r="J408" s="5"/>
      <c r="K408" s="5"/>
      <c r="L408" s="7">
        <v>43307</v>
      </c>
      <c r="M408" s="5" t="s">
        <v>72</v>
      </c>
      <c r="N408" s="5" t="s">
        <v>42</v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3">
      <c r="A409" s="4" t="s">
        <v>71</v>
      </c>
      <c r="B409" s="5"/>
      <c r="C409" s="5">
        <v>3</v>
      </c>
      <c r="D409" s="5">
        <v>3</v>
      </c>
      <c r="E409" s="5">
        <v>4</v>
      </c>
      <c r="F409" s="5">
        <v>3</v>
      </c>
      <c r="G409" s="5">
        <v>384</v>
      </c>
      <c r="H409" s="5" t="s">
        <v>20</v>
      </c>
      <c r="I409" s="5">
        <v>14</v>
      </c>
      <c r="J409" s="5"/>
      <c r="K409" s="5"/>
      <c r="L409" s="7">
        <v>43307</v>
      </c>
      <c r="M409" s="5" t="s">
        <v>72</v>
      </c>
      <c r="N409" s="5" t="s">
        <v>42</v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3">
      <c r="A410" s="4" t="s">
        <v>71</v>
      </c>
      <c r="B410" s="5"/>
      <c r="C410" s="5">
        <v>3</v>
      </c>
      <c r="D410" s="5">
        <v>3</v>
      </c>
      <c r="E410" s="5">
        <v>4</v>
      </c>
      <c r="F410" s="5">
        <v>3</v>
      </c>
      <c r="G410" s="5">
        <v>385</v>
      </c>
      <c r="H410" s="5" t="s">
        <v>20</v>
      </c>
      <c r="I410" s="5">
        <v>14</v>
      </c>
      <c r="J410" s="5"/>
      <c r="K410" s="5"/>
      <c r="L410" s="7">
        <v>43307</v>
      </c>
      <c r="M410" s="5" t="s">
        <v>72</v>
      </c>
      <c r="N410" s="5" t="s">
        <v>42</v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3">
      <c r="A411" s="4" t="s">
        <v>71</v>
      </c>
      <c r="B411" s="5"/>
      <c r="C411" s="5">
        <v>3</v>
      </c>
      <c r="D411" s="5">
        <v>3</v>
      </c>
      <c r="E411" s="5">
        <v>4</v>
      </c>
      <c r="F411" s="5">
        <v>3</v>
      </c>
      <c r="G411" s="5">
        <v>386</v>
      </c>
      <c r="H411" s="5" t="s">
        <v>20</v>
      </c>
      <c r="I411" s="5">
        <v>19</v>
      </c>
      <c r="J411" s="5"/>
      <c r="K411" s="5"/>
      <c r="L411" s="7">
        <v>43307</v>
      </c>
      <c r="M411" s="5" t="s">
        <v>72</v>
      </c>
      <c r="N411" s="5" t="s">
        <v>42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3">
      <c r="A412" s="4" t="s">
        <v>71</v>
      </c>
      <c r="B412" s="5"/>
      <c r="C412" s="5">
        <v>3</v>
      </c>
      <c r="D412" s="5">
        <v>3</v>
      </c>
      <c r="E412" s="5">
        <v>4</v>
      </c>
      <c r="F412" s="5">
        <v>3</v>
      </c>
      <c r="G412" s="5">
        <v>387</v>
      </c>
      <c r="H412" s="5" t="s">
        <v>20</v>
      </c>
      <c r="I412" s="5">
        <v>14</v>
      </c>
      <c r="J412" s="5"/>
      <c r="K412" s="5"/>
      <c r="L412" s="7">
        <v>43307</v>
      </c>
      <c r="M412" s="5" t="s">
        <v>72</v>
      </c>
      <c r="N412" s="5" t="s">
        <v>42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3">
      <c r="A413" s="4" t="s">
        <v>71</v>
      </c>
      <c r="B413" s="5"/>
      <c r="C413" s="5">
        <v>3</v>
      </c>
      <c r="D413" s="5">
        <v>3</v>
      </c>
      <c r="E413" s="5">
        <v>4</v>
      </c>
      <c r="F413" s="5">
        <v>3</v>
      </c>
      <c r="G413" s="5">
        <v>388</v>
      </c>
      <c r="H413" s="5" t="s">
        <v>20</v>
      </c>
      <c r="I413" s="5">
        <v>13</v>
      </c>
      <c r="J413" s="5"/>
      <c r="K413" s="5"/>
      <c r="L413" s="7">
        <v>43307</v>
      </c>
      <c r="M413" s="5" t="s">
        <v>72</v>
      </c>
      <c r="N413" s="5" t="s">
        <v>42</v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3">
      <c r="A414" s="4" t="s">
        <v>71</v>
      </c>
      <c r="B414" s="5"/>
      <c r="C414" s="5">
        <v>3</v>
      </c>
      <c r="D414" s="5">
        <v>3</v>
      </c>
      <c r="E414" s="5">
        <v>4</v>
      </c>
      <c r="F414" s="5">
        <v>3</v>
      </c>
      <c r="G414" s="5">
        <v>389</v>
      </c>
      <c r="H414" s="5" t="s">
        <v>20</v>
      </c>
      <c r="I414" s="5">
        <v>26</v>
      </c>
      <c r="J414" s="5"/>
      <c r="K414" s="5"/>
      <c r="L414" s="7">
        <v>43307</v>
      </c>
      <c r="M414" s="5" t="s">
        <v>72</v>
      </c>
      <c r="N414" s="5" t="s">
        <v>42</v>
      </c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3">
      <c r="A415" s="4" t="s">
        <v>73</v>
      </c>
      <c r="B415" s="5"/>
      <c r="C415" s="8">
        <v>3</v>
      </c>
      <c r="D415" s="8">
        <v>4</v>
      </c>
      <c r="E415" s="8">
        <v>1</v>
      </c>
      <c r="F415" s="8">
        <v>3</v>
      </c>
      <c r="G415" s="8">
        <v>416</v>
      </c>
      <c r="H415" s="9" t="s">
        <v>18</v>
      </c>
      <c r="I415" s="8">
        <v>501</v>
      </c>
      <c r="J415" s="10"/>
      <c r="K415" s="10"/>
      <c r="L415" s="11">
        <v>43307</v>
      </c>
      <c r="M415" s="9" t="s">
        <v>74</v>
      </c>
      <c r="N415" s="9" t="s">
        <v>75</v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3">
      <c r="A416" s="4" t="s">
        <v>73</v>
      </c>
      <c r="B416" s="5"/>
      <c r="C416" s="8">
        <v>3</v>
      </c>
      <c r="D416" s="8">
        <v>4</v>
      </c>
      <c r="E416" s="8">
        <v>1</v>
      </c>
      <c r="F416" s="8">
        <v>4</v>
      </c>
      <c r="G416" s="8">
        <v>417</v>
      </c>
      <c r="H416" s="9" t="s">
        <v>18</v>
      </c>
      <c r="I416" s="8">
        <v>449</v>
      </c>
      <c r="J416" s="10"/>
      <c r="K416" s="10"/>
      <c r="L416" s="11">
        <v>43307</v>
      </c>
      <c r="M416" s="9" t="s">
        <v>74</v>
      </c>
      <c r="N416" s="9" t="s">
        <v>75</v>
      </c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3">
      <c r="A417" s="4" t="s">
        <v>73</v>
      </c>
      <c r="B417" s="5"/>
      <c r="C417" s="8">
        <v>3</v>
      </c>
      <c r="D417" s="8">
        <v>4</v>
      </c>
      <c r="E417" s="8">
        <v>2</v>
      </c>
      <c r="F417" s="8">
        <v>2</v>
      </c>
      <c r="G417" s="8">
        <v>415</v>
      </c>
      <c r="H417" s="9" t="s">
        <v>33</v>
      </c>
      <c r="I417" s="8">
        <v>550</v>
      </c>
      <c r="J417" s="10"/>
      <c r="K417" s="10"/>
      <c r="L417" s="11">
        <v>43307</v>
      </c>
      <c r="M417" s="9" t="s">
        <v>74</v>
      </c>
      <c r="N417" s="9" t="s">
        <v>75</v>
      </c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3">
      <c r="A418" s="4" t="s">
        <v>73</v>
      </c>
      <c r="B418" s="5"/>
      <c r="C418" s="8">
        <v>3</v>
      </c>
      <c r="D418" s="8">
        <v>4</v>
      </c>
      <c r="E418" s="8">
        <v>2</v>
      </c>
      <c r="F418" s="8">
        <v>4</v>
      </c>
      <c r="G418" s="8">
        <v>418</v>
      </c>
      <c r="H418" s="9" t="s">
        <v>31</v>
      </c>
      <c r="I418" s="8">
        <v>497</v>
      </c>
      <c r="J418" s="9" t="s">
        <v>32</v>
      </c>
      <c r="K418" s="10"/>
      <c r="L418" s="11">
        <v>43307</v>
      </c>
      <c r="M418" s="9" t="s">
        <v>74</v>
      </c>
      <c r="N418" s="9" t="s">
        <v>75</v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3">
      <c r="A419" s="4" t="s">
        <v>73</v>
      </c>
      <c r="B419" s="5"/>
      <c r="C419" s="8">
        <v>3</v>
      </c>
      <c r="D419" s="8">
        <v>4</v>
      </c>
      <c r="E419" s="8">
        <v>3</v>
      </c>
      <c r="F419" s="8">
        <v>2</v>
      </c>
      <c r="G419" s="8">
        <v>425</v>
      </c>
      <c r="H419" s="9" t="s">
        <v>33</v>
      </c>
      <c r="I419" s="8">
        <v>480</v>
      </c>
      <c r="J419" s="10"/>
      <c r="K419" s="10"/>
      <c r="L419" s="11">
        <v>43307</v>
      </c>
      <c r="M419" s="9" t="s">
        <v>74</v>
      </c>
      <c r="N419" s="9" t="s">
        <v>75</v>
      </c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3">
      <c r="A420" s="4" t="s">
        <v>73</v>
      </c>
      <c r="B420" s="5"/>
      <c r="C420" s="8">
        <v>3</v>
      </c>
      <c r="D420" s="8">
        <v>4</v>
      </c>
      <c r="E420" s="8">
        <v>3</v>
      </c>
      <c r="F420" s="8">
        <v>2</v>
      </c>
      <c r="G420" s="8">
        <v>426</v>
      </c>
      <c r="H420" s="9" t="s">
        <v>22</v>
      </c>
      <c r="I420" s="8">
        <v>20</v>
      </c>
      <c r="J420" s="10"/>
      <c r="K420" s="10"/>
      <c r="L420" s="11">
        <v>43307</v>
      </c>
      <c r="M420" s="9" t="s">
        <v>74</v>
      </c>
      <c r="N420" s="9" t="s">
        <v>75</v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3">
      <c r="A421" s="4" t="s">
        <v>73</v>
      </c>
      <c r="B421" s="5"/>
      <c r="C421" s="8">
        <v>3</v>
      </c>
      <c r="D421" s="8">
        <v>4</v>
      </c>
      <c r="E421" s="8">
        <v>3</v>
      </c>
      <c r="F421" s="8">
        <v>4</v>
      </c>
      <c r="G421" s="8">
        <v>419</v>
      </c>
      <c r="H421" s="9" t="s">
        <v>18</v>
      </c>
      <c r="I421" s="8">
        <v>556</v>
      </c>
      <c r="J421" s="10"/>
      <c r="K421" s="10"/>
      <c r="L421" s="11">
        <v>43307</v>
      </c>
      <c r="M421" s="9" t="s">
        <v>74</v>
      </c>
      <c r="N421" s="9" t="s">
        <v>75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3">
      <c r="A422" s="4" t="s">
        <v>73</v>
      </c>
      <c r="B422" s="5"/>
      <c r="C422" s="8">
        <v>3</v>
      </c>
      <c r="D422" s="8">
        <v>4</v>
      </c>
      <c r="E422" s="8">
        <v>4</v>
      </c>
      <c r="F422" s="8">
        <v>1</v>
      </c>
      <c r="G422" s="8">
        <v>424</v>
      </c>
      <c r="H422" s="9" t="s">
        <v>22</v>
      </c>
      <c r="I422" s="8">
        <v>13</v>
      </c>
      <c r="J422" s="10"/>
      <c r="K422" s="10"/>
      <c r="L422" s="11">
        <v>43307</v>
      </c>
      <c r="M422" s="9" t="s">
        <v>74</v>
      </c>
      <c r="N422" s="9" t="s">
        <v>75</v>
      </c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3">
      <c r="A423" s="4" t="s">
        <v>73</v>
      </c>
      <c r="B423" s="5"/>
      <c r="C423" s="8">
        <v>3</v>
      </c>
      <c r="D423" s="8">
        <v>4</v>
      </c>
      <c r="E423" s="8">
        <v>4</v>
      </c>
      <c r="F423" s="8">
        <v>2</v>
      </c>
      <c r="G423" s="8">
        <v>421</v>
      </c>
      <c r="H423" s="9" t="s">
        <v>18</v>
      </c>
      <c r="I423" s="8">
        <v>489</v>
      </c>
      <c r="J423" s="10"/>
      <c r="K423" s="10"/>
      <c r="L423" s="11">
        <v>43307</v>
      </c>
      <c r="M423" s="9" t="s">
        <v>74</v>
      </c>
      <c r="N423" s="9" t="s">
        <v>75</v>
      </c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3">
      <c r="A424" s="4" t="s">
        <v>73</v>
      </c>
      <c r="B424" s="5"/>
      <c r="C424" s="8">
        <v>3</v>
      </c>
      <c r="D424" s="8">
        <v>4</v>
      </c>
      <c r="E424" s="8">
        <v>4</v>
      </c>
      <c r="F424" s="8">
        <v>2</v>
      </c>
      <c r="G424" s="8">
        <v>422</v>
      </c>
      <c r="H424" s="9" t="s">
        <v>18</v>
      </c>
      <c r="I424" s="8">
        <v>147</v>
      </c>
      <c r="J424" s="10"/>
      <c r="K424" s="10"/>
      <c r="L424" s="11">
        <v>43307</v>
      </c>
      <c r="M424" s="9" t="s">
        <v>74</v>
      </c>
      <c r="N424" s="9" t="s">
        <v>75</v>
      </c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3">
      <c r="A425" s="4" t="s">
        <v>73</v>
      </c>
      <c r="B425" s="5"/>
      <c r="C425" s="8">
        <v>3</v>
      </c>
      <c r="D425" s="8">
        <v>4</v>
      </c>
      <c r="E425" s="8">
        <v>4</v>
      </c>
      <c r="F425" s="8">
        <v>2</v>
      </c>
      <c r="G425" s="8">
        <v>423</v>
      </c>
      <c r="H425" s="9" t="s">
        <v>18</v>
      </c>
      <c r="I425" s="8">
        <v>340</v>
      </c>
      <c r="J425" s="10"/>
      <c r="K425" s="10"/>
      <c r="L425" s="11">
        <v>43307</v>
      </c>
      <c r="M425" s="9" t="s">
        <v>74</v>
      </c>
      <c r="N425" s="9" t="s">
        <v>75</v>
      </c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3">
      <c r="A426" s="4" t="s">
        <v>73</v>
      </c>
      <c r="B426" s="5"/>
      <c r="C426" s="8">
        <v>3</v>
      </c>
      <c r="D426" s="8">
        <v>4</v>
      </c>
      <c r="E426" s="8">
        <v>4</v>
      </c>
      <c r="F426" s="8">
        <v>4</v>
      </c>
      <c r="G426" s="8">
        <v>420</v>
      </c>
      <c r="H426" s="9" t="s">
        <v>18</v>
      </c>
      <c r="I426" s="8">
        <v>510</v>
      </c>
      <c r="J426" s="10"/>
      <c r="K426" s="10"/>
      <c r="L426" s="11">
        <v>43307</v>
      </c>
      <c r="M426" s="9" t="s">
        <v>74</v>
      </c>
      <c r="N426" s="9" t="s">
        <v>75</v>
      </c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3">
      <c r="A427" s="4" t="s">
        <v>76</v>
      </c>
      <c r="B427" s="5"/>
      <c r="C427" s="5">
        <v>3</v>
      </c>
      <c r="D427" s="5">
        <v>5</v>
      </c>
      <c r="E427" s="5">
        <v>1</v>
      </c>
      <c r="F427" s="5">
        <v>2</v>
      </c>
      <c r="G427" s="5">
        <v>427</v>
      </c>
      <c r="H427" s="5" t="s">
        <v>18</v>
      </c>
      <c r="I427" s="5">
        <v>427</v>
      </c>
      <c r="J427" s="5"/>
      <c r="K427" s="5"/>
      <c r="L427" s="7">
        <v>43307</v>
      </c>
      <c r="M427" s="5" t="s">
        <v>77</v>
      </c>
      <c r="N427" s="5" t="s">
        <v>56</v>
      </c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3">
      <c r="A428" s="4" t="s">
        <v>76</v>
      </c>
      <c r="B428" s="5"/>
      <c r="C428" s="5">
        <v>3</v>
      </c>
      <c r="D428" s="5">
        <v>5</v>
      </c>
      <c r="E428" s="5">
        <v>1</v>
      </c>
      <c r="F428" s="5">
        <v>3</v>
      </c>
      <c r="G428" s="5">
        <v>431</v>
      </c>
      <c r="H428" s="5" t="s">
        <v>31</v>
      </c>
      <c r="I428" s="5">
        <v>343</v>
      </c>
      <c r="J428" s="5"/>
      <c r="K428" s="5"/>
      <c r="L428" s="7">
        <v>43307</v>
      </c>
      <c r="M428" s="5" t="s">
        <v>77</v>
      </c>
      <c r="N428" s="5" t="s">
        <v>56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3">
      <c r="A429" s="4" t="s">
        <v>76</v>
      </c>
      <c r="B429" s="5"/>
      <c r="C429" s="5">
        <v>3</v>
      </c>
      <c r="D429" s="5">
        <v>5</v>
      </c>
      <c r="E429" s="5">
        <v>1</v>
      </c>
      <c r="F429" s="5">
        <v>3</v>
      </c>
      <c r="G429" s="5">
        <v>432</v>
      </c>
      <c r="H429" s="5" t="s">
        <v>45</v>
      </c>
      <c r="I429" s="5">
        <v>34</v>
      </c>
      <c r="J429" s="5"/>
      <c r="K429" s="5"/>
      <c r="L429" s="7">
        <v>43307</v>
      </c>
      <c r="M429" s="5" t="s">
        <v>77</v>
      </c>
      <c r="N429" s="5" t="s">
        <v>56</v>
      </c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3">
      <c r="A430" s="4" t="s">
        <v>76</v>
      </c>
      <c r="B430" s="5"/>
      <c r="C430" s="5">
        <v>3</v>
      </c>
      <c r="D430" s="5">
        <v>5</v>
      </c>
      <c r="E430" s="5">
        <v>1</v>
      </c>
      <c r="F430" s="5">
        <v>3</v>
      </c>
      <c r="G430" s="5">
        <v>433</v>
      </c>
      <c r="H430" s="5" t="s">
        <v>31</v>
      </c>
      <c r="I430" s="5">
        <v>155</v>
      </c>
      <c r="J430" s="5"/>
      <c r="K430" s="5"/>
      <c r="L430" s="7">
        <v>43307</v>
      </c>
      <c r="M430" s="5" t="s">
        <v>77</v>
      </c>
      <c r="N430" s="5" t="s">
        <v>56</v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3">
      <c r="A431" s="4" t="s">
        <v>76</v>
      </c>
      <c r="B431" s="5"/>
      <c r="C431" s="5">
        <v>3</v>
      </c>
      <c r="D431" s="5">
        <v>5</v>
      </c>
      <c r="E431" s="5">
        <v>1</v>
      </c>
      <c r="F431" s="5">
        <v>4</v>
      </c>
      <c r="G431" s="5">
        <v>434</v>
      </c>
      <c r="H431" s="5" t="s">
        <v>18</v>
      </c>
      <c r="I431" s="5">
        <v>318</v>
      </c>
      <c r="J431" s="5"/>
      <c r="K431" s="5"/>
      <c r="L431" s="7">
        <v>43307</v>
      </c>
      <c r="M431" s="5" t="s">
        <v>77</v>
      </c>
      <c r="N431" s="5" t="s">
        <v>56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3">
      <c r="A432" s="4" t="s">
        <v>76</v>
      </c>
      <c r="B432" s="5"/>
      <c r="C432" s="5">
        <v>3</v>
      </c>
      <c r="D432" s="5">
        <v>5</v>
      </c>
      <c r="E432" s="5">
        <v>1</v>
      </c>
      <c r="F432" s="5">
        <v>4</v>
      </c>
      <c r="G432" s="5">
        <v>435</v>
      </c>
      <c r="H432" s="5" t="s">
        <v>18</v>
      </c>
      <c r="I432" s="5">
        <v>349</v>
      </c>
      <c r="J432" s="5"/>
      <c r="K432" s="5"/>
      <c r="L432" s="7">
        <v>43307</v>
      </c>
      <c r="M432" s="5" t="s">
        <v>77</v>
      </c>
      <c r="N432" s="5" t="s">
        <v>56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3">
      <c r="A433" s="4" t="s">
        <v>76</v>
      </c>
      <c r="B433" s="5"/>
      <c r="C433" s="5">
        <v>3</v>
      </c>
      <c r="D433" s="5">
        <v>5</v>
      </c>
      <c r="E433" s="5">
        <v>2</v>
      </c>
      <c r="F433" s="5">
        <v>1</v>
      </c>
      <c r="G433" s="5">
        <v>430</v>
      </c>
      <c r="H433" s="5" t="s">
        <v>18</v>
      </c>
      <c r="I433" s="5">
        <v>385</v>
      </c>
      <c r="J433" s="5"/>
      <c r="K433" s="5"/>
      <c r="L433" s="7">
        <v>43307</v>
      </c>
      <c r="M433" s="5" t="s">
        <v>77</v>
      </c>
      <c r="N433" s="5" t="s">
        <v>56</v>
      </c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3">
      <c r="A434" s="4" t="s">
        <v>76</v>
      </c>
      <c r="B434" s="5"/>
      <c r="C434" s="5">
        <v>3</v>
      </c>
      <c r="D434" s="5">
        <v>5</v>
      </c>
      <c r="E434" s="5">
        <v>2</v>
      </c>
      <c r="F434" s="5">
        <v>2</v>
      </c>
      <c r="G434" s="5">
        <v>428</v>
      </c>
      <c r="H434" s="5" t="s">
        <v>18</v>
      </c>
      <c r="I434" s="5"/>
      <c r="J434" s="5" t="s">
        <v>24</v>
      </c>
      <c r="K434" s="5"/>
      <c r="L434" s="7">
        <v>43307</v>
      </c>
      <c r="M434" s="5" t="s">
        <v>77</v>
      </c>
      <c r="N434" s="5" t="s">
        <v>56</v>
      </c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3">
      <c r="A435" s="4" t="s">
        <v>76</v>
      </c>
      <c r="B435" s="5"/>
      <c r="C435" s="5">
        <v>3</v>
      </c>
      <c r="D435" s="5">
        <v>5</v>
      </c>
      <c r="E435" s="5">
        <v>2</v>
      </c>
      <c r="F435" s="5">
        <v>2</v>
      </c>
      <c r="G435" s="5">
        <v>429</v>
      </c>
      <c r="H435" s="5" t="s">
        <v>33</v>
      </c>
      <c r="I435" s="5">
        <v>530</v>
      </c>
      <c r="J435" s="5"/>
      <c r="K435" s="5"/>
      <c r="L435" s="7">
        <v>43307</v>
      </c>
      <c r="M435" s="5" t="s">
        <v>77</v>
      </c>
      <c r="N435" s="5" t="s">
        <v>56</v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3">
      <c r="A436" s="4" t="s">
        <v>76</v>
      </c>
      <c r="B436" s="5"/>
      <c r="C436" s="5">
        <v>3</v>
      </c>
      <c r="D436" s="5">
        <v>5</v>
      </c>
      <c r="E436" s="5">
        <v>2</v>
      </c>
      <c r="F436" s="5">
        <v>3</v>
      </c>
      <c r="G436" s="5">
        <v>438</v>
      </c>
      <c r="H436" s="5" t="s">
        <v>22</v>
      </c>
      <c r="I436" s="5">
        <v>11</v>
      </c>
      <c r="J436" s="5"/>
      <c r="K436" s="5"/>
      <c r="L436" s="7">
        <v>43307</v>
      </c>
      <c r="M436" s="5" t="s">
        <v>77</v>
      </c>
      <c r="N436" s="5" t="s">
        <v>56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3">
      <c r="A437" s="4" t="s">
        <v>76</v>
      </c>
      <c r="B437" s="5"/>
      <c r="C437" s="5">
        <v>3</v>
      </c>
      <c r="D437" s="5">
        <v>5</v>
      </c>
      <c r="E437" s="5">
        <v>2</v>
      </c>
      <c r="F437" s="5">
        <v>4</v>
      </c>
      <c r="G437" s="5">
        <v>436</v>
      </c>
      <c r="H437" s="5" t="s">
        <v>18</v>
      </c>
      <c r="I437" s="5">
        <v>101</v>
      </c>
      <c r="J437" s="5"/>
      <c r="K437" s="5"/>
      <c r="L437" s="7">
        <v>43307</v>
      </c>
      <c r="M437" s="5" t="s">
        <v>77</v>
      </c>
      <c r="N437" s="5" t="s">
        <v>56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3">
      <c r="A438" s="4" t="s">
        <v>76</v>
      </c>
      <c r="B438" s="5"/>
      <c r="C438" s="5">
        <v>3</v>
      </c>
      <c r="D438" s="5">
        <v>5</v>
      </c>
      <c r="E438" s="5">
        <v>2</v>
      </c>
      <c r="F438" s="5">
        <v>4</v>
      </c>
      <c r="G438" s="5">
        <v>437</v>
      </c>
      <c r="H438" s="5" t="s">
        <v>45</v>
      </c>
      <c r="I438" s="5">
        <v>69</v>
      </c>
      <c r="J438" s="5"/>
      <c r="K438" s="5"/>
      <c r="L438" s="7">
        <v>43307</v>
      </c>
      <c r="M438" s="5" t="s">
        <v>77</v>
      </c>
      <c r="N438" s="5" t="s">
        <v>56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3">
      <c r="A439" s="4" t="s">
        <v>76</v>
      </c>
      <c r="B439" s="5"/>
      <c r="C439" s="5">
        <v>3</v>
      </c>
      <c r="D439" s="5">
        <v>5</v>
      </c>
      <c r="E439" s="5">
        <v>3</v>
      </c>
      <c r="F439" s="5">
        <v>1</v>
      </c>
      <c r="G439" s="5">
        <v>454</v>
      </c>
      <c r="H439" s="5" t="s">
        <v>18</v>
      </c>
      <c r="I439" s="5"/>
      <c r="J439" s="5" t="s">
        <v>24</v>
      </c>
      <c r="K439" s="5"/>
      <c r="L439" s="7">
        <v>43307</v>
      </c>
      <c r="M439" s="5" t="s">
        <v>77</v>
      </c>
      <c r="N439" s="5" t="s">
        <v>56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3">
      <c r="A440" s="4" t="s">
        <v>76</v>
      </c>
      <c r="B440" s="5"/>
      <c r="C440" s="5">
        <v>3</v>
      </c>
      <c r="D440" s="5">
        <v>5</v>
      </c>
      <c r="E440" s="5">
        <v>3</v>
      </c>
      <c r="F440" s="5">
        <v>1</v>
      </c>
      <c r="G440" s="5">
        <v>455</v>
      </c>
      <c r="H440" s="5" t="s">
        <v>20</v>
      </c>
      <c r="I440" s="5">
        <v>557</v>
      </c>
      <c r="J440" s="5"/>
      <c r="K440" s="5"/>
      <c r="L440" s="7">
        <v>43307</v>
      </c>
      <c r="M440" s="5" t="s">
        <v>77</v>
      </c>
      <c r="N440" s="5" t="s">
        <v>56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3">
      <c r="A441" s="4" t="s">
        <v>76</v>
      </c>
      <c r="B441" s="5"/>
      <c r="C441" s="5">
        <v>3</v>
      </c>
      <c r="D441" s="5">
        <v>5</v>
      </c>
      <c r="E441" s="5">
        <v>4</v>
      </c>
      <c r="F441" s="5">
        <v>1</v>
      </c>
      <c r="G441" s="5">
        <v>451</v>
      </c>
      <c r="H441" s="5" t="s">
        <v>18</v>
      </c>
      <c r="I441" s="5">
        <v>210</v>
      </c>
      <c r="J441" s="5" t="s">
        <v>66</v>
      </c>
      <c r="K441" s="5">
        <v>137</v>
      </c>
      <c r="L441" s="7">
        <v>43307</v>
      </c>
      <c r="M441" s="5" t="s">
        <v>77</v>
      </c>
      <c r="N441" s="5" t="s">
        <v>56</v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3">
      <c r="A442" s="4" t="s">
        <v>76</v>
      </c>
      <c r="B442" s="5"/>
      <c r="C442" s="5">
        <v>3</v>
      </c>
      <c r="D442" s="5">
        <v>5</v>
      </c>
      <c r="E442" s="5">
        <v>4</v>
      </c>
      <c r="F442" s="5">
        <v>1</v>
      </c>
      <c r="G442" s="5">
        <v>452</v>
      </c>
      <c r="H442" s="5" t="s">
        <v>23</v>
      </c>
      <c r="I442" s="5">
        <v>197</v>
      </c>
      <c r="J442" s="5"/>
      <c r="K442" s="5"/>
      <c r="L442" s="7">
        <v>43307</v>
      </c>
      <c r="M442" s="5" t="s">
        <v>77</v>
      </c>
      <c r="N442" s="5" t="s">
        <v>56</v>
      </c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3">
      <c r="A443" s="4" t="s">
        <v>76</v>
      </c>
      <c r="B443" s="5"/>
      <c r="C443" s="5">
        <v>3</v>
      </c>
      <c r="D443" s="5">
        <v>5</v>
      </c>
      <c r="E443" s="5">
        <v>4</v>
      </c>
      <c r="F443" s="5">
        <v>1</v>
      </c>
      <c r="G443" s="5">
        <v>453</v>
      </c>
      <c r="H443" s="5" t="s">
        <v>18</v>
      </c>
      <c r="I443" s="5">
        <v>56</v>
      </c>
      <c r="J443" s="5"/>
      <c r="K443" s="5"/>
      <c r="L443" s="7">
        <v>43307</v>
      </c>
      <c r="M443" s="5" t="s">
        <v>77</v>
      </c>
      <c r="N443" s="5" t="s">
        <v>56</v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3">
      <c r="A444" s="4" t="s">
        <v>76</v>
      </c>
      <c r="B444" s="5"/>
      <c r="C444" s="5">
        <v>3</v>
      </c>
      <c r="D444" s="5">
        <v>5</v>
      </c>
      <c r="E444" s="5">
        <v>4</v>
      </c>
      <c r="F444" s="5">
        <v>2</v>
      </c>
      <c r="G444" s="5">
        <v>447</v>
      </c>
      <c r="H444" s="5" t="s">
        <v>18</v>
      </c>
      <c r="I444" s="5">
        <v>356</v>
      </c>
      <c r="J444" s="5"/>
      <c r="K444" s="5"/>
      <c r="L444" s="7">
        <v>43307</v>
      </c>
      <c r="M444" s="5" t="s">
        <v>77</v>
      </c>
      <c r="N444" s="5" t="s">
        <v>56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3">
      <c r="A445" s="4" t="s">
        <v>76</v>
      </c>
      <c r="B445" s="5"/>
      <c r="C445" s="5">
        <v>3</v>
      </c>
      <c r="D445" s="5">
        <v>5</v>
      </c>
      <c r="E445" s="5">
        <v>4</v>
      </c>
      <c r="F445" s="5">
        <v>2</v>
      </c>
      <c r="G445" s="5">
        <v>448</v>
      </c>
      <c r="H445" s="5" t="s">
        <v>18</v>
      </c>
      <c r="I445" s="5">
        <v>305</v>
      </c>
      <c r="J445" s="5"/>
      <c r="K445" s="5"/>
      <c r="L445" s="7">
        <v>43307</v>
      </c>
      <c r="M445" s="5" t="s">
        <v>77</v>
      </c>
      <c r="N445" s="5" t="s">
        <v>56</v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3">
      <c r="A446" s="4" t="s">
        <v>76</v>
      </c>
      <c r="B446" s="5"/>
      <c r="C446" s="5">
        <v>3</v>
      </c>
      <c r="D446" s="5">
        <v>5</v>
      </c>
      <c r="E446" s="5">
        <v>4</v>
      </c>
      <c r="F446" s="5">
        <v>2</v>
      </c>
      <c r="G446" s="5">
        <v>449</v>
      </c>
      <c r="H446" s="5" t="s">
        <v>18</v>
      </c>
      <c r="I446" s="5">
        <v>276</v>
      </c>
      <c r="J446" s="5"/>
      <c r="K446" s="5"/>
      <c r="L446" s="7">
        <v>43307</v>
      </c>
      <c r="M446" s="5" t="s">
        <v>77</v>
      </c>
      <c r="N446" s="5" t="s">
        <v>56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3">
      <c r="A447" s="4" t="s">
        <v>76</v>
      </c>
      <c r="B447" s="5"/>
      <c r="C447" s="5">
        <v>3</v>
      </c>
      <c r="D447" s="5">
        <v>5</v>
      </c>
      <c r="E447" s="5">
        <v>4</v>
      </c>
      <c r="F447" s="5">
        <v>2</v>
      </c>
      <c r="G447" s="5">
        <v>450</v>
      </c>
      <c r="H447" s="5" t="s">
        <v>18</v>
      </c>
      <c r="I447" s="5">
        <v>394</v>
      </c>
      <c r="J447" s="5"/>
      <c r="K447" s="5"/>
      <c r="L447" s="7">
        <v>43307</v>
      </c>
      <c r="M447" s="5" t="s">
        <v>77</v>
      </c>
      <c r="N447" s="5" t="s">
        <v>56</v>
      </c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3">
      <c r="A448" s="4" t="s">
        <v>76</v>
      </c>
      <c r="B448" s="5"/>
      <c r="C448" s="5">
        <v>3</v>
      </c>
      <c r="D448" s="5">
        <v>5</v>
      </c>
      <c r="E448" s="5">
        <v>4</v>
      </c>
      <c r="F448" s="5">
        <v>3</v>
      </c>
      <c r="G448" s="5">
        <v>446</v>
      </c>
      <c r="H448" s="5" t="s">
        <v>23</v>
      </c>
      <c r="I448" s="5">
        <v>245</v>
      </c>
      <c r="J448" s="5" t="s">
        <v>66</v>
      </c>
      <c r="K448" s="5">
        <v>120</v>
      </c>
      <c r="L448" s="7">
        <v>43307</v>
      </c>
      <c r="M448" s="5" t="s">
        <v>77</v>
      </c>
      <c r="N448" s="5" t="s">
        <v>56</v>
      </c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3">
      <c r="A449" s="4" t="s">
        <v>76</v>
      </c>
      <c r="B449" s="5"/>
      <c r="C449" s="5">
        <v>3</v>
      </c>
      <c r="D449" s="5">
        <v>5</v>
      </c>
      <c r="E449" s="5">
        <v>4</v>
      </c>
      <c r="F449" s="5">
        <v>4</v>
      </c>
      <c r="G449" s="5">
        <v>439</v>
      </c>
      <c r="H449" s="5" t="s">
        <v>22</v>
      </c>
      <c r="I449" s="5">
        <v>160</v>
      </c>
      <c r="J449" s="5"/>
      <c r="K449" s="5"/>
      <c r="L449" s="7">
        <v>43307</v>
      </c>
      <c r="M449" s="5" t="s">
        <v>77</v>
      </c>
      <c r="N449" s="5" t="s">
        <v>56</v>
      </c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3">
      <c r="A450" s="4" t="s">
        <v>76</v>
      </c>
      <c r="B450" s="5"/>
      <c r="C450" s="5">
        <v>3</v>
      </c>
      <c r="D450" s="5">
        <v>5</v>
      </c>
      <c r="E450" s="5">
        <v>4</v>
      </c>
      <c r="F450" s="5">
        <v>4</v>
      </c>
      <c r="G450" s="5">
        <v>440</v>
      </c>
      <c r="H450" s="5" t="s">
        <v>45</v>
      </c>
      <c r="I450" s="5">
        <v>66</v>
      </c>
      <c r="J450" s="5"/>
      <c r="K450" s="5"/>
      <c r="L450" s="7">
        <v>43307</v>
      </c>
      <c r="M450" s="5" t="s">
        <v>77</v>
      </c>
      <c r="N450" s="5" t="s">
        <v>56</v>
      </c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3">
      <c r="A451" s="4" t="s">
        <v>76</v>
      </c>
      <c r="B451" s="5"/>
      <c r="C451" s="5">
        <v>3</v>
      </c>
      <c r="D451" s="5">
        <v>5</v>
      </c>
      <c r="E451" s="5">
        <v>4</v>
      </c>
      <c r="F451" s="5">
        <v>4</v>
      </c>
      <c r="G451" s="5">
        <v>441</v>
      </c>
      <c r="H451" s="5" t="s">
        <v>45</v>
      </c>
      <c r="I451" s="5">
        <v>25</v>
      </c>
      <c r="J451" s="5"/>
      <c r="K451" s="5"/>
      <c r="L451" s="7">
        <v>43307</v>
      </c>
      <c r="M451" s="5" t="s">
        <v>77</v>
      </c>
      <c r="N451" s="5" t="s">
        <v>56</v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3">
      <c r="A452" s="4" t="s">
        <v>76</v>
      </c>
      <c r="B452" s="5"/>
      <c r="C452" s="5">
        <v>3</v>
      </c>
      <c r="D452" s="5">
        <v>5</v>
      </c>
      <c r="E452" s="5">
        <v>4</v>
      </c>
      <c r="F452" s="5">
        <v>4</v>
      </c>
      <c r="G452" s="5">
        <v>442</v>
      </c>
      <c r="H452" s="5" t="s">
        <v>45</v>
      </c>
      <c r="I452" s="5">
        <v>13</v>
      </c>
      <c r="J452" s="5"/>
      <c r="K452" s="5"/>
      <c r="L452" s="7">
        <v>43307</v>
      </c>
      <c r="M452" s="5" t="s">
        <v>77</v>
      </c>
      <c r="N452" s="5" t="s">
        <v>56</v>
      </c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3">
      <c r="A453" s="4" t="s">
        <v>76</v>
      </c>
      <c r="B453" s="5"/>
      <c r="C453" s="5">
        <v>3</v>
      </c>
      <c r="D453" s="5">
        <v>5</v>
      </c>
      <c r="E453" s="5">
        <v>4</v>
      </c>
      <c r="F453" s="5">
        <v>4</v>
      </c>
      <c r="G453" s="5">
        <v>443</v>
      </c>
      <c r="H453" s="5" t="s">
        <v>45</v>
      </c>
      <c r="I453" s="5">
        <v>97</v>
      </c>
      <c r="J453" s="5"/>
      <c r="K453" s="5"/>
      <c r="L453" s="7">
        <v>43307</v>
      </c>
      <c r="M453" s="5" t="s">
        <v>77</v>
      </c>
      <c r="N453" s="5" t="s">
        <v>56</v>
      </c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3">
      <c r="A454" s="4" t="s">
        <v>76</v>
      </c>
      <c r="B454" s="5"/>
      <c r="C454" s="5">
        <v>3</v>
      </c>
      <c r="D454" s="5">
        <v>5</v>
      </c>
      <c r="E454" s="5">
        <v>4</v>
      </c>
      <c r="F454" s="5">
        <v>4</v>
      </c>
      <c r="G454" s="5">
        <v>444</v>
      </c>
      <c r="H454" s="5" t="s">
        <v>45</v>
      </c>
      <c r="I454" s="5">
        <v>33</v>
      </c>
      <c r="J454" s="5"/>
      <c r="K454" s="5"/>
      <c r="L454" s="7">
        <v>43307</v>
      </c>
      <c r="M454" s="5" t="s">
        <v>77</v>
      </c>
      <c r="N454" s="5" t="s">
        <v>56</v>
      </c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3">
      <c r="A455" s="4" t="s">
        <v>76</v>
      </c>
      <c r="B455" s="5"/>
      <c r="C455" s="5">
        <v>3</v>
      </c>
      <c r="D455" s="5">
        <v>5</v>
      </c>
      <c r="E455" s="5">
        <v>4</v>
      </c>
      <c r="F455" s="5">
        <v>4</v>
      </c>
      <c r="G455" s="5">
        <v>445</v>
      </c>
      <c r="H455" s="5" t="s">
        <v>45</v>
      </c>
      <c r="I455" s="5">
        <v>42</v>
      </c>
      <c r="J455" s="5"/>
      <c r="K455" s="5"/>
      <c r="L455" s="7">
        <v>43307</v>
      </c>
      <c r="M455" s="5" t="s">
        <v>77</v>
      </c>
      <c r="N455" s="5" t="s">
        <v>56</v>
      </c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3">
      <c r="A456" s="4" t="s">
        <v>78</v>
      </c>
      <c r="B456" s="5"/>
      <c r="C456" s="8">
        <v>4</v>
      </c>
      <c r="D456" s="8">
        <v>1</v>
      </c>
      <c r="E456" s="8">
        <v>1</v>
      </c>
      <c r="F456" s="8">
        <v>2</v>
      </c>
      <c r="G456" s="8">
        <v>456</v>
      </c>
      <c r="H456" s="9" t="s">
        <v>18</v>
      </c>
      <c r="I456" s="8">
        <v>498</v>
      </c>
      <c r="J456" s="10"/>
      <c r="K456" s="10"/>
      <c r="L456" s="11">
        <v>43307</v>
      </c>
      <c r="M456" s="9" t="s">
        <v>79</v>
      </c>
      <c r="N456" s="9" t="s">
        <v>75</v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3">
      <c r="A457" s="4" t="s">
        <v>78</v>
      </c>
      <c r="B457" s="5"/>
      <c r="C457" s="8">
        <v>4</v>
      </c>
      <c r="D457" s="8">
        <v>1</v>
      </c>
      <c r="E457" s="8">
        <v>1</v>
      </c>
      <c r="F457" s="8">
        <v>3</v>
      </c>
      <c r="G457" s="8">
        <v>458</v>
      </c>
      <c r="H457" s="9" t="s">
        <v>22</v>
      </c>
      <c r="I457" s="8">
        <v>127</v>
      </c>
      <c r="J457" s="10"/>
      <c r="K457" s="10"/>
      <c r="L457" s="11">
        <v>43307</v>
      </c>
      <c r="M457" s="9" t="s">
        <v>79</v>
      </c>
      <c r="N457" s="9" t="s">
        <v>75</v>
      </c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3">
      <c r="A458" s="4" t="s">
        <v>78</v>
      </c>
      <c r="B458" s="5"/>
      <c r="C458" s="8">
        <v>4</v>
      </c>
      <c r="D458" s="8">
        <v>1</v>
      </c>
      <c r="E458" s="8">
        <v>1</v>
      </c>
      <c r="F458" s="8">
        <v>3</v>
      </c>
      <c r="G458" s="8">
        <v>459</v>
      </c>
      <c r="H458" s="9" t="s">
        <v>31</v>
      </c>
      <c r="I458" s="8">
        <v>139</v>
      </c>
      <c r="J458" s="10"/>
      <c r="K458" s="10"/>
      <c r="L458" s="11">
        <v>43307</v>
      </c>
      <c r="M458" s="9" t="s">
        <v>79</v>
      </c>
      <c r="N458" s="9" t="s">
        <v>75</v>
      </c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3">
      <c r="A459" s="4" t="s">
        <v>78</v>
      </c>
      <c r="B459" s="5"/>
      <c r="C459" s="8">
        <v>4</v>
      </c>
      <c r="D459" s="8">
        <v>1</v>
      </c>
      <c r="E459" s="8">
        <v>1</v>
      </c>
      <c r="F459" s="8">
        <v>4</v>
      </c>
      <c r="G459" s="8">
        <v>460</v>
      </c>
      <c r="H459" s="9" t="s">
        <v>33</v>
      </c>
      <c r="I459" s="8">
        <v>468</v>
      </c>
      <c r="J459" s="10"/>
      <c r="K459" s="10"/>
      <c r="L459" s="11">
        <v>43307</v>
      </c>
      <c r="M459" s="9" t="s">
        <v>79</v>
      </c>
      <c r="N459" s="9" t="s">
        <v>75</v>
      </c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3">
      <c r="A460" s="4" t="s">
        <v>78</v>
      </c>
      <c r="B460" s="5"/>
      <c r="C460" s="8">
        <v>4</v>
      </c>
      <c r="D460" s="8">
        <v>1</v>
      </c>
      <c r="E460" s="8">
        <v>1</v>
      </c>
      <c r="F460" s="8">
        <v>4</v>
      </c>
      <c r="G460" s="8">
        <v>461</v>
      </c>
      <c r="H460" s="9" t="s">
        <v>39</v>
      </c>
      <c r="I460" s="8">
        <v>117</v>
      </c>
      <c r="J460" s="10"/>
      <c r="K460" s="10"/>
      <c r="L460" s="11">
        <v>43307</v>
      </c>
      <c r="M460" s="9" t="s">
        <v>79</v>
      </c>
      <c r="N460" s="9" t="s">
        <v>75</v>
      </c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3">
      <c r="A461" s="4" t="s">
        <v>78</v>
      </c>
      <c r="B461" s="5"/>
      <c r="C461" s="8">
        <v>4</v>
      </c>
      <c r="D461" s="8">
        <v>1</v>
      </c>
      <c r="E461" s="8">
        <v>1</v>
      </c>
      <c r="F461" s="8">
        <v>4</v>
      </c>
      <c r="G461" s="8">
        <v>462</v>
      </c>
      <c r="H461" s="9" t="s">
        <v>37</v>
      </c>
      <c r="I461" s="8">
        <v>326</v>
      </c>
      <c r="J461" s="10"/>
      <c r="K461" s="10"/>
      <c r="L461" s="11">
        <v>43307</v>
      </c>
      <c r="M461" s="9" t="s">
        <v>79</v>
      </c>
      <c r="N461" s="9" t="s">
        <v>75</v>
      </c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3">
      <c r="A462" s="4" t="s">
        <v>78</v>
      </c>
      <c r="B462" s="5"/>
      <c r="C462" s="8">
        <v>4</v>
      </c>
      <c r="D462" s="8">
        <v>1</v>
      </c>
      <c r="E462" s="8">
        <v>2</v>
      </c>
      <c r="F462" s="8">
        <v>1</v>
      </c>
      <c r="G462" s="8">
        <v>457</v>
      </c>
      <c r="H462" s="9" t="s">
        <v>20</v>
      </c>
      <c r="I462" s="8">
        <v>10</v>
      </c>
      <c r="J462" s="10"/>
      <c r="K462" s="10"/>
      <c r="L462" s="11">
        <v>43307</v>
      </c>
      <c r="M462" s="9" t="s">
        <v>79</v>
      </c>
      <c r="N462" s="9" t="s">
        <v>75</v>
      </c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3">
      <c r="A463" s="4" t="s">
        <v>78</v>
      </c>
      <c r="B463" s="5"/>
      <c r="C463" s="8">
        <v>4</v>
      </c>
      <c r="D463" s="8">
        <v>1</v>
      </c>
      <c r="E463" s="8">
        <v>2</v>
      </c>
      <c r="F463" s="8">
        <v>3</v>
      </c>
      <c r="G463" s="8">
        <v>465</v>
      </c>
      <c r="H463" s="9" t="s">
        <v>18</v>
      </c>
      <c r="I463" s="8">
        <v>163</v>
      </c>
      <c r="J463" s="10"/>
      <c r="K463" s="10"/>
      <c r="L463" s="11">
        <v>43307</v>
      </c>
      <c r="M463" s="9" t="s">
        <v>79</v>
      </c>
      <c r="N463" s="9" t="s">
        <v>75</v>
      </c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3">
      <c r="A464" s="4" t="s">
        <v>78</v>
      </c>
      <c r="B464" s="5"/>
      <c r="C464" s="8">
        <v>4</v>
      </c>
      <c r="D464" s="8">
        <v>1</v>
      </c>
      <c r="E464" s="8">
        <v>2</v>
      </c>
      <c r="F464" s="8">
        <v>4</v>
      </c>
      <c r="G464" s="8">
        <v>463</v>
      </c>
      <c r="H464" s="9" t="s">
        <v>18</v>
      </c>
      <c r="I464" s="8">
        <v>183</v>
      </c>
      <c r="J464" s="10"/>
      <c r="K464" s="10"/>
      <c r="L464" s="11">
        <v>43307</v>
      </c>
      <c r="M464" s="9" t="s">
        <v>79</v>
      </c>
      <c r="N464" s="9" t="s">
        <v>75</v>
      </c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3">
      <c r="A465" s="4" t="s">
        <v>78</v>
      </c>
      <c r="B465" s="5"/>
      <c r="C465" s="8">
        <v>4</v>
      </c>
      <c r="D465" s="8">
        <v>1</v>
      </c>
      <c r="E465" s="8">
        <v>2</v>
      </c>
      <c r="F465" s="8">
        <v>4</v>
      </c>
      <c r="G465" s="8">
        <v>464</v>
      </c>
      <c r="H465" s="9" t="s">
        <v>18</v>
      </c>
      <c r="I465" s="8">
        <v>110</v>
      </c>
      <c r="J465" s="10"/>
      <c r="K465" s="10"/>
      <c r="L465" s="11">
        <v>43307</v>
      </c>
      <c r="M465" s="9" t="s">
        <v>79</v>
      </c>
      <c r="N465" s="9" t="s">
        <v>75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3">
      <c r="A466" s="4" t="s">
        <v>78</v>
      </c>
      <c r="B466" s="5"/>
      <c r="C466" s="8">
        <v>4</v>
      </c>
      <c r="D466" s="8">
        <v>1</v>
      </c>
      <c r="E466" s="8">
        <v>3</v>
      </c>
      <c r="F466" s="8">
        <v>1</v>
      </c>
      <c r="G466" s="8">
        <v>489</v>
      </c>
      <c r="H466" s="9" t="s">
        <v>80</v>
      </c>
      <c r="I466" s="8">
        <v>481</v>
      </c>
      <c r="J466" s="9" t="s">
        <v>32</v>
      </c>
      <c r="K466" s="10"/>
      <c r="L466" s="11">
        <v>43307</v>
      </c>
      <c r="M466" s="9" t="s">
        <v>79</v>
      </c>
      <c r="N466" s="9" t="s">
        <v>75</v>
      </c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3">
      <c r="A467" s="4" t="s">
        <v>78</v>
      </c>
      <c r="B467" s="5"/>
      <c r="C467" s="8">
        <v>4</v>
      </c>
      <c r="D467" s="8">
        <v>1</v>
      </c>
      <c r="E467" s="8">
        <v>3</v>
      </c>
      <c r="F467" s="8">
        <v>1</v>
      </c>
      <c r="G467" s="8">
        <v>490</v>
      </c>
      <c r="H467" s="9" t="s">
        <v>20</v>
      </c>
      <c r="I467" s="8">
        <v>11</v>
      </c>
      <c r="J467" s="10"/>
      <c r="K467" s="10"/>
      <c r="L467" s="11">
        <v>43307</v>
      </c>
      <c r="M467" s="9" t="s">
        <v>79</v>
      </c>
      <c r="N467" s="9" t="s">
        <v>75</v>
      </c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3">
      <c r="A468" s="4" t="s">
        <v>78</v>
      </c>
      <c r="B468" s="5"/>
      <c r="C468" s="8">
        <v>4</v>
      </c>
      <c r="D468" s="8">
        <v>1</v>
      </c>
      <c r="E468" s="8">
        <v>3</v>
      </c>
      <c r="F468" s="8">
        <v>1</v>
      </c>
      <c r="G468" s="8">
        <v>491</v>
      </c>
      <c r="H468" s="9" t="s">
        <v>20</v>
      </c>
      <c r="I468" s="8">
        <v>16</v>
      </c>
      <c r="J468" s="10"/>
      <c r="K468" s="10"/>
      <c r="L468" s="11">
        <v>43307</v>
      </c>
      <c r="M468" s="9" t="s">
        <v>79</v>
      </c>
      <c r="N468" s="9" t="s">
        <v>75</v>
      </c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3">
      <c r="A469" s="4" t="s">
        <v>78</v>
      </c>
      <c r="B469" s="5"/>
      <c r="C469" s="8">
        <v>4</v>
      </c>
      <c r="D469" s="8">
        <v>1</v>
      </c>
      <c r="E469" s="8">
        <v>3</v>
      </c>
      <c r="F469" s="8">
        <v>1</v>
      </c>
      <c r="G469" s="8">
        <v>492</v>
      </c>
      <c r="H469" s="9" t="s">
        <v>20</v>
      </c>
      <c r="I469" s="8">
        <v>16</v>
      </c>
      <c r="J469" s="10"/>
      <c r="K469" s="10"/>
      <c r="L469" s="11">
        <v>43307</v>
      </c>
      <c r="M469" s="9" t="s">
        <v>79</v>
      </c>
      <c r="N469" s="9" t="s">
        <v>75</v>
      </c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3">
      <c r="A470" s="4" t="s">
        <v>78</v>
      </c>
      <c r="B470" s="5"/>
      <c r="C470" s="8">
        <v>4</v>
      </c>
      <c r="D470" s="8">
        <v>1</v>
      </c>
      <c r="E470" s="8">
        <v>3</v>
      </c>
      <c r="F470" s="8">
        <v>1</v>
      </c>
      <c r="G470" s="8">
        <v>493</v>
      </c>
      <c r="H470" s="9" t="s">
        <v>20</v>
      </c>
      <c r="I470" s="8">
        <v>25</v>
      </c>
      <c r="J470" s="10"/>
      <c r="K470" s="10"/>
      <c r="L470" s="11">
        <v>43307</v>
      </c>
      <c r="M470" s="9" t="s">
        <v>79</v>
      </c>
      <c r="N470" s="9" t="s">
        <v>75</v>
      </c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3">
      <c r="A471" s="4" t="s">
        <v>78</v>
      </c>
      <c r="B471" s="5"/>
      <c r="C471" s="8">
        <v>4</v>
      </c>
      <c r="D471" s="8">
        <v>1</v>
      </c>
      <c r="E471" s="8">
        <v>3</v>
      </c>
      <c r="F471" s="8">
        <v>1</v>
      </c>
      <c r="G471" s="8">
        <v>494</v>
      </c>
      <c r="H471" s="9" t="s">
        <v>20</v>
      </c>
      <c r="I471" s="8">
        <v>27</v>
      </c>
      <c r="J471" s="10"/>
      <c r="K471" s="10"/>
      <c r="L471" s="11">
        <v>43307</v>
      </c>
      <c r="M471" s="9" t="s">
        <v>79</v>
      </c>
      <c r="N471" s="9" t="s">
        <v>75</v>
      </c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3">
      <c r="A472" s="4" t="s">
        <v>78</v>
      </c>
      <c r="B472" s="5"/>
      <c r="C472" s="8">
        <v>4</v>
      </c>
      <c r="D472" s="8">
        <v>1</v>
      </c>
      <c r="E472" s="8">
        <v>3</v>
      </c>
      <c r="F472" s="8">
        <v>1</v>
      </c>
      <c r="G472" s="8">
        <v>495</v>
      </c>
      <c r="H472" s="9" t="s">
        <v>20</v>
      </c>
      <c r="I472" s="8">
        <v>10</v>
      </c>
      <c r="J472" s="10"/>
      <c r="K472" s="10"/>
      <c r="L472" s="11">
        <v>43307</v>
      </c>
      <c r="M472" s="9" t="s">
        <v>79</v>
      </c>
      <c r="N472" s="9" t="s">
        <v>75</v>
      </c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3">
      <c r="A473" s="4" t="s">
        <v>78</v>
      </c>
      <c r="B473" s="5"/>
      <c r="C473" s="8">
        <v>4</v>
      </c>
      <c r="D473" s="8">
        <v>1</v>
      </c>
      <c r="E473" s="8">
        <v>3</v>
      </c>
      <c r="F473" s="8">
        <v>1</v>
      </c>
      <c r="G473" s="8">
        <v>496</v>
      </c>
      <c r="H473" s="9" t="s">
        <v>20</v>
      </c>
      <c r="I473" s="8">
        <v>12</v>
      </c>
      <c r="J473" s="10"/>
      <c r="K473" s="10"/>
      <c r="L473" s="11">
        <v>43307</v>
      </c>
      <c r="M473" s="9" t="s">
        <v>79</v>
      </c>
      <c r="N473" s="9" t="s">
        <v>75</v>
      </c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3">
      <c r="A474" s="4" t="s">
        <v>78</v>
      </c>
      <c r="B474" s="5"/>
      <c r="C474" s="8">
        <v>4</v>
      </c>
      <c r="D474" s="8">
        <v>1</v>
      </c>
      <c r="E474" s="8">
        <v>3</v>
      </c>
      <c r="F474" s="8">
        <v>1</v>
      </c>
      <c r="G474" s="8">
        <v>497</v>
      </c>
      <c r="H474" s="9" t="s">
        <v>20</v>
      </c>
      <c r="I474" s="8">
        <v>35</v>
      </c>
      <c r="J474" s="10"/>
      <c r="K474" s="10"/>
      <c r="L474" s="11">
        <v>43307</v>
      </c>
      <c r="M474" s="9" t="s">
        <v>79</v>
      </c>
      <c r="N474" s="9" t="s">
        <v>75</v>
      </c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3">
      <c r="A475" s="4" t="s">
        <v>78</v>
      </c>
      <c r="B475" s="5"/>
      <c r="C475" s="8">
        <v>4</v>
      </c>
      <c r="D475" s="8">
        <v>1</v>
      </c>
      <c r="E475" s="8">
        <v>3</v>
      </c>
      <c r="F475" s="8">
        <v>1</v>
      </c>
      <c r="G475" s="8">
        <v>498</v>
      </c>
      <c r="H475" s="9" t="s">
        <v>20</v>
      </c>
      <c r="I475" s="8">
        <v>23</v>
      </c>
      <c r="J475" s="10"/>
      <c r="K475" s="10"/>
      <c r="L475" s="11">
        <v>43307</v>
      </c>
      <c r="M475" s="9" t="s">
        <v>79</v>
      </c>
      <c r="N475" s="9" t="s">
        <v>75</v>
      </c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3">
      <c r="A476" s="4" t="s">
        <v>78</v>
      </c>
      <c r="B476" s="5"/>
      <c r="C476" s="8">
        <v>4</v>
      </c>
      <c r="D476" s="8">
        <v>1</v>
      </c>
      <c r="E476" s="8">
        <v>3</v>
      </c>
      <c r="F476" s="8">
        <v>1</v>
      </c>
      <c r="G476" s="8">
        <v>499</v>
      </c>
      <c r="H476" s="9" t="s">
        <v>20</v>
      </c>
      <c r="I476" s="8">
        <v>10</v>
      </c>
      <c r="J476" s="10"/>
      <c r="K476" s="10"/>
      <c r="L476" s="11">
        <v>43307</v>
      </c>
      <c r="M476" s="9" t="s">
        <v>79</v>
      </c>
      <c r="N476" s="9" t="s">
        <v>75</v>
      </c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3">
      <c r="A477" s="4" t="s">
        <v>78</v>
      </c>
      <c r="B477" s="5"/>
      <c r="C477" s="8">
        <v>4</v>
      </c>
      <c r="D477" s="8">
        <v>1</v>
      </c>
      <c r="E477" s="8">
        <v>3</v>
      </c>
      <c r="F477" s="8">
        <v>1</v>
      </c>
      <c r="G477" s="8">
        <v>500</v>
      </c>
      <c r="H477" s="9" t="s">
        <v>20</v>
      </c>
      <c r="I477" s="8">
        <v>10</v>
      </c>
      <c r="J477" s="10"/>
      <c r="K477" s="10"/>
      <c r="L477" s="11">
        <v>43307</v>
      </c>
      <c r="M477" s="9" t="s">
        <v>79</v>
      </c>
      <c r="N477" s="9" t="s">
        <v>75</v>
      </c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3">
      <c r="A478" s="4" t="s">
        <v>78</v>
      </c>
      <c r="B478" s="5"/>
      <c r="C478" s="8">
        <v>4</v>
      </c>
      <c r="D478" s="8">
        <v>1</v>
      </c>
      <c r="E478" s="8">
        <v>3</v>
      </c>
      <c r="F478" s="8">
        <v>1</v>
      </c>
      <c r="G478" s="8">
        <v>501</v>
      </c>
      <c r="H478" s="9" t="s">
        <v>20</v>
      </c>
      <c r="I478" s="8">
        <v>15</v>
      </c>
      <c r="J478" s="10"/>
      <c r="K478" s="10"/>
      <c r="L478" s="11">
        <v>43307</v>
      </c>
      <c r="M478" s="9" t="s">
        <v>79</v>
      </c>
      <c r="N478" s="9" t="s">
        <v>75</v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3">
      <c r="A479" s="4" t="s">
        <v>78</v>
      </c>
      <c r="B479" s="5"/>
      <c r="C479" s="8">
        <v>4</v>
      </c>
      <c r="D479" s="8">
        <v>1</v>
      </c>
      <c r="E479" s="8">
        <v>3</v>
      </c>
      <c r="F479" s="8">
        <v>1</v>
      </c>
      <c r="G479" s="8">
        <v>502</v>
      </c>
      <c r="H479" s="9" t="s">
        <v>20</v>
      </c>
      <c r="I479" s="8">
        <v>14</v>
      </c>
      <c r="J479" s="10"/>
      <c r="K479" s="10"/>
      <c r="L479" s="11">
        <v>43307</v>
      </c>
      <c r="M479" s="9" t="s">
        <v>79</v>
      </c>
      <c r="N479" s="9" t="s">
        <v>75</v>
      </c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3">
      <c r="A480" s="4" t="s">
        <v>78</v>
      </c>
      <c r="B480" s="5"/>
      <c r="C480" s="8">
        <v>4</v>
      </c>
      <c r="D480" s="8">
        <v>1</v>
      </c>
      <c r="E480" s="8">
        <v>3</v>
      </c>
      <c r="F480" s="8">
        <v>1</v>
      </c>
      <c r="G480" s="8">
        <v>503</v>
      </c>
      <c r="H480" s="9" t="s">
        <v>20</v>
      </c>
      <c r="I480" s="8">
        <v>18</v>
      </c>
      <c r="J480" s="10"/>
      <c r="K480" s="10"/>
      <c r="L480" s="11">
        <v>43307</v>
      </c>
      <c r="M480" s="9" t="s">
        <v>79</v>
      </c>
      <c r="N480" s="9" t="s">
        <v>75</v>
      </c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3">
      <c r="A481" s="4" t="s">
        <v>78</v>
      </c>
      <c r="B481" s="5"/>
      <c r="C481" s="8">
        <v>4</v>
      </c>
      <c r="D481" s="8">
        <v>1</v>
      </c>
      <c r="E481" s="8">
        <v>3</v>
      </c>
      <c r="F481" s="8">
        <v>1</v>
      </c>
      <c r="G481" s="8">
        <v>504</v>
      </c>
      <c r="H481" s="9" t="s">
        <v>20</v>
      </c>
      <c r="I481" s="8">
        <v>31</v>
      </c>
      <c r="J481" s="10"/>
      <c r="K481" s="10"/>
      <c r="L481" s="11">
        <v>43307</v>
      </c>
      <c r="M481" s="9" t="s">
        <v>79</v>
      </c>
      <c r="N481" s="9" t="s">
        <v>75</v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3">
      <c r="A482" s="4" t="s">
        <v>78</v>
      </c>
      <c r="B482" s="5"/>
      <c r="C482" s="8">
        <v>4</v>
      </c>
      <c r="D482" s="8">
        <v>1</v>
      </c>
      <c r="E482" s="8">
        <v>3</v>
      </c>
      <c r="F482" s="8">
        <v>1</v>
      </c>
      <c r="G482" s="8">
        <v>505</v>
      </c>
      <c r="H482" s="9" t="s">
        <v>20</v>
      </c>
      <c r="I482" s="8">
        <v>14</v>
      </c>
      <c r="J482" s="10"/>
      <c r="K482" s="10"/>
      <c r="L482" s="11">
        <v>43307</v>
      </c>
      <c r="M482" s="9" t="s">
        <v>79</v>
      </c>
      <c r="N482" s="9" t="s">
        <v>75</v>
      </c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3">
      <c r="A483" s="4" t="s">
        <v>78</v>
      </c>
      <c r="B483" s="5"/>
      <c r="C483" s="8">
        <v>4</v>
      </c>
      <c r="D483" s="8">
        <v>1</v>
      </c>
      <c r="E483" s="8">
        <v>3</v>
      </c>
      <c r="F483" s="8">
        <v>1</v>
      </c>
      <c r="G483" s="8">
        <v>506</v>
      </c>
      <c r="H483" s="9" t="s">
        <v>20</v>
      </c>
      <c r="I483" s="8">
        <v>12</v>
      </c>
      <c r="J483" s="10"/>
      <c r="K483" s="10"/>
      <c r="L483" s="11">
        <v>43307</v>
      </c>
      <c r="M483" s="9" t="s">
        <v>79</v>
      </c>
      <c r="N483" s="9" t="s">
        <v>75</v>
      </c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3">
      <c r="A484" s="4" t="s">
        <v>78</v>
      </c>
      <c r="B484" s="5"/>
      <c r="C484" s="8">
        <v>4</v>
      </c>
      <c r="D484" s="8">
        <v>1</v>
      </c>
      <c r="E484" s="8">
        <v>3</v>
      </c>
      <c r="F484" s="8">
        <v>1</v>
      </c>
      <c r="G484" s="8">
        <v>507</v>
      </c>
      <c r="H484" s="9" t="s">
        <v>20</v>
      </c>
      <c r="I484" s="8">
        <v>13</v>
      </c>
      <c r="J484" s="10"/>
      <c r="K484" s="10"/>
      <c r="L484" s="11">
        <v>43307</v>
      </c>
      <c r="M484" s="9" t="s">
        <v>79</v>
      </c>
      <c r="N484" s="9" t="s">
        <v>75</v>
      </c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3">
      <c r="A485" s="4" t="s">
        <v>78</v>
      </c>
      <c r="B485" s="5"/>
      <c r="C485" s="8">
        <v>4</v>
      </c>
      <c r="D485" s="8">
        <v>1</v>
      </c>
      <c r="E485" s="8">
        <v>3</v>
      </c>
      <c r="F485" s="8">
        <v>1</v>
      </c>
      <c r="G485" s="8">
        <v>508</v>
      </c>
      <c r="H485" s="9" t="s">
        <v>20</v>
      </c>
      <c r="I485" s="8">
        <v>12</v>
      </c>
      <c r="J485" s="10"/>
      <c r="K485" s="10"/>
      <c r="L485" s="11">
        <v>43307</v>
      </c>
      <c r="M485" s="9" t="s">
        <v>79</v>
      </c>
      <c r="N485" s="9" t="s">
        <v>75</v>
      </c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3">
      <c r="A486" s="4" t="s">
        <v>78</v>
      </c>
      <c r="B486" s="5"/>
      <c r="C486" s="8">
        <v>4</v>
      </c>
      <c r="D486" s="8">
        <v>1</v>
      </c>
      <c r="E486" s="8">
        <v>3</v>
      </c>
      <c r="F486" s="8">
        <v>1</v>
      </c>
      <c r="G486" s="8">
        <v>509</v>
      </c>
      <c r="H486" s="9" t="s">
        <v>20</v>
      </c>
      <c r="I486" s="8">
        <v>14</v>
      </c>
      <c r="J486" s="10"/>
      <c r="K486" s="10"/>
      <c r="L486" s="11">
        <v>43307</v>
      </c>
      <c r="M486" s="9" t="s">
        <v>79</v>
      </c>
      <c r="N486" s="9" t="s">
        <v>75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3">
      <c r="A487" s="4" t="s">
        <v>78</v>
      </c>
      <c r="B487" s="5"/>
      <c r="C487" s="8">
        <v>4</v>
      </c>
      <c r="D487" s="8">
        <v>1</v>
      </c>
      <c r="E487" s="8">
        <v>3</v>
      </c>
      <c r="F487" s="8">
        <v>1</v>
      </c>
      <c r="G487" s="8">
        <v>510</v>
      </c>
      <c r="H487" s="9" t="s">
        <v>20</v>
      </c>
      <c r="I487" s="8">
        <v>13</v>
      </c>
      <c r="J487" s="10"/>
      <c r="K487" s="10"/>
      <c r="L487" s="11">
        <v>43307</v>
      </c>
      <c r="M487" s="9" t="s">
        <v>79</v>
      </c>
      <c r="N487" s="9" t="s">
        <v>75</v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3">
      <c r="A488" s="4" t="s">
        <v>78</v>
      </c>
      <c r="B488" s="5"/>
      <c r="C488" s="8">
        <v>4</v>
      </c>
      <c r="D488" s="8">
        <v>1</v>
      </c>
      <c r="E488" s="8">
        <v>3</v>
      </c>
      <c r="F488" s="8">
        <v>1</v>
      </c>
      <c r="G488" s="8">
        <v>511</v>
      </c>
      <c r="H488" s="9" t="s">
        <v>20</v>
      </c>
      <c r="I488" s="8">
        <v>30</v>
      </c>
      <c r="J488" s="10"/>
      <c r="K488" s="10"/>
      <c r="L488" s="11">
        <v>43307</v>
      </c>
      <c r="M488" s="9" t="s">
        <v>79</v>
      </c>
      <c r="N488" s="9" t="s">
        <v>75</v>
      </c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3">
      <c r="A489" s="4" t="s">
        <v>78</v>
      </c>
      <c r="B489" s="5"/>
      <c r="C489" s="8">
        <v>4</v>
      </c>
      <c r="D489" s="8">
        <v>1</v>
      </c>
      <c r="E489" s="8">
        <v>3</v>
      </c>
      <c r="F489" s="8">
        <v>1</v>
      </c>
      <c r="G489" s="8">
        <v>512</v>
      </c>
      <c r="H489" s="9" t="s">
        <v>20</v>
      </c>
      <c r="I489" s="8">
        <v>13</v>
      </c>
      <c r="J489" s="10"/>
      <c r="K489" s="10"/>
      <c r="L489" s="11">
        <v>43307</v>
      </c>
      <c r="M489" s="9" t="s">
        <v>79</v>
      </c>
      <c r="N489" s="9" t="s">
        <v>75</v>
      </c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3">
      <c r="A490" s="4" t="s">
        <v>78</v>
      </c>
      <c r="B490" s="5"/>
      <c r="C490" s="8">
        <v>4</v>
      </c>
      <c r="D490" s="8">
        <v>1</v>
      </c>
      <c r="E490" s="8">
        <v>3</v>
      </c>
      <c r="F490" s="8">
        <v>2</v>
      </c>
      <c r="G490" s="8">
        <v>513</v>
      </c>
      <c r="H490" s="9" t="s">
        <v>20</v>
      </c>
      <c r="I490" s="8">
        <v>648</v>
      </c>
      <c r="J490" s="10"/>
      <c r="K490" s="10"/>
      <c r="L490" s="11">
        <v>43307</v>
      </c>
      <c r="M490" s="9" t="s">
        <v>79</v>
      </c>
      <c r="N490" s="9" t="s">
        <v>75</v>
      </c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3">
      <c r="A491" s="4" t="s">
        <v>78</v>
      </c>
      <c r="B491" s="5"/>
      <c r="C491" s="8">
        <v>4</v>
      </c>
      <c r="D491" s="8">
        <v>1</v>
      </c>
      <c r="E491" s="8">
        <v>3</v>
      </c>
      <c r="F491" s="8">
        <v>2</v>
      </c>
      <c r="G491" s="8">
        <v>514</v>
      </c>
      <c r="H491" s="9" t="s">
        <v>20</v>
      </c>
      <c r="I491" s="8">
        <v>14</v>
      </c>
      <c r="J491" s="10"/>
      <c r="K491" s="10"/>
      <c r="L491" s="11">
        <v>43307</v>
      </c>
      <c r="M491" s="9" t="s">
        <v>79</v>
      </c>
      <c r="N491" s="9" t="s">
        <v>75</v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3">
      <c r="A492" s="4" t="s">
        <v>78</v>
      </c>
      <c r="B492" s="5"/>
      <c r="C492" s="8">
        <v>4</v>
      </c>
      <c r="D492" s="8">
        <v>1</v>
      </c>
      <c r="E492" s="8">
        <v>3</v>
      </c>
      <c r="F492" s="8">
        <v>2</v>
      </c>
      <c r="G492" s="8">
        <v>515</v>
      </c>
      <c r="H492" s="9" t="s">
        <v>20</v>
      </c>
      <c r="I492" s="8">
        <v>18</v>
      </c>
      <c r="J492" s="10"/>
      <c r="K492" s="10"/>
      <c r="L492" s="11">
        <v>43307</v>
      </c>
      <c r="M492" s="9" t="s">
        <v>79</v>
      </c>
      <c r="N492" s="9" t="s">
        <v>75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3">
      <c r="A493" s="4" t="s">
        <v>78</v>
      </c>
      <c r="B493" s="5"/>
      <c r="C493" s="8">
        <v>4</v>
      </c>
      <c r="D493" s="8">
        <v>1</v>
      </c>
      <c r="E493" s="8">
        <v>3</v>
      </c>
      <c r="F493" s="8">
        <v>2</v>
      </c>
      <c r="G493" s="8">
        <v>516</v>
      </c>
      <c r="H493" s="9" t="s">
        <v>20</v>
      </c>
      <c r="I493" s="8">
        <v>11</v>
      </c>
      <c r="J493" s="10"/>
      <c r="K493" s="10"/>
      <c r="L493" s="11">
        <v>43307</v>
      </c>
      <c r="M493" s="9" t="s">
        <v>79</v>
      </c>
      <c r="N493" s="9" t="s">
        <v>75</v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3">
      <c r="A494" s="4" t="s">
        <v>78</v>
      </c>
      <c r="B494" s="5"/>
      <c r="C494" s="8">
        <v>4</v>
      </c>
      <c r="D494" s="8">
        <v>1</v>
      </c>
      <c r="E494" s="8">
        <v>3</v>
      </c>
      <c r="F494" s="8">
        <v>2</v>
      </c>
      <c r="G494" s="8">
        <v>517</v>
      </c>
      <c r="H494" s="9" t="s">
        <v>20</v>
      </c>
      <c r="I494" s="8">
        <v>10</v>
      </c>
      <c r="J494" s="10"/>
      <c r="K494" s="10"/>
      <c r="L494" s="11">
        <v>43307</v>
      </c>
      <c r="M494" s="9" t="s">
        <v>79</v>
      </c>
      <c r="N494" s="9" t="s">
        <v>75</v>
      </c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3">
      <c r="A495" s="4" t="s">
        <v>78</v>
      </c>
      <c r="B495" s="5"/>
      <c r="C495" s="8">
        <v>4</v>
      </c>
      <c r="D495" s="8">
        <v>1</v>
      </c>
      <c r="E495" s="8">
        <v>3</v>
      </c>
      <c r="F495" s="8">
        <v>2</v>
      </c>
      <c r="G495" s="8">
        <v>518</v>
      </c>
      <c r="H495" s="9" t="s">
        <v>20</v>
      </c>
      <c r="I495" s="8">
        <v>17</v>
      </c>
      <c r="J495" s="10"/>
      <c r="K495" s="10"/>
      <c r="L495" s="11">
        <v>43307</v>
      </c>
      <c r="M495" s="9" t="s">
        <v>79</v>
      </c>
      <c r="N495" s="9" t="s">
        <v>75</v>
      </c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3">
      <c r="A496" s="4" t="s">
        <v>78</v>
      </c>
      <c r="B496" s="5"/>
      <c r="C496" s="8">
        <v>4</v>
      </c>
      <c r="D496" s="8">
        <v>1</v>
      </c>
      <c r="E496" s="8">
        <v>3</v>
      </c>
      <c r="F496" s="8">
        <v>2</v>
      </c>
      <c r="G496" s="8">
        <v>519</v>
      </c>
      <c r="H496" s="9" t="s">
        <v>20</v>
      </c>
      <c r="I496" s="8">
        <v>10</v>
      </c>
      <c r="J496" s="10"/>
      <c r="K496" s="10"/>
      <c r="L496" s="11">
        <v>43307</v>
      </c>
      <c r="M496" s="9" t="s">
        <v>79</v>
      </c>
      <c r="N496" s="9" t="s">
        <v>75</v>
      </c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3">
      <c r="A497" s="4" t="s">
        <v>78</v>
      </c>
      <c r="B497" s="5"/>
      <c r="C497" s="8">
        <v>4</v>
      </c>
      <c r="D497" s="8">
        <v>1</v>
      </c>
      <c r="E497" s="8">
        <v>3</v>
      </c>
      <c r="F497" s="8">
        <v>2</v>
      </c>
      <c r="G497" s="8">
        <v>520</v>
      </c>
      <c r="H497" s="9" t="s">
        <v>20</v>
      </c>
      <c r="I497" s="8">
        <v>12</v>
      </c>
      <c r="J497" s="10"/>
      <c r="K497" s="10"/>
      <c r="L497" s="11">
        <v>43307</v>
      </c>
      <c r="M497" s="9" t="s">
        <v>79</v>
      </c>
      <c r="N497" s="9" t="s">
        <v>75</v>
      </c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3">
      <c r="A498" s="4" t="s">
        <v>78</v>
      </c>
      <c r="B498" s="5"/>
      <c r="C498" s="8">
        <v>4</v>
      </c>
      <c r="D498" s="8">
        <v>1</v>
      </c>
      <c r="E498" s="8">
        <v>3</v>
      </c>
      <c r="F498" s="8">
        <v>2</v>
      </c>
      <c r="G498" s="8">
        <v>521</v>
      </c>
      <c r="H498" s="9" t="s">
        <v>20</v>
      </c>
      <c r="I498" s="8">
        <v>11</v>
      </c>
      <c r="J498" s="10"/>
      <c r="K498" s="10"/>
      <c r="L498" s="11">
        <v>43307</v>
      </c>
      <c r="M498" s="9" t="s">
        <v>79</v>
      </c>
      <c r="N498" s="9" t="s">
        <v>75</v>
      </c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3">
      <c r="A499" s="4" t="s">
        <v>78</v>
      </c>
      <c r="B499" s="5"/>
      <c r="C499" s="8">
        <v>4</v>
      </c>
      <c r="D499" s="8">
        <v>1</v>
      </c>
      <c r="E499" s="8">
        <v>3</v>
      </c>
      <c r="F499" s="8">
        <v>2</v>
      </c>
      <c r="G499" s="8">
        <v>522</v>
      </c>
      <c r="H499" s="9" t="s">
        <v>20</v>
      </c>
      <c r="I499" s="8">
        <v>10</v>
      </c>
      <c r="J499" s="10"/>
      <c r="K499" s="10"/>
      <c r="L499" s="11">
        <v>43307</v>
      </c>
      <c r="M499" s="9" t="s">
        <v>79</v>
      </c>
      <c r="N499" s="9" t="s">
        <v>75</v>
      </c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3">
      <c r="A500" s="4" t="s">
        <v>78</v>
      </c>
      <c r="B500" s="5"/>
      <c r="C500" s="8">
        <v>4</v>
      </c>
      <c r="D500" s="8">
        <v>1</v>
      </c>
      <c r="E500" s="8">
        <v>3</v>
      </c>
      <c r="F500" s="8">
        <v>4</v>
      </c>
      <c r="G500" s="8">
        <v>467</v>
      </c>
      <c r="H500" s="9" t="s">
        <v>43</v>
      </c>
      <c r="I500" s="8">
        <v>311</v>
      </c>
      <c r="J500" s="10"/>
      <c r="K500" s="10"/>
      <c r="L500" s="11">
        <v>43307</v>
      </c>
      <c r="M500" s="9" t="s">
        <v>79</v>
      </c>
      <c r="N500" s="9" t="s">
        <v>75</v>
      </c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3">
      <c r="A501" s="4" t="s">
        <v>78</v>
      </c>
      <c r="B501" s="5"/>
      <c r="C501" s="8">
        <v>4</v>
      </c>
      <c r="D501" s="8">
        <v>1</v>
      </c>
      <c r="E501" s="8">
        <v>4</v>
      </c>
      <c r="F501" s="8">
        <v>1</v>
      </c>
      <c r="G501" s="8">
        <v>533</v>
      </c>
      <c r="H501" s="9" t="s">
        <v>20</v>
      </c>
      <c r="I501" s="8">
        <v>18</v>
      </c>
      <c r="J501" s="10"/>
      <c r="K501" s="10"/>
      <c r="L501" s="11">
        <v>43307</v>
      </c>
      <c r="M501" s="9" t="s">
        <v>79</v>
      </c>
      <c r="N501" s="9" t="s">
        <v>75</v>
      </c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3">
      <c r="A502" s="4" t="s">
        <v>78</v>
      </c>
      <c r="B502" s="5"/>
      <c r="C502" s="8">
        <v>4</v>
      </c>
      <c r="D502" s="8">
        <v>1</v>
      </c>
      <c r="E502" s="8">
        <v>4</v>
      </c>
      <c r="F502" s="8">
        <v>1</v>
      </c>
      <c r="G502" s="8">
        <v>534</v>
      </c>
      <c r="H502" s="9" t="s">
        <v>20</v>
      </c>
      <c r="I502" s="8">
        <v>12</v>
      </c>
      <c r="J502" s="10"/>
      <c r="K502" s="10"/>
      <c r="L502" s="11">
        <v>43307</v>
      </c>
      <c r="M502" s="9" t="s">
        <v>79</v>
      </c>
      <c r="N502" s="9" t="s">
        <v>75</v>
      </c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3">
      <c r="A503" s="4" t="s">
        <v>78</v>
      </c>
      <c r="B503" s="5"/>
      <c r="C503" s="8">
        <v>4</v>
      </c>
      <c r="D503" s="8">
        <v>1</v>
      </c>
      <c r="E503" s="8">
        <v>4</v>
      </c>
      <c r="F503" s="8">
        <v>1</v>
      </c>
      <c r="G503" s="8">
        <v>535</v>
      </c>
      <c r="H503" s="9" t="s">
        <v>20</v>
      </c>
      <c r="I503" s="8">
        <v>26</v>
      </c>
      <c r="J503" s="10"/>
      <c r="K503" s="10"/>
      <c r="L503" s="11">
        <v>43307</v>
      </c>
      <c r="M503" s="9" t="s">
        <v>79</v>
      </c>
      <c r="N503" s="9" t="s">
        <v>75</v>
      </c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3">
      <c r="A504" s="4" t="s">
        <v>78</v>
      </c>
      <c r="B504" s="5"/>
      <c r="C504" s="8">
        <v>4</v>
      </c>
      <c r="D504" s="8">
        <v>1</v>
      </c>
      <c r="E504" s="8">
        <v>4</v>
      </c>
      <c r="F504" s="8">
        <v>1</v>
      </c>
      <c r="G504" s="8">
        <v>536</v>
      </c>
      <c r="H504" s="9" t="s">
        <v>20</v>
      </c>
      <c r="I504" s="8">
        <v>20</v>
      </c>
      <c r="J504" s="10"/>
      <c r="K504" s="10"/>
      <c r="L504" s="11">
        <v>43307</v>
      </c>
      <c r="M504" s="9" t="s">
        <v>79</v>
      </c>
      <c r="N504" s="9" t="s">
        <v>75</v>
      </c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3">
      <c r="A505" s="4" t="s">
        <v>78</v>
      </c>
      <c r="B505" s="5"/>
      <c r="C505" s="8">
        <v>4</v>
      </c>
      <c r="D505" s="8">
        <v>1</v>
      </c>
      <c r="E505" s="8">
        <v>4</v>
      </c>
      <c r="F505" s="8">
        <v>1</v>
      </c>
      <c r="G505" s="8">
        <v>537</v>
      </c>
      <c r="H505" s="9" t="s">
        <v>20</v>
      </c>
      <c r="I505" s="8">
        <v>14</v>
      </c>
      <c r="J505" s="10"/>
      <c r="K505" s="10"/>
      <c r="L505" s="11">
        <v>43307</v>
      </c>
      <c r="M505" s="9" t="s">
        <v>79</v>
      </c>
      <c r="N505" s="9" t="s">
        <v>75</v>
      </c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3">
      <c r="A506" s="4" t="s">
        <v>78</v>
      </c>
      <c r="B506" s="5"/>
      <c r="C506" s="8">
        <v>4</v>
      </c>
      <c r="D506" s="8">
        <v>1</v>
      </c>
      <c r="E506" s="8">
        <v>4</v>
      </c>
      <c r="F506" s="8">
        <v>1</v>
      </c>
      <c r="G506" s="8">
        <v>538</v>
      </c>
      <c r="H506" s="9" t="s">
        <v>20</v>
      </c>
      <c r="I506" s="8">
        <v>12</v>
      </c>
      <c r="J506" s="10"/>
      <c r="K506" s="10"/>
      <c r="L506" s="11">
        <v>43307</v>
      </c>
      <c r="M506" s="9" t="s">
        <v>79</v>
      </c>
      <c r="N506" s="9" t="s">
        <v>75</v>
      </c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3">
      <c r="A507" s="4" t="s">
        <v>78</v>
      </c>
      <c r="B507" s="5"/>
      <c r="C507" s="8">
        <v>4</v>
      </c>
      <c r="D507" s="8">
        <v>1</v>
      </c>
      <c r="E507" s="8">
        <v>4</v>
      </c>
      <c r="F507" s="8">
        <v>1</v>
      </c>
      <c r="G507" s="8">
        <v>539</v>
      </c>
      <c r="H507" s="9" t="s">
        <v>20</v>
      </c>
      <c r="I507" s="8">
        <v>12</v>
      </c>
      <c r="J507" s="10"/>
      <c r="K507" s="10"/>
      <c r="L507" s="11">
        <v>43307</v>
      </c>
      <c r="M507" s="9" t="s">
        <v>79</v>
      </c>
      <c r="N507" s="9" t="s">
        <v>75</v>
      </c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3">
      <c r="A508" s="4" t="s">
        <v>78</v>
      </c>
      <c r="B508" s="5"/>
      <c r="C508" s="8">
        <v>4</v>
      </c>
      <c r="D508" s="8">
        <v>1</v>
      </c>
      <c r="E508" s="8">
        <v>4</v>
      </c>
      <c r="F508" s="8">
        <v>1</v>
      </c>
      <c r="G508" s="8">
        <v>540</v>
      </c>
      <c r="H508" s="9" t="s">
        <v>20</v>
      </c>
      <c r="I508" s="8">
        <v>11</v>
      </c>
      <c r="J508" s="10"/>
      <c r="K508" s="10"/>
      <c r="L508" s="11">
        <v>43307</v>
      </c>
      <c r="M508" s="9" t="s">
        <v>79</v>
      </c>
      <c r="N508" s="9" t="s">
        <v>75</v>
      </c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3">
      <c r="A509" s="4" t="s">
        <v>78</v>
      </c>
      <c r="B509" s="5"/>
      <c r="C509" s="8">
        <v>4</v>
      </c>
      <c r="D509" s="8">
        <v>1</v>
      </c>
      <c r="E509" s="8">
        <v>4</v>
      </c>
      <c r="F509" s="8">
        <v>1</v>
      </c>
      <c r="G509" s="8">
        <v>541</v>
      </c>
      <c r="H509" s="9" t="s">
        <v>20</v>
      </c>
      <c r="I509" s="8">
        <v>14</v>
      </c>
      <c r="J509" s="10"/>
      <c r="K509" s="10"/>
      <c r="L509" s="11">
        <v>43307</v>
      </c>
      <c r="M509" s="9" t="s">
        <v>79</v>
      </c>
      <c r="N509" s="9" t="s">
        <v>75</v>
      </c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3">
      <c r="A510" s="4" t="s">
        <v>78</v>
      </c>
      <c r="B510" s="5"/>
      <c r="C510" s="8">
        <v>4</v>
      </c>
      <c r="D510" s="8">
        <v>1</v>
      </c>
      <c r="E510" s="8">
        <v>4</v>
      </c>
      <c r="F510" s="8">
        <v>1</v>
      </c>
      <c r="G510" s="8">
        <v>542</v>
      </c>
      <c r="H510" s="9" t="s">
        <v>20</v>
      </c>
      <c r="I510" s="8">
        <v>11</v>
      </c>
      <c r="J510" s="10"/>
      <c r="K510" s="10"/>
      <c r="L510" s="11">
        <v>43307</v>
      </c>
      <c r="M510" s="9" t="s">
        <v>79</v>
      </c>
      <c r="N510" s="9" t="s">
        <v>75</v>
      </c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3">
      <c r="A511" s="4" t="s">
        <v>78</v>
      </c>
      <c r="B511" s="5"/>
      <c r="C511" s="8">
        <v>4</v>
      </c>
      <c r="D511" s="8">
        <v>1</v>
      </c>
      <c r="E511" s="8">
        <v>4</v>
      </c>
      <c r="F511" s="8">
        <v>1</v>
      </c>
      <c r="G511" s="8">
        <v>543</v>
      </c>
      <c r="H511" s="9" t="s">
        <v>20</v>
      </c>
      <c r="I511" s="8">
        <v>19</v>
      </c>
      <c r="J511" s="10"/>
      <c r="K511" s="10"/>
      <c r="L511" s="11">
        <v>43307</v>
      </c>
      <c r="M511" s="9" t="s">
        <v>79</v>
      </c>
      <c r="N511" s="9" t="s">
        <v>75</v>
      </c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3">
      <c r="A512" s="4" t="s">
        <v>78</v>
      </c>
      <c r="B512" s="5"/>
      <c r="C512" s="8">
        <v>4</v>
      </c>
      <c r="D512" s="8">
        <v>1</v>
      </c>
      <c r="E512" s="8">
        <v>4</v>
      </c>
      <c r="F512" s="8">
        <v>1</v>
      </c>
      <c r="G512" s="8">
        <v>544</v>
      </c>
      <c r="H512" s="9" t="s">
        <v>20</v>
      </c>
      <c r="I512" s="8">
        <v>22</v>
      </c>
      <c r="J512" s="10"/>
      <c r="K512" s="10"/>
      <c r="L512" s="11">
        <v>43307</v>
      </c>
      <c r="M512" s="9" t="s">
        <v>79</v>
      </c>
      <c r="N512" s="9" t="s">
        <v>75</v>
      </c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3">
      <c r="A513" s="4" t="s">
        <v>78</v>
      </c>
      <c r="B513" s="5"/>
      <c r="C513" s="8">
        <v>4</v>
      </c>
      <c r="D513" s="8">
        <v>1</v>
      </c>
      <c r="E513" s="8">
        <v>4</v>
      </c>
      <c r="F513" s="8">
        <v>1</v>
      </c>
      <c r="G513" s="8">
        <v>545</v>
      </c>
      <c r="H513" s="9" t="s">
        <v>20</v>
      </c>
      <c r="I513" s="8">
        <v>24</v>
      </c>
      <c r="J513" s="10"/>
      <c r="K513" s="10"/>
      <c r="L513" s="11">
        <v>43307</v>
      </c>
      <c r="M513" s="9" t="s">
        <v>79</v>
      </c>
      <c r="N513" s="9" t="s">
        <v>75</v>
      </c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3">
      <c r="A514" s="4" t="s">
        <v>78</v>
      </c>
      <c r="B514" s="5"/>
      <c r="C514" s="8">
        <v>4</v>
      </c>
      <c r="D514" s="8">
        <v>1</v>
      </c>
      <c r="E514" s="8">
        <v>4</v>
      </c>
      <c r="F514" s="8">
        <v>1</v>
      </c>
      <c r="G514" s="8">
        <v>546</v>
      </c>
      <c r="H514" s="9" t="s">
        <v>20</v>
      </c>
      <c r="I514" s="8">
        <v>14</v>
      </c>
      <c r="J514" s="10"/>
      <c r="K514" s="10"/>
      <c r="L514" s="11">
        <v>43307</v>
      </c>
      <c r="M514" s="9" t="s">
        <v>79</v>
      </c>
      <c r="N514" s="9" t="s">
        <v>75</v>
      </c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3">
      <c r="A515" s="4" t="s">
        <v>78</v>
      </c>
      <c r="B515" s="5"/>
      <c r="C515" s="8">
        <v>4</v>
      </c>
      <c r="D515" s="8">
        <v>1</v>
      </c>
      <c r="E515" s="8">
        <v>4</v>
      </c>
      <c r="F515" s="8">
        <v>1</v>
      </c>
      <c r="G515" s="8">
        <v>547</v>
      </c>
      <c r="H515" s="9" t="s">
        <v>20</v>
      </c>
      <c r="I515" s="8">
        <v>13</v>
      </c>
      <c r="J515" s="10"/>
      <c r="K515" s="10"/>
      <c r="L515" s="11">
        <v>43307</v>
      </c>
      <c r="M515" s="9" t="s">
        <v>79</v>
      </c>
      <c r="N515" s="9" t="s">
        <v>75</v>
      </c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3">
      <c r="A516" s="4" t="s">
        <v>78</v>
      </c>
      <c r="B516" s="5"/>
      <c r="C516" s="8">
        <v>4</v>
      </c>
      <c r="D516" s="8">
        <v>1</v>
      </c>
      <c r="E516" s="8">
        <v>4</v>
      </c>
      <c r="F516" s="8">
        <v>1</v>
      </c>
      <c r="G516" s="8">
        <v>548</v>
      </c>
      <c r="H516" s="9" t="s">
        <v>20</v>
      </c>
      <c r="I516" s="8">
        <v>18</v>
      </c>
      <c r="J516" s="10"/>
      <c r="K516" s="10"/>
      <c r="L516" s="11">
        <v>43307</v>
      </c>
      <c r="M516" s="9" t="s">
        <v>79</v>
      </c>
      <c r="N516" s="9" t="s">
        <v>75</v>
      </c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3">
      <c r="A517" s="4" t="s">
        <v>78</v>
      </c>
      <c r="B517" s="5"/>
      <c r="C517" s="8">
        <v>4</v>
      </c>
      <c r="D517" s="8">
        <v>1</v>
      </c>
      <c r="E517" s="8">
        <v>4</v>
      </c>
      <c r="F517" s="8">
        <v>1</v>
      </c>
      <c r="G517" s="8">
        <v>549</v>
      </c>
      <c r="H517" s="9" t="s">
        <v>20</v>
      </c>
      <c r="I517" s="8">
        <v>17</v>
      </c>
      <c r="J517" s="10"/>
      <c r="K517" s="10"/>
      <c r="L517" s="11">
        <v>43307</v>
      </c>
      <c r="M517" s="9" t="s">
        <v>79</v>
      </c>
      <c r="N517" s="9" t="s">
        <v>75</v>
      </c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3">
      <c r="A518" s="4" t="s">
        <v>78</v>
      </c>
      <c r="B518" s="5"/>
      <c r="C518" s="8">
        <v>4</v>
      </c>
      <c r="D518" s="8">
        <v>1</v>
      </c>
      <c r="E518" s="8">
        <v>4</v>
      </c>
      <c r="F518" s="8">
        <v>1</v>
      </c>
      <c r="G518" s="8">
        <v>550</v>
      </c>
      <c r="H518" s="9" t="s">
        <v>20</v>
      </c>
      <c r="I518" s="8">
        <v>17</v>
      </c>
      <c r="J518" s="10"/>
      <c r="K518" s="10"/>
      <c r="L518" s="11">
        <v>43307</v>
      </c>
      <c r="M518" s="9" t="s">
        <v>79</v>
      </c>
      <c r="N518" s="9" t="s">
        <v>75</v>
      </c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3">
      <c r="A519" s="4" t="s">
        <v>78</v>
      </c>
      <c r="B519" s="5"/>
      <c r="C519" s="8">
        <v>4</v>
      </c>
      <c r="D519" s="8">
        <v>1</v>
      </c>
      <c r="E519" s="8">
        <v>4</v>
      </c>
      <c r="F519" s="8">
        <v>1</v>
      </c>
      <c r="G519" s="8">
        <v>551</v>
      </c>
      <c r="H519" s="9" t="s">
        <v>20</v>
      </c>
      <c r="I519" s="8">
        <v>20</v>
      </c>
      <c r="J519" s="10"/>
      <c r="K519" s="10"/>
      <c r="L519" s="11">
        <v>43307</v>
      </c>
      <c r="M519" s="9" t="s">
        <v>79</v>
      </c>
      <c r="N519" s="9" t="s">
        <v>75</v>
      </c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3">
      <c r="A520" s="4" t="s">
        <v>78</v>
      </c>
      <c r="B520" s="5"/>
      <c r="C520" s="8">
        <v>4</v>
      </c>
      <c r="D520" s="8">
        <v>1</v>
      </c>
      <c r="E520" s="8">
        <v>4</v>
      </c>
      <c r="F520" s="8">
        <v>1</v>
      </c>
      <c r="G520" s="8">
        <v>552</v>
      </c>
      <c r="H520" s="9" t="s">
        <v>20</v>
      </c>
      <c r="I520" s="8">
        <v>19</v>
      </c>
      <c r="J520" s="10"/>
      <c r="K520" s="10"/>
      <c r="L520" s="11">
        <v>43307</v>
      </c>
      <c r="M520" s="9" t="s">
        <v>79</v>
      </c>
      <c r="N520" s="9" t="s">
        <v>75</v>
      </c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3">
      <c r="A521" s="4" t="s">
        <v>78</v>
      </c>
      <c r="B521" s="5"/>
      <c r="C521" s="8">
        <v>4</v>
      </c>
      <c r="D521" s="8">
        <v>1</v>
      </c>
      <c r="E521" s="8">
        <v>4</v>
      </c>
      <c r="F521" s="8">
        <v>1</v>
      </c>
      <c r="G521" s="8">
        <v>553</v>
      </c>
      <c r="H521" s="9" t="s">
        <v>20</v>
      </c>
      <c r="I521" s="8">
        <v>24</v>
      </c>
      <c r="J521" s="10"/>
      <c r="K521" s="10"/>
      <c r="L521" s="11">
        <v>43307</v>
      </c>
      <c r="M521" s="9" t="s">
        <v>79</v>
      </c>
      <c r="N521" s="9" t="s">
        <v>75</v>
      </c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3">
      <c r="A522" s="4" t="s">
        <v>78</v>
      </c>
      <c r="B522" s="5"/>
      <c r="C522" s="8">
        <v>4</v>
      </c>
      <c r="D522" s="8">
        <v>1</v>
      </c>
      <c r="E522" s="8">
        <v>4</v>
      </c>
      <c r="F522" s="8">
        <v>1</v>
      </c>
      <c r="G522" s="8">
        <v>554</v>
      </c>
      <c r="H522" s="9" t="s">
        <v>20</v>
      </c>
      <c r="I522" s="8">
        <v>18</v>
      </c>
      <c r="J522" s="10"/>
      <c r="K522" s="10"/>
      <c r="L522" s="11">
        <v>43307</v>
      </c>
      <c r="M522" s="9" t="s">
        <v>79</v>
      </c>
      <c r="N522" s="9" t="s">
        <v>75</v>
      </c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3">
      <c r="A523" s="4" t="s">
        <v>78</v>
      </c>
      <c r="B523" s="5"/>
      <c r="C523" s="8">
        <v>4</v>
      </c>
      <c r="D523" s="8">
        <v>1</v>
      </c>
      <c r="E523" s="8">
        <v>4</v>
      </c>
      <c r="F523" s="8">
        <v>1</v>
      </c>
      <c r="G523" s="8">
        <v>556</v>
      </c>
      <c r="H523" s="9" t="s">
        <v>20</v>
      </c>
      <c r="I523" s="8">
        <v>18</v>
      </c>
      <c r="J523" s="10"/>
      <c r="K523" s="10"/>
      <c r="L523" s="11">
        <v>43307</v>
      </c>
      <c r="M523" s="9" t="s">
        <v>79</v>
      </c>
      <c r="N523" s="9" t="s">
        <v>75</v>
      </c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3">
      <c r="A524" s="4" t="s">
        <v>78</v>
      </c>
      <c r="B524" s="5"/>
      <c r="C524" s="8">
        <v>4</v>
      </c>
      <c r="D524" s="8">
        <v>1</v>
      </c>
      <c r="E524" s="8">
        <v>4</v>
      </c>
      <c r="F524" s="8">
        <v>1</v>
      </c>
      <c r="G524" s="8">
        <v>557</v>
      </c>
      <c r="H524" s="9" t="s">
        <v>20</v>
      </c>
      <c r="I524" s="8">
        <v>33</v>
      </c>
      <c r="J524" s="10"/>
      <c r="K524" s="10"/>
      <c r="L524" s="11">
        <v>43307</v>
      </c>
      <c r="M524" s="9" t="s">
        <v>79</v>
      </c>
      <c r="N524" s="9" t="s">
        <v>75</v>
      </c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3">
      <c r="A525" s="4" t="s">
        <v>78</v>
      </c>
      <c r="B525" s="5"/>
      <c r="C525" s="8">
        <v>4</v>
      </c>
      <c r="D525" s="8">
        <v>1</v>
      </c>
      <c r="E525" s="8">
        <v>4</v>
      </c>
      <c r="F525" s="8">
        <v>1</v>
      </c>
      <c r="G525" s="8">
        <v>558</v>
      </c>
      <c r="H525" s="9" t="s">
        <v>20</v>
      </c>
      <c r="I525" s="8">
        <v>14</v>
      </c>
      <c r="J525" s="10"/>
      <c r="K525" s="10"/>
      <c r="L525" s="11">
        <v>43307</v>
      </c>
      <c r="M525" s="9" t="s">
        <v>79</v>
      </c>
      <c r="N525" s="9" t="s">
        <v>75</v>
      </c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3">
      <c r="A526" s="4" t="s">
        <v>78</v>
      </c>
      <c r="B526" s="5"/>
      <c r="C526" s="8">
        <v>4</v>
      </c>
      <c r="D526" s="8">
        <v>1</v>
      </c>
      <c r="E526" s="8">
        <v>4</v>
      </c>
      <c r="F526" s="8">
        <v>1</v>
      </c>
      <c r="G526" s="8">
        <v>559</v>
      </c>
      <c r="H526" s="9" t="s">
        <v>20</v>
      </c>
      <c r="I526" s="8">
        <v>10</v>
      </c>
      <c r="J526" s="10"/>
      <c r="K526" s="10"/>
      <c r="L526" s="11">
        <v>43307</v>
      </c>
      <c r="M526" s="9" t="s">
        <v>79</v>
      </c>
      <c r="N526" s="9" t="s">
        <v>75</v>
      </c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3">
      <c r="A527" s="4" t="s">
        <v>78</v>
      </c>
      <c r="B527" s="5"/>
      <c r="C527" s="8">
        <v>4</v>
      </c>
      <c r="D527" s="8">
        <v>1</v>
      </c>
      <c r="E527" s="8">
        <v>4</v>
      </c>
      <c r="F527" s="8">
        <v>1</v>
      </c>
      <c r="G527" s="8">
        <v>560</v>
      </c>
      <c r="H527" s="9" t="s">
        <v>20</v>
      </c>
      <c r="I527" s="8">
        <v>10</v>
      </c>
      <c r="J527" s="10"/>
      <c r="K527" s="10"/>
      <c r="L527" s="11">
        <v>43307</v>
      </c>
      <c r="M527" s="9" t="s">
        <v>79</v>
      </c>
      <c r="N527" s="9" t="s">
        <v>75</v>
      </c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3">
      <c r="A528" s="4" t="s">
        <v>78</v>
      </c>
      <c r="B528" s="5"/>
      <c r="C528" s="8">
        <v>4</v>
      </c>
      <c r="D528" s="8">
        <v>1</v>
      </c>
      <c r="E528" s="8">
        <v>4</v>
      </c>
      <c r="F528" s="8">
        <v>1</v>
      </c>
      <c r="G528" s="8">
        <v>561</v>
      </c>
      <c r="H528" s="9" t="s">
        <v>20</v>
      </c>
      <c r="I528" s="8">
        <v>20</v>
      </c>
      <c r="J528" s="10"/>
      <c r="K528" s="10"/>
      <c r="L528" s="11">
        <v>43307</v>
      </c>
      <c r="M528" s="9" t="s">
        <v>79</v>
      </c>
      <c r="N528" s="9" t="s">
        <v>75</v>
      </c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3">
      <c r="A529" s="4" t="s">
        <v>78</v>
      </c>
      <c r="B529" s="5"/>
      <c r="C529" s="8">
        <v>4</v>
      </c>
      <c r="D529" s="8">
        <v>1</v>
      </c>
      <c r="E529" s="8">
        <v>4</v>
      </c>
      <c r="F529" s="8">
        <v>1</v>
      </c>
      <c r="G529" s="8">
        <v>562</v>
      </c>
      <c r="H529" s="9" t="s">
        <v>20</v>
      </c>
      <c r="I529" s="8">
        <v>20</v>
      </c>
      <c r="J529" s="10"/>
      <c r="K529" s="10"/>
      <c r="L529" s="11">
        <v>43307</v>
      </c>
      <c r="M529" s="9" t="s">
        <v>79</v>
      </c>
      <c r="N529" s="9" t="s">
        <v>75</v>
      </c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3">
      <c r="A530" s="4" t="s">
        <v>78</v>
      </c>
      <c r="B530" s="5"/>
      <c r="C530" s="8">
        <v>4</v>
      </c>
      <c r="D530" s="8">
        <v>1</v>
      </c>
      <c r="E530" s="8">
        <v>4</v>
      </c>
      <c r="F530" s="8">
        <v>1</v>
      </c>
      <c r="G530" s="8">
        <v>563</v>
      </c>
      <c r="H530" s="9" t="s">
        <v>20</v>
      </c>
      <c r="I530" s="8">
        <v>15</v>
      </c>
      <c r="J530" s="10"/>
      <c r="K530" s="10"/>
      <c r="L530" s="11">
        <v>43307</v>
      </c>
      <c r="M530" s="9" t="s">
        <v>79</v>
      </c>
      <c r="N530" s="9" t="s">
        <v>75</v>
      </c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3">
      <c r="A531" s="4" t="s">
        <v>78</v>
      </c>
      <c r="B531" s="5"/>
      <c r="C531" s="8">
        <v>4</v>
      </c>
      <c r="D531" s="8">
        <v>1</v>
      </c>
      <c r="E531" s="8">
        <v>4</v>
      </c>
      <c r="F531" s="8">
        <v>1</v>
      </c>
      <c r="G531" s="8">
        <v>564</v>
      </c>
      <c r="H531" s="9" t="s">
        <v>20</v>
      </c>
      <c r="I531" s="8">
        <v>22</v>
      </c>
      <c r="J531" s="10"/>
      <c r="K531" s="10"/>
      <c r="L531" s="11">
        <v>43307</v>
      </c>
      <c r="M531" s="9" t="s">
        <v>79</v>
      </c>
      <c r="N531" s="9" t="s">
        <v>75</v>
      </c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3">
      <c r="A532" s="4" t="s">
        <v>78</v>
      </c>
      <c r="B532" s="5"/>
      <c r="C532" s="8">
        <v>4</v>
      </c>
      <c r="D532" s="8">
        <v>1</v>
      </c>
      <c r="E532" s="8">
        <v>4</v>
      </c>
      <c r="F532" s="8">
        <v>1</v>
      </c>
      <c r="G532" s="8">
        <v>565</v>
      </c>
      <c r="H532" s="9" t="s">
        <v>20</v>
      </c>
      <c r="I532" s="8">
        <v>17</v>
      </c>
      <c r="J532" s="10"/>
      <c r="K532" s="10"/>
      <c r="L532" s="11">
        <v>43307</v>
      </c>
      <c r="M532" s="9" t="s">
        <v>79</v>
      </c>
      <c r="N532" s="9" t="s">
        <v>75</v>
      </c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3">
      <c r="A533" s="4" t="s">
        <v>78</v>
      </c>
      <c r="B533" s="5"/>
      <c r="C533" s="8">
        <v>4</v>
      </c>
      <c r="D533" s="8">
        <v>1</v>
      </c>
      <c r="E533" s="8">
        <v>4</v>
      </c>
      <c r="F533" s="8">
        <v>1</v>
      </c>
      <c r="G533" s="8">
        <v>566</v>
      </c>
      <c r="H533" s="9" t="s">
        <v>20</v>
      </c>
      <c r="I533" s="8">
        <v>11</v>
      </c>
      <c r="J533" s="10"/>
      <c r="K533" s="10"/>
      <c r="L533" s="11">
        <v>43307</v>
      </c>
      <c r="M533" s="9" t="s">
        <v>79</v>
      </c>
      <c r="N533" s="9" t="s">
        <v>75</v>
      </c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3">
      <c r="A534" s="4" t="s">
        <v>78</v>
      </c>
      <c r="B534" s="5"/>
      <c r="C534" s="8">
        <v>4</v>
      </c>
      <c r="D534" s="8">
        <v>1</v>
      </c>
      <c r="E534" s="8">
        <v>4</v>
      </c>
      <c r="F534" s="8">
        <v>1</v>
      </c>
      <c r="G534" s="8">
        <v>567</v>
      </c>
      <c r="H534" s="9" t="s">
        <v>20</v>
      </c>
      <c r="I534" s="8">
        <v>16</v>
      </c>
      <c r="J534" s="10"/>
      <c r="K534" s="10"/>
      <c r="L534" s="11">
        <v>43307</v>
      </c>
      <c r="M534" s="9" t="s">
        <v>79</v>
      </c>
      <c r="N534" s="9" t="s">
        <v>75</v>
      </c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3">
      <c r="A535" s="4" t="s">
        <v>78</v>
      </c>
      <c r="B535" s="5"/>
      <c r="C535" s="8">
        <v>4</v>
      </c>
      <c r="D535" s="8">
        <v>1</v>
      </c>
      <c r="E535" s="8">
        <v>4</v>
      </c>
      <c r="F535" s="8">
        <v>1</v>
      </c>
      <c r="G535" s="8">
        <v>568</v>
      </c>
      <c r="H535" s="9" t="s">
        <v>20</v>
      </c>
      <c r="I535" s="8">
        <v>12</v>
      </c>
      <c r="J535" s="10"/>
      <c r="K535" s="10"/>
      <c r="L535" s="11">
        <v>43307</v>
      </c>
      <c r="M535" s="9" t="s">
        <v>79</v>
      </c>
      <c r="N535" s="9" t="s">
        <v>75</v>
      </c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3">
      <c r="A536" s="4" t="s">
        <v>78</v>
      </c>
      <c r="B536" s="5"/>
      <c r="C536" s="8">
        <v>4</v>
      </c>
      <c r="D536" s="8">
        <v>1</v>
      </c>
      <c r="E536" s="8">
        <v>4</v>
      </c>
      <c r="F536" s="8">
        <v>1</v>
      </c>
      <c r="G536" s="8">
        <v>569</v>
      </c>
      <c r="H536" s="9" t="s">
        <v>20</v>
      </c>
      <c r="I536" s="8">
        <v>14</v>
      </c>
      <c r="J536" s="10"/>
      <c r="K536" s="10"/>
      <c r="L536" s="11">
        <v>43307</v>
      </c>
      <c r="M536" s="9" t="s">
        <v>79</v>
      </c>
      <c r="N536" s="9" t="s">
        <v>75</v>
      </c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3">
      <c r="A537" s="4" t="s">
        <v>78</v>
      </c>
      <c r="B537" s="5"/>
      <c r="C537" s="8">
        <v>4</v>
      </c>
      <c r="D537" s="8">
        <v>1</v>
      </c>
      <c r="E537" s="8">
        <v>4</v>
      </c>
      <c r="F537" s="8">
        <v>1</v>
      </c>
      <c r="G537" s="8">
        <v>570</v>
      </c>
      <c r="H537" s="9" t="s">
        <v>20</v>
      </c>
      <c r="I537" s="8">
        <v>19</v>
      </c>
      <c r="J537" s="10"/>
      <c r="K537" s="10"/>
      <c r="L537" s="11">
        <v>43307</v>
      </c>
      <c r="M537" s="9" t="s">
        <v>79</v>
      </c>
      <c r="N537" s="9" t="s">
        <v>75</v>
      </c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3">
      <c r="A538" s="4" t="s">
        <v>78</v>
      </c>
      <c r="B538" s="5"/>
      <c r="C538" s="8">
        <v>4</v>
      </c>
      <c r="D538" s="8">
        <v>1</v>
      </c>
      <c r="E538" s="8">
        <v>4</v>
      </c>
      <c r="F538" s="8">
        <v>1</v>
      </c>
      <c r="G538" s="8">
        <v>571</v>
      </c>
      <c r="H538" s="9" t="s">
        <v>20</v>
      </c>
      <c r="I538" s="8">
        <v>25</v>
      </c>
      <c r="J538" s="10"/>
      <c r="K538" s="10"/>
      <c r="L538" s="11">
        <v>43307</v>
      </c>
      <c r="M538" s="9" t="s">
        <v>79</v>
      </c>
      <c r="N538" s="9" t="s">
        <v>75</v>
      </c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3">
      <c r="A539" s="4" t="s">
        <v>78</v>
      </c>
      <c r="B539" s="5"/>
      <c r="C539" s="8">
        <v>4</v>
      </c>
      <c r="D539" s="8">
        <v>1</v>
      </c>
      <c r="E539" s="8">
        <v>4</v>
      </c>
      <c r="F539" s="8">
        <v>1</v>
      </c>
      <c r="G539" s="8">
        <v>572</v>
      </c>
      <c r="H539" s="9" t="s">
        <v>20</v>
      </c>
      <c r="I539" s="8">
        <v>29</v>
      </c>
      <c r="J539" s="10"/>
      <c r="K539" s="10"/>
      <c r="L539" s="11">
        <v>43307</v>
      </c>
      <c r="M539" s="9" t="s">
        <v>79</v>
      </c>
      <c r="N539" s="9" t="s">
        <v>75</v>
      </c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3">
      <c r="A540" s="4" t="s">
        <v>78</v>
      </c>
      <c r="B540" s="5"/>
      <c r="C540" s="8">
        <v>4</v>
      </c>
      <c r="D540" s="8">
        <v>1</v>
      </c>
      <c r="E540" s="8">
        <v>4</v>
      </c>
      <c r="F540" s="8">
        <v>1</v>
      </c>
      <c r="G540" s="8">
        <v>573</v>
      </c>
      <c r="H540" s="9" t="s">
        <v>20</v>
      </c>
      <c r="I540" s="8">
        <v>19</v>
      </c>
      <c r="J540" s="10"/>
      <c r="K540" s="10"/>
      <c r="L540" s="11">
        <v>43307</v>
      </c>
      <c r="M540" s="9" t="s">
        <v>79</v>
      </c>
      <c r="N540" s="9" t="s">
        <v>75</v>
      </c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3">
      <c r="A541" s="4" t="s">
        <v>78</v>
      </c>
      <c r="B541" s="5"/>
      <c r="C541" s="8">
        <v>4</v>
      </c>
      <c r="D541" s="8">
        <v>1</v>
      </c>
      <c r="E541" s="8">
        <v>4</v>
      </c>
      <c r="F541" s="8">
        <v>1</v>
      </c>
      <c r="G541" s="8">
        <v>574</v>
      </c>
      <c r="H541" s="9" t="s">
        <v>20</v>
      </c>
      <c r="I541" s="8">
        <v>25</v>
      </c>
      <c r="J541" s="10"/>
      <c r="K541" s="10"/>
      <c r="L541" s="11">
        <v>43307</v>
      </c>
      <c r="M541" s="9" t="s">
        <v>79</v>
      </c>
      <c r="N541" s="9" t="s">
        <v>75</v>
      </c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3">
      <c r="A542" s="4" t="s">
        <v>78</v>
      </c>
      <c r="B542" s="5"/>
      <c r="C542" s="8">
        <v>4</v>
      </c>
      <c r="D542" s="8">
        <v>1</v>
      </c>
      <c r="E542" s="8">
        <v>4</v>
      </c>
      <c r="F542" s="8">
        <v>1</v>
      </c>
      <c r="G542" s="8">
        <v>575</v>
      </c>
      <c r="H542" s="9" t="s">
        <v>20</v>
      </c>
      <c r="I542" s="8">
        <v>31</v>
      </c>
      <c r="J542" s="10"/>
      <c r="K542" s="10"/>
      <c r="L542" s="11">
        <v>43307</v>
      </c>
      <c r="M542" s="9" t="s">
        <v>79</v>
      </c>
      <c r="N542" s="9" t="s">
        <v>75</v>
      </c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3">
      <c r="A543" s="4" t="s">
        <v>78</v>
      </c>
      <c r="B543" s="5"/>
      <c r="C543" s="8">
        <v>4</v>
      </c>
      <c r="D543" s="8">
        <v>1</v>
      </c>
      <c r="E543" s="8">
        <v>4</v>
      </c>
      <c r="F543" s="8">
        <v>1</v>
      </c>
      <c r="G543" s="8">
        <v>576</v>
      </c>
      <c r="H543" s="9" t="s">
        <v>20</v>
      </c>
      <c r="I543" s="8">
        <v>50</v>
      </c>
      <c r="J543" s="10"/>
      <c r="K543" s="10"/>
      <c r="L543" s="11">
        <v>43307</v>
      </c>
      <c r="M543" s="9" t="s">
        <v>79</v>
      </c>
      <c r="N543" s="9" t="s">
        <v>75</v>
      </c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3">
      <c r="A544" s="4" t="s">
        <v>78</v>
      </c>
      <c r="B544" s="5"/>
      <c r="C544" s="8">
        <v>4</v>
      </c>
      <c r="D544" s="8">
        <v>1</v>
      </c>
      <c r="E544" s="8">
        <v>4</v>
      </c>
      <c r="F544" s="8">
        <v>1</v>
      </c>
      <c r="G544" s="8">
        <v>577</v>
      </c>
      <c r="H544" s="9" t="s">
        <v>20</v>
      </c>
      <c r="I544" s="8">
        <v>30</v>
      </c>
      <c r="J544" s="10"/>
      <c r="K544" s="10"/>
      <c r="L544" s="11">
        <v>43307</v>
      </c>
      <c r="M544" s="9" t="s">
        <v>79</v>
      </c>
      <c r="N544" s="9" t="s">
        <v>75</v>
      </c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3">
      <c r="A545" s="4" t="s">
        <v>78</v>
      </c>
      <c r="B545" s="5"/>
      <c r="C545" s="8">
        <v>4</v>
      </c>
      <c r="D545" s="8">
        <v>1</v>
      </c>
      <c r="E545" s="8">
        <v>4</v>
      </c>
      <c r="F545" s="8">
        <v>1</v>
      </c>
      <c r="G545" s="8">
        <v>578</v>
      </c>
      <c r="H545" s="9" t="s">
        <v>20</v>
      </c>
      <c r="I545" s="8">
        <v>13</v>
      </c>
      <c r="J545" s="10"/>
      <c r="K545" s="10"/>
      <c r="L545" s="11">
        <v>43307</v>
      </c>
      <c r="M545" s="9" t="s">
        <v>79</v>
      </c>
      <c r="N545" s="9" t="s">
        <v>75</v>
      </c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3">
      <c r="A546" s="4" t="s">
        <v>78</v>
      </c>
      <c r="B546" s="5"/>
      <c r="C546" s="8">
        <v>4</v>
      </c>
      <c r="D546" s="8">
        <v>1</v>
      </c>
      <c r="E546" s="8">
        <v>4</v>
      </c>
      <c r="F546" s="8">
        <v>1</v>
      </c>
      <c r="G546" s="8">
        <v>579</v>
      </c>
      <c r="H546" s="9" t="s">
        <v>20</v>
      </c>
      <c r="I546" s="8">
        <v>15</v>
      </c>
      <c r="J546" s="10"/>
      <c r="K546" s="10"/>
      <c r="L546" s="11">
        <v>43307</v>
      </c>
      <c r="M546" s="9" t="s">
        <v>79</v>
      </c>
      <c r="N546" s="9" t="s">
        <v>75</v>
      </c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3">
      <c r="A547" s="4" t="s">
        <v>78</v>
      </c>
      <c r="B547" s="5"/>
      <c r="C547" s="8">
        <v>4</v>
      </c>
      <c r="D547" s="8">
        <v>1</v>
      </c>
      <c r="E547" s="8">
        <v>4</v>
      </c>
      <c r="F547" s="8">
        <v>1</v>
      </c>
      <c r="G547" s="8">
        <v>580</v>
      </c>
      <c r="H547" s="9" t="s">
        <v>20</v>
      </c>
      <c r="I547" s="8">
        <v>23</v>
      </c>
      <c r="J547" s="10"/>
      <c r="K547" s="10"/>
      <c r="L547" s="11">
        <v>43307</v>
      </c>
      <c r="M547" s="9" t="s">
        <v>79</v>
      </c>
      <c r="N547" s="9" t="s">
        <v>75</v>
      </c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3">
      <c r="A548" s="4" t="s">
        <v>78</v>
      </c>
      <c r="B548" s="5"/>
      <c r="C548" s="8">
        <v>4</v>
      </c>
      <c r="D548" s="8">
        <v>1</v>
      </c>
      <c r="E548" s="8">
        <v>4</v>
      </c>
      <c r="F548" s="8">
        <v>1</v>
      </c>
      <c r="G548" s="8">
        <v>581</v>
      </c>
      <c r="H548" s="9" t="s">
        <v>20</v>
      </c>
      <c r="I548" s="8">
        <v>12</v>
      </c>
      <c r="J548" s="10"/>
      <c r="K548" s="10"/>
      <c r="L548" s="11">
        <v>43307</v>
      </c>
      <c r="M548" s="9" t="s">
        <v>79</v>
      </c>
      <c r="N548" s="9" t="s">
        <v>75</v>
      </c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3">
      <c r="A549" s="4" t="s">
        <v>78</v>
      </c>
      <c r="B549" s="5"/>
      <c r="C549" s="8">
        <v>4</v>
      </c>
      <c r="D549" s="8">
        <v>1</v>
      </c>
      <c r="E549" s="8">
        <v>4</v>
      </c>
      <c r="F549" s="8">
        <v>1</v>
      </c>
      <c r="G549" s="8">
        <v>582</v>
      </c>
      <c r="H549" s="9" t="s">
        <v>20</v>
      </c>
      <c r="I549" s="8">
        <v>26</v>
      </c>
      <c r="J549" s="10"/>
      <c r="K549" s="10"/>
      <c r="L549" s="11">
        <v>43307</v>
      </c>
      <c r="M549" s="9" t="s">
        <v>79</v>
      </c>
      <c r="N549" s="9" t="s">
        <v>75</v>
      </c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3">
      <c r="A550" s="4" t="s">
        <v>78</v>
      </c>
      <c r="B550" s="5"/>
      <c r="C550" s="8">
        <v>4</v>
      </c>
      <c r="D550" s="8">
        <v>1</v>
      </c>
      <c r="E550" s="8">
        <v>4</v>
      </c>
      <c r="F550" s="8">
        <v>1</v>
      </c>
      <c r="G550" s="8">
        <v>583</v>
      </c>
      <c r="H550" s="9" t="s">
        <v>20</v>
      </c>
      <c r="I550" s="8">
        <v>14</v>
      </c>
      <c r="J550" s="10"/>
      <c r="K550" s="10"/>
      <c r="L550" s="11">
        <v>43307</v>
      </c>
      <c r="M550" s="9" t="s">
        <v>79</v>
      </c>
      <c r="N550" s="9" t="s">
        <v>75</v>
      </c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3">
      <c r="A551" s="4" t="s">
        <v>78</v>
      </c>
      <c r="B551" s="5"/>
      <c r="C551" s="8">
        <v>4</v>
      </c>
      <c r="D551" s="8">
        <v>1</v>
      </c>
      <c r="E551" s="8">
        <v>4</v>
      </c>
      <c r="F551" s="8">
        <v>1</v>
      </c>
      <c r="G551" s="8">
        <v>584</v>
      </c>
      <c r="H551" s="9" t="s">
        <v>20</v>
      </c>
      <c r="I551" s="8">
        <v>21</v>
      </c>
      <c r="J551" s="10"/>
      <c r="K551" s="10"/>
      <c r="L551" s="11">
        <v>43307</v>
      </c>
      <c r="M551" s="9" t="s">
        <v>79</v>
      </c>
      <c r="N551" s="9" t="s">
        <v>75</v>
      </c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3">
      <c r="A552" s="4" t="s">
        <v>78</v>
      </c>
      <c r="B552" s="5"/>
      <c r="C552" s="8">
        <v>4</v>
      </c>
      <c r="D552" s="8">
        <v>1</v>
      </c>
      <c r="E552" s="8">
        <v>4</v>
      </c>
      <c r="F552" s="8">
        <v>1</v>
      </c>
      <c r="G552" s="8">
        <v>585</v>
      </c>
      <c r="H552" s="9" t="s">
        <v>20</v>
      </c>
      <c r="I552" s="8">
        <v>12</v>
      </c>
      <c r="J552" s="10"/>
      <c r="K552" s="10"/>
      <c r="L552" s="11">
        <v>43307</v>
      </c>
      <c r="M552" s="9" t="s">
        <v>79</v>
      </c>
      <c r="N552" s="9" t="s">
        <v>75</v>
      </c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3">
      <c r="A553" s="4" t="s">
        <v>78</v>
      </c>
      <c r="B553" s="5"/>
      <c r="C553" s="8">
        <v>4</v>
      </c>
      <c r="D553" s="8">
        <v>1</v>
      </c>
      <c r="E553" s="8">
        <v>4</v>
      </c>
      <c r="F553" s="8">
        <v>1</v>
      </c>
      <c r="G553" s="8">
        <v>586</v>
      </c>
      <c r="H553" s="9" t="s">
        <v>20</v>
      </c>
      <c r="I553" s="8">
        <v>15</v>
      </c>
      <c r="J553" s="10"/>
      <c r="K553" s="10"/>
      <c r="L553" s="11">
        <v>43307</v>
      </c>
      <c r="M553" s="9" t="s">
        <v>79</v>
      </c>
      <c r="N553" s="9" t="s">
        <v>75</v>
      </c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3">
      <c r="A554" s="4" t="s">
        <v>78</v>
      </c>
      <c r="B554" s="5"/>
      <c r="C554" s="8">
        <v>4</v>
      </c>
      <c r="D554" s="8">
        <v>1</v>
      </c>
      <c r="E554" s="8">
        <v>4</v>
      </c>
      <c r="F554" s="8">
        <v>1</v>
      </c>
      <c r="G554" s="8">
        <v>587</v>
      </c>
      <c r="H554" s="9" t="s">
        <v>20</v>
      </c>
      <c r="I554" s="8">
        <v>15</v>
      </c>
      <c r="J554" s="10"/>
      <c r="K554" s="10"/>
      <c r="L554" s="11">
        <v>43307</v>
      </c>
      <c r="M554" s="9" t="s">
        <v>79</v>
      </c>
      <c r="N554" s="9" t="s">
        <v>75</v>
      </c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3">
      <c r="A555" s="4" t="s">
        <v>78</v>
      </c>
      <c r="B555" s="5"/>
      <c r="C555" s="8">
        <v>4</v>
      </c>
      <c r="D555" s="8">
        <v>1</v>
      </c>
      <c r="E555" s="8">
        <v>4</v>
      </c>
      <c r="F555" s="8">
        <v>1</v>
      </c>
      <c r="G555" s="8">
        <v>588</v>
      </c>
      <c r="H555" s="9" t="s">
        <v>20</v>
      </c>
      <c r="I555" s="8">
        <v>15</v>
      </c>
      <c r="J555" s="10"/>
      <c r="K555" s="10"/>
      <c r="L555" s="11">
        <v>43307</v>
      </c>
      <c r="M555" s="9" t="s">
        <v>79</v>
      </c>
      <c r="N555" s="9" t="s">
        <v>75</v>
      </c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3">
      <c r="A556" s="4" t="s">
        <v>78</v>
      </c>
      <c r="B556" s="5"/>
      <c r="C556" s="8">
        <v>4</v>
      </c>
      <c r="D556" s="8">
        <v>1</v>
      </c>
      <c r="E556" s="8">
        <v>4</v>
      </c>
      <c r="F556" s="8">
        <v>1</v>
      </c>
      <c r="G556" s="8">
        <v>589</v>
      </c>
      <c r="H556" s="9" t="s">
        <v>20</v>
      </c>
      <c r="I556" s="8">
        <v>13</v>
      </c>
      <c r="J556" s="10"/>
      <c r="K556" s="10"/>
      <c r="L556" s="11">
        <v>43307</v>
      </c>
      <c r="M556" s="9" t="s">
        <v>79</v>
      </c>
      <c r="N556" s="9" t="s">
        <v>75</v>
      </c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3">
      <c r="A557" s="4" t="s">
        <v>78</v>
      </c>
      <c r="B557" s="5"/>
      <c r="C557" s="8">
        <v>4</v>
      </c>
      <c r="D557" s="8">
        <v>1</v>
      </c>
      <c r="E557" s="8">
        <v>4</v>
      </c>
      <c r="F557" s="8">
        <v>1</v>
      </c>
      <c r="G557" s="8">
        <v>590</v>
      </c>
      <c r="H557" s="9" t="s">
        <v>20</v>
      </c>
      <c r="I557" s="8">
        <v>28</v>
      </c>
      <c r="J557" s="10"/>
      <c r="K557" s="10"/>
      <c r="L557" s="11">
        <v>43307</v>
      </c>
      <c r="M557" s="9" t="s">
        <v>79</v>
      </c>
      <c r="N557" s="9" t="s">
        <v>75</v>
      </c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3">
      <c r="A558" s="4" t="s">
        <v>78</v>
      </c>
      <c r="B558" s="5"/>
      <c r="C558" s="8">
        <v>4</v>
      </c>
      <c r="D558" s="8">
        <v>1</v>
      </c>
      <c r="E558" s="8">
        <v>4</v>
      </c>
      <c r="F558" s="8">
        <v>1</v>
      </c>
      <c r="G558" s="8">
        <v>591</v>
      </c>
      <c r="H558" s="9" t="s">
        <v>20</v>
      </c>
      <c r="I558" s="8">
        <v>26</v>
      </c>
      <c r="J558" s="10"/>
      <c r="K558" s="10"/>
      <c r="L558" s="11">
        <v>43307</v>
      </c>
      <c r="M558" s="9" t="s">
        <v>79</v>
      </c>
      <c r="N558" s="9" t="s">
        <v>75</v>
      </c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3">
      <c r="A559" s="4" t="s">
        <v>78</v>
      </c>
      <c r="B559" s="5"/>
      <c r="C559" s="8">
        <v>4</v>
      </c>
      <c r="D559" s="8">
        <v>1</v>
      </c>
      <c r="E559" s="8">
        <v>4</v>
      </c>
      <c r="F559" s="8">
        <v>1</v>
      </c>
      <c r="G559" s="8">
        <v>592</v>
      </c>
      <c r="H559" s="9" t="s">
        <v>20</v>
      </c>
      <c r="I559" s="8">
        <v>15</v>
      </c>
      <c r="J559" s="10"/>
      <c r="K559" s="10"/>
      <c r="L559" s="11">
        <v>43307</v>
      </c>
      <c r="M559" s="9" t="s">
        <v>79</v>
      </c>
      <c r="N559" s="9" t="s">
        <v>75</v>
      </c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3">
      <c r="A560" s="4" t="s">
        <v>78</v>
      </c>
      <c r="B560" s="5"/>
      <c r="C560" s="8">
        <v>4</v>
      </c>
      <c r="D560" s="8">
        <v>1</v>
      </c>
      <c r="E560" s="8">
        <v>4</v>
      </c>
      <c r="F560" s="8">
        <v>2</v>
      </c>
      <c r="G560" s="8">
        <v>523</v>
      </c>
      <c r="H560" s="9" t="s">
        <v>31</v>
      </c>
      <c r="I560" s="8">
        <v>126</v>
      </c>
      <c r="J560" s="10"/>
      <c r="K560" s="10"/>
      <c r="L560" s="11">
        <v>43307</v>
      </c>
      <c r="M560" s="9" t="s">
        <v>79</v>
      </c>
      <c r="N560" s="9" t="s">
        <v>75</v>
      </c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3">
      <c r="A561" s="4" t="s">
        <v>78</v>
      </c>
      <c r="B561" s="5"/>
      <c r="C561" s="8">
        <v>4</v>
      </c>
      <c r="D561" s="8">
        <v>1</v>
      </c>
      <c r="E561" s="8">
        <v>4</v>
      </c>
      <c r="F561" s="8">
        <v>2</v>
      </c>
      <c r="G561" s="8">
        <v>524</v>
      </c>
      <c r="H561" s="9" t="s">
        <v>20</v>
      </c>
      <c r="I561" s="8">
        <v>22</v>
      </c>
      <c r="J561" s="10"/>
      <c r="K561" s="10"/>
      <c r="L561" s="11">
        <v>43307</v>
      </c>
      <c r="M561" s="9" t="s">
        <v>79</v>
      </c>
      <c r="N561" s="9" t="s">
        <v>75</v>
      </c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3">
      <c r="A562" s="4" t="s">
        <v>78</v>
      </c>
      <c r="B562" s="5"/>
      <c r="C562" s="8">
        <v>4</v>
      </c>
      <c r="D562" s="8">
        <v>1</v>
      </c>
      <c r="E562" s="8">
        <v>4</v>
      </c>
      <c r="F562" s="8">
        <v>2</v>
      </c>
      <c r="G562" s="8">
        <v>525</v>
      </c>
      <c r="H562" s="9" t="s">
        <v>20</v>
      </c>
      <c r="I562" s="8">
        <v>18</v>
      </c>
      <c r="J562" s="10"/>
      <c r="K562" s="10"/>
      <c r="L562" s="11">
        <v>43307</v>
      </c>
      <c r="M562" s="9" t="s">
        <v>79</v>
      </c>
      <c r="N562" s="9" t="s">
        <v>75</v>
      </c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3">
      <c r="A563" s="4" t="s">
        <v>78</v>
      </c>
      <c r="B563" s="5"/>
      <c r="C563" s="8">
        <v>4</v>
      </c>
      <c r="D563" s="8">
        <v>1</v>
      </c>
      <c r="E563" s="8">
        <v>4</v>
      </c>
      <c r="F563" s="8">
        <v>2</v>
      </c>
      <c r="G563" s="8">
        <v>526</v>
      </c>
      <c r="H563" s="9" t="s">
        <v>20</v>
      </c>
      <c r="I563" s="8">
        <v>13</v>
      </c>
      <c r="J563" s="10"/>
      <c r="K563" s="10"/>
      <c r="L563" s="11">
        <v>43307</v>
      </c>
      <c r="M563" s="9" t="s">
        <v>79</v>
      </c>
      <c r="N563" s="9" t="s">
        <v>75</v>
      </c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3">
      <c r="A564" s="4" t="s">
        <v>78</v>
      </c>
      <c r="B564" s="5"/>
      <c r="C564" s="8">
        <v>4</v>
      </c>
      <c r="D564" s="8">
        <v>1</v>
      </c>
      <c r="E564" s="8">
        <v>4</v>
      </c>
      <c r="F564" s="8">
        <v>2</v>
      </c>
      <c r="G564" s="8">
        <v>527</v>
      </c>
      <c r="H564" s="9" t="s">
        <v>20</v>
      </c>
      <c r="I564" s="8">
        <v>15</v>
      </c>
      <c r="J564" s="10"/>
      <c r="K564" s="10"/>
      <c r="L564" s="11">
        <v>43307</v>
      </c>
      <c r="M564" s="9" t="s">
        <v>79</v>
      </c>
      <c r="N564" s="9" t="s">
        <v>75</v>
      </c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3">
      <c r="A565" s="4" t="s">
        <v>78</v>
      </c>
      <c r="B565" s="5"/>
      <c r="C565" s="8">
        <v>4</v>
      </c>
      <c r="D565" s="8">
        <v>1</v>
      </c>
      <c r="E565" s="8">
        <v>4</v>
      </c>
      <c r="F565" s="8">
        <v>2</v>
      </c>
      <c r="G565" s="8">
        <v>528</v>
      </c>
      <c r="H565" s="9" t="s">
        <v>20</v>
      </c>
      <c r="I565" s="8">
        <v>13</v>
      </c>
      <c r="J565" s="10"/>
      <c r="K565" s="10"/>
      <c r="L565" s="11">
        <v>43307</v>
      </c>
      <c r="M565" s="9" t="s">
        <v>79</v>
      </c>
      <c r="N565" s="9" t="s">
        <v>75</v>
      </c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3">
      <c r="A566" s="4" t="s">
        <v>78</v>
      </c>
      <c r="B566" s="5"/>
      <c r="C566" s="8">
        <v>4</v>
      </c>
      <c r="D566" s="8">
        <v>1</v>
      </c>
      <c r="E566" s="8">
        <v>4</v>
      </c>
      <c r="F566" s="8">
        <v>2</v>
      </c>
      <c r="G566" s="8">
        <v>529</v>
      </c>
      <c r="H566" s="9" t="s">
        <v>20</v>
      </c>
      <c r="I566" s="8">
        <v>16</v>
      </c>
      <c r="J566" s="10"/>
      <c r="K566" s="10"/>
      <c r="L566" s="11">
        <v>43307</v>
      </c>
      <c r="M566" s="9" t="s">
        <v>79</v>
      </c>
      <c r="N566" s="9" t="s">
        <v>75</v>
      </c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3">
      <c r="A567" s="4" t="s">
        <v>78</v>
      </c>
      <c r="B567" s="5"/>
      <c r="C567" s="12">
        <v>4</v>
      </c>
      <c r="D567" s="12">
        <v>1</v>
      </c>
      <c r="E567" s="12">
        <v>4</v>
      </c>
      <c r="F567" s="12">
        <v>2</v>
      </c>
      <c r="G567" s="12">
        <v>530</v>
      </c>
      <c r="H567" s="13" t="s">
        <v>20</v>
      </c>
      <c r="I567" s="12">
        <v>11</v>
      </c>
      <c r="J567" s="14"/>
      <c r="K567" s="14"/>
      <c r="L567" s="15">
        <v>43307</v>
      </c>
      <c r="M567" s="13" t="s">
        <v>79</v>
      </c>
      <c r="N567" s="13" t="s">
        <v>75</v>
      </c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3">
      <c r="A568" s="4" t="s">
        <v>78</v>
      </c>
      <c r="B568" s="5"/>
      <c r="C568" s="12">
        <v>4</v>
      </c>
      <c r="D568" s="12">
        <v>1</v>
      </c>
      <c r="E568" s="12">
        <v>4</v>
      </c>
      <c r="F568" s="12">
        <v>2</v>
      </c>
      <c r="G568" s="12">
        <v>531</v>
      </c>
      <c r="H568" s="13" t="s">
        <v>20</v>
      </c>
      <c r="I568" s="12">
        <v>22</v>
      </c>
      <c r="J568" s="14"/>
      <c r="K568" s="14"/>
      <c r="L568" s="15">
        <v>43307</v>
      </c>
      <c r="M568" s="13" t="s">
        <v>79</v>
      </c>
      <c r="N568" s="13" t="s">
        <v>75</v>
      </c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3">
      <c r="A569" s="4" t="s">
        <v>78</v>
      </c>
      <c r="B569" s="5"/>
      <c r="C569" s="12">
        <v>4</v>
      </c>
      <c r="D569" s="12">
        <v>1</v>
      </c>
      <c r="E569" s="12">
        <v>4</v>
      </c>
      <c r="F569" s="12">
        <v>2</v>
      </c>
      <c r="G569" s="12">
        <v>532</v>
      </c>
      <c r="H569" s="13" t="s">
        <v>20</v>
      </c>
      <c r="I569" s="12">
        <v>22</v>
      </c>
      <c r="J569" s="14"/>
      <c r="K569" s="14"/>
      <c r="L569" s="15">
        <v>43307</v>
      </c>
      <c r="M569" s="13" t="s">
        <v>79</v>
      </c>
      <c r="N569" s="13" t="s">
        <v>75</v>
      </c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3">
      <c r="A570" s="4" t="s">
        <v>78</v>
      </c>
      <c r="B570" s="5"/>
      <c r="C570" s="12">
        <v>4</v>
      </c>
      <c r="D570" s="12">
        <v>1</v>
      </c>
      <c r="E570" s="12">
        <v>4</v>
      </c>
      <c r="F570" s="12">
        <v>3</v>
      </c>
      <c r="G570" s="12">
        <v>483</v>
      </c>
      <c r="H570" s="13" t="s">
        <v>18</v>
      </c>
      <c r="I570" s="12">
        <v>63</v>
      </c>
      <c r="J570" s="14"/>
      <c r="K570" s="14"/>
      <c r="L570" s="15">
        <v>43307</v>
      </c>
      <c r="M570" s="13" t="s">
        <v>79</v>
      </c>
      <c r="N570" s="13" t="s">
        <v>75</v>
      </c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3">
      <c r="A571" s="4" t="s">
        <v>78</v>
      </c>
      <c r="B571" s="5"/>
      <c r="C571" s="12">
        <v>4</v>
      </c>
      <c r="D571" s="12">
        <v>1</v>
      </c>
      <c r="E571" s="12">
        <v>4</v>
      </c>
      <c r="F571" s="12">
        <v>3</v>
      </c>
      <c r="G571" s="12">
        <v>484</v>
      </c>
      <c r="H571" s="13" t="s">
        <v>18</v>
      </c>
      <c r="I571" s="12">
        <v>296</v>
      </c>
      <c r="J571" s="14"/>
      <c r="K571" s="14"/>
      <c r="L571" s="15">
        <v>43307</v>
      </c>
      <c r="M571" s="13" t="s">
        <v>79</v>
      </c>
      <c r="N571" s="13" t="s">
        <v>75</v>
      </c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3">
      <c r="A572" s="4" t="s">
        <v>78</v>
      </c>
      <c r="B572" s="5"/>
      <c r="C572" s="12">
        <v>4</v>
      </c>
      <c r="D572" s="12">
        <v>1</v>
      </c>
      <c r="E572" s="12">
        <v>4</v>
      </c>
      <c r="F572" s="12">
        <v>3</v>
      </c>
      <c r="G572" s="12">
        <v>485</v>
      </c>
      <c r="H572" s="13" t="s">
        <v>22</v>
      </c>
      <c r="I572" s="12">
        <v>324</v>
      </c>
      <c r="J572" s="14"/>
      <c r="K572" s="14"/>
      <c r="L572" s="15">
        <v>43307</v>
      </c>
      <c r="M572" s="13" t="s">
        <v>79</v>
      </c>
      <c r="N572" s="13" t="s">
        <v>75</v>
      </c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3">
      <c r="A573" s="4" t="s">
        <v>78</v>
      </c>
      <c r="B573" s="5"/>
      <c r="C573" s="12">
        <v>4</v>
      </c>
      <c r="D573" s="12">
        <v>1</v>
      </c>
      <c r="E573" s="12">
        <v>4</v>
      </c>
      <c r="F573" s="12">
        <v>3</v>
      </c>
      <c r="G573" s="12">
        <v>486</v>
      </c>
      <c r="H573" s="13" t="s">
        <v>20</v>
      </c>
      <c r="I573" s="12">
        <v>412</v>
      </c>
      <c r="J573" s="14"/>
      <c r="K573" s="14"/>
      <c r="L573" s="15">
        <v>43307</v>
      </c>
      <c r="M573" s="13" t="s">
        <v>79</v>
      </c>
      <c r="N573" s="13" t="s">
        <v>75</v>
      </c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3">
      <c r="A574" s="4" t="s">
        <v>78</v>
      </c>
      <c r="B574" s="5"/>
      <c r="C574" s="12">
        <v>4</v>
      </c>
      <c r="D574" s="12">
        <v>1</v>
      </c>
      <c r="E574" s="12">
        <v>4</v>
      </c>
      <c r="F574" s="12">
        <v>3</v>
      </c>
      <c r="G574" s="12">
        <v>487</v>
      </c>
      <c r="H574" s="13" t="s">
        <v>18</v>
      </c>
      <c r="I574" s="12">
        <v>184</v>
      </c>
      <c r="J574" s="14"/>
      <c r="K574" s="14"/>
      <c r="L574" s="15">
        <v>43307</v>
      </c>
      <c r="M574" s="13" t="s">
        <v>79</v>
      </c>
      <c r="N574" s="13" t="s">
        <v>75</v>
      </c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3">
      <c r="A575" s="4" t="s">
        <v>78</v>
      </c>
      <c r="B575" s="5"/>
      <c r="C575" s="12">
        <v>4</v>
      </c>
      <c r="D575" s="12">
        <v>1</v>
      </c>
      <c r="E575" s="12">
        <v>4</v>
      </c>
      <c r="F575" s="12">
        <v>3</v>
      </c>
      <c r="G575" s="12">
        <v>488</v>
      </c>
      <c r="H575" s="13" t="s">
        <v>22</v>
      </c>
      <c r="I575" s="12">
        <v>165</v>
      </c>
      <c r="J575" s="14"/>
      <c r="K575" s="14"/>
      <c r="L575" s="15">
        <v>43307</v>
      </c>
      <c r="M575" s="13" t="s">
        <v>79</v>
      </c>
      <c r="N575" s="13" t="s">
        <v>75</v>
      </c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3">
      <c r="A576" s="4" t="s">
        <v>78</v>
      </c>
      <c r="B576" s="5"/>
      <c r="C576" s="12">
        <v>4</v>
      </c>
      <c r="D576" s="12">
        <v>1</v>
      </c>
      <c r="E576" s="12">
        <v>4</v>
      </c>
      <c r="F576" s="12">
        <v>4</v>
      </c>
      <c r="G576" s="12">
        <v>466</v>
      </c>
      <c r="H576" s="13" t="s">
        <v>20</v>
      </c>
      <c r="I576" s="12">
        <v>10</v>
      </c>
      <c r="J576" s="14"/>
      <c r="K576" s="14"/>
      <c r="L576" s="15">
        <v>43307</v>
      </c>
      <c r="M576" s="13" t="s">
        <v>79</v>
      </c>
      <c r="N576" s="13" t="s">
        <v>75</v>
      </c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3">
      <c r="A577" s="4" t="s">
        <v>78</v>
      </c>
      <c r="B577" s="5"/>
      <c r="C577" s="12">
        <v>4</v>
      </c>
      <c r="D577" s="12">
        <v>1</v>
      </c>
      <c r="E577" s="12">
        <v>4</v>
      </c>
      <c r="F577" s="12">
        <v>4</v>
      </c>
      <c r="G577" s="12">
        <v>468</v>
      </c>
      <c r="H577" s="13" t="s">
        <v>33</v>
      </c>
      <c r="I577" s="12">
        <v>582</v>
      </c>
      <c r="J577" s="14"/>
      <c r="K577" s="14"/>
      <c r="L577" s="15">
        <v>43307</v>
      </c>
      <c r="M577" s="13" t="s">
        <v>79</v>
      </c>
      <c r="N577" s="13" t="s">
        <v>75</v>
      </c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3">
      <c r="A578" s="4" t="s">
        <v>78</v>
      </c>
      <c r="B578" s="5"/>
      <c r="C578" s="12">
        <v>4</v>
      </c>
      <c r="D578" s="12">
        <v>1</v>
      </c>
      <c r="E578" s="12">
        <v>4</v>
      </c>
      <c r="F578" s="12">
        <v>4</v>
      </c>
      <c r="G578" s="12">
        <v>469</v>
      </c>
      <c r="H578" s="13" t="s">
        <v>20</v>
      </c>
      <c r="I578" s="12">
        <v>11</v>
      </c>
      <c r="J578" s="14"/>
      <c r="K578" s="14"/>
      <c r="L578" s="15">
        <v>43307</v>
      </c>
      <c r="M578" s="13" t="s">
        <v>79</v>
      </c>
      <c r="N578" s="13" t="s">
        <v>75</v>
      </c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3">
      <c r="A579" s="4" t="s">
        <v>78</v>
      </c>
      <c r="B579" s="5"/>
      <c r="C579" s="12">
        <v>4</v>
      </c>
      <c r="D579" s="12">
        <v>1</v>
      </c>
      <c r="E579" s="12">
        <v>4</v>
      </c>
      <c r="F579" s="12">
        <v>4</v>
      </c>
      <c r="G579" s="12">
        <v>470</v>
      </c>
      <c r="H579" s="13" t="s">
        <v>50</v>
      </c>
      <c r="I579" s="12">
        <v>12</v>
      </c>
      <c r="J579" s="14"/>
      <c r="K579" s="14"/>
      <c r="L579" s="15">
        <v>43307</v>
      </c>
      <c r="M579" s="13" t="s">
        <v>79</v>
      </c>
      <c r="N579" s="13" t="s">
        <v>75</v>
      </c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3">
      <c r="A580" s="4" t="s">
        <v>78</v>
      </c>
      <c r="B580" s="5"/>
      <c r="C580" s="12">
        <v>4</v>
      </c>
      <c r="D580" s="12">
        <v>1</v>
      </c>
      <c r="E580" s="12">
        <v>4</v>
      </c>
      <c r="F580" s="12">
        <v>4</v>
      </c>
      <c r="G580" s="12">
        <v>471</v>
      </c>
      <c r="H580" s="13" t="s">
        <v>20</v>
      </c>
      <c r="I580" s="12">
        <v>15</v>
      </c>
      <c r="J580" s="14"/>
      <c r="K580" s="14"/>
      <c r="L580" s="15">
        <v>43307</v>
      </c>
      <c r="M580" s="13" t="s">
        <v>79</v>
      </c>
      <c r="N580" s="13" t="s">
        <v>75</v>
      </c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3">
      <c r="A581" s="4" t="s">
        <v>78</v>
      </c>
      <c r="B581" s="5"/>
      <c r="C581" s="12">
        <v>4</v>
      </c>
      <c r="D581" s="12">
        <v>1</v>
      </c>
      <c r="E581" s="12">
        <v>4</v>
      </c>
      <c r="F581" s="12">
        <v>4</v>
      </c>
      <c r="G581" s="12">
        <v>472</v>
      </c>
      <c r="H581" s="13" t="s">
        <v>31</v>
      </c>
      <c r="I581" s="12">
        <v>143</v>
      </c>
      <c r="J581" s="14"/>
      <c r="K581" s="14"/>
      <c r="L581" s="15">
        <v>43307</v>
      </c>
      <c r="M581" s="13" t="s">
        <v>79</v>
      </c>
      <c r="N581" s="13" t="s">
        <v>75</v>
      </c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3">
      <c r="A582" s="4" t="s">
        <v>78</v>
      </c>
      <c r="B582" s="5"/>
      <c r="C582" s="12">
        <v>4</v>
      </c>
      <c r="D582" s="12">
        <v>1</v>
      </c>
      <c r="E582" s="12">
        <v>4</v>
      </c>
      <c r="F582" s="12">
        <v>4</v>
      </c>
      <c r="G582" s="12">
        <v>473</v>
      </c>
      <c r="H582" s="13" t="s">
        <v>20</v>
      </c>
      <c r="I582" s="12">
        <v>14</v>
      </c>
      <c r="J582" s="14"/>
      <c r="K582" s="14"/>
      <c r="L582" s="15">
        <v>43307</v>
      </c>
      <c r="M582" s="13" t="s">
        <v>79</v>
      </c>
      <c r="N582" s="13" t="s">
        <v>75</v>
      </c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3">
      <c r="A583" s="4" t="s">
        <v>78</v>
      </c>
      <c r="B583" s="5"/>
      <c r="C583" s="12">
        <v>4</v>
      </c>
      <c r="D583" s="12">
        <v>1</v>
      </c>
      <c r="E583" s="12">
        <v>4</v>
      </c>
      <c r="F583" s="12">
        <v>4</v>
      </c>
      <c r="G583" s="12">
        <v>474</v>
      </c>
      <c r="H583" s="13" t="s">
        <v>20</v>
      </c>
      <c r="I583" s="12">
        <v>11</v>
      </c>
      <c r="J583" s="14"/>
      <c r="K583" s="14"/>
      <c r="L583" s="15">
        <v>43307</v>
      </c>
      <c r="M583" s="13" t="s">
        <v>79</v>
      </c>
      <c r="N583" s="13" t="s">
        <v>75</v>
      </c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3">
      <c r="A584" s="4" t="s">
        <v>78</v>
      </c>
      <c r="B584" s="5"/>
      <c r="C584" s="12">
        <v>4</v>
      </c>
      <c r="D584" s="12">
        <v>1</v>
      </c>
      <c r="E584" s="12">
        <v>4</v>
      </c>
      <c r="F584" s="12">
        <v>4</v>
      </c>
      <c r="G584" s="12">
        <v>475</v>
      </c>
      <c r="H584" s="13" t="s">
        <v>20</v>
      </c>
      <c r="I584" s="12">
        <v>17</v>
      </c>
      <c r="J584" s="14"/>
      <c r="K584" s="14"/>
      <c r="L584" s="15">
        <v>43307</v>
      </c>
      <c r="M584" s="13" t="s">
        <v>79</v>
      </c>
      <c r="N584" s="13" t="s">
        <v>75</v>
      </c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3">
      <c r="A585" s="4" t="s">
        <v>78</v>
      </c>
      <c r="B585" s="5"/>
      <c r="C585" s="12">
        <v>4</v>
      </c>
      <c r="D585" s="12">
        <v>1</v>
      </c>
      <c r="E585" s="12">
        <v>4</v>
      </c>
      <c r="F585" s="12">
        <v>4</v>
      </c>
      <c r="G585" s="12">
        <v>476</v>
      </c>
      <c r="H585" s="13" t="s">
        <v>20</v>
      </c>
      <c r="I585" s="12">
        <v>14</v>
      </c>
      <c r="J585" s="14"/>
      <c r="K585" s="14"/>
      <c r="L585" s="15">
        <v>43307</v>
      </c>
      <c r="M585" s="13" t="s">
        <v>79</v>
      </c>
      <c r="N585" s="13" t="s">
        <v>75</v>
      </c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3">
      <c r="A586" s="4" t="s">
        <v>78</v>
      </c>
      <c r="B586" s="5"/>
      <c r="C586" s="12">
        <v>4</v>
      </c>
      <c r="D586" s="12">
        <v>1</v>
      </c>
      <c r="E586" s="12">
        <v>4</v>
      </c>
      <c r="F586" s="12">
        <v>4</v>
      </c>
      <c r="G586" s="12">
        <v>477</v>
      </c>
      <c r="H586" s="13" t="s">
        <v>20</v>
      </c>
      <c r="I586" s="12">
        <v>11</v>
      </c>
      <c r="J586" s="14"/>
      <c r="K586" s="14"/>
      <c r="L586" s="15">
        <v>43307</v>
      </c>
      <c r="M586" s="13" t="s">
        <v>79</v>
      </c>
      <c r="N586" s="13" t="s">
        <v>75</v>
      </c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3">
      <c r="A587" s="4" t="s">
        <v>78</v>
      </c>
      <c r="B587" s="5"/>
      <c r="C587" s="12">
        <v>4</v>
      </c>
      <c r="D587" s="12">
        <v>1</v>
      </c>
      <c r="E587" s="12">
        <v>4</v>
      </c>
      <c r="F587" s="12">
        <v>4</v>
      </c>
      <c r="G587" s="12">
        <v>478</v>
      </c>
      <c r="H587" s="13" t="s">
        <v>20</v>
      </c>
      <c r="I587" s="12">
        <v>11</v>
      </c>
      <c r="J587" s="14"/>
      <c r="K587" s="14"/>
      <c r="L587" s="15">
        <v>43307</v>
      </c>
      <c r="M587" s="13" t="s">
        <v>79</v>
      </c>
      <c r="N587" s="13" t="s">
        <v>75</v>
      </c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3">
      <c r="A588" s="4" t="s">
        <v>78</v>
      </c>
      <c r="B588" s="5"/>
      <c r="C588" s="12">
        <v>4</v>
      </c>
      <c r="D588" s="12">
        <v>1</v>
      </c>
      <c r="E588" s="12">
        <v>4</v>
      </c>
      <c r="F588" s="12">
        <v>4</v>
      </c>
      <c r="G588" s="12">
        <v>479</v>
      </c>
      <c r="H588" s="13" t="s">
        <v>20</v>
      </c>
      <c r="I588" s="12">
        <v>12</v>
      </c>
      <c r="J588" s="14"/>
      <c r="K588" s="14"/>
      <c r="L588" s="15">
        <v>43307</v>
      </c>
      <c r="M588" s="13" t="s">
        <v>79</v>
      </c>
      <c r="N588" s="13" t="s">
        <v>75</v>
      </c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3">
      <c r="A589" s="4" t="s">
        <v>78</v>
      </c>
      <c r="B589" s="5"/>
      <c r="C589" s="12">
        <v>4</v>
      </c>
      <c r="D589" s="12">
        <v>1</v>
      </c>
      <c r="E589" s="12">
        <v>4</v>
      </c>
      <c r="F589" s="12">
        <v>4</v>
      </c>
      <c r="G589" s="12">
        <v>480</v>
      </c>
      <c r="H589" s="13" t="s">
        <v>20</v>
      </c>
      <c r="I589" s="12">
        <v>15</v>
      </c>
      <c r="J589" s="14"/>
      <c r="K589" s="14"/>
      <c r="L589" s="15">
        <v>43307</v>
      </c>
      <c r="M589" s="13" t="s">
        <v>79</v>
      </c>
      <c r="N589" s="13" t="s">
        <v>75</v>
      </c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3">
      <c r="A590" s="4" t="s">
        <v>78</v>
      </c>
      <c r="B590" s="5"/>
      <c r="C590" s="12">
        <v>4</v>
      </c>
      <c r="D590" s="12">
        <v>1</v>
      </c>
      <c r="E590" s="12">
        <v>4</v>
      </c>
      <c r="F590" s="12">
        <v>4</v>
      </c>
      <c r="G590" s="12">
        <v>481</v>
      </c>
      <c r="H590" s="13" t="s">
        <v>20</v>
      </c>
      <c r="I590" s="12">
        <v>12</v>
      </c>
      <c r="J590" s="14"/>
      <c r="K590" s="14"/>
      <c r="L590" s="15">
        <v>43307</v>
      </c>
      <c r="M590" s="13" t="s">
        <v>79</v>
      </c>
      <c r="N590" s="13" t="s">
        <v>75</v>
      </c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3">
      <c r="A591" s="4" t="s">
        <v>78</v>
      </c>
      <c r="B591" s="5"/>
      <c r="C591" s="12">
        <v>4</v>
      </c>
      <c r="D591" s="12">
        <v>1</v>
      </c>
      <c r="E591" s="12">
        <v>4</v>
      </c>
      <c r="F591" s="12">
        <v>4</v>
      </c>
      <c r="G591" s="12">
        <v>482</v>
      </c>
      <c r="H591" s="13" t="s">
        <v>20</v>
      </c>
      <c r="I591" s="12">
        <v>14</v>
      </c>
      <c r="J591" s="14"/>
      <c r="K591" s="14"/>
      <c r="L591" s="15">
        <v>43307</v>
      </c>
      <c r="M591" s="13" t="s">
        <v>79</v>
      </c>
      <c r="N591" s="13" t="s">
        <v>75</v>
      </c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3">
      <c r="A592" s="4" t="s">
        <v>81</v>
      </c>
      <c r="B592" s="5"/>
      <c r="C592" s="16">
        <v>4</v>
      </c>
      <c r="D592" s="16">
        <v>2</v>
      </c>
      <c r="E592" s="16">
        <v>1</v>
      </c>
      <c r="F592" s="16">
        <v>1</v>
      </c>
      <c r="G592" s="16">
        <v>593</v>
      </c>
      <c r="H592" s="16" t="s">
        <v>31</v>
      </c>
      <c r="I592" s="16">
        <v>203</v>
      </c>
      <c r="J592" s="16"/>
      <c r="K592" s="16"/>
      <c r="L592" s="17">
        <v>43308</v>
      </c>
      <c r="M592" s="16" t="s">
        <v>68</v>
      </c>
      <c r="N592" s="16" t="s">
        <v>53</v>
      </c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3">
      <c r="A593" s="4" t="s">
        <v>81</v>
      </c>
      <c r="B593" s="5"/>
      <c r="C593" s="16">
        <v>4</v>
      </c>
      <c r="D593" s="16">
        <v>2</v>
      </c>
      <c r="E593" s="16">
        <v>1</v>
      </c>
      <c r="F593" s="16">
        <v>3</v>
      </c>
      <c r="G593" s="16">
        <v>599</v>
      </c>
      <c r="H593" s="16" t="s">
        <v>31</v>
      </c>
      <c r="I593" s="16">
        <v>183</v>
      </c>
      <c r="J593" s="16"/>
      <c r="K593" s="16"/>
      <c r="L593" s="17">
        <v>43308</v>
      </c>
      <c r="M593" s="16" t="s">
        <v>68</v>
      </c>
      <c r="N593" s="16" t="s">
        <v>53</v>
      </c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3">
      <c r="A594" s="4" t="s">
        <v>81</v>
      </c>
      <c r="B594" s="5"/>
      <c r="C594" s="16">
        <v>4</v>
      </c>
      <c r="D594" s="16">
        <v>2</v>
      </c>
      <c r="E594" s="16">
        <v>1</v>
      </c>
      <c r="F594" s="16">
        <v>3</v>
      </c>
      <c r="G594" s="16">
        <v>600</v>
      </c>
      <c r="H594" s="16" t="s">
        <v>22</v>
      </c>
      <c r="I594" s="16">
        <v>93</v>
      </c>
      <c r="J594" s="16"/>
      <c r="K594" s="16"/>
      <c r="L594" s="17">
        <v>43308</v>
      </c>
      <c r="M594" s="16" t="s">
        <v>68</v>
      </c>
      <c r="N594" s="16" t="s">
        <v>53</v>
      </c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3">
      <c r="A595" s="4" t="s">
        <v>81</v>
      </c>
      <c r="B595" s="5"/>
      <c r="C595" s="16">
        <v>4</v>
      </c>
      <c r="D595" s="16">
        <v>2</v>
      </c>
      <c r="E595" s="16">
        <v>1</v>
      </c>
      <c r="F595" s="16">
        <v>4</v>
      </c>
      <c r="G595" s="16">
        <v>601</v>
      </c>
      <c r="H595" s="16" t="s">
        <v>18</v>
      </c>
      <c r="I595" s="16">
        <v>277</v>
      </c>
      <c r="J595" s="16"/>
      <c r="K595" s="16"/>
      <c r="L595" s="17">
        <v>43308</v>
      </c>
      <c r="M595" s="16" t="s">
        <v>68</v>
      </c>
      <c r="N595" s="16" t="s">
        <v>53</v>
      </c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3">
      <c r="A596" s="4" t="s">
        <v>81</v>
      </c>
      <c r="B596" s="5"/>
      <c r="C596" s="16">
        <v>4</v>
      </c>
      <c r="D596" s="16">
        <v>2</v>
      </c>
      <c r="E596" s="16">
        <v>2</v>
      </c>
      <c r="F596" s="16">
        <v>1</v>
      </c>
      <c r="G596" s="16">
        <v>595</v>
      </c>
      <c r="H596" s="16" t="s">
        <v>20</v>
      </c>
      <c r="I596" s="16">
        <v>204</v>
      </c>
      <c r="J596" s="16"/>
      <c r="K596" s="16"/>
      <c r="L596" s="17">
        <v>43308</v>
      </c>
      <c r="M596" s="16" t="s">
        <v>68</v>
      </c>
      <c r="N596" s="16" t="s">
        <v>53</v>
      </c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3">
      <c r="A597" s="4" t="s">
        <v>81</v>
      </c>
      <c r="B597" s="5"/>
      <c r="C597" s="16">
        <v>4</v>
      </c>
      <c r="D597" s="16">
        <v>2</v>
      </c>
      <c r="E597" s="16">
        <v>2</v>
      </c>
      <c r="F597" s="16">
        <v>1</v>
      </c>
      <c r="G597" s="16">
        <v>596</v>
      </c>
      <c r="H597" s="16" t="s">
        <v>18</v>
      </c>
      <c r="I597" s="16">
        <v>192</v>
      </c>
      <c r="J597" s="16"/>
      <c r="K597" s="16"/>
      <c r="L597" s="17">
        <v>43308</v>
      </c>
      <c r="M597" s="16" t="s">
        <v>68</v>
      </c>
      <c r="N597" s="16" t="s">
        <v>53</v>
      </c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3">
      <c r="A598" s="4" t="s">
        <v>81</v>
      </c>
      <c r="B598" s="5"/>
      <c r="C598" s="16">
        <v>4</v>
      </c>
      <c r="D598" s="16">
        <v>2</v>
      </c>
      <c r="E598" s="16">
        <v>2</v>
      </c>
      <c r="F598" s="16">
        <v>1</v>
      </c>
      <c r="G598" s="16">
        <v>597</v>
      </c>
      <c r="H598" s="16" t="s">
        <v>20</v>
      </c>
      <c r="I598" s="16">
        <v>142</v>
      </c>
      <c r="J598" s="16"/>
      <c r="K598" s="16"/>
      <c r="L598" s="17">
        <v>43308</v>
      </c>
      <c r="M598" s="16" t="s">
        <v>68</v>
      </c>
      <c r="N598" s="16" t="s">
        <v>53</v>
      </c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3">
      <c r="A599" s="4" t="s">
        <v>81</v>
      </c>
      <c r="B599" s="5"/>
      <c r="C599" s="16">
        <v>4</v>
      </c>
      <c r="D599" s="16">
        <v>2</v>
      </c>
      <c r="E599" s="16">
        <v>2</v>
      </c>
      <c r="F599" s="16">
        <v>1</v>
      </c>
      <c r="G599" s="16">
        <v>598</v>
      </c>
      <c r="H599" s="16" t="s">
        <v>33</v>
      </c>
      <c r="I599" s="16">
        <v>411</v>
      </c>
      <c r="J599" s="16"/>
      <c r="K599" s="16"/>
      <c r="L599" s="17">
        <v>43308</v>
      </c>
      <c r="M599" s="16" t="s">
        <v>68</v>
      </c>
      <c r="N599" s="16" t="s">
        <v>53</v>
      </c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3">
      <c r="A600" s="4" t="s">
        <v>81</v>
      </c>
      <c r="B600" s="5"/>
      <c r="C600" s="16">
        <v>4</v>
      </c>
      <c r="D600" s="16">
        <v>2</v>
      </c>
      <c r="E600" s="16">
        <v>2</v>
      </c>
      <c r="F600" s="16">
        <v>2</v>
      </c>
      <c r="G600" s="16">
        <v>594</v>
      </c>
      <c r="H600" s="16" t="s">
        <v>18</v>
      </c>
      <c r="I600" s="16">
        <v>409</v>
      </c>
      <c r="J600" s="16"/>
      <c r="K600" s="16"/>
      <c r="L600" s="17">
        <v>43308</v>
      </c>
      <c r="M600" s="16" t="s">
        <v>68</v>
      </c>
      <c r="N600" s="16" t="s">
        <v>53</v>
      </c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3">
      <c r="A601" s="4" t="s">
        <v>81</v>
      </c>
      <c r="B601" s="5"/>
      <c r="C601" s="16">
        <v>4</v>
      </c>
      <c r="D601" s="16">
        <v>2</v>
      </c>
      <c r="E601" s="16">
        <v>2</v>
      </c>
      <c r="F601" s="16">
        <v>3</v>
      </c>
      <c r="G601" s="16">
        <v>606</v>
      </c>
      <c r="H601" s="16" t="s">
        <v>33</v>
      </c>
      <c r="I601" s="16">
        <v>431</v>
      </c>
      <c r="J601" s="16"/>
      <c r="K601" s="16"/>
      <c r="L601" s="17">
        <v>43308</v>
      </c>
      <c r="M601" s="16" t="s">
        <v>68</v>
      </c>
      <c r="N601" s="16" t="s">
        <v>53</v>
      </c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3">
      <c r="A602" s="4" t="s">
        <v>81</v>
      </c>
      <c r="B602" s="5"/>
      <c r="C602" s="16">
        <v>4</v>
      </c>
      <c r="D602" s="16">
        <v>2</v>
      </c>
      <c r="E602" s="16">
        <v>2</v>
      </c>
      <c r="F602" s="16">
        <v>4</v>
      </c>
      <c r="G602" s="16">
        <v>602</v>
      </c>
      <c r="H602" s="16" t="s">
        <v>18</v>
      </c>
      <c r="I602" s="16">
        <v>268</v>
      </c>
      <c r="J602" s="16"/>
      <c r="K602" s="16"/>
      <c r="L602" s="17">
        <v>43308</v>
      </c>
      <c r="M602" s="16" t="s">
        <v>68</v>
      </c>
      <c r="N602" s="16" t="s">
        <v>53</v>
      </c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3">
      <c r="A603" s="4" t="s">
        <v>81</v>
      </c>
      <c r="B603" s="5"/>
      <c r="C603" s="16">
        <v>4</v>
      </c>
      <c r="D603" s="16">
        <v>2</v>
      </c>
      <c r="E603" s="16">
        <v>2</v>
      </c>
      <c r="F603" s="16">
        <v>4</v>
      </c>
      <c r="G603" s="16">
        <v>603</v>
      </c>
      <c r="H603" s="16" t="s">
        <v>18</v>
      </c>
      <c r="I603" s="16">
        <v>294</v>
      </c>
      <c r="J603" s="16"/>
      <c r="K603" s="16"/>
      <c r="L603" s="17">
        <v>43308</v>
      </c>
      <c r="M603" s="16" t="s">
        <v>68</v>
      </c>
      <c r="N603" s="16" t="s">
        <v>53</v>
      </c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3">
      <c r="A604" s="4" t="s">
        <v>81</v>
      </c>
      <c r="B604" s="5"/>
      <c r="C604" s="16">
        <v>4</v>
      </c>
      <c r="D604" s="16">
        <v>2</v>
      </c>
      <c r="E604" s="16">
        <v>2</v>
      </c>
      <c r="F604" s="16">
        <v>4</v>
      </c>
      <c r="G604" s="16">
        <v>604</v>
      </c>
      <c r="H604" s="16" t="s">
        <v>31</v>
      </c>
      <c r="I604" s="16">
        <v>192</v>
      </c>
      <c r="J604" s="16"/>
      <c r="K604" s="16"/>
      <c r="L604" s="17">
        <v>43308</v>
      </c>
      <c r="M604" s="16" t="s">
        <v>68</v>
      </c>
      <c r="N604" s="16" t="s">
        <v>53</v>
      </c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3">
      <c r="A605" s="4" t="s">
        <v>81</v>
      </c>
      <c r="B605" s="5"/>
      <c r="C605" s="16">
        <v>4</v>
      </c>
      <c r="D605" s="16">
        <v>2</v>
      </c>
      <c r="E605" s="16">
        <v>2</v>
      </c>
      <c r="F605" s="16">
        <v>4</v>
      </c>
      <c r="G605" s="16">
        <v>605</v>
      </c>
      <c r="H605" s="16" t="s">
        <v>31</v>
      </c>
      <c r="I605" s="16">
        <v>196</v>
      </c>
      <c r="J605" s="16"/>
      <c r="K605" s="16"/>
      <c r="L605" s="17">
        <v>43308</v>
      </c>
      <c r="M605" s="16" t="s">
        <v>68</v>
      </c>
      <c r="N605" s="16" t="s">
        <v>53</v>
      </c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3">
      <c r="A606" s="4" t="s">
        <v>81</v>
      </c>
      <c r="B606" s="5"/>
      <c r="C606" s="16">
        <v>4</v>
      </c>
      <c r="D606" s="16">
        <v>2</v>
      </c>
      <c r="E606" s="16">
        <v>3</v>
      </c>
      <c r="F606" s="16">
        <v>1</v>
      </c>
      <c r="G606" s="16">
        <v>617</v>
      </c>
      <c r="H606" s="16" t="s">
        <v>20</v>
      </c>
      <c r="I606" s="16">
        <v>13</v>
      </c>
      <c r="J606" s="16"/>
      <c r="K606" s="16"/>
      <c r="L606" s="17">
        <v>43308</v>
      </c>
      <c r="M606" s="16" t="s">
        <v>68</v>
      </c>
      <c r="N606" s="16" t="s">
        <v>53</v>
      </c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3">
      <c r="A607" s="4" t="s">
        <v>81</v>
      </c>
      <c r="B607" s="5"/>
      <c r="C607" s="16">
        <v>4</v>
      </c>
      <c r="D607" s="16">
        <v>2</v>
      </c>
      <c r="E607" s="16">
        <v>3</v>
      </c>
      <c r="F607" s="16">
        <v>2</v>
      </c>
      <c r="G607" s="16">
        <v>618</v>
      </c>
      <c r="H607" s="16" t="s">
        <v>33</v>
      </c>
      <c r="I607" s="16">
        <v>400</v>
      </c>
      <c r="J607" s="16"/>
      <c r="K607" s="16"/>
      <c r="L607" s="17">
        <v>43308</v>
      </c>
      <c r="M607" s="16" t="s">
        <v>68</v>
      </c>
      <c r="N607" s="16" t="s">
        <v>53</v>
      </c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3">
      <c r="A608" s="4" t="s">
        <v>81</v>
      </c>
      <c r="B608" s="5"/>
      <c r="C608" s="16">
        <v>4</v>
      </c>
      <c r="D608" s="16">
        <v>2</v>
      </c>
      <c r="E608" s="16">
        <v>3</v>
      </c>
      <c r="F608" s="16">
        <v>3</v>
      </c>
      <c r="G608" s="16">
        <v>607</v>
      </c>
      <c r="H608" s="16" t="s">
        <v>20</v>
      </c>
      <c r="I608" s="16">
        <v>138</v>
      </c>
      <c r="J608" s="16"/>
      <c r="K608" s="16"/>
      <c r="L608" s="17">
        <v>43308</v>
      </c>
      <c r="M608" s="16" t="s">
        <v>68</v>
      </c>
      <c r="N608" s="16" t="s">
        <v>53</v>
      </c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3">
      <c r="A609" s="4" t="s">
        <v>81</v>
      </c>
      <c r="B609" s="5"/>
      <c r="C609" s="16">
        <v>4</v>
      </c>
      <c r="D609" s="16">
        <v>2</v>
      </c>
      <c r="E609" s="16">
        <v>3</v>
      </c>
      <c r="F609" s="16">
        <v>3</v>
      </c>
      <c r="G609" s="16">
        <v>608</v>
      </c>
      <c r="H609" s="16" t="s">
        <v>31</v>
      </c>
      <c r="I609" s="16">
        <v>237</v>
      </c>
      <c r="J609" s="16"/>
      <c r="K609" s="16"/>
      <c r="L609" s="17">
        <v>43308</v>
      </c>
      <c r="M609" s="16" t="s">
        <v>68</v>
      </c>
      <c r="N609" s="16" t="s">
        <v>53</v>
      </c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3">
      <c r="A610" s="4" t="s">
        <v>81</v>
      </c>
      <c r="B610" s="5"/>
      <c r="C610" s="16">
        <v>4</v>
      </c>
      <c r="D610" s="16">
        <v>2</v>
      </c>
      <c r="E610" s="16">
        <v>3</v>
      </c>
      <c r="F610" s="16">
        <v>3</v>
      </c>
      <c r="G610" s="16">
        <v>609</v>
      </c>
      <c r="H610" s="16" t="s">
        <v>18</v>
      </c>
      <c r="I610" s="16">
        <v>339</v>
      </c>
      <c r="J610" s="16"/>
      <c r="K610" s="16"/>
      <c r="L610" s="17">
        <v>43308</v>
      </c>
      <c r="M610" s="16" t="s">
        <v>68</v>
      </c>
      <c r="N610" s="16" t="s">
        <v>53</v>
      </c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3">
      <c r="A611" s="4" t="s">
        <v>81</v>
      </c>
      <c r="B611" s="5"/>
      <c r="C611" s="16">
        <v>4</v>
      </c>
      <c r="D611" s="16">
        <v>2</v>
      </c>
      <c r="E611" s="16">
        <v>3</v>
      </c>
      <c r="F611" s="16">
        <v>4</v>
      </c>
      <c r="G611" s="16">
        <v>610</v>
      </c>
      <c r="H611" s="16" t="s">
        <v>22</v>
      </c>
      <c r="I611" s="16">
        <v>329</v>
      </c>
      <c r="J611" s="16"/>
      <c r="K611" s="16"/>
      <c r="L611" s="17">
        <v>43308</v>
      </c>
      <c r="M611" s="16" t="s">
        <v>68</v>
      </c>
      <c r="N611" s="16" t="s">
        <v>53</v>
      </c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3">
      <c r="A612" s="4" t="s">
        <v>81</v>
      </c>
      <c r="B612" s="5"/>
      <c r="C612" s="16">
        <v>4</v>
      </c>
      <c r="D612" s="16">
        <v>2</v>
      </c>
      <c r="E612" s="16">
        <v>4</v>
      </c>
      <c r="F612" s="16">
        <v>1</v>
      </c>
      <c r="G612" s="16">
        <v>624</v>
      </c>
      <c r="H612" s="16" t="s">
        <v>20</v>
      </c>
      <c r="I612" s="16">
        <v>117</v>
      </c>
      <c r="J612" s="16"/>
      <c r="K612" s="16"/>
      <c r="L612" s="17">
        <v>43308</v>
      </c>
      <c r="M612" s="16" t="s">
        <v>68</v>
      </c>
      <c r="N612" s="16" t="s">
        <v>53</v>
      </c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3">
      <c r="A613" s="4" t="s">
        <v>81</v>
      </c>
      <c r="B613" s="5"/>
      <c r="C613" s="16">
        <v>4</v>
      </c>
      <c r="D613" s="16">
        <v>2</v>
      </c>
      <c r="E613" s="16">
        <v>4</v>
      </c>
      <c r="F613" s="16">
        <v>1</v>
      </c>
      <c r="G613" s="16">
        <v>625</v>
      </c>
      <c r="H613" s="16" t="s">
        <v>20</v>
      </c>
      <c r="I613" s="16">
        <v>18</v>
      </c>
      <c r="J613" s="16"/>
      <c r="K613" s="16"/>
      <c r="L613" s="17">
        <v>43308</v>
      </c>
      <c r="M613" s="16" t="s">
        <v>68</v>
      </c>
      <c r="N613" s="16" t="s">
        <v>53</v>
      </c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3">
      <c r="A614" s="4" t="s">
        <v>81</v>
      </c>
      <c r="B614" s="5"/>
      <c r="C614" s="16">
        <v>4</v>
      </c>
      <c r="D614" s="16">
        <v>2</v>
      </c>
      <c r="E614" s="16">
        <v>4</v>
      </c>
      <c r="F614" s="16">
        <v>1</v>
      </c>
      <c r="G614" s="16">
        <v>626</v>
      </c>
      <c r="H614" s="16" t="s">
        <v>20</v>
      </c>
      <c r="I614" s="16">
        <v>17</v>
      </c>
      <c r="J614" s="16"/>
      <c r="K614" s="16"/>
      <c r="L614" s="17">
        <v>43308</v>
      </c>
      <c r="M614" s="16" t="s">
        <v>68</v>
      </c>
      <c r="N614" s="16" t="s">
        <v>53</v>
      </c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3">
      <c r="A615" s="4" t="s">
        <v>81</v>
      </c>
      <c r="B615" s="5"/>
      <c r="C615" s="16">
        <v>4</v>
      </c>
      <c r="D615" s="16">
        <v>2</v>
      </c>
      <c r="E615" s="16">
        <v>4</v>
      </c>
      <c r="F615" s="16">
        <v>1</v>
      </c>
      <c r="G615" s="16">
        <v>627</v>
      </c>
      <c r="H615" s="16" t="s">
        <v>20</v>
      </c>
      <c r="I615" s="16">
        <v>627</v>
      </c>
      <c r="J615" s="16"/>
      <c r="K615" s="16"/>
      <c r="L615" s="17">
        <v>43308</v>
      </c>
      <c r="M615" s="16" t="s">
        <v>68</v>
      </c>
      <c r="N615" s="16" t="s">
        <v>53</v>
      </c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3">
      <c r="A616" s="4" t="s">
        <v>81</v>
      </c>
      <c r="B616" s="5"/>
      <c r="C616" s="16">
        <v>4</v>
      </c>
      <c r="D616" s="16">
        <v>2</v>
      </c>
      <c r="E616" s="16">
        <v>4</v>
      </c>
      <c r="F616" s="16">
        <v>1</v>
      </c>
      <c r="G616" s="16">
        <v>628</v>
      </c>
      <c r="H616" s="16" t="s">
        <v>20</v>
      </c>
      <c r="I616" s="16">
        <v>15</v>
      </c>
      <c r="J616" s="16"/>
      <c r="K616" s="16"/>
      <c r="L616" s="17">
        <v>43308</v>
      </c>
      <c r="M616" s="16" t="s">
        <v>68</v>
      </c>
      <c r="N616" s="16" t="s">
        <v>53</v>
      </c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3">
      <c r="A617" s="4" t="s">
        <v>81</v>
      </c>
      <c r="B617" s="5"/>
      <c r="C617" s="16">
        <v>4</v>
      </c>
      <c r="D617" s="16">
        <v>2</v>
      </c>
      <c r="E617" s="16">
        <v>4</v>
      </c>
      <c r="F617" s="16">
        <v>1</v>
      </c>
      <c r="G617" s="16">
        <v>629</v>
      </c>
      <c r="H617" s="16" t="s">
        <v>31</v>
      </c>
      <c r="I617" s="16">
        <v>131</v>
      </c>
      <c r="J617" s="16"/>
      <c r="K617" s="16"/>
      <c r="L617" s="17">
        <v>43308</v>
      </c>
      <c r="M617" s="16" t="s">
        <v>68</v>
      </c>
      <c r="N617" s="16" t="s">
        <v>53</v>
      </c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3">
      <c r="A618" s="4" t="s">
        <v>81</v>
      </c>
      <c r="B618" s="5"/>
      <c r="C618" s="16">
        <v>4</v>
      </c>
      <c r="D618" s="16">
        <v>2</v>
      </c>
      <c r="E618" s="16">
        <v>4</v>
      </c>
      <c r="F618" s="16">
        <v>1</v>
      </c>
      <c r="G618" s="16">
        <v>630</v>
      </c>
      <c r="H618" s="16" t="s">
        <v>20</v>
      </c>
      <c r="I618" s="16">
        <v>10</v>
      </c>
      <c r="J618" s="16"/>
      <c r="K618" s="16"/>
      <c r="L618" s="17">
        <v>43308</v>
      </c>
      <c r="M618" s="16" t="s">
        <v>68</v>
      </c>
      <c r="N618" s="16" t="s">
        <v>53</v>
      </c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3">
      <c r="A619" s="4" t="s">
        <v>81</v>
      </c>
      <c r="B619" s="5"/>
      <c r="C619" s="16">
        <v>4</v>
      </c>
      <c r="D619" s="16">
        <v>2</v>
      </c>
      <c r="E619" s="16">
        <v>4</v>
      </c>
      <c r="F619" s="16">
        <v>1</v>
      </c>
      <c r="G619" s="16">
        <v>631</v>
      </c>
      <c r="H619" s="16" t="s">
        <v>20</v>
      </c>
      <c r="I619" s="16">
        <v>14</v>
      </c>
      <c r="J619" s="16"/>
      <c r="K619" s="16"/>
      <c r="L619" s="17">
        <v>43308</v>
      </c>
      <c r="M619" s="16" t="s">
        <v>68</v>
      </c>
      <c r="N619" s="16" t="s">
        <v>53</v>
      </c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3">
      <c r="A620" s="4" t="s">
        <v>81</v>
      </c>
      <c r="B620" s="5"/>
      <c r="C620" s="16">
        <v>4</v>
      </c>
      <c r="D620" s="16">
        <v>2</v>
      </c>
      <c r="E620" s="16">
        <v>4</v>
      </c>
      <c r="F620" s="16">
        <v>1</v>
      </c>
      <c r="G620" s="16">
        <v>632</v>
      </c>
      <c r="H620" s="16" t="s">
        <v>20</v>
      </c>
      <c r="I620" s="16">
        <v>14</v>
      </c>
      <c r="J620" s="16"/>
      <c r="K620" s="16"/>
      <c r="L620" s="17">
        <v>43308</v>
      </c>
      <c r="M620" s="16" t="s">
        <v>68</v>
      </c>
      <c r="N620" s="16" t="s">
        <v>53</v>
      </c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3">
      <c r="A621" s="4" t="s">
        <v>81</v>
      </c>
      <c r="B621" s="5"/>
      <c r="C621" s="16">
        <v>4</v>
      </c>
      <c r="D621" s="16">
        <v>2</v>
      </c>
      <c r="E621" s="16">
        <v>4</v>
      </c>
      <c r="F621" s="16">
        <v>1</v>
      </c>
      <c r="G621" s="16">
        <v>633</v>
      </c>
      <c r="H621" s="16" t="s">
        <v>20</v>
      </c>
      <c r="I621" s="16">
        <v>16</v>
      </c>
      <c r="J621" s="16"/>
      <c r="K621" s="16"/>
      <c r="L621" s="17">
        <v>43308</v>
      </c>
      <c r="M621" s="16" t="s">
        <v>68</v>
      </c>
      <c r="N621" s="16" t="s">
        <v>53</v>
      </c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3">
      <c r="A622" s="4" t="s">
        <v>81</v>
      </c>
      <c r="B622" s="5"/>
      <c r="C622" s="16">
        <v>4</v>
      </c>
      <c r="D622" s="16">
        <v>2</v>
      </c>
      <c r="E622" s="16">
        <v>4</v>
      </c>
      <c r="F622" s="16">
        <v>1</v>
      </c>
      <c r="G622" s="16">
        <v>634</v>
      </c>
      <c r="H622" s="16" t="s">
        <v>20</v>
      </c>
      <c r="I622" s="16">
        <v>11</v>
      </c>
      <c r="J622" s="16"/>
      <c r="K622" s="16"/>
      <c r="L622" s="17">
        <v>43308</v>
      </c>
      <c r="M622" s="16" t="s">
        <v>68</v>
      </c>
      <c r="N622" s="16" t="s">
        <v>53</v>
      </c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3">
      <c r="A623" s="4" t="s">
        <v>81</v>
      </c>
      <c r="B623" s="5"/>
      <c r="C623" s="16">
        <v>4</v>
      </c>
      <c r="D623" s="16">
        <v>2</v>
      </c>
      <c r="E623" s="16">
        <v>4</v>
      </c>
      <c r="F623" s="16">
        <v>1</v>
      </c>
      <c r="G623" s="16">
        <v>635</v>
      </c>
      <c r="H623" s="16" t="s">
        <v>20</v>
      </c>
      <c r="I623" s="16">
        <v>12</v>
      </c>
      <c r="J623" s="16"/>
      <c r="K623" s="16"/>
      <c r="L623" s="17">
        <v>43308</v>
      </c>
      <c r="M623" s="16" t="s">
        <v>68</v>
      </c>
      <c r="N623" s="16" t="s">
        <v>53</v>
      </c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3">
      <c r="A624" s="4" t="s">
        <v>81</v>
      </c>
      <c r="B624" s="5"/>
      <c r="C624" s="16">
        <v>4</v>
      </c>
      <c r="D624" s="16">
        <v>2</v>
      </c>
      <c r="E624" s="16">
        <v>4</v>
      </c>
      <c r="F624" s="16">
        <v>1</v>
      </c>
      <c r="G624" s="16">
        <v>636</v>
      </c>
      <c r="H624" s="16" t="s">
        <v>20</v>
      </c>
      <c r="I624" s="16">
        <v>13</v>
      </c>
      <c r="J624" s="16"/>
      <c r="K624" s="16"/>
      <c r="L624" s="17">
        <v>43308</v>
      </c>
      <c r="M624" s="16" t="s">
        <v>68</v>
      </c>
      <c r="N624" s="16" t="s">
        <v>53</v>
      </c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3">
      <c r="A625" s="4" t="s">
        <v>81</v>
      </c>
      <c r="B625" s="5"/>
      <c r="C625" s="16">
        <v>4</v>
      </c>
      <c r="D625" s="16">
        <v>2</v>
      </c>
      <c r="E625" s="16">
        <v>4</v>
      </c>
      <c r="F625" s="16">
        <v>1</v>
      </c>
      <c r="G625" s="16">
        <v>637</v>
      </c>
      <c r="H625" s="16" t="s">
        <v>20</v>
      </c>
      <c r="I625" s="16">
        <v>18</v>
      </c>
      <c r="J625" s="16"/>
      <c r="K625" s="16"/>
      <c r="L625" s="17">
        <v>43308</v>
      </c>
      <c r="M625" s="16" t="s">
        <v>68</v>
      </c>
      <c r="N625" s="16" t="s">
        <v>53</v>
      </c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3">
      <c r="A626" s="4" t="s">
        <v>81</v>
      </c>
      <c r="B626" s="5"/>
      <c r="C626" s="16">
        <v>4</v>
      </c>
      <c r="D626" s="16">
        <v>2</v>
      </c>
      <c r="E626" s="16">
        <v>4</v>
      </c>
      <c r="F626" s="16">
        <v>1</v>
      </c>
      <c r="G626" s="16">
        <v>638</v>
      </c>
      <c r="H626" s="16" t="s">
        <v>20</v>
      </c>
      <c r="I626" s="16">
        <v>10</v>
      </c>
      <c r="J626" s="16"/>
      <c r="K626" s="16"/>
      <c r="L626" s="17">
        <v>43308</v>
      </c>
      <c r="M626" s="16" t="s">
        <v>68</v>
      </c>
      <c r="N626" s="16" t="s">
        <v>53</v>
      </c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3">
      <c r="A627" s="4" t="s">
        <v>81</v>
      </c>
      <c r="B627" s="5"/>
      <c r="C627" s="16">
        <v>4</v>
      </c>
      <c r="D627" s="16">
        <v>2</v>
      </c>
      <c r="E627" s="16">
        <v>4</v>
      </c>
      <c r="F627" s="16">
        <v>1</v>
      </c>
      <c r="G627" s="16">
        <v>639</v>
      </c>
      <c r="H627" s="16" t="s">
        <v>20</v>
      </c>
      <c r="I627" s="16">
        <v>10</v>
      </c>
      <c r="J627" s="16"/>
      <c r="K627" s="16"/>
      <c r="L627" s="17">
        <v>43308</v>
      </c>
      <c r="M627" s="16" t="s">
        <v>68</v>
      </c>
      <c r="N627" s="16" t="s">
        <v>53</v>
      </c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3">
      <c r="A628" s="4" t="s">
        <v>81</v>
      </c>
      <c r="B628" s="5"/>
      <c r="C628" s="16">
        <v>4</v>
      </c>
      <c r="D628" s="16">
        <v>2</v>
      </c>
      <c r="E628" s="16">
        <v>4</v>
      </c>
      <c r="F628" s="16">
        <v>1</v>
      </c>
      <c r="G628" s="16">
        <v>640</v>
      </c>
      <c r="H628" s="16" t="s">
        <v>20</v>
      </c>
      <c r="I628" s="16">
        <v>12</v>
      </c>
      <c r="J628" s="16"/>
      <c r="K628" s="16"/>
      <c r="L628" s="17">
        <v>43308</v>
      </c>
      <c r="M628" s="16" t="s">
        <v>68</v>
      </c>
      <c r="N628" s="16" t="s">
        <v>53</v>
      </c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3">
      <c r="A629" s="4" t="s">
        <v>81</v>
      </c>
      <c r="B629" s="5"/>
      <c r="C629" s="16">
        <v>4</v>
      </c>
      <c r="D629" s="16">
        <v>2</v>
      </c>
      <c r="E629" s="16">
        <v>4</v>
      </c>
      <c r="F629" s="16">
        <v>1</v>
      </c>
      <c r="G629" s="16">
        <v>641</v>
      </c>
      <c r="H629" s="16" t="s">
        <v>20</v>
      </c>
      <c r="I629" s="16">
        <v>20</v>
      </c>
      <c r="J629" s="16"/>
      <c r="K629" s="16"/>
      <c r="L629" s="17">
        <v>43308</v>
      </c>
      <c r="M629" s="16" t="s">
        <v>68</v>
      </c>
      <c r="N629" s="16" t="s">
        <v>53</v>
      </c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3">
      <c r="A630" s="4" t="s">
        <v>81</v>
      </c>
      <c r="B630" s="5"/>
      <c r="C630" s="16">
        <v>4</v>
      </c>
      <c r="D630" s="16">
        <v>2</v>
      </c>
      <c r="E630" s="16">
        <v>4</v>
      </c>
      <c r="F630" s="16">
        <v>1</v>
      </c>
      <c r="G630" s="16">
        <v>642</v>
      </c>
      <c r="H630" s="16" t="s">
        <v>20</v>
      </c>
      <c r="I630" s="16">
        <v>11</v>
      </c>
      <c r="J630" s="16"/>
      <c r="K630" s="16"/>
      <c r="L630" s="17">
        <v>43308</v>
      </c>
      <c r="M630" s="16" t="s">
        <v>68</v>
      </c>
      <c r="N630" s="16" t="s">
        <v>53</v>
      </c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3">
      <c r="A631" s="4" t="s">
        <v>81</v>
      </c>
      <c r="B631" s="5"/>
      <c r="C631" s="16">
        <v>4</v>
      </c>
      <c r="D631" s="16">
        <v>2</v>
      </c>
      <c r="E631" s="16">
        <v>4</v>
      </c>
      <c r="F631" s="16">
        <v>1</v>
      </c>
      <c r="G631" s="16">
        <v>643</v>
      </c>
      <c r="H631" s="16" t="s">
        <v>20</v>
      </c>
      <c r="I631" s="16">
        <v>13</v>
      </c>
      <c r="J631" s="16"/>
      <c r="K631" s="16"/>
      <c r="L631" s="17">
        <v>43308</v>
      </c>
      <c r="M631" s="16" t="s">
        <v>68</v>
      </c>
      <c r="N631" s="16" t="s">
        <v>53</v>
      </c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3">
      <c r="A632" s="4" t="s">
        <v>81</v>
      </c>
      <c r="B632" s="5"/>
      <c r="C632" s="16">
        <v>4</v>
      </c>
      <c r="D632" s="16">
        <v>2</v>
      </c>
      <c r="E632" s="16">
        <v>4</v>
      </c>
      <c r="F632" s="16">
        <v>1</v>
      </c>
      <c r="G632" s="16">
        <v>644</v>
      </c>
      <c r="H632" s="16" t="s">
        <v>20</v>
      </c>
      <c r="I632" s="16">
        <v>30</v>
      </c>
      <c r="J632" s="16"/>
      <c r="K632" s="16"/>
      <c r="L632" s="17">
        <v>43308</v>
      </c>
      <c r="M632" s="16" t="s">
        <v>68</v>
      </c>
      <c r="N632" s="16" t="s">
        <v>53</v>
      </c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3">
      <c r="A633" s="4" t="s">
        <v>81</v>
      </c>
      <c r="B633" s="5"/>
      <c r="C633" s="16">
        <v>4</v>
      </c>
      <c r="D633" s="16">
        <v>2</v>
      </c>
      <c r="E633" s="16">
        <v>4</v>
      </c>
      <c r="F633" s="16">
        <v>1</v>
      </c>
      <c r="G633" s="16">
        <v>645</v>
      </c>
      <c r="H633" s="16" t="s">
        <v>20</v>
      </c>
      <c r="I633" s="16">
        <v>14</v>
      </c>
      <c r="J633" s="16"/>
      <c r="K633" s="16"/>
      <c r="L633" s="17">
        <v>43308</v>
      </c>
      <c r="M633" s="16" t="s">
        <v>68</v>
      </c>
      <c r="N633" s="16" t="s">
        <v>53</v>
      </c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3">
      <c r="A634" s="4" t="s">
        <v>81</v>
      </c>
      <c r="B634" s="5"/>
      <c r="C634" s="16">
        <v>4</v>
      </c>
      <c r="D634" s="16">
        <v>2</v>
      </c>
      <c r="E634" s="16">
        <v>4</v>
      </c>
      <c r="F634" s="16">
        <v>1</v>
      </c>
      <c r="G634" s="16">
        <v>646</v>
      </c>
      <c r="H634" s="16" t="s">
        <v>20</v>
      </c>
      <c r="I634" s="16">
        <v>12</v>
      </c>
      <c r="J634" s="16"/>
      <c r="K634" s="16"/>
      <c r="L634" s="17">
        <v>43308</v>
      </c>
      <c r="M634" s="16" t="s">
        <v>68</v>
      </c>
      <c r="N634" s="16" t="s">
        <v>53</v>
      </c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3">
      <c r="A635" s="4" t="s">
        <v>81</v>
      </c>
      <c r="B635" s="5"/>
      <c r="C635" s="16">
        <v>4</v>
      </c>
      <c r="D635" s="16">
        <v>2</v>
      </c>
      <c r="E635" s="16">
        <v>4</v>
      </c>
      <c r="F635" s="16">
        <v>2</v>
      </c>
      <c r="G635" s="16">
        <v>619</v>
      </c>
      <c r="H635" s="16" t="s">
        <v>22</v>
      </c>
      <c r="I635" s="16">
        <v>141</v>
      </c>
      <c r="J635" s="16"/>
      <c r="K635" s="16"/>
      <c r="L635" s="17">
        <v>43308</v>
      </c>
      <c r="M635" s="16" t="s">
        <v>68</v>
      </c>
      <c r="N635" s="16" t="s">
        <v>53</v>
      </c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3">
      <c r="A636" s="4" t="s">
        <v>81</v>
      </c>
      <c r="B636" s="5"/>
      <c r="C636" s="16">
        <v>4</v>
      </c>
      <c r="D636" s="16">
        <v>2</v>
      </c>
      <c r="E636" s="16">
        <v>4</v>
      </c>
      <c r="F636" s="16">
        <v>2</v>
      </c>
      <c r="G636" s="16">
        <v>620</v>
      </c>
      <c r="H636" s="16" t="s">
        <v>31</v>
      </c>
      <c r="I636" s="16">
        <v>158</v>
      </c>
      <c r="J636" s="16"/>
      <c r="K636" s="16"/>
      <c r="L636" s="17">
        <v>43308</v>
      </c>
      <c r="M636" s="16" t="s">
        <v>68</v>
      </c>
      <c r="N636" s="16" t="s">
        <v>53</v>
      </c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3">
      <c r="A637" s="4" t="s">
        <v>81</v>
      </c>
      <c r="B637" s="5"/>
      <c r="C637" s="16">
        <v>4</v>
      </c>
      <c r="D637" s="16">
        <v>2</v>
      </c>
      <c r="E637" s="16">
        <v>4</v>
      </c>
      <c r="F637" s="16">
        <v>2</v>
      </c>
      <c r="G637" s="16">
        <v>621</v>
      </c>
      <c r="H637" s="16" t="s">
        <v>20</v>
      </c>
      <c r="I637" s="16">
        <v>15</v>
      </c>
      <c r="J637" s="16"/>
      <c r="K637" s="16"/>
      <c r="L637" s="17">
        <v>43308</v>
      </c>
      <c r="M637" s="16" t="s">
        <v>68</v>
      </c>
      <c r="N637" s="16" t="s">
        <v>53</v>
      </c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3">
      <c r="A638" s="4" t="s">
        <v>81</v>
      </c>
      <c r="B638" s="5"/>
      <c r="C638" s="16">
        <v>4</v>
      </c>
      <c r="D638" s="16">
        <v>2</v>
      </c>
      <c r="E638" s="16">
        <v>4</v>
      </c>
      <c r="F638" s="16">
        <v>2</v>
      </c>
      <c r="G638" s="16">
        <v>622</v>
      </c>
      <c r="H638" s="16" t="s">
        <v>20</v>
      </c>
      <c r="I638" s="16">
        <v>19</v>
      </c>
      <c r="J638" s="16"/>
      <c r="K638" s="16"/>
      <c r="L638" s="17">
        <v>43308</v>
      </c>
      <c r="M638" s="16" t="s">
        <v>68</v>
      </c>
      <c r="N638" s="16" t="s">
        <v>53</v>
      </c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3">
      <c r="A639" s="4" t="s">
        <v>81</v>
      </c>
      <c r="B639" s="5"/>
      <c r="C639" s="16">
        <v>4</v>
      </c>
      <c r="D639" s="16">
        <v>2</v>
      </c>
      <c r="E639" s="16">
        <v>4</v>
      </c>
      <c r="F639" s="16">
        <v>2</v>
      </c>
      <c r="G639" s="16">
        <v>623</v>
      </c>
      <c r="H639" s="16" t="s">
        <v>20</v>
      </c>
      <c r="I639" s="16">
        <v>13</v>
      </c>
      <c r="J639" s="16"/>
      <c r="K639" s="16"/>
      <c r="L639" s="17">
        <v>43308</v>
      </c>
      <c r="M639" s="16" t="s">
        <v>68</v>
      </c>
      <c r="N639" s="16" t="s">
        <v>53</v>
      </c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3">
      <c r="A640" s="4" t="s">
        <v>81</v>
      </c>
      <c r="B640" s="5"/>
      <c r="C640" s="16">
        <v>4</v>
      </c>
      <c r="D640" s="16">
        <v>2</v>
      </c>
      <c r="E640" s="16">
        <v>4</v>
      </c>
      <c r="F640" s="16">
        <v>3</v>
      </c>
      <c r="G640" s="16">
        <v>614</v>
      </c>
      <c r="H640" s="16" t="s">
        <v>20</v>
      </c>
      <c r="I640" s="16">
        <v>168</v>
      </c>
      <c r="J640" s="16"/>
      <c r="K640" s="16"/>
      <c r="L640" s="17">
        <v>43308</v>
      </c>
      <c r="M640" s="16" t="s">
        <v>68</v>
      </c>
      <c r="N640" s="16" t="s">
        <v>53</v>
      </c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3">
      <c r="A641" s="4" t="s">
        <v>81</v>
      </c>
      <c r="B641" s="5"/>
      <c r="C641" s="16">
        <v>4</v>
      </c>
      <c r="D641" s="16">
        <v>2</v>
      </c>
      <c r="E641" s="16">
        <v>4</v>
      </c>
      <c r="F641" s="16">
        <v>3</v>
      </c>
      <c r="G641" s="16">
        <v>615</v>
      </c>
      <c r="H641" s="16" t="s">
        <v>18</v>
      </c>
      <c r="I641" s="16">
        <v>248</v>
      </c>
      <c r="J641" s="16"/>
      <c r="K641" s="16"/>
      <c r="L641" s="17">
        <v>43308</v>
      </c>
      <c r="M641" s="16" t="s">
        <v>68</v>
      </c>
      <c r="N641" s="16" t="s">
        <v>53</v>
      </c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3">
      <c r="A642" s="4" t="s">
        <v>81</v>
      </c>
      <c r="B642" s="5"/>
      <c r="C642" s="16">
        <v>4</v>
      </c>
      <c r="D642" s="16">
        <v>2</v>
      </c>
      <c r="E642" s="16">
        <v>4</v>
      </c>
      <c r="F642" s="16">
        <v>3</v>
      </c>
      <c r="G642" s="16">
        <v>616</v>
      </c>
      <c r="H642" s="16" t="s">
        <v>31</v>
      </c>
      <c r="I642" s="16">
        <v>225</v>
      </c>
      <c r="J642" s="16"/>
      <c r="K642" s="16"/>
      <c r="L642" s="17">
        <v>43308</v>
      </c>
      <c r="M642" s="16" t="s">
        <v>68</v>
      </c>
      <c r="N642" s="16" t="s">
        <v>53</v>
      </c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3">
      <c r="A643" s="4" t="s">
        <v>81</v>
      </c>
      <c r="B643" s="5"/>
      <c r="C643" s="16">
        <v>4</v>
      </c>
      <c r="D643" s="16">
        <v>2</v>
      </c>
      <c r="E643" s="16">
        <v>4</v>
      </c>
      <c r="F643" s="16">
        <v>4</v>
      </c>
      <c r="G643" s="16">
        <v>611</v>
      </c>
      <c r="H643" s="16" t="s">
        <v>22</v>
      </c>
      <c r="I643" s="16">
        <v>167</v>
      </c>
      <c r="J643" s="16"/>
      <c r="K643" s="16"/>
      <c r="L643" s="17">
        <v>43308</v>
      </c>
      <c r="M643" s="16" t="s">
        <v>68</v>
      </c>
      <c r="N643" s="16" t="s">
        <v>53</v>
      </c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3">
      <c r="A644" s="4" t="s">
        <v>81</v>
      </c>
      <c r="B644" s="5"/>
      <c r="C644" s="16">
        <v>4</v>
      </c>
      <c r="D644" s="16">
        <v>2</v>
      </c>
      <c r="E644" s="16">
        <v>4</v>
      </c>
      <c r="F644" s="16">
        <v>4</v>
      </c>
      <c r="G644" s="16">
        <v>612</v>
      </c>
      <c r="H644" s="16" t="s">
        <v>22</v>
      </c>
      <c r="I644" s="16">
        <v>189</v>
      </c>
      <c r="J644" s="16"/>
      <c r="K644" s="16"/>
      <c r="L644" s="17">
        <v>43308</v>
      </c>
      <c r="M644" s="16" t="s">
        <v>68</v>
      </c>
      <c r="N644" s="16" t="s">
        <v>53</v>
      </c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3">
      <c r="A645" s="4" t="s">
        <v>81</v>
      </c>
      <c r="B645" s="5"/>
      <c r="C645" s="16">
        <v>4</v>
      </c>
      <c r="D645" s="16">
        <v>2</v>
      </c>
      <c r="E645" s="16">
        <v>4</v>
      </c>
      <c r="F645" s="16">
        <v>4</v>
      </c>
      <c r="G645" s="16">
        <v>613</v>
      </c>
      <c r="H645" s="16" t="s">
        <v>20</v>
      </c>
      <c r="I645" s="16">
        <v>131</v>
      </c>
      <c r="J645" s="16"/>
      <c r="K645" s="16"/>
      <c r="L645" s="17">
        <v>43308</v>
      </c>
      <c r="M645" s="16" t="s">
        <v>68</v>
      </c>
      <c r="N645" s="16" t="s">
        <v>53</v>
      </c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3">
      <c r="A646" s="4" t="s">
        <v>82</v>
      </c>
      <c r="B646" s="5"/>
      <c r="C646" s="18">
        <v>4</v>
      </c>
      <c r="D646" s="18">
        <v>3</v>
      </c>
      <c r="E646" s="18">
        <v>1</v>
      </c>
      <c r="F646" s="18">
        <v>1</v>
      </c>
      <c r="G646" s="18">
        <v>647</v>
      </c>
      <c r="H646" s="18" t="s">
        <v>20</v>
      </c>
      <c r="I646" s="18">
        <v>15</v>
      </c>
      <c r="J646" s="16"/>
      <c r="K646" s="16"/>
      <c r="L646" s="19">
        <v>43312</v>
      </c>
      <c r="M646" s="18" t="s">
        <v>83</v>
      </c>
      <c r="N646" s="16" t="s">
        <v>84</v>
      </c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3">
      <c r="A647" s="4" t="s">
        <v>82</v>
      </c>
      <c r="B647" s="5"/>
      <c r="C647" s="18">
        <v>4</v>
      </c>
      <c r="D647" s="18">
        <v>3</v>
      </c>
      <c r="E647" s="18">
        <v>1</v>
      </c>
      <c r="F647" s="18">
        <v>2</v>
      </c>
      <c r="G647" s="18">
        <v>648</v>
      </c>
      <c r="H647" s="18" t="s">
        <v>22</v>
      </c>
      <c r="I647" s="18">
        <v>292</v>
      </c>
      <c r="J647" s="16"/>
      <c r="K647" s="16"/>
      <c r="L647" s="19">
        <v>43312</v>
      </c>
      <c r="M647" s="18" t="s">
        <v>83</v>
      </c>
      <c r="N647" s="16" t="s">
        <v>84</v>
      </c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3">
      <c r="A648" s="4" t="s">
        <v>82</v>
      </c>
      <c r="B648" s="5"/>
      <c r="C648" s="18">
        <v>4</v>
      </c>
      <c r="D648" s="18">
        <v>3</v>
      </c>
      <c r="E648" s="18">
        <v>1</v>
      </c>
      <c r="F648" s="18">
        <v>2</v>
      </c>
      <c r="G648" s="18">
        <v>649</v>
      </c>
      <c r="H648" s="18" t="s">
        <v>85</v>
      </c>
      <c r="I648" s="18">
        <v>12</v>
      </c>
      <c r="J648" s="16"/>
      <c r="K648" s="16"/>
      <c r="L648" s="19">
        <v>43312</v>
      </c>
      <c r="M648" s="18" t="s">
        <v>83</v>
      </c>
      <c r="N648" s="16" t="s">
        <v>84</v>
      </c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3">
      <c r="A649" s="4" t="s">
        <v>82</v>
      </c>
      <c r="B649" s="5"/>
      <c r="C649" s="18">
        <v>4</v>
      </c>
      <c r="D649" s="18">
        <v>3</v>
      </c>
      <c r="E649" s="18">
        <v>1</v>
      </c>
      <c r="F649" s="18">
        <v>2</v>
      </c>
      <c r="G649" s="18">
        <v>650</v>
      </c>
      <c r="H649" s="18" t="s">
        <v>20</v>
      </c>
      <c r="I649" s="18">
        <v>15</v>
      </c>
      <c r="J649" s="16"/>
      <c r="K649" s="16"/>
      <c r="L649" s="19">
        <v>43312</v>
      </c>
      <c r="M649" s="18" t="s">
        <v>83</v>
      </c>
      <c r="N649" s="16" t="s">
        <v>84</v>
      </c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3">
      <c r="A650" s="4" t="s">
        <v>82</v>
      </c>
      <c r="B650" s="5"/>
      <c r="C650" s="18">
        <v>4</v>
      </c>
      <c r="D650" s="18">
        <v>3</v>
      </c>
      <c r="E650" s="18">
        <v>1</v>
      </c>
      <c r="F650" s="18">
        <v>2</v>
      </c>
      <c r="G650" s="18">
        <v>651</v>
      </c>
      <c r="H650" s="18" t="s">
        <v>20</v>
      </c>
      <c r="I650" s="18">
        <v>20</v>
      </c>
      <c r="J650" s="16"/>
      <c r="K650" s="16"/>
      <c r="L650" s="19">
        <v>43312</v>
      </c>
      <c r="M650" s="18" t="s">
        <v>83</v>
      </c>
      <c r="N650" s="16" t="s">
        <v>84</v>
      </c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3">
      <c r="A651" s="4" t="s">
        <v>82</v>
      </c>
      <c r="B651" s="5"/>
      <c r="C651" s="18">
        <v>4</v>
      </c>
      <c r="D651" s="18">
        <v>3</v>
      </c>
      <c r="E651" s="18">
        <v>1</v>
      </c>
      <c r="F651" s="18">
        <v>2</v>
      </c>
      <c r="G651" s="18">
        <v>652</v>
      </c>
      <c r="H651" s="18" t="s">
        <v>18</v>
      </c>
      <c r="I651" s="18">
        <v>17</v>
      </c>
      <c r="J651" s="16"/>
      <c r="K651" s="16"/>
      <c r="L651" s="19">
        <v>43312</v>
      </c>
      <c r="M651" s="18" t="s">
        <v>83</v>
      </c>
      <c r="N651" s="16" t="s">
        <v>84</v>
      </c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3">
      <c r="A652" s="4" t="s">
        <v>82</v>
      </c>
      <c r="B652" s="5"/>
      <c r="C652" s="18">
        <v>4</v>
      </c>
      <c r="D652" s="18">
        <v>3</v>
      </c>
      <c r="E652" s="18">
        <v>1</v>
      </c>
      <c r="F652" s="18">
        <v>2</v>
      </c>
      <c r="G652" s="18">
        <v>653</v>
      </c>
      <c r="H652" s="18" t="s">
        <v>18</v>
      </c>
      <c r="I652" s="18">
        <v>11</v>
      </c>
      <c r="J652" s="16"/>
      <c r="K652" s="16"/>
      <c r="L652" s="19">
        <v>43312</v>
      </c>
      <c r="M652" s="18" t="s">
        <v>83</v>
      </c>
      <c r="N652" s="16" t="s">
        <v>84</v>
      </c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3">
      <c r="A653" s="4" t="s">
        <v>82</v>
      </c>
      <c r="B653" s="5"/>
      <c r="C653" s="18">
        <v>4</v>
      </c>
      <c r="D653" s="18">
        <v>3</v>
      </c>
      <c r="E653" s="18">
        <v>1</v>
      </c>
      <c r="F653" s="18">
        <v>2</v>
      </c>
      <c r="G653" s="18">
        <v>654</v>
      </c>
      <c r="H653" s="18" t="s">
        <v>18</v>
      </c>
      <c r="I653" s="18">
        <v>13</v>
      </c>
      <c r="J653" s="16"/>
      <c r="K653" s="16"/>
      <c r="L653" s="19">
        <v>43312</v>
      </c>
      <c r="M653" s="18" t="s">
        <v>83</v>
      </c>
      <c r="N653" s="16" t="s">
        <v>84</v>
      </c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3">
      <c r="A654" s="4" t="s">
        <v>82</v>
      </c>
      <c r="B654" s="5"/>
      <c r="C654" s="18">
        <v>4</v>
      </c>
      <c r="D654" s="18">
        <v>3</v>
      </c>
      <c r="E654" s="18">
        <v>1</v>
      </c>
      <c r="F654" s="18">
        <v>2</v>
      </c>
      <c r="G654" s="18">
        <v>655</v>
      </c>
      <c r="H654" s="18" t="s">
        <v>18</v>
      </c>
      <c r="I654" s="18">
        <v>11</v>
      </c>
      <c r="J654" s="16"/>
      <c r="K654" s="16"/>
      <c r="L654" s="19">
        <v>43312</v>
      </c>
      <c r="M654" s="18" t="s">
        <v>83</v>
      </c>
      <c r="N654" s="16" t="s">
        <v>84</v>
      </c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3">
      <c r="A655" s="4" t="s">
        <v>82</v>
      </c>
      <c r="B655" s="5"/>
      <c r="C655" s="18">
        <v>4</v>
      </c>
      <c r="D655" s="18">
        <v>3</v>
      </c>
      <c r="E655" s="18">
        <v>1</v>
      </c>
      <c r="F655" s="18">
        <v>2</v>
      </c>
      <c r="G655" s="18">
        <v>656</v>
      </c>
      <c r="H655" s="18" t="s">
        <v>22</v>
      </c>
      <c r="I655" s="18">
        <v>11</v>
      </c>
      <c r="J655" s="16"/>
      <c r="K655" s="16"/>
      <c r="L655" s="19">
        <v>43312</v>
      </c>
      <c r="M655" s="18" t="s">
        <v>83</v>
      </c>
      <c r="N655" s="16" t="s">
        <v>84</v>
      </c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3">
      <c r="A656" s="4" t="s">
        <v>82</v>
      </c>
      <c r="B656" s="5"/>
      <c r="C656" s="18">
        <v>4</v>
      </c>
      <c r="D656" s="18">
        <v>3</v>
      </c>
      <c r="E656" s="18">
        <v>1</v>
      </c>
      <c r="F656" s="18">
        <v>2</v>
      </c>
      <c r="G656" s="18">
        <v>657</v>
      </c>
      <c r="H656" s="18" t="s">
        <v>22</v>
      </c>
      <c r="I656" s="18">
        <v>11</v>
      </c>
      <c r="J656" s="16"/>
      <c r="K656" s="16"/>
      <c r="L656" s="19">
        <v>43312</v>
      </c>
      <c r="M656" s="18" t="s">
        <v>83</v>
      </c>
      <c r="N656" s="16" t="s">
        <v>84</v>
      </c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3">
      <c r="A657" s="4" t="s">
        <v>82</v>
      </c>
      <c r="B657" s="5"/>
      <c r="C657" s="18">
        <v>4</v>
      </c>
      <c r="D657" s="18">
        <v>3</v>
      </c>
      <c r="E657" s="18">
        <v>1</v>
      </c>
      <c r="F657" s="18">
        <v>2</v>
      </c>
      <c r="G657" s="18">
        <v>658</v>
      </c>
      <c r="H657" s="18" t="s">
        <v>18</v>
      </c>
      <c r="I657" s="18">
        <v>20</v>
      </c>
      <c r="J657" s="16"/>
      <c r="K657" s="16"/>
      <c r="L657" s="19">
        <v>43312</v>
      </c>
      <c r="M657" s="18" t="s">
        <v>83</v>
      </c>
      <c r="N657" s="16" t="s">
        <v>84</v>
      </c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3">
      <c r="A658" s="4" t="s">
        <v>82</v>
      </c>
      <c r="B658" s="5"/>
      <c r="C658" s="18">
        <v>4</v>
      </c>
      <c r="D658" s="18">
        <v>3</v>
      </c>
      <c r="E658" s="18">
        <v>1</v>
      </c>
      <c r="F658" s="18">
        <v>2</v>
      </c>
      <c r="G658" s="18">
        <v>659</v>
      </c>
      <c r="H658" s="18" t="s">
        <v>18</v>
      </c>
      <c r="I658" s="18">
        <v>28</v>
      </c>
      <c r="J658" s="16"/>
      <c r="K658" s="16"/>
      <c r="L658" s="19">
        <v>43312</v>
      </c>
      <c r="M658" s="18" t="s">
        <v>83</v>
      </c>
      <c r="N658" s="16" t="s">
        <v>84</v>
      </c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3">
      <c r="A659" s="4" t="s">
        <v>82</v>
      </c>
      <c r="B659" s="5"/>
      <c r="C659" s="18">
        <v>4</v>
      </c>
      <c r="D659" s="18">
        <v>3</v>
      </c>
      <c r="E659" s="18">
        <v>1</v>
      </c>
      <c r="F659" s="18">
        <v>3</v>
      </c>
      <c r="G659" s="18">
        <v>667</v>
      </c>
      <c r="H659" s="18" t="s">
        <v>18</v>
      </c>
      <c r="I659" s="18">
        <v>24</v>
      </c>
      <c r="J659" s="16"/>
      <c r="K659" s="16"/>
      <c r="L659" s="19">
        <v>43312</v>
      </c>
      <c r="M659" s="18" t="s">
        <v>83</v>
      </c>
      <c r="N659" s="16" t="s">
        <v>84</v>
      </c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3">
      <c r="A660" s="4" t="s">
        <v>82</v>
      </c>
      <c r="B660" s="5"/>
      <c r="C660" s="18">
        <v>4</v>
      </c>
      <c r="D660" s="18">
        <v>3</v>
      </c>
      <c r="E660" s="18">
        <v>1</v>
      </c>
      <c r="F660" s="18">
        <v>3</v>
      </c>
      <c r="G660" s="18">
        <v>668</v>
      </c>
      <c r="H660" s="18" t="s">
        <v>18</v>
      </c>
      <c r="I660" s="18">
        <v>17</v>
      </c>
      <c r="J660" s="16"/>
      <c r="K660" s="16"/>
      <c r="L660" s="19">
        <v>43312</v>
      </c>
      <c r="M660" s="18" t="s">
        <v>83</v>
      </c>
      <c r="N660" s="16" t="s">
        <v>84</v>
      </c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3">
      <c r="A661" s="4" t="s">
        <v>82</v>
      </c>
      <c r="B661" s="5"/>
      <c r="C661" s="18">
        <v>4</v>
      </c>
      <c r="D661" s="18">
        <v>3</v>
      </c>
      <c r="E661" s="18">
        <v>1</v>
      </c>
      <c r="F661" s="18">
        <v>3</v>
      </c>
      <c r="G661" s="18">
        <v>669</v>
      </c>
      <c r="H661" s="18" t="s">
        <v>18</v>
      </c>
      <c r="I661" s="18">
        <v>69</v>
      </c>
      <c r="J661" s="16"/>
      <c r="K661" s="16"/>
      <c r="L661" s="19">
        <v>43312</v>
      </c>
      <c r="M661" s="18" t="s">
        <v>83</v>
      </c>
      <c r="N661" s="16" t="s">
        <v>84</v>
      </c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3">
      <c r="A662" s="4" t="s">
        <v>82</v>
      </c>
      <c r="B662" s="5"/>
      <c r="C662" s="18">
        <v>4</v>
      </c>
      <c r="D662" s="18">
        <v>3</v>
      </c>
      <c r="E662" s="18">
        <v>1</v>
      </c>
      <c r="F662" s="18">
        <v>3</v>
      </c>
      <c r="G662" s="18">
        <v>670</v>
      </c>
      <c r="H662" s="18" t="s">
        <v>18</v>
      </c>
      <c r="I662" s="18">
        <v>34</v>
      </c>
      <c r="J662" s="16"/>
      <c r="K662" s="16"/>
      <c r="L662" s="19">
        <v>43312</v>
      </c>
      <c r="M662" s="18" t="s">
        <v>83</v>
      </c>
      <c r="N662" s="16" t="s">
        <v>84</v>
      </c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3">
      <c r="A663" s="4" t="s">
        <v>82</v>
      </c>
      <c r="B663" s="5"/>
      <c r="C663" s="18">
        <v>4</v>
      </c>
      <c r="D663" s="18">
        <v>3</v>
      </c>
      <c r="E663" s="18">
        <v>1</v>
      </c>
      <c r="F663" s="18">
        <v>3</v>
      </c>
      <c r="G663" s="18">
        <v>671</v>
      </c>
      <c r="H663" s="18" t="s">
        <v>18</v>
      </c>
      <c r="I663" s="18">
        <v>15</v>
      </c>
      <c r="J663" s="16"/>
      <c r="K663" s="16"/>
      <c r="L663" s="19">
        <v>43312</v>
      </c>
      <c r="M663" s="18" t="s">
        <v>83</v>
      </c>
      <c r="N663" s="16" t="s">
        <v>84</v>
      </c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3">
      <c r="A664" s="4" t="s">
        <v>82</v>
      </c>
      <c r="B664" s="5"/>
      <c r="C664" s="18">
        <v>4</v>
      </c>
      <c r="D664" s="18">
        <v>3</v>
      </c>
      <c r="E664" s="18">
        <v>1</v>
      </c>
      <c r="F664" s="18">
        <v>3</v>
      </c>
      <c r="G664" s="18">
        <v>672</v>
      </c>
      <c r="H664" s="18" t="s">
        <v>18</v>
      </c>
      <c r="I664" s="18">
        <v>24</v>
      </c>
      <c r="J664" s="16"/>
      <c r="K664" s="16"/>
      <c r="L664" s="19">
        <v>43312</v>
      </c>
      <c r="M664" s="18" t="s">
        <v>83</v>
      </c>
      <c r="N664" s="16" t="s">
        <v>84</v>
      </c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3">
      <c r="A665" s="4" t="s">
        <v>82</v>
      </c>
      <c r="B665" s="5"/>
      <c r="C665" s="18">
        <v>4</v>
      </c>
      <c r="D665" s="18">
        <v>3</v>
      </c>
      <c r="E665" s="18">
        <v>1</v>
      </c>
      <c r="F665" s="18">
        <v>3</v>
      </c>
      <c r="G665" s="18">
        <v>673</v>
      </c>
      <c r="H665" s="18" t="s">
        <v>18</v>
      </c>
      <c r="I665" s="18">
        <v>40</v>
      </c>
      <c r="J665" s="16"/>
      <c r="K665" s="16"/>
      <c r="L665" s="19">
        <v>43312</v>
      </c>
      <c r="M665" s="18" t="s">
        <v>83</v>
      </c>
      <c r="N665" s="16" t="s">
        <v>84</v>
      </c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3">
      <c r="A666" s="4" t="s">
        <v>82</v>
      </c>
      <c r="B666" s="5"/>
      <c r="C666" s="18">
        <v>4</v>
      </c>
      <c r="D666" s="18">
        <v>3</v>
      </c>
      <c r="E666" s="18">
        <v>1</v>
      </c>
      <c r="F666" s="18">
        <v>3</v>
      </c>
      <c r="G666" s="18">
        <v>674</v>
      </c>
      <c r="H666" s="18" t="s">
        <v>18</v>
      </c>
      <c r="I666" s="18">
        <v>33</v>
      </c>
      <c r="J666" s="16"/>
      <c r="K666" s="16"/>
      <c r="L666" s="19">
        <v>43312</v>
      </c>
      <c r="M666" s="18" t="s">
        <v>83</v>
      </c>
      <c r="N666" s="16" t="s">
        <v>84</v>
      </c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3">
      <c r="A667" s="4" t="s">
        <v>82</v>
      </c>
      <c r="B667" s="5"/>
      <c r="C667" s="18">
        <v>4</v>
      </c>
      <c r="D667" s="18">
        <v>3</v>
      </c>
      <c r="E667" s="18">
        <v>1</v>
      </c>
      <c r="F667" s="18">
        <v>3</v>
      </c>
      <c r="G667" s="18">
        <v>675</v>
      </c>
      <c r="H667" s="18" t="s">
        <v>18</v>
      </c>
      <c r="I667" s="18">
        <v>27</v>
      </c>
      <c r="J667" s="16"/>
      <c r="K667" s="16"/>
      <c r="L667" s="19">
        <v>43312</v>
      </c>
      <c r="M667" s="18" t="s">
        <v>83</v>
      </c>
      <c r="N667" s="16" t="s">
        <v>84</v>
      </c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3">
      <c r="A668" s="4" t="s">
        <v>82</v>
      </c>
      <c r="B668" s="5"/>
      <c r="C668" s="18">
        <v>4</v>
      </c>
      <c r="D668" s="18">
        <v>3</v>
      </c>
      <c r="E668" s="18">
        <v>1</v>
      </c>
      <c r="F668" s="18">
        <v>3</v>
      </c>
      <c r="G668" s="18">
        <v>676</v>
      </c>
      <c r="H668" s="18" t="s">
        <v>18</v>
      </c>
      <c r="I668" s="18">
        <v>13</v>
      </c>
      <c r="J668" s="16"/>
      <c r="K668" s="16"/>
      <c r="L668" s="19">
        <v>43312</v>
      </c>
      <c r="M668" s="18" t="s">
        <v>83</v>
      </c>
      <c r="N668" s="16" t="s">
        <v>84</v>
      </c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3">
      <c r="A669" s="4" t="s">
        <v>82</v>
      </c>
      <c r="B669" s="5"/>
      <c r="C669" s="18">
        <v>4</v>
      </c>
      <c r="D669" s="18">
        <v>3</v>
      </c>
      <c r="E669" s="18">
        <v>1</v>
      </c>
      <c r="F669" s="18">
        <v>3</v>
      </c>
      <c r="G669" s="18">
        <v>677</v>
      </c>
      <c r="H669" s="18" t="s">
        <v>18</v>
      </c>
      <c r="I669" s="18">
        <v>25</v>
      </c>
      <c r="J669" s="16"/>
      <c r="K669" s="16"/>
      <c r="L669" s="19">
        <v>43312</v>
      </c>
      <c r="M669" s="18" t="s">
        <v>83</v>
      </c>
      <c r="N669" s="16" t="s">
        <v>84</v>
      </c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3">
      <c r="A670" s="4" t="s">
        <v>82</v>
      </c>
      <c r="B670" s="5"/>
      <c r="C670" s="18">
        <v>4</v>
      </c>
      <c r="D670" s="18">
        <v>3</v>
      </c>
      <c r="E670" s="18">
        <v>1</v>
      </c>
      <c r="F670" s="18">
        <v>3</v>
      </c>
      <c r="G670" s="18">
        <v>678</v>
      </c>
      <c r="H670" s="18" t="s">
        <v>20</v>
      </c>
      <c r="I670" s="18">
        <v>16</v>
      </c>
      <c r="J670" s="16"/>
      <c r="K670" s="16"/>
      <c r="L670" s="19">
        <v>43312</v>
      </c>
      <c r="M670" s="18" t="s">
        <v>83</v>
      </c>
      <c r="N670" s="16" t="s">
        <v>84</v>
      </c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3">
      <c r="A671" s="4" t="s">
        <v>82</v>
      </c>
      <c r="B671" s="5"/>
      <c r="C671" s="18">
        <v>4</v>
      </c>
      <c r="D671" s="18">
        <v>3</v>
      </c>
      <c r="E671" s="18">
        <v>1</v>
      </c>
      <c r="F671" s="18">
        <v>3</v>
      </c>
      <c r="G671" s="18">
        <v>679</v>
      </c>
      <c r="H671" s="18" t="s">
        <v>18</v>
      </c>
      <c r="I671" s="18">
        <v>28</v>
      </c>
      <c r="J671" s="16"/>
      <c r="K671" s="16"/>
      <c r="L671" s="19">
        <v>43312</v>
      </c>
      <c r="M671" s="18" t="s">
        <v>83</v>
      </c>
      <c r="N671" s="16" t="s">
        <v>84</v>
      </c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3">
      <c r="A672" s="4" t="s">
        <v>82</v>
      </c>
      <c r="B672" s="5"/>
      <c r="C672" s="18">
        <v>4</v>
      </c>
      <c r="D672" s="18">
        <v>3</v>
      </c>
      <c r="E672" s="18">
        <v>1</v>
      </c>
      <c r="F672" s="18">
        <v>3</v>
      </c>
      <c r="G672" s="18">
        <v>680</v>
      </c>
      <c r="H672" s="18" t="s">
        <v>18</v>
      </c>
      <c r="I672" s="18">
        <v>17</v>
      </c>
      <c r="J672" s="16"/>
      <c r="K672" s="16"/>
      <c r="L672" s="19">
        <v>43312</v>
      </c>
      <c r="M672" s="18" t="s">
        <v>83</v>
      </c>
      <c r="N672" s="16" t="s">
        <v>84</v>
      </c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3">
      <c r="A673" s="4" t="s">
        <v>82</v>
      </c>
      <c r="B673" s="5"/>
      <c r="C673" s="18">
        <v>4</v>
      </c>
      <c r="D673" s="18">
        <v>3</v>
      </c>
      <c r="E673" s="18">
        <v>1</v>
      </c>
      <c r="F673" s="18">
        <v>3</v>
      </c>
      <c r="G673" s="18">
        <v>681</v>
      </c>
      <c r="H673" s="18" t="s">
        <v>18</v>
      </c>
      <c r="I673" s="18">
        <v>11</v>
      </c>
      <c r="J673" s="16"/>
      <c r="K673" s="16"/>
      <c r="L673" s="19">
        <v>43312</v>
      </c>
      <c r="M673" s="18" t="s">
        <v>83</v>
      </c>
      <c r="N673" s="16" t="s">
        <v>84</v>
      </c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3">
      <c r="A674" s="4" t="s">
        <v>82</v>
      </c>
      <c r="B674" s="5"/>
      <c r="C674" s="18">
        <v>4</v>
      </c>
      <c r="D674" s="18">
        <v>3</v>
      </c>
      <c r="E674" s="18">
        <v>1</v>
      </c>
      <c r="F674" s="18">
        <v>3</v>
      </c>
      <c r="G674" s="18">
        <v>682</v>
      </c>
      <c r="H674" s="18" t="s">
        <v>20</v>
      </c>
      <c r="I674" s="18">
        <v>17</v>
      </c>
      <c r="J674" s="16"/>
      <c r="K674" s="16"/>
      <c r="L674" s="19">
        <v>43312</v>
      </c>
      <c r="M674" s="18" t="s">
        <v>83</v>
      </c>
      <c r="N674" s="16" t="s">
        <v>84</v>
      </c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3">
      <c r="A675" s="4" t="s">
        <v>82</v>
      </c>
      <c r="B675" s="5"/>
      <c r="C675" s="18">
        <v>4</v>
      </c>
      <c r="D675" s="18">
        <v>3</v>
      </c>
      <c r="E675" s="18">
        <v>1</v>
      </c>
      <c r="F675" s="18">
        <v>3</v>
      </c>
      <c r="G675" s="18">
        <v>683</v>
      </c>
      <c r="H675" s="18" t="s">
        <v>20</v>
      </c>
      <c r="I675" s="18">
        <v>10</v>
      </c>
      <c r="J675" s="16"/>
      <c r="K675" s="16"/>
      <c r="L675" s="19">
        <v>43312</v>
      </c>
      <c r="M675" s="18" t="s">
        <v>83</v>
      </c>
      <c r="N675" s="16" t="s">
        <v>84</v>
      </c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3">
      <c r="A676" s="4" t="s">
        <v>82</v>
      </c>
      <c r="B676" s="5"/>
      <c r="C676" s="18">
        <v>4</v>
      </c>
      <c r="D676" s="18">
        <v>3</v>
      </c>
      <c r="E676" s="18">
        <v>1</v>
      </c>
      <c r="F676" s="18">
        <v>3</v>
      </c>
      <c r="G676" s="18">
        <v>684</v>
      </c>
      <c r="H676" s="18" t="s">
        <v>20</v>
      </c>
      <c r="I676" s="18">
        <v>11</v>
      </c>
      <c r="J676" s="16"/>
      <c r="K676" s="16"/>
      <c r="L676" s="19">
        <v>43312</v>
      </c>
      <c r="M676" s="18" t="s">
        <v>83</v>
      </c>
      <c r="N676" s="16" t="s">
        <v>84</v>
      </c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3">
      <c r="A677" s="4" t="s">
        <v>82</v>
      </c>
      <c r="B677" s="5"/>
      <c r="C677" s="18">
        <v>4</v>
      </c>
      <c r="D677" s="18">
        <v>3</v>
      </c>
      <c r="E677" s="18">
        <v>1</v>
      </c>
      <c r="F677" s="18">
        <v>3</v>
      </c>
      <c r="G677" s="18">
        <v>685</v>
      </c>
      <c r="H677" s="18" t="s">
        <v>20</v>
      </c>
      <c r="I677" s="18">
        <v>11</v>
      </c>
      <c r="J677" s="16"/>
      <c r="K677" s="16"/>
      <c r="L677" s="19">
        <v>43312</v>
      </c>
      <c r="M677" s="18" t="s">
        <v>83</v>
      </c>
      <c r="N677" s="16" t="s">
        <v>84</v>
      </c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3">
      <c r="A678" s="4" t="s">
        <v>82</v>
      </c>
      <c r="B678" s="5"/>
      <c r="C678" s="18">
        <v>4</v>
      </c>
      <c r="D678" s="18">
        <v>3</v>
      </c>
      <c r="E678" s="18">
        <v>1</v>
      </c>
      <c r="F678" s="18">
        <v>3</v>
      </c>
      <c r="G678" s="18">
        <v>686</v>
      </c>
      <c r="H678" s="18" t="s">
        <v>20</v>
      </c>
      <c r="I678" s="18">
        <v>13</v>
      </c>
      <c r="J678" s="16"/>
      <c r="K678" s="16"/>
      <c r="L678" s="19">
        <v>43312</v>
      </c>
      <c r="M678" s="18" t="s">
        <v>83</v>
      </c>
      <c r="N678" s="16" t="s">
        <v>84</v>
      </c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3">
      <c r="A679" s="4" t="s">
        <v>82</v>
      </c>
      <c r="B679" s="5"/>
      <c r="C679" s="18">
        <v>4</v>
      </c>
      <c r="D679" s="18">
        <v>3</v>
      </c>
      <c r="E679" s="18">
        <v>1</v>
      </c>
      <c r="F679" s="18">
        <v>4</v>
      </c>
      <c r="G679" s="18">
        <v>687</v>
      </c>
      <c r="H679" s="18" t="s">
        <v>18</v>
      </c>
      <c r="I679" s="18">
        <v>437</v>
      </c>
      <c r="J679" s="16"/>
      <c r="K679" s="16"/>
      <c r="L679" s="19">
        <v>43312</v>
      </c>
      <c r="M679" s="18" t="s">
        <v>83</v>
      </c>
      <c r="N679" s="16" t="s">
        <v>84</v>
      </c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3">
      <c r="A680" s="4" t="s">
        <v>82</v>
      </c>
      <c r="B680" s="5"/>
      <c r="C680" s="18">
        <v>4</v>
      </c>
      <c r="D680" s="18">
        <v>3</v>
      </c>
      <c r="E680" s="18">
        <v>1</v>
      </c>
      <c r="F680" s="18">
        <v>4</v>
      </c>
      <c r="G680" s="18">
        <v>688</v>
      </c>
      <c r="H680" s="18" t="s">
        <v>23</v>
      </c>
      <c r="I680" s="18">
        <v>322</v>
      </c>
      <c r="J680" s="16"/>
      <c r="K680" s="16"/>
      <c r="L680" s="19">
        <v>43312</v>
      </c>
      <c r="M680" s="18" t="s">
        <v>83</v>
      </c>
      <c r="N680" s="16" t="s">
        <v>84</v>
      </c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3">
      <c r="A681" s="4" t="s">
        <v>82</v>
      </c>
      <c r="B681" s="5"/>
      <c r="C681" s="18">
        <v>4</v>
      </c>
      <c r="D681" s="18">
        <v>3</v>
      </c>
      <c r="E681" s="18">
        <v>2</v>
      </c>
      <c r="F681" s="18">
        <v>1</v>
      </c>
      <c r="G681" s="18">
        <v>662</v>
      </c>
      <c r="H681" s="18" t="s">
        <v>18</v>
      </c>
      <c r="I681" s="18">
        <v>104</v>
      </c>
      <c r="J681" s="16"/>
      <c r="K681" s="16"/>
      <c r="L681" s="19">
        <v>43312</v>
      </c>
      <c r="M681" s="18" t="s">
        <v>83</v>
      </c>
      <c r="N681" s="16" t="s">
        <v>84</v>
      </c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3">
      <c r="A682" s="4" t="s">
        <v>82</v>
      </c>
      <c r="B682" s="5"/>
      <c r="C682" s="18">
        <v>4</v>
      </c>
      <c r="D682" s="18">
        <v>3</v>
      </c>
      <c r="E682" s="18">
        <v>2</v>
      </c>
      <c r="F682" s="18">
        <v>1</v>
      </c>
      <c r="G682" s="18">
        <v>663</v>
      </c>
      <c r="H682" s="18" t="s">
        <v>22</v>
      </c>
      <c r="I682" s="18">
        <v>278</v>
      </c>
      <c r="J682" s="16"/>
      <c r="K682" s="16"/>
      <c r="L682" s="19">
        <v>43312</v>
      </c>
      <c r="M682" s="18" t="s">
        <v>83</v>
      </c>
      <c r="N682" s="16" t="s">
        <v>84</v>
      </c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3">
      <c r="A683" s="4" t="s">
        <v>82</v>
      </c>
      <c r="B683" s="5"/>
      <c r="C683" s="18">
        <v>4</v>
      </c>
      <c r="D683" s="18">
        <v>3</v>
      </c>
      <c r="E683" s="18">
        <v>2</v>
      </c>
      <c r="F683" s="18">
        <v>1</v>
      </c>
      <c r="G683" s="18">
        <v>664</v>
      </c>
      <c r="H683" s="18" t="s">
        <v>18</v>
      </c>
      <c r="I683" s="18">
        <v>199</v>
      </c>
      <c r="J683" s="16"/>
      <c r="K683" s="16"/>
      <c r="L683" s="19">
        <v>43312</v>
      </c>
      <c r="M683" s="18" t="s">
        <v>83</v>
      </c>
      <c r="N683" s="16" t="s">
        <v>84</v>
      </c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3">
      <c r="A684" s="4" t="s">
        <v>82</v>
      </c>
      <c r="B684" s="5"/>
      <c r="C684" s="18">
        <v>4</v>
      </c>
      <c r="D684" s="18">
        <v>3</v>
      </c>
      <c r="E684" s="18">
        <v>2</v>
      </c>
      <c r="F684" s="18">
        <v>1</v>
      </c>
      <c r="G684" s="18">
        <v>665</v>
      </c>
      <c r="H684" s="18" t="s">
        <v>18</v>
      </c>
      <c r="I684" s="18">
        <v>268</v>
      </c>
      <c r="J684" s="16"/>
      <c r="K684" s="16"/>
      <c r="L684" s="19">
        <v>43312</v>
      </c>
      <c r="M684" s="18" t="s">
        <v>83</v>
      </c>
      <c r="N684" s="16" t="s">
        <v>84</v>
      </c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3">
      <c r="A685" s="4" t="s">
        <v>82</v>
      </c>
      <c r="B685" s="5"/>
      <c r="C685" s="18">
        <v>4</v>
      </c>
      <c r="D685" s="18">
        <v>3</v>
      </c>
      <c r="E685" s="18">
        <v>2</v>
      </c>
      <c r="F685" s="18">
        <v>1</v>
      </c>
      <c r="G685" s="18">
        <v>666</v>
      </c>
      <c r="H685" s="18" t="s">
        <v>18</v>
      </c>
      <c r="I685" s="18">
        <v>106</v>
      </c>
      <c r="J685" s="16"/>
      <c r="K685" s="16"/>
      <c r="L685" s="19">
        <v>43312</v>
      </c>
      <c r="M685" s="18" t="s">
        <v>83</v>
      </c>
      <c r="N685" s="16" t="s">
        <v>84</v>
      </c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3">
      <c r="A686" s="4" t="s">
        <v>82</v>
      </c>
      <c r="B686" s="5"/>
      <c r="C686" s="18">
        <v>4</v>
      </c>
      <c r="D686" s="18">
        <v>3</v>
      </c>
      <c r="E686" s="18">
        <v>2</v>
      </c>
      <c r="F686" s="18">
        <v>2</v>
      </c>
      <c r="G686" s="18">
        <v>660</v>
      </c>
      <c r="H686" s="18" t="s">
        <v>85</v>
      </c>
      <c r="I686" s="16"/>
      <c r="J686" s="18" t="s">
        <v>24</v>
      </c>
      <c r="K686" s="16"/>
      <c r="L686" s="19">
        <v>43312</v>
      </c>
      <c r="M686" s="18" t="s">
        <v>83</v>
      </c>
      <c r="N686" s="16" t="s">
        <v>84</v>
      </c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3">
      <c r="A687" s="4" t="s">
        <v>82</v>
      </c>
      <c r="B687" s="5"/>
      <c r="C687" s="18">
        <v>4</v>
      </c>
      <c r="D687" s="18">
        <v>3</v>
      </c>
      <c r="E687" s="18">
        <v>2</v>
      </c>
      <c r="F687" s="18">
        <v>2</v>
      </c>
      <c r="G687" s="18">
        <v>661</v>
      </c>
      <c r="H687" s="18" t="s">
        <v>85</v>
      </c>
      <c r="I687" s="18">
        <v>20</v>
      </c>
      <c r="J687" s="16"/>
      <c r="K687" s="16"/>
      <c r="L687" s="19">
        <v>43312</v>
      </c>
      <c r="M687" s="18" t="s">
        <v>83</v>
      </c>
      <c r="N687" s="16" t="s">
        <v>84</v>
      </c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3">
      <c r="A688" s="4" t="s">
        <v>82</v>
      </c>
      <c r="B688" s="5"/>
      <c r="C688" s="18">
        <v>4</v>
      </c>
      <c r="D688" s="18">
        <v>3</v>
      </c>
      <c r="E688" s="18">
        <v>2</v>
      </c>
      <c r="F688" s="18">
        <v>3</v>
      </c>
      <c r="G688" s="18">
        <v>690</v>
      </c>
      <c r="H688" s="18" t="s">
        <v>18</v>
      </c>
      <c r="I688" s="18">
        <v>76</v>
      </c>
      <c r="J688" s="16"/>
      <c r="K688" s="16"/>
      <c r="L688" s="19">
        <v>43312</v>
      </c>
      <c r="M688" s="18" t="s">
        <v>83</v>
      </c>
      <c r="N688" s="16" t="s">
        <v>84</v>
      </c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3">
      <c r="A689" s="4" t="s">
        <v>82</v>
      </c>
      <c r="B689" s="5"/>
      <c r="C689" s="18">
        <v>4</v>
      </c>
      <c r="D689" s="18">
        <v>3</v>
      </c>
      <c r="E689" s="18">
        <v>2</v>
      </c>
      <c r="F689" s="18">
        <v>3</v>
      </c>
      <c r="G689" s="18">
        <v>691</v>
      </c>
      <c r="H689" s="18" t="s">
        <v>18</v>
      </c>
      <c r="I689" s="18">
        <v>12</v>
      </c>
      <c r="J689" s="16"/>
      <c r="K689" s="16"/>
      <c r="L689" s="19">
        <v>43312</v>
      </c>
      <c r="M689" s="18" t="s">
        <v>83</v>
      </c>
      <c r="N689" s="16" t="s">
        <v>84</v>
      </c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3">
      <c r="A690" s="4" t="s">
        <v>82</v>
      </c>
      <c r="B690" s="5"/>
      <c r="C690" s="18">
        <v>4</v>
      </c>
      <c r="D690" s="18">
        <v>3</v>
      </c>
      <c r="E690" s="18">
        <v>2</v>
      </c>
      <c r="F690" s="18">
        <v>3</v>
      </c>
      <c r="G690" s="18">
        <v>692</v>
      </c>
      <c r="H690" s="18" t="s">
        <v>18</v>
      </c>
      <c r="I690" s="18">
        <v>46</v>
      </c>
      <c r="J690" s="16"/>
      <c r="K690" s="16"/>
      <c r="L690" s="19">
        <v>43312</v>
      </c>
      <c r="M690" s="18" t="s">
        <v>83</v>
      </c>
      <c r="N690" s="16" t="s">
        <v>84</v>
      </c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3">
      <c r="A691" s="4" t="s">
        <v>82</v>
      </c>
      <c r="B691" s="5"/>
      <c r="C691" s="18">
        <v>4</v>
      </c>
      <c r="D691" s="18">
        <v>3</v>
      </c>
      <c r="E691" s="18">
        <v>2</v>
      </c>
      <c r="F691" s="18">
        <v>3</v>
      </c>
      <c r="G691" s="18">
        <v>693</v>
      </c>
      <c r="H691" s="18" t="s">
        <v>18</v>
      </c>
      <c r="I691" s="18">
        <v>17</v>
      </c>
      <c r="J691" s="16"/>
      <c r="K691" s="16"/>
      <c r="L691" s="19">
        <v>43312</v>
      </c>
      <c r="M691" s="18" t="s">
        <v>83</v>
      </c>
      <c r="N691" s="16" t="s">
        <v>84</v>
      </c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3">
      <c r="A692" s="4" t="s">
        <v>82</v>
      </c>
      <c r="B692" s="5"/>
      <c r="C692" s="18">
        <v>4</v>
      </c>
      <c r="D692" s="18">
        <v>3</v>
      </c>
      <c r="E692" s="18">
        <v>2</v>
      </c>
      <c r="F692" s="18">
        <v>3</v>
      </c>
      <c r="G692" s="18">
        <v>694</v>
      </c>
      <c r="H692" s="18" t="s">
        <v>18</v>
      </c>
      <c r="I692" s="18">
        <v>19</v>
      </c>
      <c r="J692" s="16"/>
      <c r="K692" s="16"/>
      <c r="L692" s="19">
        <v>43312</v>
      </c>
      <c r="M692" s="18" t="s">
        <v>83</v>
      </c>
      <c r="N692" s="16" t="s">
        <v>84</v>
      </c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3">
      <c r="A693" s="4" t="s">
        <v>82</v>
      </c>
      <c r="B693" s="5"/>
      <c r="C693" s="18">
        <v>4</v>
      </c>
      <c r="D693" s="18">
        <v>3</v>
      </c>
      <c r="E693" s="18">
        <v>2</v>
      </c>
      <c r="F693" s="18">
        <v>3</v>
      </c>
      <c r="G693" s="18">
        <v>695</v>
      </c>
      <c r="H693" s="18" t="s">
        <v>18</v>
      </c>
      <c r="I693" s="18">
        <v>47</v>
      </c>
      <c r="J693" s="16"/>
      <c r="K693" s="16"/>
      <c r="L693" s="19">
        <v>43312</v>
      </c>
      <c r="M693" s="18" t="s">
        <v>83</v>
      </c>
      <c r="N693" s="16" t="s">
        <v>84</v>
      </c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3">
      <c r="A694" s="4" t="s">
        <v>82</v>
      </c>
      <c r="B694" s="5"/>
      <c r="C694" s="18">
        <v>4</v>
      </c>
      <c r="D694" s="18">
        <v>3</v>
      </c>
      <c r="E694" s="18">
        <v>2</v>
      </c>
      <c r="F694" s="18">
        <v>3</v>
      </c>
      <c r="G694" s="18">
        <v>696</v>
      </c>
      <c r="H694" s="18" t="s">
        <v>18</v>
      </c>
      <c r="I694" s="18">
        <v>16</v>
      </c>
      <c r="J694" s="16"/>
      <c r="K694" s="16"/>
      <c r="L694" s="19">
        <v>43312</v>
      </c>
      <c r="M694" s="18" t="s">
        <v>83</v>
      </c>
      <c r="N694" s="16" t="s">
        <v>84</v>
      </c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3">
      <c r="A695" s="4" t="s">
        <v>82</v>
      </c>
      <c r="B695" s="5"/>
      <c r="C695" s="18">
        <v>4</v>
      </c>
      <c r="D695" s="18">
        <v>3</v>
      </c>
      <c r="E695" s="18">
        <v>2</v>
      </c>
      <c r="F695" s="18">
        <v>3</v>
      </c>
      <c r="G695" s="18">
        <v>697</v>
      </c>
      <c r="H695" s="18" t="s">
        <v>18</v>
      </c>
      <c r="I695" s="18">
        <v>24</v>
      </c>
      <c r="J695" s="16"/>
      <c r="K695" s="16"/>
      <c r="L695" s="19">
        <v>43312</v>
      </c>
      <c r="M695" s="18" t="s">
        <v>83</v>
      </c>
      <c r="N695" s="16" t="s">
        <v>84</v>
      </c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3">
      <c r="A696" s="4" t="s">
        <v>82</v>
      </c>
      <c r="B696" s="5"/>
      <c r="C696" s="18">
        <v>4</v>
      </c>
      <c r="D696" s="18">
        <v>3</v>
      </c>
      <c r="E696" s="18">
        <v>2</v>
      </c>
      <c r="F696" s="18">
        <v>3</v>
      </c>
      <c r="G696" s="18">
        <v>698</v>
      </c>
      <c r="H696" s="18" t="s">
        <v>18</v>
      </c>
      <c r="I696" s="18">
        <v>12</v>
      </c>
      <c r="J696" s="16"/>
      <c r="K696" s="16"/>
      <c r="L696" s="19">
        <v>43312</v>
      </c>
      <c r="M696" s="18" t="s">
        <v>83</v>
      </c>
      <c r="N696" s="16" t="s">
        <v>84</v>
      </c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3">
      <c r="A697" s="4" t="s">
        <v>82</v>
      </c>
      <c r="B697" s="5"/>
      <c r="C697" s="18">
        <v>4</v>
      </c>
      <c r="D697" s="18">
        <v>3</v>
      </c>
      <c r="E697" s="18">
        <v>2</v>
      </c>
      <c r="F697" s="18">
        <v>3</v>
      </c>
      <c r="G697" s="18">
        <v>699</v>
      </c>
      <c r="H697" s="18" t="s">
        <v>18</v>
      </c>
      <c r="I697" s="18">
        <v>28</v>
      </c>
      <c r="J697" s="16"/>
      <c r="K697" s="16"/>
      <c r="L697" s="19">
        <v>43312</v>
      </c>
      <c r="M697" s="18" t="s">
        <v>83</v>
      </c>
      <c r="N697" s="16" t="s">
        <v>84</v>
      </c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3">
      <c r="A698" s="4" t="s">
        <v>82</v>
      </c>
      <c r="B698" s="5"/>
      <c r="C698" s="18">
        <v>4</v>
      </c>
      <c r="D698" s="18">
        <v>3</v>
      </c>
      <c r="E698" s="18">
        <v>2</v>
      </c>
      <c r="F698" s="18">
        <v>3</v>
      </c>
      <c r="G698" s="18">
        <v>701</v>
      </c>
      <c r="H698" s="18" t="s">
        <v>18</v>
      </c>
      <c r="I698" s="18">
        <v>14</v>
      </c>
      <c r="J698" s="16"/>
      <c r="K698" s="16"/>
      <c r="L698" s="19">
        <v>43312</v>
      </c>
      <c r="M698" s="18" t="s">
        <v>83</v>
      </c>
      <c r="N698" s="16" t="s">
        <v>84</v>
      </c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3">
      <c r="A699" s="4" t="s">
        <v>82</v>
      </c>
      <c r="B699" s="5"/>
      <c r="C699" s="18">
        <v>4</v>
      </c>
      <c r="D699" s="18">
        <v>3</v>
      </c>
      <c r="E699" s="18">
        <v>2</v>
      </c>
      <c r="F699" s="18">
        <v>3</v>
      </c>
      <c r="G699" s="18">
        <v>702</v>
      </c>
      <c r="H699" s="18" t="s">
        <v>18</v>
      </c>
      <c r="I699" s="18">
        <v>16</v>
      </c>
      <c r="J699" s="16"/>
      <c r="K699" s="16"/>
      <c r="L699" s="19">
        <v>43312</v>
      </c>
      <c r="M699" s="18" t="s">
        <v>83</v>
      </c>
      <c r="N699" s="16" t="s">
        <v>84</v>
      </c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3">
      <c r="A700" s="4" t="s">
        <v>82</v>
      </c>
      <c r="B700" s="5"/>
      <c r="C700" s="18">
        <v>4</v>
      </c>
      <c r="D700" s="18">
        <v>3</v>
      </c>
      <c r="E700" s="18">
        <v>2</v>
      </c>
      <c r="F700" s="18">
        <v>3</v>
      </c>
      <c r="G700" s="18">
        <v>703</v>
      </c>
      <c r="H700" s="18" t="s">
        <v>18</v>
      </c>
      <c r="I700" s="18">
        <v>19</v>
      </c>
      <c r="J700" s="16"/>
      <c r="K700" s="16"/>
      <c r="L700" s="19">
        <v>43312</v>
      </c>
      <c r="M700" s="18" t="s">
        <v>83</v>
      </c>
      <c r="N700" s="16" t="s">
        <v>84</v>
      </c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3">
      <c r="A701" s="4" t="s">
        <v>82</v>
      </c>
      <c r="B701" s="5"/>
      <c r="C701" s="18">
        <v>4</v>
      </c>
      <c r="D701" s="18">
        <v>3</v>
      </c>
      <c r="E701" s="18">
        <v>2</v>
      </c>
      <c r="F701" s="18">
        <v>3</v>
      </c>
      <c r="G701" s="18">
        <v>704</v>
      </c>
      <c r="H701" s="18" t="s">
        <v>18</v>
      </c>
      <c r="I701" s="18">
        <v>45</v>
      </c>
      <c r="J701" s="16"/>
      <c r="K701" s="16"/>
      <c r="L701" s="19">
        <v>43312</v>
      </c>
      <c r="M701" s="18" t="s">
        <v>83</v>
      </c>
      <c r="N701" s="16" t="s">
        <v>84</v>
      </c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3">
      <c r="A702" s="4" t="s">
        <v>82</v>
      </c>
      <c r="B702" s="5"/>
      <c r="C702" s="18">
        <v>4</v>
      </c>
      <c r="D702" s="18">
        <v>3</v>
      </c>
      <c r="E702" s="18">
        <v>2</v>
      </c>
      <c r="F702" s="18">
        <v>3</v>
      </c>
      <c r="G702" s="18">
        <v>705</v>
      </c>
      <c r="H702" s="18" t="s">
        <v>18</v>
      </c>
      <c r="I702" s="18">
        <v>50</v>
      </c>
      <c r="J702" s="16"/>
      <c r="K702" s="16"/>
      <c r="L702" s="19">
        <v>43312</v>
      </c>
      <c r="M702" s="18" t="s">
        <v>83</v>
      </c>
      <c r="N702" s="16" t="s">
        <v>84</v>
      </c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3">
      <c r="A703" s="4" t="s">
        <v>82</v>
      </c>
      <c r="B703" s="5"/>
      <c r="C703" s="18">
        <v>4</v>
      </c>
      <c r="D703" s="18">
        <v>3</v>
      </c>
      <c r="E703" s="18">
        <v>2</v>
      </c>
      <c r="F703" s="18">
        <v>3</v>
      </c>
      <c r="G703" s="18">
        <v>706</v>
      </c>
      <c r="H703" s="18" t="s">
        <v>18</v>
      </c>
      <c r="I703" s="18">
        <v>35</v>
      </c>
      <c r="J703" s="16"/>
      <c r="K703" s="16"/>
      <c r="L703" s="19">
        <v>43312</v>
      </c>
      <c r="M703" s="18" t="s">
        <v>83</v>
      </c>
      <c r="N703" s="16" t="s">
        <v>84</v>
      </c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3">
      <c r="A704" s="4" t="s">
        <v>82</v>
      </c>
      <c r="B704" s="5"/>
      <c r="C704" s="18">
        <v>4</v>
      </c>
      <c r="D704" s="18">
        <v>3</v>
      </c>
      <c r="E704" s="18">
        <v>2</v>
      </c>
      <c r="F704" s="18">
        <v>3</v>
      </c>
      <c r="G704" s="18">
        <v>707</v>
      </c>
      <c r="H704" s="18" t="s">
        <v>18</v>
      </c>
      <c r="I704" s="18">
        <v>29</v>
      </c>
      <c r="J704" s="16"/>
      <c r="K704" s="16"/>
      <c r="L704" s="19">
        <v>43312</v>
      </c>
      <c r="M704" s="18" t="s">
        <v>83</v>
      </c>
      <c r="N704" s="16" t="s">
        <v>84</v>
      </c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3">
      <c r="A705" s="4" t="s">
        <v>82</v>
      </c>
      <c r="B705" s="5"/>
      <c r="C705" s="18">
        <v>4</v>
      </c>
      <c r="D705" s="18">
        <v>3</v>
      </c>
      <c r="E705" s="18">
        <v>2</v>
      </c>
      <c r="F705" s="18">
        <v>3</v>
      </c>
      <c r="G705" s="18">
        <v>708</v>
      </c>
      <c r="H705" s="18" t="s">
        <v>18</v>
      </c>
      <c r="I705" s="18">
        <v>46</v>
      </c>
      <c r="J705" s="16"/>
      <c r="K705" s="16"/>
      <c r="L705" s="19">
        <v>43312</v>
      </c>
      <c r="M705" s="18" t="s">
        <v>83</v>
      </c>
      <c r="N705" s="16" t="s">
        <v>84</v>
      </c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3">
      <c r="A706" s="4" t="s">
        <v>82</v>
      </c>
      <c r="B706" s="5"/>
      <c r="C706" s="18">
        <v>4</v>
      </c>
      <c r="D706" s="18">
        <v>3</v>
      </c>
      <c r="E706" s="18">
        <v>2</v>
      </c>
      <c r="F706" s="18">
        <v>3</v>
      </c>
      <c r="G706" s="18">
        <v>709</v>
      </c>
      <c r="H706" s="18" t="s">
        <v>18</v>
      </c>
      <c r="I706" s="18">
        <v>28</v>
      </c>
      <c r="J706" s="16"/>
      <c r="K706" s="16"/>
      <c r="L706" s="19">
        <v>43312</v>
      </c>
      <c r="M706" s="18" t="s">
        <v>83</v>
      </c>
      <c r="N706" s="16" t="s">
        <v>84</v>
      </c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3">
      <c r="A707" s="4" t="s">
        <v>82</v>
      </c>
      <c r="B707" s="5"/>
      <c r="C707" s="18">
        <v>4</v>
      </c>
      <c r="D707" s="18">
        <v>3</v>
      </c>
      <c r="E707" s="18">
        <v>2</v>
      </c>
      <c r="F707" s="18">
        <v>3</v>
      </c>
      <c r="G707" s="18">
        <v>710</v>
      </c>
      <c r="H707" s="18" t="s">
        <v>18</v>
      </c>
      <c r="I707" s="18">
        <v>25</v>
      </c>
      <c r="J707" s="16"/>
      <c r="K707" s="16"/>
      <c r="L707" s="19">
        <v>43312</v>
      </c>
      <c r="M707" s="18" t="s">
        <v>83</v>
      </c>
      <c r="N707" s="16" t="s">
        <v>84</v>
      </c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3">
      <c r="A708" s="4" t="s">
        <v>82</v>
      </c>
      <c r="B708" s="5"/>
      <c r="C708" s="18">
        <v>4</v>
      </c>
      <c r="D708" s="18">
        <v>3</v>
      </c>
      <c r="E708" s="18">
        <v>2</v>
      </c>
      <c r="F708" s="18">
        <v>3</v>
      </c>
      <c r="G708" s="18">
        <v>711</v>
      </c>
      <c r="H708" s="18" t="s">
        <v>18</v>
      </c>
      <c r="I708" s="18">
        <v>17</v>
      </c>
      <c r="J708" s="16"/>
      <c r="K708" s="16"/>
      <c r="L708" s="19">
        <v>43312</v>
      </c>
      <c r="M708" s="18" t="s">
        <v>83</v>
      </c>
      <c r="N708" s="16" t="s">
        <v>84</v>
      </c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3">
      <c r="A709" s="4" t="s">
        <v>82</v>
      </c>
      <c r="B709" s="5"/>
      <c r="C709" s="18">
        <v>4</v>
      </c>
      <c r="D709" s="18">
        <v>3</v>
      </c>
      <c r="E709" s="18">
        <v>2</v>
      </c>
      <c r="F709" s="18">
        <v>3</v>
      </c>
      <c r="G709" s="18">
        <v>712</v>
      </c>
      <c r="H709" s="18" t="s">
        <v>18</v>
      </c>
      <c r="I709" s="18">
        <v>15</v>
      </c>
      <c r="J709" s="16"/>
      <c r="K709" s="16"/>
      <c r="L709" s="19">
        <v>43312</v>
      </c>
      <c r="M709" s="18" t="s">
        <v>83</v>
      </c>
      <c r="N709" s="16" t="s">
        <v>84</v>
      </c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3">
      <c r="A710" s="4" t="s">
        <v>82</v>
      </c>
      <c r="B710" s="5"/>
      <c r="C710" s="18">
        <v>4</v>
      </c>
      <c r="D710" s="18">
        <v>3</v>
      </c>
      <c r="E710" s="18">
        <v>2</v>
      </c>
      <c r="F710" s="18">
        <v>4</v>
      </c>
      <c r="G710" s="18">
        <v>689</v>
      </c>
      <c r="H710" s="18" t="s">
        <v>20</v>
      </c>
      <c r="I710" s="18">
        <v>19</v>
      </c>
      <c r="J710" s="16"/>
      <c r="K710" s="16"/>
      <c r="L710" s="19">
        <v>43312</v>
      </c>
      <c r="M710" s="18" t="s">
        <v>83</v>
      </c>
      <c r="N710" s="16" t="s">
        <v>84</v>
      </c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3">
      <c r="A711" s="4" t="s">
        <v>82</v>
      </c>
      <c r="B711" s="5"/>
      <c r="C711" s="18">
        <v>4</v>
      </c>
      <c r="D711" s="18">
        <v>3</v>
      </c>
      <c r="E711" s="18">
        <v>3</v>
      </c>
      <c r="F711" s="18">
        <v>1</v>
      </c>
      <c r="G711" s="18">
        <v>726</v>
      </c>
      <c r="H711" s="18" t="s">
        <v>18</v>
      </c>
      <c r="I711" s="18">
        <v>295</v>
      </c>
      <c r="J711" s="16"/>
      <c r="K711" s="16"/>
      <c r="L711" s="19">
        <v>43312</v>
      </c>
      <c r="M711" s="18" t="s">
        <v>83</v>
      </c>
      <c r="N711" s="16" t="s">
        <v>84</v>
      </c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3">
      <c r="A712" s="4" t="s">
        <v>82</v>
      </c>
      <c r="B712" s="5"/>
      <c r="C712" s="18">
        <v>4</v>
      </c>
      <c r="D712" s="18">
        <v>3</v>
      </c>
      <c r="E712" s="18">
        <v>3</v>
      </c>
      <c r="F712" s="18">
        <v>1</v>
      </c>
      <c r="G712" s="18">
        <v>727</v>
      </c>
      <c r="H712" s="18" t="s">
        <v>33</v>
      </c>
      <c r="I712" s="18">
        <v>389</v>
      </c>
      <c r="J712" s="16"/>
      <c r="K712" s="16"/>
      <c r="L712" s="19">
        <v>43312</v>
      </c>
      <c r="M712" s="18" t="s">
        <v>83</v>
      </c>
      <c r="N712" s="16" t="s">
        <v>84</v>
      </c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3">
      <c r="A713" s="4" t="s">
        <v>82</v>
      </c>
      <c r="B713" s="5"/>
      <c r="C713" s="18">
        <v>4</v>
      </c>
      <c r="D713" s="18">
        <v>3</v>
      </c>
      <c r="E713" s="18">
        <v>3</v>
      </c>
      <c r="F713" s="18">
        <v>2</v>
      </c>
      <c r="G713" s="18">
        <v>728</v>
      </c>
      <c r="H713" s="18" t="s">
        <v>18</v>
      </c>
      <c r="I713" s="18">
        <v>285</v>
      </c>
      <c r="J713" s="16"/>
      <c r="K713" s="16"/>
      <c r="L713" s="19">
        <v>43312</v>
      </c>
      <c r="M713" s="18" t="s">
        <v>83</v>
      </c>
      <c r="N713" s="16" t="s">
        <v>84</v>
      </c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3">
      <c r="A714" s="4" t="s">
        <v>82</v>
      </c>
      <c r="B714" s="5"/>
      <c r="C714" s="18">
        <v>4</v>
      </c>
      <c r="D714" s="18">
        <v>3</v>
      </c>
      <c r="E714" s="18">
        <v>3</v>
      </c>
      <c r="F714" s="18">
        <v>2</v>
      </c>
      <c r="G714" s="18">
        <v>729</v>
      </c>
      <c r="H714" s="18" t="s">
        <v>22</v>
      </c>
      <c r="I714" s="18">
        <v>227</v>
      </c>
      <c r="J714" s="16"/>
      <c r="K714" s="16"/>
      <c r="L714" s="19">
        <v>43312</v>
      </c>
      <c r="M714" s="18" t="s">
        <v>83</v>
      </c>
      <c r="N714" s="16" t="s">
        <v>84</v>
      </c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3">
      <c r="A715" s="4" t="s">
        <v>82</v>
      </c>
      <c r="B715" s="5"/>
      <c r="C715" s="20">
        <v>4</v>
      </c>
      <c r="D715" s="20">
        <v>3</v>
      </c>
      <c r="E715" s="20">
        <v>3</v>
      </c>
      <c r="F715" s="20">
        <v>3</v>
      </c>
      <c r="G715" s="20">
        <v>713</v>
      </c>
      <c r="H715" s="20" t="s">
        <v>23</v>
      </c>
      <c r="J715" s="20" t="s">
        <v>24</v>
      </c>
      <c r="L715" s="21">
        <v>43312</v>
      </c>
      <c r="M715" s="20" t="s">
        <v>83</v>
      </c>
      <c r="N715" s="5" t="s">
        <v>84</v>
      </c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3">
      <c r="A716" s="4" t="s">
        <v>82</v>
      </c>
      <c r="B716" s="5"/>
      <c r="C716" s="20">
        <v>4</v>
      </c>
      <c r="D716" s="20">
        <v>3</v>
      </c>
      <c r="E716" s="20">
        <v>3</v>
      </c>
      <c r="F716" s="20">
        <v>4</v>
      </c>
      <c r="G716" s="20">
        <v>714</v>
      </c>
      <c r="H716" s="20" t="s">
        <v>18</v>
      </c>
      <c r="I716" s="20">
        <v>24</v>
      </c>
      <c r="L716" s="21">
        <v>43312</v>
      </c>
      <c r="M716" s="20" t="s">
        <v>83</v>
      </c>
      <c r="N716" s="5" t="s">
        <v>84</v>
      </c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3">
      <c r="A717" s="4" t="s">
        <v>82</v>
      </c>
      <c r="B717" s="5"/>
      <c r="C717" s="20">
        <v>4</v>
      </c>
      <c r="D717" s="20">
        <v>3</v>
      </c>
      <c r="E717" s="20">
        <v>3</v>
      </c>
      <c r="F717" s="20">
        <v>4</v>
      </c>
      <c r="G717" s="20">
        <v>715</v>
      </c>
      <c r="H717" s="20" t="s">
        <v>85</v>
      </c>
      <c r="I717" s="20">
        <v>14</v>
      </c>
      <c r="L717" s="21">
        <v>43312</v>
      </c>
      <c r="M717" s="20" t="s">
        <v>83</v>
      </c>
      <c r="N717" s="5" t="s">
        <v>84</v>
      </c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3">
      <c r="A718" s="4" t="s">
        <v>82</v>
      </c>
      <c r="B718" s="5"/>
      <c r="C718" s="20">
        <v>4</v>
      </c>
      <c r="D718" s="20">
        <v>3</v>
      </c>
      <c r="E718" s="20">
        <v>3</v>
      </c>
      <c r="F718" s="20">
        <v>4</v>
      </c>
      <c r="G718" s="20">
        <v>716</v>
      </c>
      <c r="H718" s="20" t="s">
        <v>85</v>
      </c>
      <c r="J718" s="20" t="s">
        <v>24</v>
      </c>
      <c r="K718" s="20" t="s">
        <v>86</v>
      </c>
      <c r="L718" s="21">
        <v>43312</v>
      </c>
      <c r="M718" s="20" t="s">
        <v>83</v>
      </c>
      <c r="N718" s="5" t="s">
        <v>84</v>
      </c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3">
      <c r="A719" s="4" t="s">
        <v>82</v>
      </c>
      <c r="B719" s="5"/>
      <c r="C719" s="20">
        <v>4</v>
      </c>
      <c r="D719" s="20">
        <v>3</v>
      </c>
      <c r="E719" s="20">
        <v>3</v>
      </c>
      <c r="F719" s="20">
        <v>4</v>
      </c>
      <c r="G719" s="20">
        <v>717</v>
      </c>
      <c r="H719" s="20" t="s">
        <v>85</v>
      </c>
      <c r="I719" s="20">
        <v>24</v>
      </c>
      <c r="L719" s="21">
        <v>43312</v>
      </c>
      <c r="M719" s="20" t="s">
        <v>83</v>
      </c>
      <c r="N719" s="5" t="s">
        <v>84</v>
      </c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3">
      <c r="A720" s="4" t="s">
        <v>82</v>
      </c>
      <c r="B720" s="5"/>
      <c r="C720" s="20">
        <v>4</v>
      </c>
      <c r="D720" s="20">
        <v>3</v>
      </c>
      <c r="E720" s="20">
        <v>3</v>
      </c>
      <c r="F720" s="20">
        <v>4</v>
      </c>
      <c r="G720" s="20">
        <v>718</v>
      </c>
      <c r="H720" s="20" t="s">
        <v>18</v>
      </c>
      <c r="I720" s="20">
        <v>26</v>
      </c>
      <c r="L720" s="21">
        <v>43312</v>
      </c>
      <c r="M720" s="20" t="s">
        <v>83</v>
      </c>
      <c r="N720" s="5" t="s">
        <v>84</v>
      </c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3">
      <c r="A721" s="4" t="s">
        <v>82</v>
      </c>
      <c r="B721" s="5"/>
      <c r="C721" s="20">
        <v>4</v>
      </c>
      <c r="D721" s="20">
        <v>3</v>
      </c>
      <c r="E721" s="20">
        <v>4</v>
      </c>
      <c r="F721" s="20">
        <v>1</v>
      </c>
      <c r="G721" s="20">
        <v>732</v>
      </c>
      <c r="H721" s="20" t="s">
        <v>37</v>
      </c>
      <c r="I721" s="20">
        <v>280</v>
      </c>
      <c r="L721" s="21">
        <v>43313</v>
      </c>
      <c r="M721" s="20" t="s">
        <v>83</v>
      </c>
      <c r="N721" s="5" t="s">
        <v>84</v>
      </c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3">
      <c r="A722" s="4" t="s">
        <v>82</v>
      </c>
      <c r="B722" s="5"/>
      <c r="C722" s="20">
        <v>4</v>
      </c>
      <c r="D722" s="20">
        <v>3</v>
      </c>
      <c r="E722" s="20">
        <v>4</v>
      </c>
      <c r="F722" s="20">
        <v>2</v>
      </c>
      <c r="G722" s="20">
        <v>730</v>
      </c>
      <c r="H722" s="20" t="s">
        <v>22</v>
      </c>
      <c r="I722" s="20">
        <v>253</v>
      </c>
      <c r="L722" s="21">
        <v>43312</v>
      </c>
      <c r="M722" s="20" t="s">
        <v>83</v>
      </c>
      <c r="N722" s="5" t="s">
        <v>84</v>
      </c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3">
      <c r="A723" s="4" t="s">
        <v>82</v>
      </c>
      <c r="B723" s="5"/>
      <c r="C723" s="20">
        <v>4</v>
      </c>
      <c r="D723" s="20">
        <v>3</v>
      </c>
      <c r="E723" s="20">
        <v>4</v>
      </c>
      <c r="F723" s="20">
        <v>2</v>
      </c>
      <c r="G723" s="20">
        <v>731</v>
      </c>
      <c r="H723" s="20" t="s">
        <v>31</v>
      </c>
      <c r="I723" s="20">
        <v>363</v>
      </c>
      <c r="L723" s="21">
        <v>43312</v>
      </c>
      <c r="M723" s="20" t="s">
        <v>83</v>
      </c>
      <c r="N723" s="5" t="s">
        <v>84</v>
      </c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3">
      <c r="A724" s="4" t="s">
        <v>82</v>
      </c>
      <c r="B724" s="5"/>
      <c r="C724" s="20">
        <v>4</v>
      </c>
      <c r="D724" s="20">
        <v>3</v>
      </c>
      <c r="E724" s="20">
        <v>4</v>
      </c>
      <c r="F724" s="20">
        <v>3</v>
      </c>
      <c r="G724" s="20">
        <v>723</v>
      </c>
      <c r="H724" s="20" t="s">
        <v>37</v>
      </c>
      <c r="I724" s="20">
        <v>353</v>
      </c>
      <c r="L724" s="21">
        <v>43312</v>
      </c>
      <c r="M724" s="20" t="s">
        <v>83</v>
      </c>
      <c r="N724" s="5" t="s">
        <v>84</v>
      </c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3">
      <c r="A725" s="4" t="s">
        <v>82</v>
      </c>
      <c r="B725" s="5"/>
      <c r="C725" s="20">
        <v>4</v>
      </c>
      <c r="D725" s="20">
        <v>3</v>
      </c>
      <c r="E725" s="20">
        <v>4</v>
      </c>
      <c r="F725" s="20">
        <v>3</v>
      </c>
      <c r="G725" s="20">
        <v>724</v>
      </c>
      <c r="H725" s="20" t="s">
        <v>22</v>
      </c>
      <c r="I725" s="20">
        <v>294</v>
      </c>
      <c r="L725" s="21">
        <v>43312</v>
      </c>
      <c r="M725" s="20" t="s">
        <v>83</v>
      </c>
      <c r="N725" s="5" t="s">
        <v>84</v>
      </c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3">
      <c r="A726" s="4" t="s">
        <v>82</v>
      </c>
      <c r="B726" s="5"/>
      <c r="C726" s="20">
        <v>4</v>
      </c>
      <c r="D726" s="20">
        <v>3</v>
      </c>
      <c r="E726" s="20">
        <v>4</v>
      </c>
      <c r="F726" s="20">
        <v>3</v>
      </c>
      <c r="G726" s="20">
        <v>725</v>
      </c>
      <c r="H726" s="20" t="s">
        <v>22</v>
      </c>
      <c r="I726" s="20">
        <v>229</v>
      </c>
      <c r="L726" s="21">
        <v>43312</v>
      </c>
      <c r="M726" s="20" t="s">
        <v>83</v>
      </c>
      <c r="N726" s="5" t="s">
        <v>84</v>
      </c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3">
      <c r="A727" s="4" t="s">
        <v>82</v>
      </c>
      <c r="B727" s="5"/>
      <c r="C727" s="20">
        <v>4</v>
      </c>
      <c r="D727" s="20">
        <v>3</v>
      </c>
      <c r="E727" s="20">
        <v>4</v>
      </c>
      <c r="F727" s="20">
        <v>4</v>
      </c>
      <c r="G727" s="20">
        <v>719</v>
      </c>
      <c r="H727" s="20" t="s">
        <v>18</v>
      </c>
      <c r="I727" s="20">
        <v>14</v>
      </c>
      <c r="L727" s="21">
        <v>43312</v>
      </c>
      <c r="M727" s="20" t="s">
        <v>83</v>
      </c>
      <c r="N727" s="5" t="s">
        <v>84</v>
      </c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3">
      <c r="A728" s="4" t="s">
        <v>82</v>
      </c>
      <c r="B728" s="5"/>
      <c r="C728" s="20">
        <v>4</v>
      </c>
      <c r="D728" s="20">
        <v>3</v>
      </c>
      <c r="E728" s="20">
        <v>4</v>
      </c>
      <c r="F728" s="20">
        <v>4</v>
      </c>
      <c r="G728" s="20">
        <v>720</v>
      </c>
      <c r="H728" s="20" t="s">
        <v>31</v>
      </c>
      <c r="I728" s="20">
        <v>229</v>
      </c>
      <c r="L728" s="21">
        <v>43312</v>
      </c>
      <c r="M728" s="20" t="s">
        <v>83</v>
      </c>
      <c r="N728" s="5" t="s">
        <v>84</v>
      </c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3">
      <c r="A729" s="4" t="s">
        <v>82</v>
      </c>
      <c r="B729" s="5"/>
      <c r="C729" s="20">
        <v>4</v>
      </c>
      <c r="D729" s="20">
        <v>3</v>
      </c>
      <c r="E729" s="20">
        <v>4</v>
      </c>
      <c r="F729" s="20">
        <v>4</v>
      </c>
      <c r="G729" s="20">
        <v>721</v>
      </c>
      <c r="H729" s="20" t="s">
        <v>22</v>
      </c>
      <c r="I729" s="20">
        <v>329</v>
      </c>
      <c r="L729" s="21">
        <v>43312</v>
      </c>
      <c r="M729" s="20" t="s">
        <v>83</v>
      </c>
      <c r="N729" s="5" t="s">
        <v>84</v>
      </c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3">
      <c r="A730" s="4" t="s">
        <v>82</v>
      </c>
      <c r="B730" s="5"/>
      <c r="C730" s="20">
        <v>4</v>
      </c>
      <c r="D730" s="20">
        <v>3</v>
      </c>
      <c r="E730" s="20">
        <v>4</v>
      </c>
      <c r="F730" s="20">
        <v>4</v>
      </c>
      <c r="G730" s="20">
        <v>722</v>
      </c>
      <c r="H730" s="20" t="s">
        <v>22</v>
      </c>
      <c r="I730" s="20">
        <v>147</v>
      </c>
      <c r="L730" s="21">
        <v>43312</v>
      </c>
      <c r="M730" s="20" t="s">
        <v>83</v>
      </c>
      <c r="N730" s="5" t="s">
        <v>84</v>
      </c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3">
      <c r="A731" s="4" t="s">
        <v>87</v>
      </c>
      <c r="B731" s="5"/>
      <c r="C731" s="5">
        <v>4</v>
      </c>
      <c r="D731" s="5">
        <v>5</v>
      </c>
      <c r="E731" s="5">
        <v>1</v>
      </c>
      <c r="F731" s="5">
        <v>1</v>
      </c>
      <c r="G731" s="5">
        <v>748</v>
      </c>
      <c r="H731" s="5" t="s">
        <v>18</v>
      </c>
      <c r="I731" s="5">
        <v>439</v>
      </c>
      <c r="J731" s="5"/>
      <c r="K731" s="5"/>
      <c r="L731" s="7">
        <v>43312</v>
      </c>
      <c r="M731" s="5" t="s">
        <v>77</v>
      </c>
      <c r="N731" s="5" t="s">
        <v>88</v>
      </c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3">
      <c r="A732" s="4" t="s">
        <v>87</v>
      </c>
      <c r="B732" s="5"/>
      <c r="C732" s="5">
        <v>4</v>
      </c>
      <c r="D732" s="5">
        <v>5</v>
      </c>
      <c r="E732" s="5">
        <v>1</v>
      </c>
      <c r="F732" s="5">
        <v>1</v>
      </c>
      <c r="G732" s="5">
        <f t="shared" ref="G732:G981" si="10">G731+1</f>
        <v>749</v>
      </c>
      <c r="H732" s="5" t="s">
        <v>18</v>
      </c>
      <c r="I732" s="5">
        <v>406</v>
      </c>
      <c r="J732" s="5"/>
      <c r="K732" s="5"/>
      <c r="L732" s="7">
        <v>43312</v>
      </c>
      <c r="M732" s="5" t="s">
        <v>77</v>
      </c>
      <c r="N732" s="5" t="s">
        <v>88</v>
      </c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3">
      <c r="A733" s="4" t="s">
        <v>87</v>
      </c>
      <c r="B733" s="5"/>
      <c r="C733" s="5">
        <v>4</v>
      </c>
      <c r="D733" s="5">
        <v>5</v>
      </c>
      <c r="E733" s="5">
        <v>1</v>
      </c>
      <c r="F733" s="5">
        <v>1</v>
      </c>
      <c r="G733" s="5">
        <f t="shared" si="10"/>
        <v>750</v>
      </c>
      <c r="H733" s="5" t="s">
        <v>18</v>
      </c>
      <c r="I733" s="5">
        <v>115</v>
      </c>
      <c r="J733" s="5"/>
      <c r="K733" s="5"/>
      <c r="L733" s="7">
        <v>43312</v>
      </c>
      <c r="M733" s="5" t="s">
        <v>77</v>
      </c>
      <c r="N733" s="5" t="s">
        <v>88</v>
      </c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3">
      <c r="A734" s="4" t="s">
        <v>87</v>
      </c>
      <c r="B734" s="5"/>
      <c r="C734" s="5">
        <v>4</v>
      </c>
      <c r="D734" s="5">
        <v>5</v>
      </c>
      <c r="E734" s="5">
        <v>1</v>
      </c>
      <c r="F734" s="5">
        <v>2</v>
      </c>
      <c r="G734" s="5">
        <f t="shared" si="10"/>
        <v>751</v>
      </c>
      <c r="H734" s="5" t="s">
        <v>18</v>
      </c>
      <c r="I734" s="5">
        <v>794</v>
      </c>
      <c r="J734" s="5"/>
      <c r="K734" s="5"/>
      <c r="L734" s="7">
        <v>43312</v>
      </c>
      <c r="M734" s="5" t="s">
        <v>77</v>
      </c>
      <c r="N734" s="5" t="s">
        <v>88</v>
      </c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3">
      <c r="A735" s="4" t="s">
        <v>87</v>
      </c>
      <c r="B735" s="5"/>
      <c r="C735" s="5">
        <v>4</v>
      </c>
      <c r="D735" s="5">
        <v>5</v>
      </c>
      <c r="E735" s="5">
        <v>1</v>
      </c>
      <c r="F735" s="5">
        <v>3</v>
      </c>
      <c r="G735" s="5">
        <f t="shared" si="10"/>
        <v>752</v>
      </c>
      <c r="H735" s="5" t="s">
        <v>85</v>
      </c>
      <c r="I735" s="5">
        <v>58</v>
      </c>
      <c r="J735" s="5"/>
      <c r="K735" s="5"/>
      <c r="L735" s="7">
        <v>43312</v>
      </c>
      <c r="M735" s="5" t="s">
        <v>77</v>
      </c>
      <c r="N735" s="5" t="s">
        <v>88</v>
      </c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3">
      <c r="A736" s="4" t="s">
        <v>87</v>
      </c>
      <c r="B736" s="5"/>
      <c r="C736" s="5">
        <v>4</v>
      </c>
      <c r="D736" s="5">
        <v>5</v>
      </c>
      <c r="E736" s="5">
        <v>1</v>
      </c>
      <c r="F736" s="5">
        <v>4</v>
      </c>
      <c r="G736" s="5">
        <f t="shared" si="10"/>
        <v>753</v>
      </c>
      <c r="H736" s="5" t="s">
        <v>18</v>
      </c>
      <c r="I736" s="5">
        <v>99</v>
      </c>
      <c r="J736" s="5"/>
      <c r="K736" s="5"/>
      <c r="L736" s="7">
        <v>43312</v>
      </c>
      <c r="M736" s="5" t="s">
        <v>77</v>
      </c>
      <c r="N736" s="5" t="s">
        <v>88</v>
      </c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3">
      <c r="A737" s="4" t="s">
        <v>87</v>
      </c>
      <c r="B737" s="5"/>
      <c r="C737" s="5">
        <v>4</v>
      </c>
      <c r="D737" s="5">
        <v>5</v>
      </c>
      <c r="E737" s="5">
        <v>2</v>
      </c>
      <c r="F737" s="5">
        <v>4</v>
      </c>
      <c r="G737" s="5">
        <f t="shared" si="10"/>
        <v>754</v>
      </c>
      <c r="H737" s="5" t="s">
        <v>18</v>
      </c>
      <c r="I737" s="5">
        <v>491</v>
      </c>
      <c r="J737" s="5"/>
      <c r="K737" s="5"/>
      <c r="L737" s="7">
        <v>43312</v>
      </c>
      <c r="M737" s="5" t="s">
        <v>77</v>
      </c>
      <c r="N737" s="5" t="s">
        <v>88</v>
      </c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3">
      <c r="A738" s="4" t="s">
        <v>87</v>
      </c>
      <c r="B738" s="5"/>
      <c r="C738" s="5">
        <v>4</v>
      </c>
      <c r="D738" s="5">
        <v>5</v>
      </c>
      <c r="E738" s="5">
        <v>3</v>
      </c>
      <c r="F738" s="5">
        <v>1</v>
      </c>
      <c r="G738" s="5">
        <f t="shared" si="10"/>
        <v>755</v>
      </c>
      <c r="H738" s="5" t="s">
        <v>22</v>
      </c>
      <c r="I738" s="5">
        <v>233</v>
      </c>
      <c r="J738" s="5"/>
      <c r="K738" s="5"/>
      <c r="L738" s="7">
        <v>43312</v>
      </c>
      <c r="M738" s="5" t="s">
        <v>77</v>
      </c>
      <c r="N738" s="5" t="s">
        <v>88</v>
      </c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3">
      <c r="A739" s="4" t="s">
        <v>87</v>
      </c>
      <c r="B739" s="5"/>
      <c r="C739" s="5">
        <v>4</v>
      </c>
      <c r="D739" s="5">
        <v>5</v>
      </c>
      <c r="E739" s="5">
        <v>3</v>
      </c>
      <c r="F739" s="5">
        <v>2</v>
      </c>
      <c r="G739" s="5">
        <f t="shared" si="10"/>
        <v>756</v>
      </c>
      <c r="H739" s="5" t="s">
        <v>89</v>
      </c>
      <c r="I739" s="5">
        <v>387</v>
      </c>
      <c r="J739" s="5" t="s">
        <v>32</v>
      </c>
      <c r="K739" s="5"/>
      <c r="L739" s="7">
        <v>43312</v>
      </c>
      <c r="M739" s="5" t="s">
        <v>77</v>
      </c>
      <c r="N739" s="5" t="s">
        <v>88</v>
      </c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3">
      <c r="A740" s="4" t="s">
        <v>87</v>
      </c>
      <c r="B740" s="5"/>
      <c r="C740" s="5">
        <v>4</v>
      </c>
      <c r="D740" s="5">
        <v>5</v>
      </c>
      <c r="E740" s="5">
        <v>3</v>
      </c>
      <c r="F740" s="5">
        <v>2</v>
      </c>
      <c r="G740" s="5">
        <f t="shared" si="10"/>
        <v>757</v>
      </c>
      <c r="H740" s="5" t="s">
        <v>89</v>
      </c>
      <c r="I740" s="5">
        <v>406</v>
      </c>
      <c r="J740" s="5" t="s">
        <v>32</v>
      </c>
      <c r="K740" s="5"/>
      <c r="L740" s="7">
        <v>43312</v>
      </c>
      <c r="M740" s="5" t="s">
        <v>77</v>
      </c>
      <c r="N740" s="5" t="s">
        <v>88</v>
      </c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3">
      <c r="A741" s="4" t="s">
        <v>87</v>
      </c>
      <c r="B741" s="5"/>
      <c r="C741" s="5">
        <v>4</v>
      </c>
      <c r="D741" s="5">
        <v>5</v>
      </c>
      <c r="E741" s="5">
        <v>3</v>
      </c>
      <c r="F741" s="5">
        <v>3</v>
      </c>
      <c r="G741" s="5">
        <f t="shared" si="10"/>
        <v>758</v>
      </c>
      <c r="H741" s="5" t="s">
        <v>37</v>
      </c>
      <c r="I741" s="5">
        <v>139</v>
      </c>
      <c r="J741" s="5"/>
      <c r="K741" s="5"/>
      <c r="L741" s="7">
        <v>43312</v>
      </c>
      <c r="M741" s="5" t="s">
        <v>77</v>
      </c>
      <c r="N741" s="5" t="s">
        <v>88</v>
      </c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3">
      <c r="A742" s="4" t="s">
        <v>87</v>
      </c>
      <c r="B742" s="5"/>
      <c r="C742" s="5">
        <v>4</v>
      </c>
      <c r="D742" s="5">
        <v>5</v>
      </c>
      <c r="E742" s="5">
        <v>3</v>
      </c>
      <c r="F742" s="5">
        <v>3</v>
      </c>
      <c r="G742" s="5">
        <f t="shared" si="10"/>
        <v>759</v>
      </c>
      <c r="H742" s="5" t="s">
        <v>18</v>
      </c>
      <c r="I742" s="5">
        <v>172</v>
      </c>
      <c r="J742" s="5"/>
      <c r="K742" s="5"/>
      <c r="L742" s="7">
        <v>43312</v>
      </c>
      <c r="M742" s="5" t="s">
        <v>77</v>
      </c>
      <c r="N742" s="5" t="s">
        <v>88</v>
      </c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3">
      <c r="A743" s="4" t="s">
        <v>87</v>
      </c>
      <c r="B743" s="5"/>
      <c r="C743" s="5">
        <v>4</v>
      </c>
      <c r="D743" s="5">
        <v>5</v>
      </c>
      <c r="E743" s="5">
        <v>3</v>
      </c>
      <c r="F743" s="5">
        <v>3</v>
      </c>
      <c r="G743" s="5">
        <f t="shared" si="10"/>
        <v>760</v>
      </c>
      <c r="H743" s="5" t="s">
        <v>18</v>
      </c>
      <c r="I743" s="5">
        <v>125</v>
      </c>
      <c r="J743" s="5"/>
      <c r="K743" s="5"/>
      <c r="L743" s="7">
        <v>43312</v>
      </c>
      <c r="M743" s="5" t="s">
        <v>77</v>
      </c>
      <c r="N743" s="5" t="s">
        <v>88</v>
      </c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3">
      <c r="A744" s="4" t="s">
        <v>87</v>
      </c>
      <c r="B744" s="5"/>
      <c r="C744" s="5">
        <v>4</v>
      </c>
      <c r="D744" s="5">
        <v>5</v>
      </c>
      <c r="E744" s="5">
        <v>3</v>
      </c>
      <c r="F744" s="5">
        <v>4</v>
      </c>
      <c r="G744" s="5">
        <f t="shared" si="10"/>
        <v>761</v>
      </c>
      <c r="H744" s="5" t="s">
        <v>18</v>
      </c>
      <c r="I744" s="5">
        <v>155</v>
      </c>
      <c r="J744" s="5"/>
      <c r="K744" s="5"/>
      <c r="L744" s="7">
        <v>43312</v>
      </c>
      <c r="M744" s="5" t="s">
        <v>77</v>
      </c>
      <c r="N744" s="5" t="s">
        <v>88</v>
      </c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3">
      <c r="A745" s="4" t="s">
        <v>87</v>
      </c>
      <c r="B745" s="5"/>
      <c r="C745" s="5">
        <v>4</v>
      </c>
      <c r="D745" s="5">
        <v>5</v>
      </c>
      <c r="E745" s="5">
        <v>3</v>
      </c>
      <c r="F745" s="5">
        <v>4</v>
      </c>
      <c r="G745" s="5">
        <f t="shared" si="10"/>
        <v>762</v>
      </c>
      <c r="H745" s="5" t="s">
        <v>18</v>
      </c>
      <c r="I745" s="5">
        <v>181</v>
      </c>
      <c r="J745" s="5"/>
      <c r="K745" s="5"/>
      <c r="L745" s="7">
        <v>43312</v>
      </c>
      <c r="M745" s="5" t="s">
        <v>77</v>
      </c>
      <c r="N745" s="5" t="s">
        <v>88</v>
      </c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3">
      <c r="A746" s="4" t="s">
        <v>87</v>
      </c>
      <c r="B746" s="5"/>
      <c r="C746" s="5">
        <v>4</v>
      </c>
      <c r="D746" s="5">
        <v>5</v>
      </c>
      <c r="E746" s="5">
        <v>3</v>
      </c>
      <c r="F746" s="5">
        <v>4</v>
      </c>
      <c r="G746" s="5">
        <f t="shared" si="10"/>
        <v>763</v>
      </c>
      <c r="H746" s="5" t="s">
        <v>18</v>
      </c>
      <c r="I746" s="5">
        <v>44</v>
      </c>
      <c r="J746" s="5"/>
      <c r="K746" s="5"/>
      <c r="L746" s="7">
        <v>43312</v>
      </c>
      <c r="M746" s="5" t="s">
        <v>77</v>
      </c>
      <c r="N746" s="5" t="s">
        <v>88</v>
      </c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3">
      <c r="A747" s="4" t="s">
        <v>87</v>
      </c>
      <c r="B747" s="5"/>
      <c r="C747" s="5">
        <v>4</v>
      </c>
      <c r="D747" s="5">
        <v>5</v>
      </c>
      <c r="E747" s="5">
        <v>3</v>
      </c>
      <c r="F747" s="5">
        <v>4</v>
      </c>
      <c r="G747" s="5">
        <f t="shared" si="10"/>
        <v>764</v>
      </c>
      <c r="H747" s="5" t="s">
        <v>18</v>
      </c>
      <c r="I747" s="5">
        <v>51</v>
      </c>
      <c r="J747" s="5"/>
      <c r="K747" s="5"/>
      <c r="L747" s="7">
        <v>43312</v>
      </c>
      <c r="M747" s="5" t="s">
        <v>77</v>
      </c>
      <c r="N747" s="5" t="s">
        <v>88</v>
      </c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3">
      <c r="A748" s="4" t="s">
        <v>87</v>
      </c>
      <c r="B748" s="5"/>
      <c r="C748" s="5">
        <v>4</v>
      </c>
      <c r="D748" s="5">
        <v>5</v>
      </c>
      <c r="E748" s="5">
        <v>4</v>
      </c>
      <c r="F748" s="5">
        <v>1</v>
      </c>
      <c r="G748" s="5">
        <f t="shared" si="10"/>
        <v>765</v>
      </c>
      <c r="H748" s="5" t="s">
        <v>18</v>
      </c>
      <c r="I748" s="5">
        <v>118</v>
      </c>
      <c r="J748" s="5"/>
      <c r="K748" s="5"/>
      <c r="L748" s="7">
        <v>43312</v>
      </c>
      <c r="M748" s="5" t="s">
        <v>77</v>
      </c>
      <c r="N748" s="5" t="s">
        <v>88</v>
      </c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3">
      <c r="A749" s="4" t="s">
        <v>87</v>
      </c>
      <c r="B749" s="5"/>
      <c r="C749" s="5">
        <v>4</v>
      </c>
      <c r="D749" s="5">
        <v>5</v>
      </c>
      <c r="E749" s="5">
        <v>4</v>
      </c>
      <c r="F749" s="5">
        <v>1</v>
      </c>
      <c r="G749" s="5">
        <f t="shared" si="10"/>
        <v>766</v>
      </c>
      <c r="H749" s="5" t="s">
        <v>18</v>
      </c>
      <c r="I749" s="5">
        <v>27</v>
      </c>
      <c r="J749" s="5"/>
      <c r="K749" s="5"/>
      <c r="L749" s="7">
        <v>43312</v>
      </c>
      <c r="M749" s="5" t="s">
        <v>77</v>
      </c>
      <c r="N749" s="5" t="s">
        <v>88</v>
      </c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3">
      <c r="A750" s="4" t="s">
        <v>87</v>
      </c>
      <c r="B750" s="5"/>
      <c r="C750" s="5">
        <v>4</v>
      </c>
      <c r="D750" s="5">
        <v>5</v>
      </c>
      <c r="E750" s="5">
        <v>4</v>
      </c>
      <c r="F750" s="5">
        <v>1</v>
      </c>
      <c r="G750" s="5">
        <f t="shared" si="10"/>
        <v>767</v>
      </c>
      <c r="H750" s="5" t="s">
        <v>33</v>
      </c>
      <c r="I750" s="5"/>
      <c r="J750" s="5" t="s">
        <v>24</v>
      </c>
      <c r="K750" s="5"/>
      <c r="L750" s="7">
        <v>43312</v>
      </c>
      <c r="M750" s="5" t="s">
        <v>77</v>
      </c>
      <c r="N750" s="5" t="s">
        <v>88</v>
      </c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3">
      <c r="A751" s="4" t="s">
        <v>87</v>
      </c>
      <c r="B751" s="5"/>
      <c r="C751" s="5">
        <v>4</v>
      </c>
      <c r="D751" s="5">
        <v>5</v>
      </c>
      <c r="E751" s="5">
        <v>4</v>
      </c>
      <c r="F751" s="5">
        <v>3</v>
      </c>
      <c r="G751" s="5">
        <f t="shared" si="10"/>
        <v>768</v>
      </c>
      <c r="H751" s="5" t="s">
        <v>18</v>
      </c>
      <c r="I751" s="5">
        <v>169</v>
      </c>
      <c r="J751" s="5"/>
      <c r="K751" s="5"/>
      <c r="L751" s="7">
        <v>43312</v>
      </c>
      <c r="M751" s="5" t="s">
        <v>77</v>
      </c>
      <c r="N751" s="5" t="s">
        <v>88</v>
      </c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3">
      <c r="A752" s="4" t="s">
        <v>87</v>
      </c>
      <c r="B752" s="5"/>
      <c r="C752" s="5">
        <v>4</v>
      </c>
      <c r="D752" s="5">
        <v>5</v>
      </c>
      <c r="E752" s="5">
        <v>4</v>
      </c>
      <c r="F752" s="5">
        <v>3</v>
      </c>
      <c r="G752" s="5">
        <f t="shared" si="10"/>
        <v>769</v>
      </c>
      <c r="H752" s="5" t="s">
        <v>18</v>
      </c>
      <c r="I752" s="5">
        <v>395</v>
      </c>
      <c r="J752" s="5"/>
      <c r="K752" s="5"/>
      <c r="L752" s="7">
        <v>43312</v>
      </c>
      <c r="M752" s="5" t="s">
        <v>77</v>
      </c>
      <c r="N752" s="5" t="s">
        <v>88</v>
      </c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3">
      <c r="A753" s="4" t="s">
        <v>87</v>
      </c>
      <c r="B753" s="5"/>
      <c r="C753" s="5">
        <v>4</v>
      </c>
      <c r="D753" s="5">
        <v>5</v>
      </c>
      <c r="E753" s="5">
        <v>4</v>
      </c>
      <c r="F753" s="5">
        <v>4</v>
      </c>
      <c r="G753" s="5">
        <f t="shared" si="10"/>
        <v>770</v>
      </c>
      <c r="H753" s="5" t="s">
        <v>33</v>
      </c>
      <c r="I753" s="5">
        <v>274</v>
      </c>
      <c r="J753" s="5"/>
      <c r="K753" s="5"/>
      <c r="L753" s="7">
        <v>43312</v>
      </c>
      <c r="M753" s="5" t="s">
        <v>77</v>
      </c>
      <c r="N753" s="5" t="s">
        <v>88</v>
      </c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3">
      <c r="A754" s="4" t="s">
        <v>87</v>
      </c>
      <c r="B754" s="5"/>
      <c r="C754" s="5">
        <v>4</v>
      </c>
      <c r="D754" s="5">
        <v>5</v>
      </c>
      <c r="E754" s="5">
        <v>4</v>
      </c>
      <c r="F754" s="5">
        <v>4</v>
      </c>
      <c r="G754" s="5">
        <f t="shared" si="10"/>
        <v>771</v>
      </c>
      <c r="H754" s="5" t="s">
        <v>18</v>
      </c>
      <c r="I754" s="5">
        <v>118</v>
      </c>
      <c r="J754" s="5"/>
      <c r="K754" s="5"/>
      <c r="L754" s="7">
        <v>43312</v>
      </c>
      <c r="M754" s="5" t="s">
        <v>77</v>
      </c>
      <c r="N754" s="5" t="s">
        <v>88</v>
      </c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3">
      <c r="A755" s="4" t="s">
        <v>90</v>
      </c>
      <c r="B755" s="5"/>
      <c r="C755" s="5">
        <v>5</v>
      </c>
      <c r="D755" s="5">
        <v>1</v>
      </c>
      <c r="E755" s="5">
        <v>1</v>
      </c>
      <c r="F755" s="5">
        <v>1</v>
      </c>
      <c r="G755" s="5">
        <f t="shared" si="10"/>
        <v>772</v>
      </c>
      <c r="H755" s="5" t="s">
        <v>20</v>
      </c>
      <c r="I755" s="5">
        <v>10</v>
      </c>
      <c r="J755" s="5"/>
      <c r="K755" s="5"/>
      <c r="L755" s="7">
        <v>43312</v>
      </c>
      <c r="M755" s="5" t="s">
        <v>77</v>
      </c>
      <c r="N755" s="5" t="s">
        <v>88</v>
      </c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3">
      <c r="A756" s="4" t="s">
        <v>90</v>
      </c>
      <c r="B756" s="5"/>
      <c r="C756" s="5">
        <v>5</v>
      </c>
      <c r="D756" s="5">
        <v>1</v>
      </c>
      <c r="E756" s="5">
        <v>1</v>
      </c>
      <c r="F756" s="5">
        <v>1</v>
      </c>
      <c r="G756" s="5">
        <f t="shared" si="10"/>
        <v>773</v>
      </c>
      <c r="H756" s="5" t="s">
        <v>22</v>
      </c>
      <c r="I756" s="5">
        <v>263</v>
      </c>
      <c r="J756" s="5"/>
      <c r="K756" s="5"/>
      <c r="L756" s="7">
        <v>43312</v>
      </c>
      <c r="M756" s="5" t="s">
        <v>77</v>
      </c>
      <c r="N756" s="5" t="s">
        <v>88</v>
      </c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3">
      <c r="A757" s="4" t="s">
        <v>90</v>
      </c>
      <c r="B757" s="5"/>
      <c r="C757" s="5">
        <v>5</v>
      </c>
      <c r="D757" s="5">
        <v>1</v>
      </c>
      <c r="E757" s="5">
        <v>1</v>
      </c>
      <c r="F757" s="5">
        <v>1</v>
      </c>
      <c r="G757" s="5">
        <f t="shared" si="10"/>
        <v>774</v>
      </c>
      <c r="H757" s="5" t="s">
        <v>20</v>
      </c>
      <c r="I757" s="5">
        <v>16</v>
      </c>
      <c r="J757" s="5"/>
      <c r="K757" s="5"/>
      <c r="L757" s="7">
        <v>43312</v>
      </c>
      <c r="M757" s="5" t="s">
        <v>77</v>
      </c>
      <c r="N757" s="5" t="s">
        <v>88</v>
      </c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3">
      <c r="A758" s="4" t="s">
        <v>90</v>
      </c>
      <c r="B758" s="5"/>
      <c r="C758" s="5">
        <v>5</v>
      </c>
      <c r="D758" s="5">
        <v>1</v>
      </c>
      <c r="E758" s="5">
        <v>1</v>
      </c>
      <c r="F758" s="5">
        <v>1</v>
      </c>
      <c r="G758" s="5">
        <f t="shared" si="10"/>
        <v>775</v>
      </c>
      <c r="H758" s="5" t="s">
        <v>20</v>
      </c>
      <c r="I758" s="5">
        <v>19</v>
      </c>
      <c r="J758" s="5"/>
      <c r="K758" s="5"/>
      <c r="L758" s="7">
        <v>43312</v>
      </c>
      <c r="M758" s="5" t="s">
        <v>77</v>
      </c>
      <c r="N758" s="5" t="s">
        <v>88</v>
      </c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3">
      <c r="A759" s="4" t="s">
        <v>90</v>
      </c>
      <c r="B759" s="5"/>
      <c r="C759" s="5">
        <v>5</v>
      </c>
      <c r="D759" s="5">
        <v>1</v>
      </c>
      <c r="E759" s="5">
        <v>1</v>
      </c>
      <c r="F759" s="5">
        <v>1</v>
      </c>
      <c r="G759" s="5">
        <f t="shared" si="10"/>
        <v>776</v>
      </c>
      <c r="H759" s="5" t="s">
        <v>20</v>
      </c>
      <c r="I759" s="5">
        <v>11</v>
      </c>
      <c r="J759" s="5"/>
      <c r="K759" s="5"/>
      <c r="L759" s="7">
        <v>43312</v>
      </c>
      <c r="M759" s="5" t="s">
        <v>77</v>
      </c>
      <c r="N759" s="5" t="s">
        <v>88</v>
      </c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3">
      <c r="A760" s="4" t="s">
        <v>90</v>
      </c>
      <c r="B760" s="5"/>
      <c r="C760" s="5">
        <v>5</v>
      </c>
      <c r="D760" s="5">
        <v>1</v>
      </c>
      <c r="E760" s="5">
        <v>1</v>
      </c>
      <c r="F760" s="5">
        <v>1</v>
      </c>
      <c r="G760" s="5">
        <f t="shared" si="10"/>
        <v>777</v>
      </c>
      <c r="H760" s="5" t="s">
        <v>20</v>
      </c>
      <c r="I760" s="5">
        <v>18</v>
      </c>
      <c r="J760" s="5"/>
      <c r="K760" s="5"/>
      <c r="L760" s="7">
        <v>43312</v>
      </c>
      <c r="M760" s="5" t="s">
        <v>77</v>
      </c>
      <c r="N760" s="5" t="s">
        <v>88</v>
      </c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3">
      <c r="A761" s="4" t="s">
        <v>90</v>
      </c>
      <c r="B761" s="5"/>
      <c r="C761" s="5">
        <v>5</v>
      </c>
      <c r="D761" s="5">
        <v>1</v>
      </c>
      <c r="E761" s="5">
        <v>1</v>
      </c>
      <c r="F761" s="5">
        <v>1</v>
      </c>
      <c r="G761" s="5">
        <f t="shared" si="10"/>
        <v>778</v>
      </c>
      <c r="H761" s="5" t="s">
        <v>20</v>
      </c>
      <c r="I761" s="5">
        <v>13</v>
      </c>
      <c r="J761" s="5"/>
      <c r="K761" s="5"/>
      <c r="L761" s="7">
        <v>43312</v>
      </c>
      <c r="M761" s="5" t="s">
        <v>77</v>
      </c>
      <c r="N761" s="5" t="s">
        <v>88</v>
      </c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3">
      <c r="A762" s="4" t="s">
        <v>90</v>
      </c>
      <c r="B762" s="5"/>
      <c r="C762" s="5">
        <v>5</v>
      </c>
      <c r="D762" s="5">
        <v>1</v>
      </c>
      <c r="E762" s="5">
        <v>1</v>
      </c>
      <c r="F762" s="5">
        <v>1</v>
      </c>
      <c r="G762" s="5">
        <f t="shared" si="10"/>
        <v>779</v>
      </c>
      <c r="H762" s="5" t="s">
        <v>20</v>
      </c>
      <c r="I762" s="5">
        <v>20</v>
      </c>
      <c r="J762" s="5"/>
      <c r="K762" s="5"/>
      <c r="L762" s="7">
        <v>43312</v>
      </c>
      <c r="M762" s="5" t="s">
        <v>77</v>
      </c>
      <c r="N762" s="5" t="s">
        <v>88</v>
      </c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3">
      <c r="A763" s="4" t="s">
        <v>90</v>
      </c>
      <c r="B763" s="5"/>
      <c r="C763" s="5">
        <v>5</v>
      </c>
      <c r="D763" s="5">
        <v>1</v>
      </c>
      <c r="E763" s="5">
        <v>1</v>
      </c>
      <c r="F763" s="5">
        <v>1</v>
      </c>
      <c r="G763" s="5">
        <f t="shared" si="10"/>
        <v>780</v>
      </c>
      <c r="H763" s="5" t="s">
        <v>20</v>
      </c>
      <c r="I763" s="5">
        <v>25</v>
      </c>
      <c r="J763" s="5"/>
      <c r="K763" s="5"/>
      <c r="L763" s="7">
        <v>43312</v>
      </c>
      <c r="M763" s="5" t="s">
        <v>77</v>
      </c>
      <c r="N763" s="5" t="s">
        <v>88</v>
      </c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3">
      <c r="A764" s="4" t="s">
        <v>90</v>
      </c>
      <c r="B764" s="5"/>
      <c r="C764" s="5">
        <v>5</v>
      </c>
      <c r="D764" s="5">
        <v>1</v>
      </c>
      <c r="E764" s="5">
        <v>1</v>
      </c>
      <c r="F764" s="5">
        <v>1</v>
      </c>
      <c r="G764" s="5">
        <f t="shared" si="10"/>
        <v>781</v>
      </c>
      <c r="H764" s="5" t="s">
        <v>20</v>
      </c>
      <c r="I764" s="5">
        <v>12</v>
      </c>
      <c r="J764" s="5"/>
      <c r="K764" s="5"/>
      <c r="L764" s="7">
        <v>43312</v>
      </c>
      <c r="M764" s="5" t="s">
        <v>77</v>
      </c>
      <c r="N764" s="5" t="s">
        <v>88</v>
      </c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3">
      <c r="A765" s="4" t="s">
        <v>90</v>
      </c>
      <c r="B765" s="5"/>
      <c r="C765" s="5">
        <v>5</v>
      </c>
      <c r="D765" s="5">
        <v>1</v>
      </c>
      <c r="E765" s="5">
        <v>1</v>
      </c>
      <c r="F765" s="5">
        <v>1</v>
      </c>
      <c r="G765" s="5">
        <f t="shared" si="10"/>
        <v>782</v>
      </c>
      <c r="H765" s="5" t="s">
        <v>20</v>
      </c>
      <c r="I765" s="5">
        <v>28</v>
      </c>
      <c r="J765" s="5"/>
      <c r="K765" s="5"/>
      <c r="L765" s="7">
        <v>43312</v>
      </c>
      <c r="M765" s="5" t="s">
        <v>77</v>
      </c>
      <c r="N765" s="5" t="s">
        <v>88</v>
      </c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3">
      <c r="A766" s="4" t="s">
        <v>90</v>
      </c>
      <c r="B766" s="5"/>
      <c r="C766" s="5">
        <v>5</v>
      </c>
      <c r="D766" s="5">
        <v>1</v>
      </c>
      <c r="E766" s="5">
        <v>1</v>
      </c>
      <c r="F766" s="5">
        <v>1</v>
      </c>
      <c r="G766" s="5">
        <f t="shared" si="10"/>
        <v>783</v>
      </c>
      <c r="H766" s="5" t="s">
        <v>20</v>
      </c>
      <c r="I766" s="5">
        <v>13</v>
      </c>
      <c r="J766" s="5"/>
      <c r="K766" s="5"/>
      <c r="L766" s="7">
        <v>43312</v>
      </c>
      <c r="M766" s="5" t="s">
        <v>77</v>
      </c>
      <c r="N766" s="5" t="s">
        <v>88</v>
      </c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3">
      <c r="A767" s="4" t="s">
        <v>90</v>
      </c>
      <c r="B767" s="5"/>
      <c r="C767" s="5">
        <v>5</v>
      </c>
      <c r="D767" s="5">
        <v>1</v>
      </c>
      <c r="E767" s="5">
        <v>1</v>
      </c>
      <c r="F767" s="5">
        <v>1</v>
      </c>
      <c r="G767" s="5">
        <f t="shared" si="10"/>
        <v>784</v>
      </c>
      <c r="H767" s="5" t="s">
        <v>20</v>
      </c>
      <c r="I767" s="5">
        <v>11</v>
      </c>
      <c r="J767" s="5"/>
      <c r="K767" s="5"/>
      <c r="L767" s="7">
        <v>43312</v>
      </c>
      <c r="M767" s="5" t="s">
        <v>77</v>
      </c>
      <c r="N767" s="5" t="s">
        <v>88</v>
      </c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3">
      <c r="A768" s="4" t="s">
        <v>90</v>
      </c>
      <c r="B768" s="5"/>
      <c r="C768" s="5">
        <v>5</v>
      </c>
      <c r="D768" s="5">
        <v>1</v>
      </c>
      <c r="E768" s="5">
        <v>1</v>
      </c>
      <c r="F768" s="5">
        <v>1</v>
      </c>
      <c r="G768" s="5">
        <f t="shared" si="10"/>
        <v>785</v>
      </c>
      <c r="H768" s="5" t="s">
        <v>20</v>
      </c>
      <c r="I768" s="5">
        <v>25</v>
      </c>
      <c r="J768" s="5"/>
      <c r="K768" s="5"/>
      <c r="L768" s="7">
        <v>43312</v>
      </c>
      <c r="M768" s="5" t="s">
        <v>77</v>
      </c>
      <c r="N768" s="5" t="s">
        <v>88</v>
      </c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3">
      <c r="A769" s="4" t="s">
        <v>90</v>
      </c>
      <c r="B769" s="5"/>
      <c r="C769" s="5">
        <v>5</v>
      </c>
      <c r="D769" s="5">
        <v>1</v>
      </c>
      <c r="E769" s="5">
        <v>1</v>
      </c>
      <c r="F769" s="5">
        <v>1</v>
      </c>
      <c r="G769" s="5">
        <f t="shared" si="10"/>
        <v>786</v>
      </c>
      <c r="H769" s="5" t="s">
        <v>20</v>
      </c>
      <c r="I769" s="5">
        <v>13</v>
      </c>
      <c r="J769" s="5"/>
      <c r="K769" s="5"/>
      <c r="L769" s="7">
        <v>43312</v>
      </c>
      <c r="M769" s="5" t="s">
        <v>77</v>
      </c>
      <c r="N769" s="5" t="s">
        <v>88</v>
      </c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3">
      <c r="A770" s="4" t="s">
        <v>90</v>
      </c>
      <c r="B770" s="5"/>
      <c r="C770" s="5">
        <v>5</v>
      </c>
      <c r="D770" s="5">
        <v>1</v>
      </c>
      <c r="E770" s="5">
        <v>1</v>
      </c>
      <c r="F770" s="5">
        <v>1</v>
      </c>
      <c r="G770" s="5">
        <f t="shared" si="10"/>
        <v>787</v>
      </c>
      <c r="H770" s="5" t="s">
        <v>20</v>
      </c>
      <c r="I770" s="5">
        <v>13</v>
      </c>
      <c r="J770" s="5"/>
      <c r="K770" s="5"/>
      <c r="L770" s="7">
        <v>43312</v>
      </c>
      <c r="M770" s="5" t="s">
        <v>77</v>
      </c>
      <c r="N770" s="5" t="s">
        <v>88</v>
      </c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3">
      <c r="A771" s="4" t="s">
        <v>90</v>
      </c>
      <c r="B771" s="5"/>
      <c r="C771" s="5">
        <v>5</v>
      </c>
      <c r="D771" s="5">
        <v>1</v>
      </c>
      <c r="E771" s="5">
        <v>1</v>
      </c>
      <c r="F771" s="5">
        <v>1</v>
      </c>
      <c r="G771" s="5">
        <f t="shared" si="10"/>
        <v>788</v>
      </c>
      <c r="H771" s="5" t="s">
        <v>20</v>
      </c>
      <c r="I771" s="5">
        <v>10</v>
      </c>
      <c r="J771" s="5"/>
      <c r="K771" s="5"/>
      <c r="L771" s="7">
        <v>43312</v>
      </c>
      <c r="M771" s="5" t="s">
        <v>77</v>
      </c>
      <c r="N771" s="5" t="s">
        <v>88</v>
      </c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3">
      <c r="A772" s="4" t="s">
        <v>90</v>
      </c>
      <c r="B772" s="5"/>
      <c r="C772" s="5">
        <v>5</v>
      </c>
      <c r="D772" s="5">
        <v>1</v>
      </c>
      <c r="E772" s="5">
        <v>1</v>
      </c>
      <c r="F772" s="5">
        <v>1</v>
      </c>
      <c r="G772" s="5">
        <f t="shared" si="10"/>
        <v>789</v>
      </c>
      <c r="H772" s="5" t="s">
        <v>20</v>
      </c>
      <c r="I772" s="5">
        <v>686</v>
      </c>
      <c r="J772" s="5"/>
      <c r="K772" s="5"/>
      <c r="L772" s="7">
        <v>43312</v>
      </c>
      <c r="M772" s="5" t="s">
        <v>77</v>
      </c>
      <c r="N772" s="5" t="s">
        <v>88</v>
      </c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3">
      <c r="A773" s="4" t="s">
        <v>90</v>
      </c>
      <c r="B773" s="5"/>
      <c r="C773" s="5">
        <v>5</v>
      </c>
      <c r="D773" s="5">
        <v>1</v>
      </c>
      <c r="E773" s="5">
        <v>1</v>
      </c>
      <c r="F773" s="5">
        <v>1</v>
      </c>
      <c r="G773" s="5">
        <f t="shared" si="10"/>
        <v>790</v>
      </c>
      <c r="H773" s="5" t="s">
        <v>20</v>
      </c>
      <c r="I773" s="5">
        <v>21</v>
      </c>
      <c r="J773" s="5"/>
      <c r="K773" s="5"/>
      <c r="L773" s="7">
        <v>43312</v>
      </c>
      <c r="M773" s="5" t="s">
        <v>77</v>
      </c>
      <c r="N773" s="5" t="s">
        <v>88</v>
      </c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3">
      <c r="A774" s="4" t="s">
        <v>90</v>
      </c>
      <c r="B774" s="5"/>
      <c r="C774" s="5">
        <v>5</v>
      </c>
      <c r="D774" s="5">
        <v>1</v>
      </c>
      <c r="E774" s="5">
        <v>1</v>
      </c>
      <c r="F774" s="5">
        <v>1</v>
      </c>
      <c r="G774" s="5">
        <f t="shared" si="10"/>
        <v>791</v>
      </c>
      <c r="H774" s="5" t="s">
        <v>20</v>
      </c>
      <c r="I774" s="5">
        <v>26</v>
      </c>
      <c r="J774" s="5"/>
      <c r="K774" s="5"/>
      <c r="L774" s="7">
        <v>43312</v>
      </c>
      <c r="M774" s="5" t="s">
        <v>77</v>
      </c>
      <c r="N774" s="5" t="s">
        <v>88</v>
      </c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3">
      <c r="A775" s="4" t="s">
        <v>90</v>
      </c>
      <c r="B775" s="5"/>
      <c r="C775" s="5">
        <v>5</v>
      </c>
      <c r="D775" s="5">
        <v>1</v>
      </c>
      <c r="E775" s="5">
        <v>1</v>
      </c>
      <c r="F775" s="5">
        <v>1</v>
      </c>
      <c r="G775" s="5">
        <f t="shared" si="10"/>
        <v>792</v>
      </c>
      <c r="H775" s="5" t="s">
        <v>20</v>
      </c>
      <c r="I775" s="5">
        <v>18</v>
      </c>
      <c r="J775" s="5"/>
      <c r="K775" s="5"/>
      <c r="L775" s="7">
        <v>43312</v>
      </c>
      <c r="M775" s="5" t="s">
        <v>77</v>
      </c>
      <c r="N775" s="5" t="s">
        <v>88</v>
      </c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3">
      <c r="A776" s="4" t="s">
        <v>90</v>
      </c>
      <c r="B776" s="5"/>
      <c r="C776" s="5">
        <v>5</v>
      </c>
      <c r="D776" s="5">
        <v>1</v>
      </c>
      <c r="E776" s="5">
        <v>1</v>
      </c>
      <c r="F776" s="5">
        <v>1</v>
      </c>
      <c r="G776" s="5">
        <f t="shared" si="10"/>
        <v>793</v>
      </c>
      <c r="H776" s="5" t="s">
        <v>20</v>
      </c>
      <c r="I776" s="5">
        <v>13</v>
      </c>
      <c r="J776" s="5"/>
      <c r="K776" s="5"/>
      <c r="L776" s="7">
        <v>43312</v>
      </c>
      <c r="M776" s="5" t="s">
        <v>77</v>
      </c>
      <c r="N776" s="5" t="s">
        <v>88</v>
      </c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3">
      <c r="A777" s="4" t="s">
        <v>90</v>
      </c>
      <c r="B777" s="5"/>
      <c r="C777" s="5">
        <v>5</v>
      </c>
      <c r="D777" s="5">
        <v>1</v>
      </c>
      <c r="E777" s="5">
        <v>1</v>
      </c>
      <c r="F777" s="5">
        <v>1</v>
      </c>
      <c r="G777" s="5">
        <f t="shared" si="10"/>
        <v>794</v>
      </c>
      <c r="H777" s="5" t="s">
        <v>20</v>
      </c>
      <c r="I777" s="5">
        <v>14</v>
      </c>
      <c r="J777" s="5"/>
      <c r="K777" s="5"/>
      <c r="L777" s="7">
        <v>43312</v>
      </c>
      <c r="M777" s="5" t="s">
        <v>77</v>
      </c>
      <c r="N777" s="5" t="s">
        <v>88</v>
      </c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3">
      <c r="A778" s="4" t="s">
        <v>90</v>
      </c>
      <c r="B778" s="5"/>
      <c r="C778" s="5">
        <v>5</v>
      </c>
      <c r="D778" s="5">
        <v>1</v>
      </c>
      <c r="E778" s="5">
        <v>1</v>
      </c>
      <c r="F778" s="5">
        <v>1</v>
      </c>
      <c r="G778" s="5">
        <f t="shared" si="10"/>
        <v>795</v>
      </c>
      <c r="H778" s="5" t="s">
        <v>20</v>
      </c>
      <c r="I778" s="5">
        <v>28</v>
      </c>
      <c r="J778" s="5"/>
      <c r="K778" s="5"/>
      <c r="L778" s="7">
        <v>43312</v>
      </c>
      <c r="M778" s="5" t="s">
        <v>77</v>
      </c>
      <c r="N778" s="5" t="s">
        <v>88</v>
      </c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3">
      <c r="A779" s="4" t="s">
        <v>90</v>
      </c>
      <c r="B779" s="5"/>
      <c r="C779" s="5">
        <v>5</v>
      </c>
      <c r="D779" s="5">
        <v>1</v>
      </c>
      <c r="E779" s="5">
        <v>1</v>
      </c>
      <c r="F779" s="5">
        <v>1</v>
      </c>
      <c r="G779" s="5">
        <f t="shared" si="10"/>
        <v>796</v>
      </c>
      <c r="H779" s="5" t="s">
        <v>20</v>
      </c>
      <c r="I779" s="5">
        <v>50</v>
      </c>
      <c r="J779" s="5"/>
      <c r="K779" s="5"/>
      <c r="L779" s="7">
        <v>43312</v>
      </c>
      <c r="M779" s="5" t="s">
        <v>77</v>
      </c>
      <c r="N779" s="5" t="s">
        <v>88</v>
      </c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3">
      <c r="A780" s="4" t="s">
        <v>90</v>
      </c>
      <c r="B780" s="5"/>
      <c r="C780" s="5">
        <v>5</v>
      </c>
      <c r="D780" s="5">
        <v>1</v>
      </c>
      <c r="E780" s="5">
        <v>1</v>
      </c>
      <c r="F780" s="5">
        <v>1</v>
      </c>
      <c r="G780" s="5">
        <f t="shared" si="10"/>
        <v>797</v>
      </c>
      <c r="H780" s="5" t="s">
        <v>20</v>
      </c>
      <c r="I780" s="5">
        <v>19</v>
      </c>
      <c r="J780" s="5"/>
      <c r="K780" s="5"/>
      <c r="L780" s="7">
        <v>43312</v>
      </c>
      <c r="M780" s="5" t="s">
        <v>77</v>
      </c>
      <c r="N780" s="5" t="s">
        <v>88</v>
      </c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3">
      <c r="A781" s="4" t="s">
        <v>90</v>
      </c>
      <c r="B781" s="5"/>
      <c r="C781" s="5">
        <v>5</v>
      </c>
      <c r="D781" s="5">
        <v>1</v>
      </c>
      <c r="E781" s="5">
        <v>1</v>
      </c>
      <c r="F781" s="5">
        <v>1</v>
      </c>
      <c r="G781" s="5">
        <f t="shared" si="10"/>
        <v>798</v>
      </c>
      <c r="H781" s="5" t="s">
        <v>20</v>
      </c>
      <c r="I781" s="5">
        <v>19</v>
      </c>
      <c r="J781" s="5"/>
      <c r="K781" s="5"/>
      <c r="L781" s="7">
        <v>43312</v>
      </c>
      <c r="M781" s="5" t="s">
        <v>77</v>
      </c>
      <c r="N781" s="5" t="s">
        <v>88</v>
      </c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3">
      <c r="A782" s="4" t="s">
        <v>90</v>
      </c>
      <c r="B782" s="5"/>
      <c r="C782" s="5">
        <v>5</v>
      </c>
      <c r="D782" s="5">
        <v>1</v>
      </c>
      <c r="E782" s="5">
        <v>1</v>
      </c>
      <c r="F782" s="5">
        <v>1</v>
      </c>
      <c r="G782" s="5">
        <f t="shared" si="10"/>
        <v>799</v>
      </c>
      <c r="H782" s="5" t="s">
        <v>20</v>
      </c>
      <c r="I782" s="5">
        <v>14</v>
      </c>
      <c r="J782" s="5"/>
      <c r="K782" s="5"/>
      <c r="L782" s="7">
        <v>43312</v>
      </c>
      <c r="M782" s="5" t="s">
        <v>77</v>
      </c>
      <c r="N782" s="5" t="s">
        <v>88</v>
      </c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3">
      <c r="A783" s="4" t="s">
        <v>90</v>
      </c>
      <c r="B783" s="5"/>
      <c r="C783" s="5">
        <v>5</v>
      </c>
      <c r="D783" s="5">
        <v>1</v>
      </c>
      <c r="E783" s="5">
        <v>1</v>
      </c>
      <c r="F783" s="5">
        <v>1</v>
      </c>
      <c r="G783" s="5">
        <f t="shared" si="10"/>
        <v>800</v>
      </c>
      <c r="H783" s="5" t="s">
        <v>20</v>
      </c>
      <c r="I783" s="5">
        <v>14</v>
      </c>
      <c r="J783" s="5"/>
      <c r="K783" s="5"/>
      <c r="L783" s="7">
        <v>43312</v>
      </c>
      <c r="M783" s="5" t="s">
        <v>77</v>
      </c>
      <c r="N783" s="5" t="s">
        <v>88</v>
      </c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3">
      <c r="A784" s="4" t="s">
        <v>90</v>
      </c>
      <c r="B784" s="5"/>
      <c r="C784" s="5">
        <v>5</v>
      </c>
      <c r="D784" s="5">
        <v>1</v>
      </c>
      <c r="E784" s="5">
        <v>1</v>
      </c>
      <c r="F784" s="5">
        <v>1</v>
      </c>
      <c r="G784" s="5">
        <f t="shared" si="10"/>
        <v>801</v>
      </c>
      <c r="H784" s="5" t="s">
        <v>20</v>
      </c>
      <c r="I784" s="5">
        <v>18</v>
      </c>
      <c r="J784" s="5"/>
      <c r="K784" s="5"/>
      <c r="L784" s="7">
        <v>43312</v>
      </c>
      <c r="M784" s="5" t="s">
        <v>77</v>
      </c>
      <c r="N784" s="5" t="s">
        <v>88</v>
      </c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3">
      <c r="A785" s="4" t="s">
        <v>90</v>
      </c>
      <c r="B785" s="5"/>
      <c r="C785" s="5">
        <v>5</v>
      </c>
      <c r="D785" s="5">
        <v>1</v>
      </c>
      <c r="E785" s="5">
        <v>1</v>
      </c>
      <c r="F785" s="5">
        <v>1</v>
      </c>
      <c r="G785" s="5">
        <f t="shared" si="10"/>
        <v>802</v>
      </c>
      <c r="H785" s="5" t="s">
        <v>20</v>
      </c>
      <c r="I785" s="5">
        <v>34</v>
      </c>
      <c r="J785" s="5"/>
      <c r="K785" s="5"/>
      <c r="L785" s="7">
        <v>43312</v>
      </c>
      <c r="M785" s="5" t="s">
        <v>77</v>
      </c>
      <c r="N785" s="5" t="s">
        <v>88</v>
      </c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3">
      <c r="A786" s="4" t="s">
        <v>90</v>
      </c>
      <c r="B786" s="5"/>
      <c r="C786" s="5">
        <v>5</v>
      </c>
      <c r="D786" s="5">
        <v>1</v>
      </c>
      <c r="E786" s="5">
        <v>1</v>
      </c>
      <c r="F786" s="5">
        <v>1</v>
      </c>
      <c r="G786" s="5">
        <f t="shared" si="10"/>
        <v>803</v>
      </c>
      <c r="H786" s="5" t="s">
        <v>20</v>
      </c>
      <c r="I786" s="5">
        <v>21</v>
      </c>
      <c r="J786" s="5"/>
      <c r="K786" s="5"/>
      <c r="L786" s="7">
        <v>43312</v>
      </c>
      <c r="M786" s="5" t="s">
        <v>77</v>
      </c>
      <c r="N786" s="5" t="s">
        <v>88</v>
      </c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3">
      <c r="A787" s="4" t="s">
        <v>90</v>
      </c>
      <c r="B787" s="5"/>
      <c r="C787" s="5">
        <v>5</v>
      </c>
      <c r="D787" s="5">
        <v>1</v>
      </c>
      <c r="E787" s="5">
        <v>1</v>
      </c>
      <c r="F787" s="5">
        <v>1</v>
      </c>
      <c r="G787" s="5">
        <f t="shared" si="10"/>
        <v>804</v>
      </c>
      <c r="H787" s="5" t="s">
        <v>20</v>
      </c>
      <c r="I787" s="5">
        <v>22</v>
      </c>
      <c r="J787" s="5"/>
      <c r="K787" s="5"/>
      <c r="L787" s="7">
        <v>43312</v>
      </c>
      <c r="M787" s="5" t="s">
        <v>77</v>
      </c>
      <c r="N787" s="5" t="s">
        <v>88</v>
      </c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3">
      <c r="A788" s="4" t="s">
        <v>90</v>
      </c>
      <c r="B788" s="5"/>
      <c r="C788" s="5">
        <v>5</v>
      </c>
      <c r="D788" s="5">
        <v>1</v>
      </c>
      <c r="E788" s="5">
        <v>1</v>
      </c>
      <c r="F788" s="5">
        <v>1</v>
      </c>
      <c r="G788" s="5">
        <f t="shared" si="10"/>
        <v>805</v>
      </c>
      <c r="H788" s="5" t="s">
        <v>20</v>
      </c>
      <c r="I788" s="5">
        <v>21</v>
      </c>
      <c r="J788" s="5"/>
      <c r="K788" s="5"/>
      <c r="L788" s="7">
        <v>43312</v>
      </c>
      <c r="M788" s="5" t="s">
        <v>77</v>
      </c>
      <c r="N788" s="5" t="s">
        <v>88</v>
      </c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3">
      <c r="A789" s="4" t="s">
        <v>90</v>
      </c>
      <c r="B789" s="5"/>
      <c r="C789" s="5">
        <v>5</v>
      </c>
      <c r="D789" s="5">
        <v>1</v>
      </c>
      <c r="E789" s="5">
        <v>1</v>
      </c>
      <c r="F789" s="5">
        <v>1</v>
      </c>
      <c r="G789" s="5">
        <f t="shared" si="10"/>
        <v>806</v>
      </c>
      <c r="H789" s="5" t="s">
        <v>20</v>
      </c>
      <c r="I789" s="5">
        <v>30</v>
      </c>
      <c r="J789" s="5"/>
      <c r="K789" s="5"/>
      <c r="L789" s="7">
        <v>43312</v>
      </c>
      <c r="M789" s="5" t="s">
        <v>77</v>
      </c>
      <c r="N789" s="5" t="s">
        <v>88</v>
      </c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3">
      <c r="A790" s="4" t="s">
        <v>90</v>
      </c>
      <c r="B790" s="5"/>
      <c r="C790" s="5">
        <v>5</v>
      </c>
      <c r="D790" s="5">
        <v>1</v>
      </c>
      <c r="E790" s="5">
        <v>1</v>
      </c>
      <c r="F790" s="5">
        <v>1</v>
      </c>
      <c r="G790" s="5">
        <f t="shared" si="10"/>
        <v>807</v>
      </c>
      <c r="H790" s="5" t="s">
        <v>20</v>
      </c>
      <c r="I790" s="5">
        <v>10</v>
      </c>
      <c r="J790" s="5"/>
      <c r="K790" s="5"/>
      <c r="L790" s="7">
        <v>43312</v>
      </c>
      <c r="M790" s="5" t="s">
        <v>77</v>
      </c>
      <c r="N790" s="5" t="s">
        <v>88</v>
      </c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3">
      <c r="A791" s="4" t="s">
        <v>90</v>
      </c>
      <c r="B791" s="5"/>
      <c r="C791" s="5">
        <v>5</v>
      </c>
      <c r="D791" s="5">
        <v>1</v>
      </c>
      <c r="E791" s="5">
        <v>1</v>
      </c>
      <c r="F791" s="5">
        <v>1</v>
      </c>
      <c r="G791" s="5">
        <f t="shared" si="10"/>
        <v>808</v>
      </c>
      <c r="H791" s="5" t="s">
        <v>20</v>
      </c>
      <c r="I791" s="5">
        <v>14</v>
      </c>
      <c r="J791" s="5"/>
      <c r="K791" s="5"/>
      <c r="L791" s="7">
        <v>43312</v>
      </c>
      <c r="M791" s="5" t="s">
        <v>77</v>
      </c>
      <c r="N791" s="5" t="s">
        <v>88</v>
      </c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3">
      <c r="A792" s="4" t="s">
        <v>90</v>
      </c>
      <c r="B792" s="5"/>
      <c r="C792" s="5">
        <v>5</v>
      </c>
      <c r="D792" s="5">
        <v>1</v>
      </c>
      <c r="E792" s="5">
        <v>1</v>
      </c>
      <c r="F792" s="5">
        <v>1</v>
      </c>
      <c r="G792" s="5">
        <f t="shared" si="10"/>
        <v>809</v>
      </c>
      <c r="H792" s="5" t="s">
        <v>20</v>
      </c>
      <c r="I792" s="5">
        <v>18</v>
      </c>
      <c r="J792" s="5"/>
      <c r="K792" s="5"/>
      <c r="L792" s="7">
        <v>43312</v>
      </c>
      <c r="M792" s="5" t="s">
        <v>77</v>
      </c>
      <c r="N792" s="5" t="s">
        <v>88</v>
      </c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3">
      <c r="A793" s="4" t="s">
        <v>90</v>
      </c>
      <c r="B793" s="5"/>
      <c r="C793" s="5">
        <v>5</v>
      </c>
      <c r="D793" s="5">
        <v>1</v>
      </c>
      <c r="E793" s="5">
        <v>1</v>
      </c>
      <c r="F793" s="5">
        <v>1</v>
      </c>
      <c r="G793" s="5">
        <f t="shared" si="10"/>
        <v>810</v>
      </c>
      <c r="H793" s="5" t="s">
        <v>20</v>
      </c>
      <c r="I793" s="5">
        <v>22</v>
      </c>
      <c r="J793" s="5"/>
      <c r="K793" s="5"/>
      <c r="L793" s="7">
        <v>43312</v>
      </c>
      <c r="M793" s="5" t="s">
        <v>77</v>
      </c>
      <c r="N793" s="5" t="s">
        <v>88</v>
      </c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3">
      <c r="A794" s="4" t="s">
        <v>90</v>
      </c>
      <c r="B794" s="5"/>
      <c r="C794" s="5">
        <v>5</v>
      </c>
      <c r="D794" s="5">
        <v>1</v>
      </c>
      <c r="E794" s="5">
        <v>1</v>
      </c>
      <c r="F794" s="5">
        <v>2</v>
      </c>
      <c r="G794" s="5">
        <f t="shared" si="10"/>
        <v>811</v>
      </c>
      <c r="H794" s="5" t="s">
        <v>20</v>
      </c>
      <c r="I794" s="5">
        <v>12</v>
      </c>
      <c r="J794" s="5"/>
      <c r="K794" s="5"/>
      <c r="L794" s="7">
        <v>43312</v>
      </c>
      <c r="M794" s="5" t="s">
        <v>77</v>
      </c>
      <c r="N794" s="5" t="s">
        <v>88</v>
      </c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3">
      <c r="A795" s="4" t="s">
        <v>90</v>
      </c>
      <c r="B795" s="5"/>
      <c r="C795" s="5">
        <v>5</v>
      </c>
      <c r="D795" s="5">
        <v>1</v>
      </c>
      <c r="E795" s="5">
        <v>1</v>
      </c>
      <c r="F795" s="5">
        <v>2</v>
      </c>
      <c r="G795" s="5">
        <f t="shared" si="10"/>
        <v>812</v>
      </c>
      <c r="H795" s="5" t="s">
        <v>20</v>
      </c>
      <c r="I795" s="5">
        <v>11</v>
      </c>
      <c r="J795" s="5"/>
      <c r="K795" s="5"/>
      <c r="L795" s="7">
        <v>43312</v>
      </c>
      <c r="M795" s="5" t="s">
        <v>77</v>
      </c>
      <c r="N795" s="5" t="s">
        <v>88</v>
      </c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3">
      <c r="A796" s="4" t="s">
        <v>90</v>
      </c>
      <c r="B796" s="5"/>
      <c r="C796" s="5">
        <v>5</v>
      </c>
      <c r="D796" s="5">
        <v>1</v>
      </c>
      <c r="E796" s="5">
        <v>1</v>
      </c>
      <c r="F796" s="5">
        <v>2</v>
      </c>
      <c r="G796" s="5">
        <f t="shared" si="10"/>
        <v>813</v>
      </c>
      <c r="H796" s="5" t="s">
        <v>20</v>
      </c>
      <c r="I796" s="5">
        <v>11</v>
      </c>
      <c r="J796" s="5"/>
      <c r="K796" s="5"/>
      <c r="L796" s="7">
        <v>43312</v>
      </c>
      <c r="M796" s="5" t="s">
        <v>77</v>
      </c>
      <c r="N796" s="5" t="s">
        <v>88</v>
      </c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3">
      <c r="A797" s="4" t="s">
        <v>90</v>
      </c>
      <c r="B797" s="5"/>
      <c r="C797" s="5">
        <v>5</v>
      </c>
      <c r="D797" s="5">
        <v>1</v>
      </c>
      <c r="E797" s="5">
        <v>1</v>
      </c>
      <c r="F797" s="5">
        <v>2</v>
      </c>
      <c r="G797" s="5">
        <f t="shared" si="10"/>
        <v>814</v>
      </c>
      <c r="H797" s="5" t="s">
        <v>20</v>
      </c>
      <c r="I797" s="5">
        <v>12</v>
      </c>
      <c r="J797" s="5"/>
      <c r="K797" s="5"/>
      <c r="L797" s="7">
        <v>43312</v>
      </c>
      <c r="M797" s="5" t="s">
        <v>77</v>
      </c>
      <c r="N797" s="5" t="s">
        <v>88</v>
      </c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3">
      <c r="A798" s="4" t="s">
        <v>90</v>
      </c>
      <c r="B798" s="5"/>
      <c r="C798" s="5">
        <v>5</v>
      </c>
      <c r="D798" s="5">
        <v>1</v>
      </c>
      <c r="E798" s="5">
        <v>1</v>
      </c>
      <c r="F798" s="5">
        <v>2</v>
      </c>
      <c r="G798" s="5">
        <f t="shared" si="10"/>
        <v>815</v>
      </c>
      <c r="H798" s="5" t="s">
        <v>20</v>
      </c>
      <c r="I798" s="5">
        <v>11</v>
      </c>
      <c r="J798" s="5"/>
      <c r="K798" s="5"/>
      <c r="L798" s="7">
        <v>43312</v>
      </c>
      <c r="M798" s="5" t="s">
        <v>77</v>
      </c>
      <c r="N798" s="5" t="s">
        <v>88</v>
      </c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3">
      <c r="A799" s="4" t="s">
        <v>90</v>
      </c>
      <c r="B799" s="5"/>
      <c r="C799" s="5">
        <v>5</v>
      </c>
      <c r="D799" s="5">
        <v>1</v>
      </c>
      <c r="E799" s="5">
        <v>1</v>
      </c>
      <c r="F799" s="5">
        <v>2</v>
      </c>
      <c r="G799" s="5">
        <f t="shared" si="10"/>
        <v>816</v>
      </c>
      <c r="H799" s="5" t="s">
        <v>20</v>
      </c>
      <c r="I799" s="5">
        <v>17</v>
      </c>
      <c r="J799" s="5"/>
      <c r="K799" s="5"/>
      <c r="L799" s="7">
        <v>43312</v>
      </c>
      <c r="M799" s="5" t="s">
        <v>77</v>
      </c>
      <c r="N799" s="5" t="s">
        <v>88</v>
      </c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3">
      <c r="A800" s="4" t="s">
        <v>90</v>
      </c>
      <c r="B800" s="5"/>
      <c r="C800" s="5">
        <v>5</v>
      </c>
      <c r="D800" s="5">
        <v>1</v>
      </c>
      <c r="E800" s="5">
        <v>1</v>
      </c>
      <c r="F800" s="5">
        <v>2</v>
      </c>
      <c r="G800" s="5">
        <f t="shared" si="10"/>
        <v>817</v>
      </c>
      <c r="H800" s="5" t="s">
        <v>20</v>
      </c>
      <c r="I800" s="5">
        <v>16</v>
      </c>
      <c r="J800" s="5"/>
      <c r="K800" s="5"/>
      <c r="L800" s="7">
        <v>43312</v>
      </c>
      <c r="M800" s="5" t="s">
        <v>77</v>
      </c>
      <c r="N800" s="5" t="s">
        <v>88</v>
      </c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3">
      <c r="A801" s="4" t="s">
        <v>90</v>
      </c>
      <c r="B801" s="5"/>
      <c r="C801" s="5">
        <v>5</v>
      </c>
      <c r="D801" s="5">
        <v>1</v>
      </c>
      <c r="E801" s="5">
        <v>1</v>
      </c>
      <c r="F801" s="5">
        <v>2</v>
      </c>
      <c r="G801" s="5">
        <f t="shared" si="10"/>
        <v>818</v>
      </c>
      <c r="H801" s="5" t="s">
        <v>20</v>
      </c>
      <c r="I801" s="5">
        <v>10</v>
      </c>
      <c r="J801" s="5"/>
      <c r="K801" s="5"/>
      <c r="L801" s="7">
        <v>43312</v>
      </c>
      <c r="M801" s="5" t="s">
        <v>77</v>
      </c>
      <c r="N801" s="5" t="s">
        <v>88</v>
      </c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3">
      <c r="A802" s="4" t="s">
        <v>90</v>
      </c>
      <c r="B802" s="5"/>
      <c r="C802" s="5">
        <v>5</v>
      </c>
      <c r="D802" s="5">
        <v>1</v>
      </c>
      <c r="E802" s="5">
        <v>1</v>
      </c>
      <c r="F802" s="5">
        <v>2</v>
      </c>
      <c r="G802" s="5">
        <f t="shared" si="10"/>
        <v>819</v>
      </c>
      <c r="H802" s="5" t="s">
        <v>20</v>
      </c>
      <c r="I802" s="5">
        <v>11</v>
      </c>
      <c r="J802" s="5"/>
      <c r="K802" s="5"/>
      <c r="L802" s="7">
        <v>43312</v>
      </c>
      <c r="M802" s="5" t="s">
        <v>77</v>
      </c>
      <c r="N802" s="5" t="s">
        <v>88</v>
      </c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3">
      <c r="A803" s="4" t="s">
        <v>90</v>
      </c>
      <c r="B803" s="5"/>
      <c r="C803" s="5">
        <v>5</v>
      </c>
      <c r="D803" s="5">
        <v>1</v>
      </c>
      <c r="E803" s="5">
        <v>1</v>
      </c>
      <c r="F803" s="5">
        <v>2</v>
      </c>
      <c r="G803" s="5">
        <f t="shared" si="10"/>
        <v>820</v>
      </c>
      <c r="H803" s="5" t="s">
        <v>20</v>
      </c>
      <c r="I803" s="5">
        <v>11</v>
      </c>
      <c r="J803" s="5"/>
      <c r="K803" s="5"/>
      <c r="L803" s="7">
        <v>43312</v>
      </c>
      <c r="M803" s="5" t="s">
        <v>77</v>
      </c>
      <c r="N803" s="5" t="s">
        <v>88</v>
      </c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3">
      <c r="A804" s="4" t="s">
        <v>90</v>
      </c>
      <c r="B804" s="5"/>
      <c r="C804" s="5">
        <v>5</v>
      </c>
      <c r="D804" s="5">
        <v>1</v>
      </c>
      <c r="E804" s="5">
        <v>1</v>
      </c>
      <c r="F804" s="5">
        <v>2</v>
      </c>
      <c r="G804" s="5">
        <f t="shared" si="10"/>
        <v>821</v>
      </c>
      <c r="H804" s="5" t="s">
        <v>20</v>
      </c>
      <c r="I804" s="5">
        <v>18</v>
      </c>
      <c r="J804" s="5"/>
      <c r="K804" s="5"/>
      <c r="L804" s="7">
        <v>43312</v>
      </c>
      <c r="M804" s="5" t="s">
        <v>77</v>
      </c>
      <c r="N804" s="5" t="s">
        <v>88</v>
      </c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3">
      <c r="A805" s="4" t="s">
        <v>90</v>
      </c>
      <c r="B805" s="5"/>
      <c r="C805" s="5">
        <v>5</v>
      </c>
      <c r="D805" s="5">
        <v>1</v>
      </c>
      <c r="E805" s="5">
        <v>1</v>
      </c>
      <c r="F805" s="5">
        <v>2</v>
      </c>
      <c r="G805" s="5">
        <f t="shared" si="10"/>
        <v>822</v>
      </c>
      <c r="H805" s="5" t="s">
        <v>20</v>
      </c>
      <c r="I805" s="5">
        <v>11</v>
      </c>
      <c r="J805" s="5"/>
      <c r="K805" s="5"/>
      <c r="L805" s="7">
        <v>43312</v>
      </c>
      <c r="M805" s="5" t="s">
        <v>77</v>
      </c>
      <c r="N805" s="5" t="s">
        <v>88</v>
      </c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3">
      <c r="A806" s="4" t="s">
        <v>90</v>
      </c>
      <c r="B806" s="5"/>
      <c r="C806" s="5">
        <v>5</v>
      </c>
      <c r="D806" s="5">
        <v>1</v>
      </c>
      <c r="E806" s="5">
        <v>1</v>
      </c>
      <c r="F806" s="5">
        <v>2</v>
      </c>
      <c r="G806" s="5">
        <f t="shared" si="10"/>
        <v>823</v>
      </c>
      <c r="H806" s="5" t="s">
        <v>20</v>
      </c>
      <c r="I806" s="5">
        <v>11</v>
      </c>
      <c r="J806" s="5"/>
      <c r="K806" s="5"/>
      <c r="L806" s="7">
        <v>43312</v>
      </c>
      <c r="M806" s="5" t="s">
        <v>77</v>
      </c>
      <c r="N806" s="5" t="s">
        <v>88</v>
      </c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3">
      <c r="A807" s="4" t="s">
        <v>90</v>
      </c>
      <c r="B807" s="5"/>
      <c r="C807" s="5">
        <v>5</v>
      </c>
      <c r="D807" s="5">
        <v>1</v>
      </c>
      <c r="E807" s="5">
        <v>1</v>
      </c>
      <c r="F807" s="5">
        <v>2</v>
      </c>
      <c r="G807" s="5">
        <f t="shared" si="10"/>
        <v>824</v>
      </c>
      <c r="H807" s="5" t="s">
        <v>20</v>
      </c>
      <c r="I807" s="5">
        <v>11</v>
      </c>
      <c r="J807" s="5"/>
      <c r="K807" s="5"/>
      <c r="L807" s="7">
        <v>43312</v>
      </c>
      <c r="M807" s="5" t="s">
        <v>77</v>
      </c>
      <c r="N807" s="5" t="s">
        <v>88</v>
      </c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3">
      <c r="A808" s="4" t="s">
        <v>90</v>
      </c>
      <c r="B808" s="5"/>
      <c r="C808" s="5">
        <v>5</v>
      </c>
      <c r="D808" s="5">
        <v>1</v>
      </c>
      <c r="E808" s="5">
        <v>1</v>
      </c>
      <c r="F808" s="5">
        <v>2</v>
      </c>
      <c r="G808" s="5">
        <f t="shared" si="10"/>
        <v>825</v>
      </c>
      <c r="H808" s="5" t="s">
        <v>20</v>
      </c>
      <c r="I808" s="5">
        <v>10</v>
      </c>
      <c r="J808" s="5"/>
      <c r="K808" s="5"/>
      <c r="L808" s="7">
        <v>43312</v>
      </c>
      <c r="M808" s="5" t="s">
        <v>77</v>
      </c>
      <c r="N808" s="5" t="s">
        <v>88</v>
      </c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3">
      <c r="A809" s="4" t="s">
        <v>90</v>
      </c>
      <c r="B809" s="5"/>
      <c r="C809" s="5">
        <v>5</v>
      </c>
      <c r="D809" s="5">
        <v>1</v>
      </c>
      <c r="E809" s="5">
        <v>1</v>
      </c>
      <c r="F809" s="5">
        <v>2</v>
      </c>
      <c r="G809" s="5">
        <f t="shared" si="10"/>
        <v>826</v>
      </c>
      <c r="H809" s="5" t="s">
        <v>20</v>
      </c>
      <c r="I809" s="5">
        <v>10</v>
      </c>
      <c r="J809" s="5"/>
      <c r="K809" s="5"/>
      <c r="L809" s="7">
        <v>43312</v>
      </c>
      <c r="M809" s="5" t="s">
        <v>77</v>
      </c>
      <c r="N809" s="5" t="s">
        <v>88</v>
      </c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3">
      <c r="A810" s="4" t="s">
        <v>90</v>
      </c>
      <c r="B810" s="5"/>
      <c r="C810" s="5">
        <v>5</v>
      </c>
      <c r="D810" s="5">
        <v>1</v>
      </c>
      <c r="E810" s="5">
        <v>1</v>
      </c>
      <c r="F810" s="5">
        <v>2</v>
      </c>
      <c r="G810" s="5">
        <f t="shared" si="10"/>
        <v>827</v>
      </c>
      <c r="H810" s="5" t="s">
        <v>20</v>
      </c>
      <c r="I810" s="5">
        <v>11</v>
      </c>
      <c r="J810" s="5"/>
      <c r="K810" s="5"/>
      <c r="L810" s="7">
        <v>43312</v>
      </c>
      <c r="M810" s="5" t="s">
        <v>77</v>
      </c>
      <c r="N810" s="5" t="s">
        <v>88</v>
      </c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3">
      <c r="A811" s="4" t="s">
        <v>90</v>
      </c>
      <c r="B811" s="5"/>
      <c r="C811" s="5">
        <v>5</v>
      </c>
      <c r="D811" s="5">
        <v>1</v>
      </c>
      <c r="E811" s="5">
        <v>1</v>
      </c>
      <c r="F811" s="5">
        <v>2</v>
      </c>
      <c r="G811" s="5">
        <f t="shared" si="10"/>
        <v>828</v>
      </c>
      <c r="H811" s="5" t="s">
        <v>20</v>
      </c>
      <c r="I811" s="5">
        <v>17</v>
      </c>
      <c r="J811" s="5"/>
      <c r="K811" s="5"/>
      <c r="L811" s="7">
        <v>43312</v>
      </c>
      <c r="M811" s="5" t="s">
        <v>77</v>
      </c>
      <c r="N811" s="5" t="s">
        <v>88</v>
      </c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3">
      <c r="A812" s="4" t="s">
        <v>90</v>
      </c>
      <c r="B812" s="5"/>
      <c r="C812" s="5">
        <v>5</v>
      </c>
      <c r="D812" s="5">
        <v>1</v>
      </c>
      <c r="E812" s="5">
        <v>1</v>
      </c>
      <c r="F812" s="5">
        <v>2</v>
      </c>
      <c r="G812" s="5">
        <f t="shared" si="10"/>
        <v>829</v>
      </c>
      <c r="H812" s="5" t="s">
        <v>20</v>
      </c>
      <c r="I812" s="5">
        <v>14</v>
      </c>
      <c r="J812" s="5"/>
      <c r="K812" s="5"/>
      <c r="L812" s="7">
        <v>43312</v>
      </c>
      <c r="M812" s="5" t="s">
        <v>77</v>
      </c>
      <c r="N812" s="5" t="s">
        <v>88</v>
      </c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3">
      <c r="A813" s="4" t="s">
        <v>90</v>
      </c>
      <c r="B813" s="5"/>
      <c r="C813" s="5">
        <v>5</v>
      </c>
      <c r="D813" s="5">
        <v>1</v>
      </c>
      <c r="E813" s="5">
        <v>1</v>
      </c>
      <c r="F813" s="5">
        <v>2</v>
      </c>
      <c r="G813" s="5">
        <f t="shared" si="10"/>
        <v>830</v>
      </c>
      <c r="H813" s="5" t="s">
        <v>20</v>
      </c>
      <c r="I813" s="5">
        <v>18</v>
      </c>
      <c r="J813" s="5"/>
      <c r="K813" s="5"/>
      <c r="L813" s="7">
        <v>43312</v>
      </c>
      <c r="M813" s="5" t="s">
        <v>77</v>
      </c>
      <c r="N813" s="5" t="s">
        <v>88</v>
      </c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3">
      <c r="A814" s="4" t="s">
        <v>90</v>
      </c>
      <c r="B814" s="5"/>
      <c r="C814" s="5">
        <v>5</v>
      </c>
      <c r="D814" s="5">
        <v>1</v>
      </c>
      <c r="E814" s="5">
        <v>1</v>
      </c>
      <c r="F814" s="5">
        <v>2</v>
      </c>
      <c r="G814" s="5">
        <f t="shared" si="10"/>
        <v>831</v>
      </c>
      <c r="H814" s="5" t="s">
        <v>20</v>
      </c>
      <c r="I814" s="5">
        <v>23</v>
      </c>
      <c r="J814" s="5"/>
      <c r="K814" s="5"/>
      <c r="L814" s="7">
        <v>43312</v>
      </c>
      <c r="M814" s="5" t="s">
        <v>77</v>
      </c>
      <c r="N814" s="5" t="s">
        <v>88</v>
      </c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3">
      <c r="A815" s="4" t="s">
        <v>90</v>
      </c>
      <c r="B815" s="5"/>
      <c r="C815" s="5">
        <v>5</v>
      </c>
      <c r="D815" s="5">
        <v>1</v>
      </c>
      <c r="E815" s="5">
        <v>1</v>
      </c>
      <c r="F815" s="5">
        <v>3</v>
      </c>
      <c r="G815" s="5">
        <f t="shared" si="10"/>
        <v>832</v>
      </c>
      <c r="H815" s="5" t="s">
        <v>22</v>
      </c>
      <c r="I815" s="5">
        <v>265</v>
      </c>
      <c r="J815" s="5"/>
      <c r="K815" s="5"/>
      <c r="L815" s="7">
        <v>43313</v>
      </c>
      <c r="M815" s="5" t="s">
        <v>91</v>
      </c>
      <c r="N815" s="5" t="s">
        <v>88</v>
      </c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3">
      <c r="A816" s="4" t="s">
        <v>90</v>
      </c>
      <c r="B816" s="5"/>
      <c r="C816" s="5">
        <v>5</v>
      </c>
      <c r="D816" s="5">
        <v>1</v>
      </c>
      <c r="E816" s="5">
        <v>1</v>
      </c>
      <c r="F816" s="5">
        <v>3</v>
      </c>
      <c r="G816" s="5">
        <f t="shared" si="10"/>
        <v>833</v>
      </c>
      <c r="H816" s="5" t="s">
        <v>20</v>
      </c>
      <c r="I816" s="5">
        <v>19</v>
      </c>
      <c r="J816" s="5"/>
      <c r="K816" s="5"/>
      <c r="L816" s="7">
        <v>43313</v>
      </c>
      <c r="M816" s="5" t="s">
        <v>91</v>
      </c>
      <c r="N816" s="5" t="s">
        <v>88</v>
      </c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3">
      <c r="A817" s="4" t="s">
        <v>90</v>
      </c>
      <c r="B817" s="5"/>
      <c r="C817" s="5">
        <v>5</v>
      </c>
      <c r="D817" s="5">
        <v>1</v>
      </c>
      <c r="E817" s="5">
        <v>1</v>
      </c>
      <c r="F817" s="5">
        <v>3</v>
      </c>
      <c r="G817" s="5">
        <f t="shared" si="10"/>
        <v>834</v>
      </c>
      <c r="H817" s="5" t="s">
        <v>20</v>
      </c>
      <c r="I817" s="5">
        <v>12</v>
      </c>
      <c r="J817" s="5"/>
      <c r="K817" s="5"/>
      <c r="L817" s="7">
        <v>43313</v>
      </c>
      <c r="M817" s="5" t="s">
        <v>91</v>
      </c>
      <c r="N817" s="5" t="s">
        <v>88</v>
      </c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3">
      <c r="A818" s="4" t="s">
        <v>90</v>
      </c>
      <c r="B818" s="5"/>
      <c r="C818" s="5">
        <v>5</v>
      </c>
      <c r="D818" s="5">
        <v>1</v>
      </c>
      <c r="E818" s="5">
        <v>1</v>
      </c>
      <c r="F818" s="5">
        <v>3</v>
      </c>
      <c r="G818" s="5">
        <f t="shared" si="10"/>
        <v>835</v>
      </c>
      <c r="H818" s="5" t="s">
        <v>20</v>
      </c>
      <c r="I818" s="5">
        <v>11</v>
      </c>
      <c r="J818" s="5"/>
      <c r="K818" s="5"/>
      <c r="L818" s="7">
        <v>43313</v>
      </c>
      <c r="M818" s="5" t="s">
        <v>91</v>
      </c>
      <c r="N818" s="5" t="s">
        <v>88</v>
      </c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3">
      <c r="A819" s="4" t="s">
        <v>90</v>
      </c>
      <c r="B819" s="5"/>
      <c r="C819" s="5">
        <v>5</v>
      </c>
      <c r="D819" s="5">
        <v>1</v>
      </c>
      <c r="E819" s="5">
        <v>1</v>
      </c>
      <c r="F819" s="5">
        <v>3</v>
      </c>
      <c r="G819" s="5">
        <f t="shared" si="10"/>
        <v>836</v>
      </c>
      <c r="H819" s="5" t="s">
        <v>20</v>
      </c>
      <c r="I819" s="5">
        <v>10</v>
      </c>
      <c r="J819" s="5"/>
      <c r="K819" s="5"/>
      <c r="L819" s="7">
        <v>43313</v>
      </c>
      <c r="M819" s="5" t="s">
        <v>91</v>
      </c>
      <c r="N819" s="5" t="s">
        <v>88</v>
      </c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3">
      <c r="A820" s="4" t="s">
        <v>90</v>
      </c>
      <c r="B820" s="5"/>
      <c r="C820" s="5">
        <v>5</v>
      </c>
      <c r="D820" s="5">
        <v>1</v>
      </c>
      <c r="E820" s="5">
        <v>1</v>
      </c>
      <c r="F820" s="5">
        <v>3</v>
      </c>
      <c r="G820" s="5">
        <f t="shared" si="10"/>
        <v>837</v>
      </c>
      <c r="H820" s="5" t="s">
        <v>20</v>
      </c>
      <c r="I820" s="5">
        <v>19</v>
      </c>
      <c r="J820" s="5"/>
      <c r="K820" s="5"/>
      <c r="L820" s="7">
        <v>43313</v>
      </c>
      <c r="M820" s="5" t="s">
        <v>91</v>
      </c>
      <c r="N820" s="5" t="s">
        <v>88</v>
      </c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3">
      <c r="A821" s="4" t="s">
        <v>90</v>
      </c>
      <c r="B821" s="5"/>
      <c r="C821" s="5">
        <v>5</v>
      </c>
      <c r="D821" s="5">
        <v>1</v>
      </c>
      <c r="E821" s="5">
        <v>1</v>
      </c>
      <c r="F821" s="5">
        <v>3</v>
      </c>
      <c r="G821" s="5">
        <f t="shared" si="10"/>
        <v>838</v>
      </c>
      <c r="H821" s="5" t="s">
        <v>20</v>
      </c>
      <c r="I821" s="5">
        <v>17</v>
      </c>
      <c r="J821" s="5"/>
      <c r="K821" s="5"/>
      <c r="L821" s="7">
        <v>43313</v>
      </c>
      <c r="M821" s="5" t="s">
        <v>91</v>
      </c>
      <c r="N821" s="5" t="s">
        <v>88</v>
      </c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3">
      <c r="A822" s="4" t="s">
        <v>90</v>
      </c>
      <c r="B822" s="5"/>
      <c r="C822" s="5">
        <v>5</v>
      </c>
      <c r="D822" s="5">
        <v>1</v>
      </c>
      <c r="E822" s="5">
        <v>1</v>
      </c>
      <c r="F822" s="5">
        <v>3</v>
      </c>
      <c r="G822" s="5">
        <f t="shared" si="10"/>
        <v>839</v>
      </c>
      <c r="H822" s="5" t="s">
        <v>20</v>
      </c>
      <c r="I822" s="5">
        <v>15</v>
      </c>
      <c r="J822" s="5"/>
      <c r="K822" s="5"/>
      <c r="L822" s="7">
        <v>43313</v>
      </c>
      <c r="M822" s="5" t="s">
        <v>91</v>
      </c>
      <c r="N822" s="5" t="s">
        <v>88</v>
      </c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3">
      <c r="A823" s="4" t="s">
        <v>90</v>
      </c>
      <c r="B823" s="5"/>
      <c r="C823" s="5">
        <v>5</v>
      </c>
      <c r="D823" s="5">
        <v>1</v>
      </c>
      <c r="E823" s="5">
        <v>1</v>
      </c>
      <c r="F823" s="5">
        <v>3</v>
      </c>
      <c r="G823" s="5">
        <f t="shared" si="10"/>
        <v>840</v>
      </c>
      <c r="H823" s="5" t="s">
        <v>20</v>
      </c>
      <c r="I823" s="5">
        <v>23</v>
      </c>
      <c r="J823" s="5"/>
      <c r="K823" s="5"/>
      <c r="L823" s="7">
        <v>43313</v>
      </c>
      <c r="M823" s="5" t="s">
        <v>91</v>
      </c>
      <c r="N823" s="5" t="s">
        <v>88</v>
      </c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3">
      <c r="A824" s="4" t="s">
        <v>90</v>
      </c>
      <c r="B824" s="5"/>
      <c r="C824" s="5">
        <v>5</v>
      </c>
      <c r="D824" s="5">
        <v>1</v>
      </c>
      <c r="E824" s="5">
        <v>1</v>
      </c>
      <c r="F824" s="5">
        <v>3</v>
      </c>
      <c r="G824" s="5">
        <f t="shared" si="10"/>
        <v>841</v>
      </c>
      <c r="H824" s="5" t="s">
        <v>20</v>
      </c>
      <c r="I824" s="5">
        <v>13</v>
      </c>
      <c r="J824" s="5"/>
      <c r="K824" s="5"/>
      <c r="L824" s="7">
        <v>43313</v>
      </c>
      <c r="M824" s="5" t="s">
        <v>91</v>
      </c>
      <c r="N824" s="5" t="s">
        <v>88</v>
      </c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3">
      <c r="A825" s="4" t="s">
        <v>90</v>
      </c>
      <c r="B825" s="5"/>
      <c r="C825" s="5">
        <v>5</v>
      </c>
      <c r="D825" s="5">
        <v>1</v>
      </c>
      <c r="E825" s="5">
        <v>1</v>
      </c>
      <c r="F825" s="5">
        <v>3</v>
      </c>
      <c r="G825" s="5">
        <f t="shared" si="10"/>
        <v>842</v>
      </c>
      <c r="H825" s="5" t="s">
        <v>20</v>
      </c>
      <c r="I825" s="5">
        <v>10</v>
      </c>
      <c r="J825" s="5"/>
      <c r="K825" s="5"/>
      <c r="L825" s="7">
        <v>43313</v>
      </c>
      <c r="M825" s="5" t="s">
        <v>91</v>
      </c>
      <c r="N825" s="5" t="s">
        <v>88</v>
      </c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3">
      <c r="A826" s="4" t="s">
        <v>90</v>
      </c>
      <c r="B826" s="5"/>
      <c r="C826" s="5">
        <v>5</v>
      </c>
      <c r="D826" s="5">
        <v>1</v>
      </c>
      <c r="E826" s="5">
        <v>1</v>
      </c>
      <c r="F826" s="5">
        <v>3</v>
      </c>
      <c r="G826" s="5">
        <f t="shared" si="10"/>
        <v>843</v>
      </c>
      <c r="H826" s="5" t="s">
        <v>20</v>
      </c>
      <c r="I826" s="5">
        <v>12</v>
      </c>
      <c r="J826" s="5"/>
      <c r="K826" s="5"/>
      <c r="L826" s="7">
        <v>43313</v>
      </c>
      <c r="M826" s="5" t="s">
        <v>91</v>
      </c>
      <c r="N826" s="5" t="s">
        <v>88</v>
      </c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3">
      <c r="A827" s="4" t="s">
        <v>90</v>
      </c>
      <c r="B827" s="5"/>
      <c r="C827" s="5">
        <v>5</v>
      </c>
      <c r="D827" s="5">
        <v>1</v>
      </c>
      <c r="E827" s="5">
        <v>1</v>
      </c>
      <c r="F827" s="5">
        <v>3</v>
      </c>
      <c r="G827" s="5">
        <f t="shared" si="10"/>
        <v>844</v>
      </c>
      <c r="H827" s="5" t="s">
        <v>20</v>
      </c>
      <c r="I827" s="5">
        <v>11</v>
      </c>
      <c r="J827" s="5"/>
      <c r="K827" s="5"/>
      <c r="L827" s="7">
        <v>43313</v>
      </c>
      <c r="M827" s="5" t="s">
        <v>91</v>
      </c>
      <c r="N827" s="5" t="s">
        <v>88</v>
      </c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3">
      <c r="A828" s="4" t="s">
        <v>90</v>
      </c>
      <c r="B828" s="5"/>
      <c r="C828" s="5">
        <v>5</v>
      </c>
      <c r="D828" s="5">
        <v>1</v>
      </c>
      <c r="E828" s="5">
        <v>1</v>
      </c>
      <c r="F828" s="5">
        <v>3</v>
      </c>
      <c r="G828" s="5">
        <f t="shared" si="10"/>
        <v>845</v>
      </c>
      <c r="H828" s="5" t="s">
        <v>20</v>
      </c>
      <c r="I828" s="5">
        <v>12</v>
      </c>
      <c r="J828" s="5"/>
      <c r="K828" s="5"/>
      <c r="L828" s="7">
        <v>43313</v>
      </c>
      <c r="M828" s="5" t="s">
        <v>91</v>
      </c>
      <c r="N828" s="5" t="s">
        <v>88</v>
      </c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3">
      <c r="A829" s="4" t="s">
        <v>90</v>
      </c>
      <c r="B829" s="5"/>
      <c r="C829" s="5">
        <v>5</v>
      </c>
      <c r="D829" s="5">
        <v>1</v>
      </c>
      <c r="E829" s="5">
        <v>1</v>
      </c>
      <c r="F829" s="5">
        <v>3</v>
      </c>
      <c r="G829" s="5">
        <f t="shared" si="10"/>
        <v>846</v>
      </c>
      <c r="H829" s="5" t="s">
        <v>20</v>
      </c>
      <c r="I829" s="5">
        <v>10</v>
      </c>
      <c r="J829" s="5"/>
      <c r="K829" s="5"/>
      <c r="L829" s="7">
        <v>43313</v>
      </c>
      <c r="M829" s="5" t="s">
        <v>91</v>
      </c>
      <c r="N829" s="5" t="s">
        <v>88</v>
      </c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3">
      <c r="A830" s="4" t="s">
        <v>90</v>
      </c>
      <c r="B830" s="5"/>
      <c r="C830" s="5">
        <v>5</v>
      </c>
      <c r="D830" s="5">
        <v>1</v>
      </c>
      <c r="E830" s="5">
        <v>1</v>
      </c>
      <c r="F830" s="5">
        <v>3</v>
      </c>
      <c r="G830" s="5">
        <f t="shared" si="10"/>
        <v>847</v>
      </c>
      <c r="H830" s="5" t="s">
        <v>20</v>
      </c>
      <c r="I830" s="5">
        <v>10</v>
      </c>
      <c r="J830" s="5"/>
      <c r="K830" s="5"/>
      <c r="L830" s="7">
        <v>43313</v>
      </c>
      <c r="M830" s="5" t="s">
        <v>91</v>
      </c>
      <c r="N830" s="5" t="s">
        <v>88</v>
      </c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3">
      <c r="A831" s="4" t="s">
        <v>90</v>
      </c>
      <c r="B831" s="5"/>
      <c r="C831" s="5">
        <v>5</v>
      </c>
      <c r="D831" s="5">
        <v>1</v>
      </c>
      <c r="E831" s="5">
        <v>1</v>
      </c>
      <c r="F831" s="5">
        <v>4</v>
      </c>
      <c r="G831" s="5">
        <f t="shared" si="10"/>
        <v>848</v>
      </c>
      <c r="H831" s="5" t="s">
        <v>20</v>
      </c>
      <c r="I831" s="5">
        <v>20</v>
      </c>
      <c r="J831" s="5"/>
      <c r="K831" s="5"/>
      <c r="L831" s="7">
        <v>43313</v>
      </c>
      <c r="M831" s="5" t="s">
        <v>91</v>
      </c>
      <c r="N831" s="5" t="s">
        <v>88</v>
      </c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3">
      <c r="A832" s="4" t="s">
        <v>90</v>
      </c>
      <c r="B832" s="5"/>
      <c r="C832" s="5">
        <v>5</v>
      </c>
      <c r="D832" s="5">
        <v>1</v>
      </c>
      <c r="E832" s="5">
        <v>1</v>
      </c>
      <c r="F832" s="5">
        <v>4</v>
      </c>
      <c r="G832" s="5">
        <f t="shared" si="10"/>
        <v>849</v>
      </c>
      <c r="H832" s="5" t="s">
        <v>20</v>
      </c>
      <c r="I832" s="5">
        <v>17</v>
      </c>
      <c r="J832" s="5"/>
      <c r="K832" s="5"/>
      <c r="L832" s="7">
        <v>43313</v>
      </c>
      <c r="M832" s="5" t="s">
        <v>91</v>
      </c>
      <c r="N832" s="5" t="s">
        <v>88</v>
      </c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3">
      <c r="A833" s="4" t="s">
        <v>90</v>
      </c>
      <c r="B833" s="5"/>
      <c r="C833" s="5">
        <v>5</v>
      </c>
      <c r="D833" s="5">
        <v>1</v>
      </c>
      <c r="E833" s="5">
        <v>1</v>
      </c>
      <c r="F833" s="5">
        <v>4</v>
      </c>
      <c r="G833" s="5">
        <f t="shared" si="10"/>
        <v>850</v>
      </c>
      <c r="H833" s="5" t="s">
        <v>20</v>
      </c>
      <c r="I833" s="5">
        <v>11</v>
      </c>
      <c r="J833" s="5"/>
      <c r="K833" s="5"/>
      <c r="L833" s="7">
        <v>43313</v>
      </c>
      <c r="M833" s="5" t="s">
        <v>91</v>
      </c>
      <c r="N833" s="5" t="s">
        <v>88</v>
      </c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3">
      <c r="A834" s="4" t="s">
        <v>90</v>
      </c>
      <c r="B834" s="5"/>
      <c r="C834" s="5">
        <v>5</v>
      </c>
      <c r="D834" s="5">
        <v>1</v>
      </c>
      <c r="E834" s="5">
        <v>1</v>
      </c>
      <c r="F834" s="5">
        <v>4</v>
      </c>
      <c r="G834" s="5">
        <f t="shared" si="10"/>
        <v>851</v>
      </c>
      <c r="H834" s="5" t="s">
        <v>20</v>
      </c>
      <c r="I834" s="5">
        <v>15</v>
      </c>
      <c r="J834" s="5"/>
      <c r="K834" s="5"/>
      <c r="L834" s="7">
        <v>43313</v>
      </c>
      <c r="M834" s="5" t="s">
        <v>91</v>
      </c>
      <c r="N834" s="5" t="s">
        <v>88</v>
      </c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3">
      <c r="A835" s="4" t="s">
        <v>90</v>
      </c>
      <c r="B835" s="5"/>
      <c r="C835" s="5">
        <v>5</v>
      </c>
      <c r="D835" s="5">
        <v>1</v>
      </c>
      <c r="E835" s="5">
        <v>1</v>
      </c>
      <c r="F835" s="5">
        <v>4</v>
      </c>
      <c r="G835" s="5">
        <f t="shared" si="10"/>
        <v>852</v>
      </c>
      <c r="H835" s="5" t="s">
        <v>20</v>
      </c>
      <c r="I835" s="5">
        <v>17</v>
      </c>
      <c r="J835" s="5"/>
      <c r="K835" s="5"/>
      <c r="L835" s="7">
        <v>43313</v>
      </c>
      <c r="M835" s="5" t="s">
        <v>91</v>
      </c>
      <c r="N835" s="5" t="s">
        <v>88</v>
      </c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3">
      <c r="A836" s="4" t="s">
        <v>90</v>
      </c>
      <c r="B836" s="5"/>
      <c r="C836" s="5">
        <v>5</v>
      </c>
      <c r="D836" s="5">
        <v>1</v>
      </c>
      <c r="E836" s="5">
        <v>1</v>
      </c>
      <c r="F836" s="5">
        <v>4</v>
      </c>
      <c r="G836" s="5">
        <f t="shared" si="10"/>
        <v>853</v>
      </c>
      <c r="H836" s="5" t="s">
        <v>20</v>
      </c>
      <c r="I836" s="5">
        <v>14</v>
      </c>
      <c r="J836" s="5"/>
      <c r="K836" s="5"/>
      <c r="L836" s="7">
        <v>43313</v>
      </c>
      <c r="M836" s="5" t="s">
        <v>91</v>
      </c>
      <c r="N836" s="5" t="s">
        <v>88</v>
      </c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3">
      <c r="A837" s="4" t="s">
        <v>90</v>
      </c>
      <c r="B837" s="5"/>
      <c r="C837" s="5">
        <v>5</v>
      </c>
      <c r="D837" s="5">
        <v>1</v>
      </c>
      <c r="E837" s="5">
        <v>1</v>
      </c>
      <c r="F837" s="5">
        <v>4</v>
      </c>
      <c r="G837" s="5">
        <f t="shared" si="10"/>
        <v>854</v>
      </c>
      <c r="H837" s="5" t="s">
        <v>20</v>
      </c>
      <c r="I837" s="5">
        <v>14</v>
      </c>
      <c r="J837" s="5"/>
      <c r="K837" s="5"/>
      <c r="L837" s="7">
        <v>43313</v>
      </c>
      <c r="M837" s="5" t="s">
        <v>91</v>
      </c>
      <c r="N837" s="5" t="s">
        <v>88</v>
      </c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3">
      <c r="A838" s="4" t="s">
        <v>90</v>
      </c>
      <c r="B838" s="5"/>
      <c r="C838" s="5">
        <v>5</v>
      </c>
      <c r="D838" s="5">
        <v>1</v>
      </c>
      <c r="E838" s="5">
        <v>1</v>
      </c>
      <c r="F838" s="5">
        <v>4</v>
      </c>
      <c r="G838" s="5">
        <f t="shared" si="10"/>
        <v>855</v>
      </c>
      <c r="H838" s="5" t="s">
        <v>20</v>
      </c>
      <c r="I838" s="5">
        <v>17</v>
      </c>
      <c r="J838" s="5"/>
      <c r="K838" s="5"/>
      <c r="L838" s="7">
        <v>43313</v>
      </c>
      <c r="M838" s="5" t="s">
        <v>91</v>
      </c>
      <c r="N838" s="5" t="s">
        <v>88</v>
      </c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3">
      <c r="A839" s="4" t="s">
        <v>90</v>
      </c>
      <c r="B839" s="5"/>
      <c r="C839" s="5">
        <v>5</v>
      </c>
      <c r="D839" s="5">
        <v>1</v>
      </c>
      <c r="E839" s="5">
        <v>1</v>
      </c>
      <c r="F839" s="5">
        <v>4</v>
      </c>
      <c r="G839" s="5">
        <f t="shared" si="10"/>
        <v>856</v>
      </c>
      <c r="H839" s="5" t="s">
        <v>20</v>
      </c>
      <c r="I839" s="5">
        <v>13</v>
      </c>
      <c r="J839" s="5"/>
      <c r="K839" s="5"/>
      <c r="L839" s="7">
        <v>43313</v>
      </c>
      <c r="M839" s="5" t="s">
        <v>91</v>
      </c>
      <c r="N839" s="5" t="s">
        <v>88</v>
      </c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3">
      <c r="A840" s="4" t="s">
        <v>90</v>
      </c>
      <c r="B840" s="5"/>
      <c r="C840" s="5">
        <v>5</v>
      </c>
      <c r="D840" s="5">
        <v>1</v>
      </c>
      <c r="E840" s="5">
        <v>1</v>
      </c>
      <c r="F840" s="5">
        <v>4</v>
      </c>
      <c r="G840" s="5">
        <f t="shared" si="10"/>
        <v>857</v>
      </c>
      <c r="H840" s="5" t="s">
        <v>20</v>
      </c>
      <c r="I840" s="5">
        <v>13</v>
      </c>
      <c r="J840" s="5"/>
      <c r="K840" s="5"/>
      <c r="L840" s="7">
        <v>43313</v>
      </c>
      <c r="M840" s="5" t="s">
        <v>91</v>
      </c>
      <c r="N840" s="5" t="s">
        <v>88</v>
      </c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3">
      <c r="A841" s="4" t="s">
        <v>90</v>
      </c>
      <c r="B841" s="5"/>
      <c r="C841" s="5">
        <v>5</v>
      </c>
      <c r="D841" s="5">
        <v>1</v>
      </c>
      <c r="E841" s="5">
        <v>1</v>
      </c>
      <c r="F841" s="5">
        <v>4</v>
      </c>
      <c r="G841" s="5">
        <f t="shared" si="10"/>
        <v>858</v>
      </c>
      <c r="H841" s="5" t="s">
        <v>20</v>
      </c>
      <c r="I841" s="5">
        <v>16</v>
      </c>
      <c r="J841" s="5"/>
      <c r="K841" s="5"/>
      <c r="L841" s="7">
        <v>43313</v>
      </c>
      <c r="M841" s="5" t="s">
        <v>91</v>
      </c>
      <c r="N841" s="5" t="s">
        <v>88</v>
      </c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3">
      <c r="A842" s="4" t="s">
        <v>90</v>
      </c>
      <c r="B842" s="5"/>
      <c r="C842" s="5">
        <v>5</v>
      </c>
      <c r="D842" s="5">
        <v>1</v>
      </c>
      <c r="E842" s="5">
        <v>1</v>
      </c>
      <c r="F842" s="5">
        <v>4</v>
      </c>
      <c r="G842" s="5">
        <f t="shared" si="10"/>
        <v>859</v>
      </c>
      <c r="H842" s="5" t="s">
        <v>20</v>
      </c>
      <c r="I842" s="5">
        <v>11</v>
      </c>
      <c r="J842" s="5"/>
      <c r="K842" s="5"/>
      <c r="L842" s="7">
        <v>43313</v>
      </c>
      <c r="M842" s="5" t="s">
        <v>91</v>
      </c>
      <c r="N842" s="5" t="s">
        <v>88</v>
      </c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3">
      <c r="A843" s="4" t="s">
        <v>90</v>
      </c>
      <c r="B843" s="5"/>
      <c r="C843" s="5">
        <v>5</v>
      </c>
      <c r="D843" s="5">
        <v>1</v>
      </c>
      <c r="E843" s="5">
        <v>1</v>
      </c>
      <c r="F843" s="5">
        <v>4</v>
      </c>
      <c r="G843" s="5">
        <f t="shared" si="10"/>
        <v>860</v>
      </c>
      <c r="H843" s="5" t="s">
        <v>18</v>
      </c>
      <c r="I843" s="5">
        <v>21</v>
      </c>
      <c r="J843" s="5"/>
      <c r="K843" s="5"/>
      <c r="L843" s="7">
        <v>43313</v>
      </c>
      <c r="M843" s="5" t="s">
        <v>91</v>
      </c>
      <c r="N843" s="5" t="s">
        <v>88</v>
      </c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3">
      <c r="A844" s="4" t="s">
        <v>90</v>
      </c>
      <c r="B844" s="5"/>
      <c r="C844" s="5">
        <v>5</v>
      </c>
      <c r="D844" s="5">
        <v>1</v>
      </c>
      <c r="E844" s="5">
        <v>1</v>
      </c>
      <c r="F844" s="5">
        <v>4</v>
      </c>
      <c r="G844" s="5">
        <f t="shared" si="10"/>
        <v>861</v>
      </c>
      <c r="H844" s="5" t="s">
        <v>20</v>
      </c>
      <c r="I844" s="5">
        <v>16</v>
      </c>
      <c r="J844" s="5"/>
      <c r="K844" s="5"/>
      <c r="L844" s="7">
        <v>43313</v>
      </c>
      <c r="M844" s="5" t="s">
        <v>91</v>
      </c>
      <c r="N844" s="5" t="s">
        <v>88</v>
      </c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3">
      <c r="A845" s="4" t="s">
        <v>90</v>
      </c>
      <c r="B845" s="5"/>
      <c r="C845" s="5">
        <v>5</v>
      </c>
      <c r="D845" s="5">
        <v>1</v>
      </c>
      <c r="E845" s="5">
        <v>1</v>
      </c>
      <c r="F845" s="5">
        <v>4</v>
      </c>
      <c r="G845" s="5">
        <f t="shared" si="10"/>
        <v>862</v>
      </c>
      <c r="H845" s="5" t="s">
        <v>20</v>
      </c>
      <c r="I845" s="5">
        <v>12</v>
      </c>
      <c r="J845" s="5"/>
      <c r="K845" s="5"/>
      <c r="L845" s="7">
        <v>43313</v>
      </c>
      <c r="M845" s="5" t="s">
        <v>91</v>
      </c>
      <c r="N845" s="5" t="s">
        <v>88</v>
      </c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3">
      <c r="A846" s="4" t="s">
        <v>90</v>
      </c>
      <c r="B846" s="5"/>
      <c r="C846" s="5">
        <v>5</v>
      </c>
      <c r="D846" s="5">
        <v>1</v>
      </c>
      <c r="E846" s="5">
        <v>1</v>
      </c>
      <c r="F846" s="5">
        <v>4</v>
      </c>
      <c r="G846" s="5">
        <f t="shared" si="10"/>
        <v>863</v>
      </c>
      <c r="H846" s="5" t="s">
        <v>20</v>
      </c>
      <c r="I846" s="5">
        <v>14</v>
      </c>
      <c r="J846" s="5"/>
      <c r="K846" s="5"/>
      <c r="L846" s="7">
        <v>43313</v>
      </c>
      <c r="M846" s="5" t="s">
        <v>91</v>
      </c>
      <c r="N846" s="5" t="s">
        <v>88</v>
      </c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3">
      <c r="A847" s="4" t="s">
        <v>90</v>
      </c>
      <c r="B847" s="5"/>
      <c r="C847" s="5">
        <v>5</v>
      </c>
      <c r="D847" s="5">
        <v>1</v>
      </c>
      <c r="E847" s="5">
        <v>1</v>
      </c>
      <c r="F847" s="5">
        <v>4</v>
      </c>
      <c r="G847" s="5">
        <f t="shared" si="10"/>
        <v>864</v>
      </c>
      <c r="H847" s="5" t="s">
        <v>20</v>
      </c>
      <c r="I847" s="5">
        <v>11</v>
      </c>
      <c r="J847" s="5"/>
      <c r="K847" s="5"/>
      <c r="L847" s="7">
        <v>43313</v>
      </c>
      <c r="M847" s="5" t="s">
        <v>91</v>
      </c>
      <c r="N847" s="5" t="s">
        <v>88</v>
      </c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3">
      <c r="A848" s="4" t="s">
        <v>90</v>
      </c>
      <c r="B848" s="5"/>
      <c r="C848" s="5">
        <v>5</v>
      </c>
      <c r="D848" s="5">
        <v>1</v>
      </c>
      <c r="E848" s="5">
        <v>1</v>
      </c>
      <c r="F848" s="5">
        <v>4</v>
      </c>
      <c r="G848" s="5">
        <f t="shared" si="10"/>
        <v>865</v>
      </c>
      <c r="H848" s="5" t="s">
        <v>20</v>
      </c>
      <c r="I848" s="5">
        <v>12</v>
      </c>
      <c r="J848" s="5"/>
      <c r="K848" s="5"/>
      <c r="L848" s="7">
        <v>43313</v>
      </c>
      <c r="M848" s="5" t="s">
        <v>91</v>
      </c>
      <c r="N848" s="5" t="s">
        <v>88</v>
      </c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3">
      <c r="A849" s="4" t="s">
        <v>90</v>
      </c>
      <c r="B849" s="5"/>
      <c r="C849" s="5">
        <v>5</v>
      </c>
      <c r="D849" s="5">
        <v>1</v>
      </c>
      <c r="E849" s="5">
        <v>1</v>
      </c>
      <c r="F849" s="5">
        <v>4</v>
      </c>
      <c r="G849" s="5">
        <f t="shared" si="10"/>
        <v>866</v>
      </c>
      <c r="H849" s="5" t="s">
        <v>20</v>
      </c>
      <c r="I849" s="5">
        <v>12</v>
      </c>
      <c r="J849" s="5"/>
      <c r="K849" s="5"/>
      <c r="L849" s="7">
        <v>43313</v>
      </c>
      <c r="M849" s="5" t="s">
        <v>91</v>
      </c>
      <c r="N849" s="5" t="s">
        <v>88</v>
      </c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3">
      <c r="A850" s="4" t="s">
        <v>90</v>
      </c>
      <c r="B850" s="5"/>
      <c r="C850" s="5">
        <v>5</v>
      </c>
      <c r="D850" s="5">
        <v>1</v>
      </c>
      <c r="E850" s="5">
        <v>1</v>
      </c>
      <c r="F850" s="5">
        <v>4</v>
      </c>
      <c r="G850" s="5">
        <f t="shared" si="10"/>
        <v>867</v>
      </c>
      <c r="H850" s="5" t="s">
        <v>20</v>
      </c>
      <c r="I850" s="5">
        <v>19</v>
      </c>
      <c r="J850" s="5"/>
      <c r="K850" s="5"/>
      <c r="L850" s="7">
        <v>43313</v>
      </c>
      <c r="M850" s="5" t="s">
        <v>91</v>
      </c>
      <c r="N850" s="5" t="s">
        <v>88</v>
      </c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3">
      <c r="A851" s="4" t="s">
        <v>90</v>
      </c>
      <c r="B851" s="5"/>
      <c r="C851" s="5">
        <v>5</v>
      </c>
      <c r="D851" s="5">
        <v>1</v>
      </c>
      <c r="E851" s="5">
        <v>1</v>
      </c>
      <c r="F851" s="5">
        <v>4</v>
      </c>
      <c r="G851" s="5">
        <f t="shared" si="10"/>
        <v>868</v>
      </c>
      <c r="H851" s="5" t="s">
        <v>20</v>
      </c>
      <c r="I851" s="5">
        <v>37</v>
      </c>
      <c r="J851" s="5"/>
      <c r="K851" s="5"/>
      <c r="L851" s="7">
        <v>43313</v>
      </c>
      <c r="M851" s="5" t="s">
        <v>91</v>
      </c>
      <c r="N851" s="5" t="s">
        <v>88</v>
      </c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3">
      <c r="A852" s="4" t="s">
        <v>90</v>
      </c>
      <c r="B852" s="5"/>
      <c r="C852" s="5">
        <v>5</v>
      </c>
      <c r="D852" s="5">
        <v>1</v>
      </c>
      <c r="E852" s="5">
        <v>1</v>
      </c>
      <c r="F852" s="5">
        <v>4</v>
      </c>
      <c r="G852" s="5">
        <f t="shared" si="10"/>
        <v>869</v>
      </c>
      <c r="H852" s="5" t="s">
        <v>20</v>
      </c>
      <c r="I852" s="5">
        <v>14</v>
      </c>
      <c r="J852" s="5"/>
      <c r="K852" s="5"/>
      <c r="L852" s="7">
        <v>43313</v>
      </c>
      <c r="M852" s="5" t="s">
        <v>91</v>
      </c>
      <c r="N852" s="5" t="s">
        <v>88</v>
      </c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3">
      <c r="A853" s="4" t="s">
        <v>90</v>
      </c>
      <c r="B853" s="5"/>
      <c r="C853" s="5">
        <v>5</v>
      </c>
      <c r="D853" s="5">
        <v>1</v>
      </c>
      <c r="E853" s="5">
        <v>1</v>
      </c>
      <c r="F853" s="5">
        <v>4</v>
      </c>
      <c r="G853" s="5">
        <f t="shared" si="10"/>
        <v>870</v>
      </c>
      <c r="H853" s="5" t="s">
        <v>20</v>
      </c>
      <c r="I853" s="5">
        <v>18</v>
      </c>
      <c r="J853" s="5"/>
      <c r="K853" s="5"/>
      <c r="L853" s="7">
        <v>43313</v>
      </c>
      <c r="M853" s="5" t="s">
        <v>91</v>
      </c>
      <c r="N853" s="5" t="s">
        <v>88</v>
      </c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3">
      <c r="A854" s="4" t="s">
        <v>90</v>
      </c>
      <c r="B854" s="5"/>
      <c r="C854" s="5">
        <v>5</v>
      </c>
      <c r="D854" s="5">
        <v>1</v>
      </c>
      <c r="E854" s="5">
        <v>1</v>
      </c>
      <c r="F854" s="5">
        <v>4</v>
      </c>
      <c r="G854" s="5">
        <f t="shared" si="10"/>
        <v>871</v>
      </c>
      <c r="H854" s="5" t="s">
        <v>20</v>
      </c>
      <c r="I854" s="5">
        <v>18</v>
      </c>
      <c r="J854" s="5"/>
      <c r="K854" s="5"/>
      <c r="L854" s="7">
        <v>43313</v>
      </c>
      <c r="M854" s="5" t="s">
        <v>91</v>
      </c>
      <c r="N854" s="5" t="s">
        <v>88</v>
      </c>
      <c r="O854" s="5" t="s">
        <v>92</v>
      </c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3">
      <c r="A855" s="4" t="s">
        <v>90</v>
      </c>
      <c r="B855" s="5"/>
      <c r="C855" s="5">
        <v>5</v>
      </c>
      <c r="D855" s="5">
        <v>1</v>
      </c>
      <c r="E855" s="5">
        <v>2</v>
      </c>
      <c r="F855" s="5">
        <v>1</v>
      </c>
      <c r="G855" s="5">
        <f t="shared" si="10"/>
        <v>872</v>
      </c>
      <c r="H855" s="5" t="s">
        <v>20</v>
      </c>
      <c r="I855" s="5">
        <v>18</v>
      </c>
      <c r="J855" s="5"/>
      <c r="K855" s="5"/>
      <c r="L855" s="7">
        <v>43312</v>
      </c>
      <c r="M855" s="5" t="s">
        <v>77</v>
      </c>
      <c r="N855" s="5" t="s">
        <v>88</v>
      </c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3">
      <c r="A856" s="4" t="s">
        <v>90</v>
      </c>
      <c r="B856" s="5"/>
      <c r="C856" s="5">
        <v>5</v>
      </c>
      <c r="D856" s="5">
        <v>1</v>
      </c>
      <c r="E856" s="5">
        <v>2</v>
      </c>
      <c r="F856" s="5">
        <v>1</v>
      </c>
      <c r="G856" s="5">
        <f t="shared" si="10"/>
        <v>873</v>
      </c>
      <c r="H856" s="5" t="s">
        <v>20</v>
      </c>
      <c r="I856" s="5">
        <v>24</v>
      </c>
      <c r="J856" s="5"/>
      <c r="K856" s="5"/>
      <c r="L856" s="7">
        <v>43312</v>
      </c>
      <c r="M856" s="5" t="s">
        <v>77</v>
      </c>
      <c r="N856" s="5" t="s">
        <v>88</v>
      </c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3">
      <c r="A857" s="4" t="s">
        <v>90</v>
      </c>
      <c r="B857" s="5"/>
      <c r="C857" s="5">
        <v>5</v>
      </c>
      <c r="D857" s="5">
        <v>1</v>
      </c>
      <c r="E857" s="5">
        <v>2</v>
      </c>
      <c r="F857" s="5">
        <v>1</v>
      </c>
      <c r="G857" s="5">
        <f t="shared" si="10"/>
        <v>874</v>
      </c>
      <c r="H857" s="5" t="s">
        <v>20</v>
      </c>
      <c r="I857" s="5">
        <v>25</v>
      </c>
      <c r="J857" s="5"/>
      <c r="K857" s="5"/>
      <c r="L857" s="7">
        <v>43312</v>
      </c>
      <c r="M857" s="5" t="s">
        <v>77</v>
      </c>
      <c r="N857" s="5" t="s">
        <v>88</v>
      </c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3">
      <c r="A858" s="4" t="s">
        <v>90</v>
      </c>
      <c r="B858" s="5"/>
      <c r="C858" s="5">
        <v>5</v>
      </c>
      <c r="D858" s="5">
        <v>1</v>
      </c>
      <c r="E858" s="5">
        <v>2</v>
      </c>
      <c r="F858" s="5">
        <v>1</v>
      </c>
      <c r="G858" s="5">
        <f t="shared" si="10"/>
        <v>875</v>
      </c>
      <c r="H858" s="5" t="s">
        <v>20</v>
      </c>
      <c r="I858" s="5">
        <v>29</v>
      </c>
      <c r="J858" s="5"/>
      <c r="K858" s="5"/>
      <c r="L858" s="7">
        <v>43312</v>
      </c>
      <c r="M858" s="5" t="s">
        <v>77</v>
      </c>
      <c r="N858" s="5" t="s">
        <v>88</v>
      </c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3">
      <c r="A859" s="4" t="s">
        <v>90</v>
      </c>
      <c r="B859" s="5"/>
      <c r="C859" s="5">
        <v>5</v>
      </c>
      <c r="D859" s="5">
        <v>1</v>
      </c>
      <c r="E859" s="5">
        <v>2</v>
      </c>
      <c r="F859" s="5">
        <v>1</v>
      </c>
      <c r="G859" s="5">
        <f t="shared" si="10"/>
        <v>876</v>
      </c>
      <c r="H859" s="5" t="s">
        <v>20</v>
      </c>
      <c r="I859" s="5">
        <v>10</v>
      </c>
      <c r="J859" s="5"/>
      <c r="K859" s="5"/>
      <c r="L859" s="7">
        <v>43312</v>
      </c>
      <c r="M859" s="5" t="s">
        <v>77</v>
      </c>
      <c r="N859" s="5" t="s">
        <v>88</v>
      </c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3">
      <c r="A860" s="4" t="s">
        <v>90</v>
      </c>
      <c r="B860" s="5"/>
      <c r="C860" s="5">
        <v>5</v>
      </c>
      <c r="D860" s="5">
        <v>1</v>
      </c>
      <c r="E860" s="5">
        <v>2</v>
      </c>
      <c r="F860" s="5">
        <v>1</v>
      </c>
      <c r="G860" s="5">
        <f t="shared" si="10"/>
        <v>877</v>
      </c>
      <c r="H860" s="5" t="s">
        <v>20</v>
      </c>
      <c r="I860" s="5">
        <v>10</v>
      </c>
      <c r="J860" s="5"/>
      <c r="K860" s="5"/>
      <c r="L860" s="7">
        <v>43312</v>
      </c>
      <c r="M860" s="5" t="s">
        <v>77</v>
      </c>
      <c r="N860" s="5" t="s">
        <v>88</v>
      </c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3">
      <c r="A861" s="4" t="s">
        <v>90</v>
      </c>
      <c r="B861" s="5"/>
      <c r="C861" s="5">
        <v>5</v>
      </c>
      <c r="D861" s="5">
        <v>1</v>
      </c>
      <c r="E861" s="5">
        <v>2</v>
      </c>
      <c r="F861" s="5">
        <v>1</v>
      </c>
      <c r="G861" s="5">
        <f t="shared" si="10"/>
        <v>878</v>
      </c>
      <c r="H861" s="5" t="s">
        <v>20</v>
      </c>
      <c r="I861" s="5">
        <v>16</v>
      </c>
      <c r="J861" s="5"/>
      <c r="K861" s="5"/>
      <c r="L861" s="7">
        <v>43312</v>
      </c>
      <c r="M861" s="5" t="s">
        <v>77</v>
      </c>
      <c r="N861" s="5" t="s">
        <v>88</v>
      </c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3">
      <c r="A862" s="4" t="s">
        <v>90</v>
      </c>
      <c r="B862" s="5"/>
      <c r="C862" s="5">
        <v>5</v>
      </c>
      <c r="D862" s="5">
        <v>1</v>
      </c>
      <c r="E862" s="5">
        <v>2</v>
      </c>
      <c r="F862" s="5">
        <v>1</v>
      </c>
      <c r="G862" s="5">
        <f t="shared" si="10"/>
        <v>879</v>
      </c>
      <c r="H862" s="5" t="s">
        <v>20</v>
      </c>
      <c r="I862" s="5">
        <v>10</v>
      </c>
      <c r="J862" s="5"/>
      <c r="K862" s="5"/>
      <c r="L862" s="7">
        <v>43312</v>
      </c>
      <c r="M862" s="5" t="s">
        <v>77</v>
      </c>
      <c r="N862" s="5" t="s">
        <v>88</v>
      </c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3">
      <c r="A863" s="4" t="s">
        <v>90</v>
      </c>
      <c r="B863" s="5"/>
      <c r="C863" s="5">
        <v>5</v>
      </c>
      <c r="D863" s="5">
        <v>1</v>
      </c>
      <c r="E863" s="5">
        <v>2</v>
      </c>
      <c r="F863" s="5">
        <v>1</v>
      </c>
      <c r="G863" s="5">
        <f t="shared" si="10"/>
        <v>880</v>
      </c>
      <c r="H863" s="5" t="s">
        <v>20</v>
      </c>
      <c r="I863" s="5">
        <v>10</v>
      </c>
      <c r="J863" s="5"/>
      <c r="K863" s="5"/>
      <c r="L863" s="7">
        <v>43312</v>
      </c>
      <c r="M863" s="5" t="s">
        <v>77</v>
      </c>
      <c r="N863" s="5" t="s">
        <v>88</v>
      </c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3">
      <c r="A864" s="4" t="s">
        <v>90</v>
      </c>
      <c r="B864" s="5"/>
      <c r="C864" s="5">
        <v>5</v>
      </c>
      <c r="D864" s="5">
        <v>1</v>
      </c>
      <c r="E864" s="5">
        <v>2</v>
      </c>
      <c r="F864" s="5">
        <v>1</v>
      </c>
      <c r="G864" s="5">
        <f t="shared" si="10"/>
        <v>881</v>
      </c>
      <c r="H864" s="5" t="s">
        <v>20</v>
      </c>
      <c r="I864" s="5">
        <v>10</v>
      </c>
      <c r="J864" s="5"/>
      <c r="K864" s="5"/>
      <c r="L864" s="7">
        <v>43312</v>
      </c>
      <c r="M864" s="5" t="s">
        <v>77</v>
      </c>
      <c r="N864" s="5" t="s">
        <v>88</v>
      </c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3">
      <c r="A865" s="4" t="s">
        <v>90</v>
      </c>
      <c r="B865" s="5"/>
      <c r="C865" s="5">
        <v>5</v>
      </c>
      <c r="D865" s="5">
        <v>1</v>
      </c>
      <c r="E865" s="5">
        <v>2</v>
      </c>
      <c r="F865" s="5">
        <v>1</v>
      </c>
      <c r="G865" s="5">
        <f t="shared" si="10"/>
        <v>882</v>
      </c>
      <c r="H865" s="5" t="s">
        <v>20</v>
      </c>
      <c r="I865" s="5">
        <v>12</v>
      </c>
      <c r="J865" s="5"/>
      <c r="K865" s="5"/>
      <c r="L865" s="7">
        <v>43312</v>
      </c>
      <c r="M865" s="5" t="s">
        <v>77</v>
      </c>
      <c r="N865" s="5" t="s">
        <v>88</v>
      </c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3">
      <c r="A866" s="4" t="s">
        <v>90</v>
      </c>
      <c r="B866" s="5"/>
      <c r="C866" s="5">
        <v>5</v>
      </c>
      <c r="D866" s="5">
        <v>1</v>
      </c>
      <c r="E866" s="5">
        <v>2</v>
      </c>
      <c r="F866" s="5">
        <v>1</v>
      </c>
      <c r="G866" s="5">
        <f t="shared" si="10"/>
        <v>883</v>
      </c>
      <c r="H866" s="5" t="s">
        <v>20</v>
      </c>
      <c r="I866" s="5">
        <v>499</v>
      </c>
      <c r="J866" s="5"/>
      <c r="K866" s="5"/>
      <c r="L866" s="7">
        <v>43312</v>
      </c>
      <c r="M866" s="5" t="s">
        <v>77</v>
      </c>
      <c r="N866" s="5" t="s">
        <v>88</v>
      </c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3">
      <c r="A867" s="4" t="s">
        <v>90</v>
      </c>
      <c r="B867" s="5"/>
      <c r="C867" s="5">
        <v>5</v>
      </c>
      <c r="D867" s="5">
        <v>1</v>
      </c>
      <c r="E867" s="5">
        <v>2</v>
      </c>
      <c r="F867" s="5">
        <v>1</v>
      </c>
      <c r="G867" s="5">
        <f t="shared" si="10"/>
        <v>884</v>
      </c>
      <c r="H867" s="5" t="s">
        <v>31</v>
      </c>
      <c r="I867" s="5">
        <v>150</v>
      </c>
      <c r="J867" s="5"/>
      <c r="K867" s="5"/>
      <c r="L867" s="7">
        <v>43312</v>
      </c>
      <c r="M867" s="5" t="s">
        <v>77</v>
      </c>
      <c r="N867" s="5" t="s">
        <v>88</v>
      </c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3">
      <c r="A868" s="4" t="s">
        <v>90</v>
      </c>
      <c r="B868" s="5"/>
      <c r="C868" s="5">
        <v>5</v>
      </c>
      <c r="D868" s="5">
        <v>1</v>
      </c>
      <c r="E868" s="5">
        <v>2</v>
      </c>
      <c r="F868" s="5">
        <v>2</v>
      </c>
      <c r="G868" s="5">
        <f t="shared" si="10"/>
        <v>885</v>
      </c>
      <c r="H868" s="5" t="s">
        <v>20</v>
      </c>
      <c r="I868" s="5">
        <v>20</v>
      </c>
      <c r="J868" s="5"/>
      <c r="K868" s="5"/>
      <c r="L868" s="7">
        <v>43312</v>
      </c>
      <c r="M868" s="5" t="s">
        <v>77</v>
      </c>
      <c r="N868" s="5" t="s">
        <v>88</v>
      </c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3">
      <c r="A869" s="4" t="s">
        <v>90</v>
      </c>
      <c r="B869" s="5"/>
      <c r="C869" s="5">
        <v>5</v>
      </c>
      <c r="D869" s="5">
        <v>1</v>
      </c>
      <c r="E869" s="5">
        <v>2</v>
      </c>
      <c r="F869" s="5">
        <v>2</v>
      </c>
      <c r="G869" s="5">
        <f t="shared" si="10"/>
        <v>886</v>
      </c>
      <c r="H869" s="5" t="s">
        <v>20</v>
      </c>
      <c r="I869" s="5">
        <v>12</v>
      </c>
      <c r="J869" s="5"/>
      <c r="K869" s="5"/>
      <c r="L869" s="7">
        <v>43312</v>
      </c>
      <c r="M869" s="5" t="s">
        <v>77</v>
      </c>
      <c r="N869" s="5" t="s">
        <v>88</v>
      </c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3">
      <c r="A870" s="4" t="s">
        <v>90</v>
      </c>
      <c r="B870" s="5"/>
      <c r="C870" s="5">
        <v>5</v>
      </c>
      <c r="D870" s="5">
        <v>1</v>
      </c>
      <c r="E870" s="5">
        <v>2</v>
      </c>
      <c r="F870" s="5">
        <v>2</v>
      </c>
      <c r="G870" s="5">
        <f t="shared" si="10"/>
        <v>887</v>
      </c>
      <c r="H870" s="5" t="s">
        <v>20</v>
      </c>
      <c r="I870" s="5">
        <v>12</v>
      </c>
      <c r="J870" s="5"/>
      <c r="K870" s="5"/>
      <c r="L870" s="7">
        <v>43312</v>
      </c>
      <c r="M870" s="5" t="s">
        <v>77</v>
      </c>
      <c r="N870" s="5" t="s">
        <v>88</v>
      </c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3">
      <c r="A871" s="4" t="s">
        <v>90</v>
      </c>
      <c r="B871" s="5"/>
      <c r="C871" s="5">
        <v>5</v>
      </c>
      <c r="D871" s="5">
        <v>1</v>
      </c>
      <c r="E871" s="5">
        <v>2</v>
      </c>
      <c r="F871" s="5">
        <v>2</v>
      </c>
      <c r="G871" s="5">
        <f t="shared" si="10"/>
        <v>888</v>
      </c>
      <c r="H871" s="5" t="s">
        <v>20</v>
      </c>
      <c r="I871" s="5">
        <v>19</v>
      </c>
      <c r="J871" s="5"/>
      <c r="K871" s="5"/>
      <c r="L871" s="7">
        <v>43312</v>
      </c>
      <c r="M871" s="5" t="s">
        <v>77</v>
      </c>
      <c r="N871" s="5" t="s">
        <v>88</v>
      </c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3">
      <c r="A872" s="4" t="s">
        <v>90</v>
      </c>
      <c r="B872" s="5"/>
      <c r="C872" s="5">
        <v>5</v>
      </c>
      <c r="D872" s="5">
        <v>1</v>
      </c>
      <c r="E872" s="5">
        <v>2</v>
      </c>
      <c r="F872" s="5">
        <v>2</v>
      </c>
      <c r="G872" s="5">
        <f t="shared" si="10"/>
        <v>889</v>
      </c>
      <c r="H872" s="5" t="s">
        <v>20</v>
      </c>
      <c r="I872" s="5">
        <v>15</v>
      </c>
      <c r="J872" s="5"/>
      <c r="K872" s="5"/>
      <c r="L872" s="7">
        <v>43312</v>
      </c>
      <c r="M872" s="5" t="s">
        <v>77</v>
      </c>
      <c r="N872" s="5" t="s">
        <v>88</v>
      </c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3">
      <c r="A873" s="4" t="s">
        <v>90</v>
      </c>
      <c r="B873" s="5"/>
      <c r="C873" s="5">
        <v>5</v>
      </c>
      <c r="D873" s="5">
        <v>1</v>
      </c>
      <c r="E873" s="5">
        <v>2</v>
      </c>
      <c r="F873" s="5">
        <v>2</v>
      </c>
      <c r="G873" s="5">
        <f t="shared" si="10"/>
        <v>890</v>
      </c>
      <c r="H873" s="5" t="s">
        <v>20</v>
      </c>
      <c r="I873" s="5">
        <v>14</v>
      </c>
      <c r="J873" s="5"/>
      <c r="K873" s="5"/>
      <c r="L873" s="7">
        <v>43312</v>
      </c>
      <c r="M873" s="5" t="s">
        <v>77</v>
      </c>
      <c r="N873" s="5" t="s">
        <v>88</v>
      </c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3">
      <c r="A874" s="4" t="s">
        <v>90</v>
      </c>
      <c r="B874" s="5"/>
      <c r="C874" s="5">
        <v>5</v>
      </c>
      <c r="D874" s="5">
        <v>1</v>
      </c>
      <c r="E874" s="5">
        <v>2</v>
      </c>
      <c r="F874" s="5">
        <v>2</v>
      </c>
      <c r="G874" s="5">
        <f t="shared" si="10"/>
        <v>891</v>
      </c>
      <c r="H874" s="5" t="s">
        <v>20</v>
      </c>
      <c r="I874" s="5">
        <v>17</v>
      </c>
      <c r="J874" s="5"/>
      <c r="K874" s="5"/>
      <c r="L874" s="7">
        <v>43312</v>
      </c>
      <c r="M874" s="5" t="s">
        <v>77</v>
      </c>
      <c r="N874" s="5" t="s">
        <v>88</v>
      </c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3">
      <c r="A875" s="4" t="s">
        <v>90</v>
      </c>
      <c r="B875" s="5"/>
      <c r="C875" s="5">
        <v>5</v>
      </c>
      <c r="D875" s="5">
        <v>1</v>
      </c>
      <c r="E875" s="5">
        <v>2</v>
      </c>
      <c r="F875" s="5">
        <v>2</v>
      </c>
      <c r="G875" s="5">
        <f t="shared" si="10"/>
        <v>892</v>
      </c>
      <c r="H875" s="5" t="s">
        <v>22</v>
      </c>
      <c r="I875" s="5">
        <v>89</v>
      </c>
      <c r="J875" s="5"/>
      <c r="K875" s="5"/>
      <c r="L875" s="7">
        <v>43312</v>
      </c>
      <c r="M875" s="5" t="s">
        <v>77</v>
      </c>
      <c r="N875" s="5" t="s">
        <v>88</v>
      </c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3">
      <c r="A876" s="4" t="s">
        <v>90</v>
      </c>
      <c r="B876" s="5"/>
      <c r="C876" s="5">
        <v>5</v>
      </c>
      <c r="D876" s="5">
        <v>1</v>
      </c>
      <c r="E876" s="5">
        <v>2</v>
      </c>
      <c r="F876" s="5">
        <v>2</v>
      </c>
      <c r="G876" s="5">
        <f t="shared" si="10"/>
        <v>893</v>
      </c>
      <c r="H876" s="5" t="s">
        <v>20</v>
      </c>
      <c r="I876" s="5">
        <v>527</v>
      </c>
      <c r="J876" s="5"/>
      <c r="K876" s="5"/>
      <c r="L876" s="7">
        <v>43312</v>
      </c>
      <c r="M876" s="5" t="s">
        <v>77</v>
      </c>
      <c r="N876" s="5" t="s">
        <v>88</v>
      </c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3">
      <c r="A877" s="4" t="s">
        <v>90</v>
      </c>
      <c r="B877" s="5"/>
      <c r="C877" s="5">
        <v>5</v>
      </c>
      <c r="D877" s="5">
        <v>1</v>
      </c>
      <c r="E877" s="5">
        <v>2</v>
      </c>
      <c r="F877" s="5">
        <v>2</v>
      </c>
      <c r="G877" s="5">
        <f t="shared" si="10"/>
        <v>894</v>
      </c>
      <c r="H877" s="5" t="s">
        <v>20</v>
      </c>
      <c r="I877" s="5">
        <v>275</v>
      </c>
      <c r="J877" s="5"/>
      <c r="K877" s="5"/>
      <c r="L877" s="7">
        <v>43312</v>
      </c>
      <c r="M877" s="5" t="s">
        <v>77</v>
      </c>
      <c r="N877" s="5" t="s">
        <v>88</v>
      </c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3">
      <c r="A878" s="4" t="s">
        <v>90</v>
      </c>
      <c r="B878" s="5"/>
      <c r="C878" s="5">
        <v>5</v>
      </c>
      <c r="D878" s="5">
        <v>1</v>
      </c>
      <c r="E878" s="5">
        <v>2</v>
      </c>
      <c r="F878" s="5">
        <v>3</v>
      </c>
      <c r="G878" s="5">
        <f t="shared" si="10"/>
        <v>895</v>
      </c>
      <c r="H878" s="5" t="s">
        <v>20</v>
      </c>
      <c r="I878" s="5">
        <v>24</v>
      </c>
      <c r="J878" s="5"/>
      <c r="K878" s="5"/>
      <c r="L878" s="7">
        <v>43313</v>
      </c>
      <c r="M878" s="5" t="s">
        <v>91</v>
      </c>
      <c r="N878" s="5" t="s">
        <v>88</v>
      </c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3">
      <c r="A879" s="4" t="s">
        <v>90</v>
      </c>
      <c r="B879" s="5"/>
      <c r="C879" s="5">
        <v>5</v>
      </c>
      <c r="D879" s="5">
        <v>1</v>
      </c>
      <c r="E879" s="5">
        <v>2</v>
      </c>
      <c r="F879" s="5">
        <v>3</v>
      </c>
      <c r="G879" s="5">
        <f t="shared" si="10"/>
        <v>896</v>
      </c>
      <c r="H879" s="5" t="s">
        <v>20</v>
      </c>
      <c r="I879" s="5">
        <v>10</v>
      </c>
      <c r="J879" s="5"/>
      <c r="K879" s="5"/>
      <c r="L879" s="7">
        <v>43313</v>
      </c>
      <c r="M879" s="5" t="s">
        <v>91</v>
      </c>
      <c r="N879" s="5" t="s">
        <v>88</v>
      </c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3">
      <c r="A880" s="4" t="s">
        <v>90</v>
      </c>
      <c r="B880" s="5"/>
      <c r="C880" s="5">
        <v>5</v>
      </c>
      <c r="D880" s="5">
        <v>1</v>
      </c>
      <c r="E880" s="5">
        <v>2</v>
      </c>
      <c r="F880" s="5">
        <v>3</v>
      </c>
      <c r="G880" s="5">
        <f t="shared" si="10"/>
        <v>897</v>
      </c>
      <c r="H880" s="5" t="s">
        <v>20</v>
      </c>
      <c r="I880" s="5">
        <v>28</v>
      </c>
      <c r="J880" s="5"/>
      <c r="K880" s="5"/>
      <c r="L880" s="7">
        <v>43313</v>
      </c>
      <c r="M880" s="5" t="s">
        <v>91</v>
      </c>
      <c r="N880" s="5" t="s">
        <v>88</v>
      </c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3">
      <c r="A881" s="4" t="s">
        <v>90</v>
      </c>
      <c r="B881" s="5"/>
      <c r="C881" s="5">
        <v>5</v>
      </c>
      <c r="D881" s="5">
        <v>1</v>
      </c>
      <c r="E881" s="5">
        <v>2</v>
      </c>
      <c r="F881" s="5">
        <v>3</v>
      </c>
      <c r="G881" s="5">
        <f t="shared" si="10"/>
        <v>898</v>
      </c>
      <c r="H881" s="5" t="s">
        <v>20</v>
      </c>
      <c r="I881" s="5">
        <v>15</v>
      </c>
      <c r="J881" s="5"/>
      <c r="K881" s="5"/>
      <c r="L881" s="7">
        <v>43313</v>
      </c>
      <c r="M881" s="5" t="s">
        <v>91</v>
      </c>
      <c r="N881" s="5" t="s">
        <v>88</v>
      </c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3">
      <c r="A882" s="4" t="s">
        <v>90</v>
      </c>
      <c r="B882" s="5"/>
      <c r="C882" s="5">
        <v>5</v>
      </c>
      <c r="D882" s="5">
        <v>1</v>
      </c>
      <c r="E882" s="5">
        <v>2</v>
      </c>
      <c r="F882" s="5">
        <v>3</v>
      </c>
      <c r="G882" s="5">
        <f t="shared" si="10"/>
        <v>899</v>
      </c>
      <c r="H882" s="5" t="s">
        <v>20</v>
      </c>
      <c r="I882" s="5">
        <v>16</v>
      </c>
      <c r="J882" s="5"/>
      <c r="K882" s="5"/>
      <c r="L882" s="7">
        <v>43313</v>
      </c>
      <c r="M882" s="5" t="s">
        <v>91</v>
      </c>
      <c r="N882" s="5" t="s">
        <v>88</v>
      </c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3">
      <c r="A883" s="4" t="s">
        <v>90</v>
      </c>
      <c r="B883" s="5"/>
      <c r="C883" s="5">
        <v>5</v>
      </c>
      <c r="D883" s="5">
        <v>1</v>
      </c>
      <c r="E883" s="5">
        <v>2</v>
      </c>
      <c r="F883" s="5">
        <v>3</v>
      </c>
      <c r="G883" s="5">
        <f t="shared" si="10"/>
        <v>900</v>
      </c>
      <c r="H883" s="5" t="s">
        <v>20</v>
      </c>
      <c r="I883" s="5">
        <v>15</v>
      </c>
      <c r="J883" s="5"/>
      <c r="K883" s="5"/>
      <c r="L883" s="7">
        <v>43313</v>
      </c>
      <c r="M883" s="5" t="s">
        <v>91</v>
      </c>
      <c r="N883" s="5" t="s">
        <v>88</v>
      </c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3">
      <c r="A884" s="4" t="s">
        <v>90</v>
      </c>
      <c r="B884" s="5"/>
      <c r="C884" s="5">
        <v>5</v>
      </c>
      <c r="D884" s="5">
        <v>1</v>
      </c>
      <c r="E884" s="5">
        <v>2</v>
      </c>
      <c r="F884" s="5">
        <v>3</v>
      </c>
      <c r="G884" s="5">
        <f t="shared" si="10"/>
        <v>901</v>
      </c>
      <c r="H884" s="5" t="s">
        <v>20</v>
      </c>
      <c r="I884" s="5">
        <v>13</v>
      </c>
      <c r="J884" s="5"/>
      <c r="K884" s="5"/>
      <c r="L884" s="7">
        <v>43313</v>
      </c>
      <c r="M884" s="5" t="s">
        <v>91</v>
      </c>
      <c r="N884" s="5" t="s">
        <v>88</v>
      </c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3">
      <c r="A885" s="4" t="s">
        <v>90</v>
      </c>
      <c r="B885" s="5"/>
      <c r="C885" s="5">
        <v>5</v>
      </c>
      <c r="D885" s="5">
        <v>1</v>
      </c>
      <c r="E885" s="5">
        <v>2</v>
      </c>
      <c r="F885" s="5">
        <v>3</v>
      </c>
      <c r="G885" s="5">
        <f t="shared" si="10"/>
        <v>902</v>
      </c>
      <c r="H885" s="5" t="s">
        <v>20</v>
      </c>
      <c r="I885" s="5">
        <v>12</v>
      </c>
      <c r="J885" s="5"/>
      <c r="K885" s="5"/>
      <c r="L885" s="7">
        <v>43313</v>
      </c>
      <c r="M885" s="5" t="s">
        <v>91</v>
      </c>
      <c r="N885" s="5" t="s">
        <v>88</v>
      </c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3">
      <c r="A886" s="4" t="s">
        <v>90</v>
      </c>
      <c r="B886" s="5"/>
      <c r="C886" s="5">
        <v>5</v>
      </c>
      <c r="D886" s="5">
        <v>1</v>
      </c>
      <c r="E886" s="5">
        <v>2</v>
      </c>
      <c r="F886" s="5">
        <v>3</v>
      </c>
      <c r="G886" s="5">
        <f t="shared" si="10"/>
        <v>903</v>
      </c>
      <c r="H886" s="5" t="s">
        <v>20</v>
      </c>
      <c r="I886" s="5">
        <v>14</v>
      </c>
      <c r="J886" s="5"/>
      <c r="K886" s="5"/>
      <c r="L886" s="7">
        <v>43313</v>
      </c>
      <c r="M886" s="5" t="s">
        <v>91</v>
      </c>
      <c r="N886" s="5" t="s">
        <v>88</v>
      </c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3">
      <c r="A887" s="4" t="s">
        <v>90</v>
      </c>
      <c r="B887" s="5"/>
      <c r="C887" s="5">
        <v>5</v>
      </c>
      <c r="D887" s="5">
        <v>1</v>
      </c>
      <c r="E887" s="5">
        <v>2</v>
      </c>
      <c r="F887" s="5">
        <v>3</v>
      </c>
      <c r="G887" s="5">
        <f t="shared" si="10"/>
        <v>904</v>
      </c>
      <c r="H887" s="5" t="s">
        <v>20</v>
      </c>
      <c r="I887" s="5">
        <v>10</v>
      </c>
      <c r="J887" s="5"/>
      <c r="K887" s="5"/>
      <c r="L887" s="7">
        <v>43313</v>
      </c>
      <c r="M887" s="5" t="s">
        <v>91</v>
      </c>
      <c r="N887" s="5" t="s">
        <v>88</v>
      </c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3">
      <c r="A888" s="4" t="s">
        <v>90</v>
      </c>
      <c r="B888" s="5"/>
      <c r="C888" s="5">
        <v>5</v>
      </c>
      <c r="D888" s="5">
        <v>1</v>
      </c>
      <c r="E888" s="5">
        <v>2</v>
      </c>
      <c r="F888" s="5">
        <v>3</v>
      </c>
      <c r="G888" s="5">
        <f t="shared" si="10"/>
        <v>905</v>
      </c>
      <c r="H888" s="5" t="s">
        <v>20</v>
      </c>
      <c r="I888" s="5">
        <v>13</v>
      </c>
      <c r="J888" s="5"/>
      <c r="K888" s="5"/>
      <c r="L888" s="7">
        <v>43313</v>
      </c>
      <c r="M888" s="5" t="s">
        <v>91</v>
      </c>
      <c r="N888" s="5" t="s">
        <v>88</v>
      </c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3">
      <c r="A889" s="4" t="s">
        <v>90</v>
      </c>
      <c r="B889" s="5"/>
      <c r="C889" s="5">
        <v>5</v>
      </c>
      <c r="D889" s="5">
        <v>1</v>
      </c>
      <c r="E889" s="5">
        <v>2</v>
      </c>
      <c r="F889" s="5">
        <v>3</v>
      </c>
      <c r="G889" s="5">
        <f t="shared" si="10"/>
        <v>906</v>
      </c>
      <c r="H889" s="5" t="s">
        <v>20</v>
      </c>
      <c r="I889" s="5">
        <v>12</v>
      </c>
      <c r="J889" s="5"/>
      <c r="K889" s="5"/>
      <c r="L889" s="7">
        <v>43313</v>
      </c>
      <c r="M889" s="5" t="s">
        <v>91</v>
      </c>
      <c r="N889" s="5" t="s">
        <v>88</v>
      </c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3">
      <c r="A890" s="4" t="s">
        <v>90</v>
      </c>
      <c r="B890" s="5"/>
      <c r="C890" s="5">
        <v>5</v>
      </c>
      <c r="D890" s="5">
        <v>1</v>
      </c>
      <c r="E890" s="5">
        <v>2</v>
      </c>
      <c r="F890" s="5">
        <v>3</v>
      </c>
      <c r="G890" s="5">
        <f t="shared" si="10"/>
        <v>907</v>
      </c>
      <c r="H890" s="5" t="s">
        <v>20</v>
      </c>
      <c r="I890" s="5">
        <v>15</v>
      </c>
      <c r="J890" s="5"/>
      <c r="K890" s="5"/>
      <c r="L890" s="7">
        <v>43313</v>
      </c>
      <c r="M890" s="5" t="s">
        <v>91</v>
      </c>
      <c r="N890" s="5" t="s">
        <v>88</v>
      </c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3">
      <c r="A891" s="4" t="s">
        <v>90</v>
      </c>
      <c r="B891" s="5"/>
      <c r="C891" s="5">
        <v>5</v>
      </c>
      <c r="D891" s="5">
        <v>1</v>
      </c>
      <c r="E891" s="5">
        <v>2</v>
      </c>
      <c r="F891" s="5">
        <v>3</v>
      </c>
      <c r="G891" s="5">
        <f t="shared" si="10"/>
        <v>908</v>
      </c>
      <c r="H891" s="5" t="s">
        <v>20</v>
      </c>
      <c r="I891" s="5">
        <v>11</v>
      </c>
      <c r="J891" s="5"/>
      <c r="K891" s="5"/>
      <c r="L891" s="7">
        <v>43313</v>
      </c>
      <c r="M891" s="5" t="s">
        <v>91</v>
      </c>
      <c r="N891" s="5" t="s">
        <v>88</v>
      </c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3">
      <c r="A892" s="4" t="s">
        <v>90</v>
      </c>
      <c r="B892" s="5"/>
      <c r="C892" s="5">
        <v>5</v>
      </c>
      <c r="D892" s="5">
        <v>1</v>
      </c>
      <c r="E892" s="5">
        <v>2</v>
      </c>
      <c r="F892" s="5">
        <v>3</v>
      </c>
      <c r="G892" s="5">
        <f t="shared" si="10"/>
        <v>909</v>
      </c>
      <c r="H892" s="5" t="s">
        <v>20</v>
      </c>
      <c r="I892" s="5">
        <v>19</v>
      </c>
      <c r="J892" s="5"/>
      <c r="K892" s="5"/>
      <c r="L892" s="7">
        <v>43313</v>
      </c>
      <c r="M892" s="5" t="s">
        <v>91</v>
      </c>
      <c r="N892" s="5" t="s">
        <v>88</v>
      </c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3">
      <c r="A893" s="4" t="s">
        <v>90</v>
      </c>
      <c r="B893" s="5"/>
      <c r="C893" s="5">
        <v>5</v>
      </c>
      <c r="D893" s="5">
        <v>1</v>
      </c>
      <c r="E893" s="5">
        <v>2</v>
      </c>
      <c r="F893" s="5">
        <v>3</v>
      </c>
      <c r="G893" s="5">
        <f t="shared" si="10"/>
        <v>910</v>
      </c>
      <c r="H893" s="5" t="s">
        <v>20</v>
      </c>
      <c r="I893" s="5">
        <v>10</v>
      </c>
      <c r="J893" s="5"/>
      <c r="K893" s="5"/>
      <c r="L893" s="7">
        <v>43313</v>
      </c>
      <c r="M893" s="5" t="s">
        <v>91</v>
      </c>
      <c r="N893" s="5" t="s">
        <v>88</v>
      </c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3">
      <c r="A894" s="4" t="s">
        <v>90</v>
      </c>
      <c r="B894" s="5"/>
      <c r="C894" s="5">
        <v>5</v>
      </c>
      <c r="D894" s="5">
        <v>1</v>
      </c>
      <c r="E894" s="5">
        <v>2</v>
      </c>
      <c r="F894" s="5">
        <v>3</v>
      </c>
      <c r="G894" s="5">
        <f t="shared" si="10"/>
        <v>911</v>
      </c>
      <c r="H894" s="5" t="s">
        <v>20</v>
      </c>
      <c r="I894" s="5">
        <v>11</v>
      </c>
      <c r="J894" s="5"/>
      <c r="K894" s="5"/>
      <c r="L894" s="7">
        <v>43313</v>
      </c>
      <c r="M894" s="5" t="s">
        <v>91</v>
      </c>
      <c r="N894" s="5" t="s">
        <v>88</v>
      </c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3">
      <c r="A895" s="4" t="s">
        <v>90</v>
      </c>
      <c r="B895" s="5"/>
      <c r="C895" s="5">
        <v>5</v>
      </c>
      <c r="D895" s="5">
        <v>1</v>
      </c>
      <c r="E895" s="5">
        <v>2</v>
      </c>
      <c r="F895" s="5">
        <v>3</v>
      </c>
      <c r="G895" s="5">
        <f t="shared" si="10"/>
        <v>912</v>
      </c>
      <c r="H895" s="5" t="s">
        <v>20</v>
      </c>
      <c r="I895" s="5">
        <v>11</v>
      </c>
      <c r="J895" s="5"/>
      <c r="K895" s="5"/>
      <c r="L895" s="7">
        <v>43313</v>
      </c>
      <c r="M895" s="5" t="s">
        <v>91</v>
      </c>
      <c r="N895" s="5" t="s">
        <v>88</v>
      </c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3">
      <c r="A896" s="4" t="s">
        <v>90</v>
      </c>
      <c r="B896" s="5"/>
      <c r="C896" s="5">
        <v>5</v>
      </c>
      <c r="D896" s="5">
        <v>1</v>
      </c>
      <c r="E896" s="5">
        <v>2</v>
      </c>
      <c r="F896" s="5">
        <v>3</v>
      </c>
      <c r="G896" s="5">
        <f t="shared" si="10"/>
        <v>913</v>
      </c>
      <c r="H896" s="5" t="s">
        <v>20</v>
      </c>
      <c r="I896" s="5">
        <v>10</v>
      </c>
      <c r="J896" s="5"/>
      <c r="K896" s="5"/>
      <c r="L896" s="7">
        <v>43313</v>
      </c>
      <c r="M896" s="5" t="s">
        <v>91</v>
      </c>
      <c r="N896" s="5" t="s">
        <v>88</v>
      </c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3">
      <c r="A897" s="4" t="s">
        <v>90</v>
      </c>
      <c r="B897" s="5"/>
      <c r="C897" s="5">
        <v>5</v>
      </c>
      <c r="D897" s="5">
        <v>1</v>
      </c>
      <c r="E897" s="5">
        <v>2</v>
      </c>
      <c r="F897" s="5">
        <v>3</v>
      </c>
      <c r="G897" s="5">
        <f t="shared" si="10"/>
        <v>914</v>
      </c>
      <c r="H897" s="5" t="s">
        <v>20</v>
      </c>
      <c r="I897" s="5">
        <v>12</v>
      </c>
      <c r="J897" s="5"/>
      <c r="K897" s="5"/>
      <c r="L897" s="7">
        <v>43313</v>
      </c>
      <c r="M897" s="5" t="s">
        <v>91</v>
      </c>
      <c r="N897" s="5" t="s">
        <v>88</v>
      </c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3">
      <c r="A898" s="4" t="s">
        <v>90</v>
      </c>
      <c r="B898" s="5"/>
      <c r="C898" s="5">
        <v>5</v>
      </c>
      <c r="D898" s="5">
        <v>1</v>
      </c>
      <c r="E898" s="5">
        <v>2</v>
      </c>
      <c r="F898" s="5">
        <v>3</v>
      </c>
      <c r="G898" s="5">
        <f t="shared" si="10"/>
        <v>915</v>
      </c>
      <c r="H898" s="5" t="s">
        <v>20</v>
      </c>
      <c r="I898" s="5">
        <v>10</v>
      </c>
      <c r="J898" s="5"/>
      <c r="K898" s="5"/>
      <c r="L898" s="7">
        <v>43313</v>
      </c>
      <c r="M898" s="5" t="s">
        <v>91</v>
      </c>
      <c r="N898" s="5" t="s">
        <v>88</v>
      </c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3">
      <c r="A899" s="4" t="s">
        <v>90</v>
      </c>
      <c r="B899" s="5"/>
      <c r="C899" s="5">
        <v>5</v>
      </c>
      <c r="D899" s="5">
        <v>1</v>
      </c>
      <c r="E899" s="5">
        <v>2</v>
      </c>
      <c r="F899" s="5">
        <v>3</v>
      </c>
      <c r="G899" s="5">
        <f t="shared" si="10"/>
        <v>916</v>
      </c>
      <c r="H899" s="5" t="s">
        <v>20</v>
      </c>
      <c r="I899" s="5">
        <v>11</v>
      </c>
      <c r="J899" s="5"/>
      <c r="K899" s="5"/>
      <c r="L899" s="7">
        <v>43313</v>
      </c>
      <c r="M899" s="5" t="s">
        <v>91</v>
      </c>
      <c r="N899" s="5" t="s">
        <v>88</v>
      </c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3">
      <c r="A900" s="4" t="s">
        <v>90</v>
      </c>
      <c r="B900" s="5"/>
      <c r="C900" s="5">
        <v>5</v>
      </c>
      <c r="D900" s="5">
        <v>1</v>
      </c>
      <c r="E900" s="5">
        <v>2</v>
      </c>
      <c r="F900" s="5">
        <v>3</v>
      </c>
      <c r="G900" s="5">
        <f t="shared" si="10"/>
        <v>917</v>
      </c>
      <c r="H900" s="5" t="s">
        <v>20</v>
      </c>
      <c r="I900" s="5">
        <v>15</v>
      </c>
      <c r="J900" s="5"/>
      <c r="K900" s="5"/>
      <c r="L900" s="7">
        <v>43313</v>
      </c>
      <c r="M900" s="5" t="s">
        <v>91</v>
      </c>
      <c r="N900" s="5" t="s">
        <v>88</v>
      </c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3">
      <c r="A901" s="4" t="s">
        <v>90</v>
      </c>
      <c r="B901" s="5"/>
      <c r="C901" s="5">
        <v>5</v>
      </c>
      <c r="D901" s="5">
        <v>1</v>
      </c>
      <c r="E901" s="5">
        <v>2</v>
      </c>
      <c r="F901" s="5">
        <v>3</v>
      </c>
      <c r="G901" s="5">
        <f t="shared" si="10"/>
        <v>918</v>
      </c>
      <c r="H901" s="5" t="s">
        <v>20</v>
      </c>
      <c r="I901" s="5">
        <v>14</v>
      </c>
      <c r="J901" s="5"/>
      <c r="K901" s="5"/>
      <c r="L901" s="7">
        <v>43313</v>
      </c>
      <c r="M901" s="5" t="s">
        <v>91</v>
      </c>
      <c r="N901" s="5" t="s">
        <v>88</v>
      </c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3">
      <c r="A902" s="4" t="s">
        <v>90</v>
      </c>
      <c r="B902" s="5"/>
      <c r="C902" s="5">
        <v>5</v>
      </c>
      <c r="D902" s="5">
        <v>1</v>
      </c>
      <c r="E902" s="5">
        <v>2</v>
      </c>
      <c r="F902" s="5">
        <v>3</v>
      </c>
      <c r="G902" s="5">
        <f t="shared" si="10"/>
        <v>919</v>
      </c>
      <c r="H902" s="5" t="s">
        <v>20</v>
      </c>
      <c r="I902" s="5">
        <v>18</v>
      </c>
      <c r="J902" s="5"/>
      <c r="K902" s="5"/>
      <c r="L902" s="7">
        <v>43313</v>
      </c>
      <c r="M902" s="5" t="s">
        <v>91</v>
      </c>
      <c r="N902" s="5" t="s">
        <v>88</v>
      </c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3">
      <c r="A903" s="4" t="s">
        <v>90</v>
      </c>
      <c r="B903" s="5"/>
      <c r="C903" s="5">
        <v>5</v>
      </c>
      <c r="D903" s="5">
        <v>1</v>
      </c>
      <c r="E903" s="5">
        <v>2</v>
      </c>
      <c r="F903" s="5">
        <v>3</v>
      </c>
      <c r="G903" s="5">
        <f t="shared" si="10"/>
        <v>920</v>
      </c>
      <c r="H903" s="5" t="s">
        <v>20</v>
      </c>
      <c r="I903" s="5">
        <v>15</v>
      </c>
      <c r="J903" s="5"/>
      <c r="K903" s="5"/>
      <c r="L903" s="7">
        <v>43313</v>
      </c>
      <c r="M903" s="5" t="s">
        <v>91</v>
      </c>
      <c r="N903" s="5" t="s">
        <v>88</v>
      </c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3">
      <c r="A904" s="4" t="s">
        <v>90</v>
      </c>
      <c r="B904" s="5"/>
      <c r="C904" s="5">
        <v>5</v>
      </c>
      <c r="D904" s="5">
        <v>1</v>
      </c>
      <c r="E904" s="5">
        <v>2</v>
      </c>
      <c r="F904" s="5">
        <v>3</v>
      </c>
      <c r="G904" s="5">
        <f t="shared" si="10"/>
        <v>921</v>
      </c>
      <c r="H904" s="5" t="s">
        <v>20</v>
      </c>
      <c r="I904" s="5">
        <v>20</v>
      </c>
      <c r="J904" s="5"/>
      <c r="K904" s="5"/>
      <c r="L904" s="7">
        <v>43313</v>
      </c>
      <c r="M904" s="5" t="s">
        <v>91</v>
      </c>
      <c r="N904" s="5" t="s">
        <v>88</v>
      </c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3">
      <c r="A905" s="4" t="s">
        <v>90</v>
      </c>
      <c r="B905" s="5"/>
      <c r="C905" s="5">
        <v>5</v>
      </c>
      <c r="D905" s="5">
        <v>1</v>
      </c>
      <c r="E905" s="5">
        <v>2</v>
      </c>
      <c r="F905" s="5">
        <v>3</v>
      </c>
      <c r="G905" s="5">
        <f t="shared" si="10"/>
        <v>922</v>
      </c>
      <c r="H905" s="5" t="s">
        <v>20</v>
      </c>
      <c r="I905" s="5">
        <v>12</v>
      </c>
      <c r="J905" s="5"/>
      <c r="K905" s="5"/>
      <c r="L905" s="7">
        <v>43313</v>
      </c>
      <c r="M905" s="5" t="s">
        <v>91</v>
      </c>
      <c r="N905" s="5" t="s">
        <v>88</v>
      </c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3">
      <c r="A906" s="4" t="s">
        <v>90</v>
      </c>
      <c r="B906" s="5"/>
      <c r="C906" s="5">
        <v>5</v>
      </c>
      <c r="D906" s="5">
        <v>1</v>
      </c>
      <c r="E906" s="5">
        <v>2</v>
      </c>
      <c r="F906" s="5">
        <v>3</v>
      </c>
      <c r="G906" s="5">
        <f t="shared" si="10"/>
        <v>923</v>
      </c>
      <c r="H906" s="5" t="s">
        <v>20</v>
      </c>
      <c r="I906" s="5">
        <v>21</v>
      </c>
      <c r="J906" s="5"/>
      <c r="K906" s="5"/>
      <c r="L906" s="7">
        <v>43313</v>
      </c>
      <c r="M906" s="5" t="s">
        <v>91</v>
      </c>
      <c r="N906" s="5" t="s">
        <v>88</v>
      </c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3">
      <c r="A907" s="4" t="s">
        <v>90</v>
      </c>
      <c r="B907" s="5"/>
      <c r="C907" s="5">
        <v>5</v>
      </c>
      <c r="D907" s="5">
        <v>1</v>
      </c>
      <c r="E907" s="5">
        <v>2</v>
      </c>
      <c r="F907" s="5">
        <v>3</v>
      </c>
      <c r="G907" s="5">
        <f t="shared" si="10"/>
        <v>924</v>
      </c>
      <c r="H907" s="5" t="s">
        <v>20</v>
      </c>
      <c r="I907" s="5">
        <v>18</v>
      </c>
      <c r="J907" s="5"/>
      <c r="K907" s="5"/>
      <c r="L907" s="7">
        <v>43313</v>
      </c>
      <c r="M907" s="5" t="s">
        <v>91</v>
      </c>
      <c r="N907" s="5" t="s">
        <v>88</v>
      </c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3">
      <c r="A908" s="4" t="s">
        <v>90</v>
      </c>
      <c r="B908" s="5"/>
      <c r="C908" s="5">
        <v>5</v>
      </c>
      <c r="D908" s="5">
        <v>1</v>
      </c>
      <c r="E908" s="5">
        <v>2</v>
      </c>
      <c r="F908" s="5">
        <v>3</v>
      </c>
      <c r="G908" s="5">
        <f t="shared" si="10"/>
        <v>925</v>
      </c>
      <c r="H908" s="5" t="s">
        <v>20</v>
      </c>
      <c r="I908" s="5">
        <v>14</v>
      </c>
      <c r="J908" s="5"/>
      <c r="K908" s="5"/>
      <c r="L908" s="7">
        <v>43313</v>
      </c>
      <c r="M908" s="5" t="s">
        <v>91</v>
      </c>
      <c r="N908" s="5" t="s">
        <v>88</v>
      </c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3">
      <c r="A909" s="4" t="s">
        <v>90</v>
      </c>
      <c r="B909" s="5"/>
      <c r="C909" s="5">
        <v>5</v>
      </c>
      <c r="D909" s="5">
        <v>1</v>
      </c>
      <c r="E909" s="5">
        <v>2</v>
      </c>
      <c r="F909" s="5">
        <v>3</v>
      </c>
      <c r="G909" s="5">
        <f t="shared" si="10"/>
        <v>926</v>
      </c>
      <c r="H909" s="5" t="s">
        <v>20</v>
      </c>
      <c r="I909" s="5">
        <v>17</v>
      </c>
      <c r="J909" s="5"/>
      <c r="K909" s="5"/>
      <c r="L909" s="7">
        <v>43313</v>
      </c>
      <c r="M909" s="5" t="s">
        <v>91</v>
      </c>
      <c r="N909" s="5" t="s">
        <v>88</v>
      </c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3">
      <c r="A910" s="4" t="s">
        <v>90</v>
      </c>
      <c r="B910" s="5"/>
      <c r="C910" s="5">
        <v>5</v>
      </c>
      <c r="D910" s="5">
        <v>1</v>
      </c>
      <c r="E910" s="5">
        <v>2</v>
      </c>
      <c r="F910" s="5">
        <v>3</v>
      </c>
      <c r="G910" s="5">
        <f t="shared" si="10"/>
        <v>927</v>
      </c>
      <c r="H910" s="5" t="s">
        <v>20</v>
      </c>
      <c r="I910" s="5">
        <v>13</v>
      </c>
      <c r="J910" s="5"/>
      <c r="K910" s="5"/>
      <c r="L910" s="7">
        <v>43313</v>
      </c>
      <c r="M910" s="5" t="s">
        <v>91</v>
      </c>
      <c r="N910" s="5" t="s">
        <v>88</v>
      </c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3">
      <c r="A911" s="4" t="s">
        <v>90</v>
      </c>
      <c r="B911" s="5"/>
      <c r="C911" s="5">
        <v>5</v>
      </c>
      <c r="D911" s="5">
        <v>1</v>
      </c>
      <c r="E911" s="5">
        <v>2</v>
      </c>
      <c r="F911" s="5">
        <v>3</v>
      </c>
      <c r="G911" s="5">
        <f t="shared" si="10"/>
        <v>928</v>
      </c>
      <c r="H911" s="5" t="s">
        <v>20</v>
      </c>
      <c r="I911" s="5">
        <v>14</v>
      </c>
      <c r="J911" s="5"/>
      <c r="K911" s="5"/>
      <c r="L911" s="7">
        <v>43313</v>
      </c>
      <c r="M911" s="5" t="s">
        <v>91</v>
      </c>
      <c r="N911" s="5" t="s">
        <v>88</v>
      </c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3">
      <c r="A912" s="4" t="s">
        <v>90</v>
      </c>
      <c r="B912" s="5"/>
      <c r="C912" s="5">
        <v>5</v>
      </c>
      <c r="D912" s="5">
        <v>1</v>
      </c>
      <c r="E912" s="5">
        <v>2</v>
      </c>
      <c r="F912" s="5">
        <v>3</v>
      </c>
      <c r="G912" s="5">
        <f t="shared" si="10"/>
        <v>929</v>
      </c>
      <c r="H912" s="5" t="s">
        <v>20</v>
      </c>
      <c r="I912" s="5">
        <v>16</v>
      </c>
      <c r="J912" s="5"/>
      <c r="K912" s="5"/>
      <c r="L912" s="7">
        <v>43313</v>
      </c>
      <c r="M912" s="5" t="s">
        <v>91</v>
      </c>
      <c r="N912" s="5" t="s">
        <v>88</v>
      </c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3">
      <c r="A913" s="4" t="s">
        <v>90</v>
      </c>
      <c r="B913" s="5"/>
      <c r="C913" s="5">
        <v>5</v>
      </c>
      <c r="D913" s="5">
        <v>1</v>
      </c>
      <c r="E913" s="5">
        <v>2</v>
      </c>
      <c r="F913" s="5">
        <v>3</v>
      </c>
      <c r="G913" s="5">
        <f t="shared" si="10"/>
        <v>930</v>
      </c>
      <c r="H913" s="5" t="s">
        <v>20</v>
      </c>
      <c r="I913" s="5">
        <v>17</v>
      </c>
      <c r="J913" s="5"/>
      <c r="K913" s="5"/>
      <c r="L913" s="7">
        <v>43313</v>
      </c>
      <c r="M913" s="5" t="s">
        <v>91</v>
      </c>
      <c r="N913" s="5" t="s">
        <v>88</v>
      </c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3">
      <c r="A914" s="4" t="s">
        <v>90</v>
      </c>
      <c r="B914" s="5"/>
      <c r="C914" s="5">
        <v>5</v>
      </c>
      <c r="D914" s="5">
        <v>1</v>
      </c>
      <c r="E914" s="5">
        <v>2</v>
      </c>
      <c r="F914" s="5">
        <v>3</v>
      </c>
      <c r="G914" s="5">
        <f t="shared" si="10"/>
        <v>931</v>
      </c>
      <c r="H914" s="5" t="s">
        <v>20</v>
      </c>
      <c r="I914" s="5">
        <v>1</v>
      </c>
      <c r="J914" s="5"/>
      <c r="K914" s="5"/>
      <c r="L914" s="7">
        <v>43313</v>
      </c>
      <c r="M914" s="5" t="s">
        <v>91</v>
      </c>
      <c r="N914" s="5" t="s">
        <v>88</v>
      </c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3">
      <c r="A915" s="4" t="s">
        <v>90</v>
      </c>
      <c r="B915" s="5"/>
      <c r="C915" s="5">
        <v>5</v>
      </c>
      <c r="D915" s="5">
        <v>1</v>
      </c>
      <c r="E915" s="5">
        <v>2</v>
      </c>
      <c r="F915" s="5">
        <v>3</v>
      </c>
      <c r="G915" s="5">
        <f t="shared" si="10"/>
        <v>932</v>
      </c>
      <c r="H915" s="5" t="s">
        <v>20</v>
      </c>
      <c r="I915" s="5">
        <v>14</v>
      </c>
      <c r="J915" s="5"/>
      <c r="K915" s="5"/>
      <c r="L915" s="7">
        <v>43313</v>
      </c>
      <c r="M915" s="5" t="s">
        <v>91</v>
      </c>
      <c r="N915" s="5" t="s">
        <v>88</v>
      </c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3">
      <c r="A916" s="4" t="s">
        <v>90</v>
      </c>
      <c r="B916" s="5"/>
      <c r="C916" s="5">
        <v>5</v>
      </c>
      <c r="D916" s="5">
        <v>1</v>
      </c>
      <c r="E916" s="5">
        <v>2</v>
      </c>
      <c r="F916" s="5">
        <v>3</v>
      </c>
      <c r="G916" s="5">
        <f t="shared" si="10"/>
        <v>933</v>
      </c>
      <c r="H916" s="5" t="s">
        <v>20</v>
      </c>
      <c r="I916" s="5">
        <v>10</v>
      </c>
      <c r="J916" s="5"/>
      <c r="K916" s="5"/>
      <c r="L916" s="7">
        <v>43313</v>
      </c>
      <c r="M916" s="5" t="s">
        <v>91</v>
      </c>
      <c r="N916" s="5" t="s">
        <v>88</v>
      </c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3">
      <c r="A917" s="4" t="s">
        <v>90</v>
      </c>
      <c r="B917" s="5"/>
      <c r="C917" s="5">
        <v>5</v>
      </c>
      <c r="D917" s="5">
        <v>1</v>
      </c>
      <c r="E917" s="5">
        <v>2</v>
      </c>
      <c r="F917" s="5">
        <v>3</v>
      </c>
      <c r="G917" s="5">
        <f t="shared" si="10"/>
        <v>934</v>
      </c>
      <c r="H917" s="5" t="s">
        <v>20</v>
      </c>
      <c r="I917" s="5">
        <v>20</v>
      </c>
      <c r="J917" s="5"/>
      <c r="K917" s="5"/>
      <c r="L917" s="7">
        <v>43313</v>
      </c>
      <c r="M917" s="5" t="s">
        <v>91</v>
      </c>
      <c r="N917" s="5" t="s">
        <v>88</v>
      </c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3">
      <c r="A918" s="4" t="s">
        <v>90</v>
      </c>
      <c r="B918" s="5"/>
      <c r="C918" s="5">
        <v>5</v>
      </c>
      <c r="D918" s="5">
        <v>1</v>
      </c>
      <c r="E918" s="5">
        <v>2</v>
      </c>
      <c r="F918" s="5">
        <v>3</v>
      </c>
      <c r="G918" s="5">
        <f t="shared" si="10"/>
        <v>935</v>
      </c>
      <c r="H918" s="5" t="s">
        <v>20</v>
      </c>
      <c r="I918" s="5">
        <v>14</v>
      </c>
      <c r="J918" s="5"/>
      <c r="K918" s="5"/>
      <c r="L918" s="7">
        <v>43313</v>
      </c>
      <c r="M918" s="5" t="s">
        <v>91</v>
      </c>
      <c r="N918" s="5" t="s">
        <v>88</v>
      </c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3">
      <c r="A919" s="4" t="s">
        <v>90</v>
      </c>
      <c r="B919" s="5"/>
      <c r="C919" s="5">
        <v>5</v>
      </c>
      <c r="D919" s="5">
        <v>1</v>
      </c>
      <c r="E919" s="5">
        <v>2</v>
      </c>
      <c r="F919" s="5">
        <v>3</v>
      </c>
      <c r="G919" s="5">
        <f t="shared" si="10"/>
        <v>936</v>
      </c>
      <c r="H919" s="5" t="s">
        <v>20</v>
      </c>
      <c r="I919" s="5">
        <v>12</v>
      </c>
      <c r="J919" s="5"/>
      <c r="K919" s="5"/>
      <c r="L919" s="7">
        <v>43313</v>
      </c>
      <c r="M919" s="5" t="s">
        <v>91</v>
      </c>
      <c r="N919" s="5" t="s">
        <v>88</v>
      </c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3">
      <c r="A920" s="4" t="s">
        <v>90</v>
      </c>
      <c r="B920" s="5"/>
      <c r="C920" s="5">
        <v>5</v>
      </c>
      <c r="D920" s="5">
        <v>1</v>
      </c>
      <c r="E920" s="5">
        <v>2</v>
      </c>
      <c r="F920" s="5">
        <v>3</v>
      </c>
      <c r="G920" s="5">
        <f t="shared" si="10"/>
        <v>937</v>
      </c>
      <c r="H920" s="5" t="s">
        <v>20</v>
      </c>
      <c r="I920" s="5">
        <v>12</v>
      </c>
      <c r="J920" s="5"/>
      <c r="K920" s="5"/>
      <c r="L920" s="7">
        <v>43313</v>
      </c>
      <c r="M920" s="5" t="s">
        <v>91</v>
      </c>
      <c r="N920" s="5" t="s">
        <v>88</v>
      </c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3">
      <c r="A921" s="4" t="s">
        <v>90</v>
      </c>
      <c r="B921" s="5"/>
      <c r="C921" s="5">
        <v>5</v>
      </c>
      <c r="D921" s="5">
        <v>1</v>
      </c>
      <c r="E921" s="5">
        <v>2</v>
      </c>
      <c r="F921" s="5">
        <v>3</v>
      </c>
      <c r="G921" s="5">
        <f t="shared" si="10"/>
        <v>938</v>
      </c>
      <c r="H921" s="5" t="s">
        <v>20</v>
      </c>
      <c r="I921" s="5">
        <v>14</v>
      </c>
      <c r="J921" s="5"/>
      <c r="K921" s="5"/>
      <c r="L921" s="7">
        <v>43313</v>
      </c>
      <c r="M921" s="5" t="s">
        <v>91</v>
      </c>
      <c r="N921" s="5" t="s">
        <v>88</v>
      </c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3">
      <c r="A922" s="4" t="s">
        <v>90</v>
      </c>
      <c r="B922" s="5"/>
      <c r="C922" s="5">
        <v>5</v>
      </c>
      <c r="D922" s="5">
        <v>1</v>
      </c>
      <c r="E922" s="5">
        <v>2</v>
      </c>
      <c r="F922" s="5">
        <v>3</v>
      </c>
      <c r="G922" s="5">
        <f t="shared" si="10"/>
        <v>939</v>
      </c>
      <c r="H922" s="5" t="s">
        <v>20</v>
      </c>
      <c r="I922" s="5">
        <v>19</v>
      </c>
      <c r="J922" s="5"/>
      <c r="K922" s="5"/>
      <c r="L922" s="7">
        <v>43313</v>
      </c>
      <c r="M922" s="5" t="s">
        <v>91</v>
      </c>
      <c r="N922" s="5" t="s">
        <v>88</v>
      </c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3">
      <c r="A923" s="4" t="s">
        <v>90</v>
      </c>
      <c r="B923" s="5"/>
      <c r="C923" s="5">
        <v>5</v>
      </c>
      <c r="D923" s="5">
        <v>1</v>
      </c>
      <c r="E923" s="5">
        <v>2</v>
      </c>
      <c r="F923" s="5">
        <v>3</v>
      </c>
      <c r="G923" s="5">
        <f t="shared" si="10"/>
        <v>940</v>
      </c>
      <c r="H923" s="5" t="s">
        <v>20</v>
      </c>
      <c r="I923" s="5">
        <v>11</v>
      </c>
      <c r="J923" s="5"/>
      <c r="K923" s="5"/>
      <c r="L923" s="7">
        <v>43313</v>
      </c>
      <c r="M923" s="5" t="s">
        <v>91</v>
      </c>
      <c r="N923" s="5" t="s">
        <v>88</v>
      </c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3">
      <c r="A924" s="4" t="s">
        <v>90</v>
      </c>
      <c r="B924" s="5"/>
      <c r="C924" s="5">
        <v>5</v>
      </c>
      <c r="D924" s="5">
        <v>1</v>
      </c>
      <c r="E924" s="5">
        <v>2</v>
      </c>
      <c r="F924" s="5">
        <v>3</v>
      </c>
      <c r="G924" s="5">
        <f t="shared" si="10"/>
        <v>941</v>
      </c>
      <c r="H924" s="5" t="s">
        <v>20</v>
      </c>
      <c r="I924" s="5">
        <v>17</v>
      </c>
      <c r="J924" s="5"/>
      <c r="K924" s="5"/>
      <c r="L924" s="7">
        <v>43313</v>
      </c>
      <c r="M924" s="5" t="s">
        <v>91</v>
      </c>
      <c r="N924" s="5" t="s">
        <v>88</v>
      </c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3">
      <c r="A925" s="4" t="s">
        <v>90</v>
      </c>
      <c r="B925" s="5"/>
      <c r="C925" s="5">
        <v>5</v>
      </c>
      <c r="D925" s="5">
        <v>1</v>
      </c>
      <c r="E925" s="5">
        <v>2</v>
      </c>
      <c r="F925" s="5">
        <v>3</v>
      </c>
      <c r="G925" s="5">
        <f t="shared" si="10"/>
        <v>942</v>
      </c>
      <c r="H925" s="5" t="s">
        <v>20</v>
      </c>
      <c r="I925" s="5">
        <v>25</v>
      </c>
      <c r="J925" s="5"/>
      <c r="K925" s="5"/>
      <c r="L925" s="7">
        <v>43313</v>
      </c>
      <c r="M925" s="5" t="s">
        <v>91</v>
      </c>
      <c r="N925" s="5" t="s">
        <v>88</v>
      </c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3">
      <c r="A926" s="4" t="s">
        <v>90</v>
      </c>
      <c r="B926" s="5"/>
      <c r="C926" s="5">
        <v>5</v>
      </c>
      <c r="D926" s="5">
        <v>1</v>
      </c>
      <c r="E926" s="5">
        <v>2</v>
      </c>
      <c r="F926" s="5">
        <v>3</v>
      </c>
      <c r="G926" s="5">
        <f t="shared" si="10"/>
        <v>943</v>
      </c>
      <c r="H926" s="5" t="s">
        <v>18</v>
      </c>
      <c r="I926" s="5">
        <v>31</v>
      </c>
      <c r="J926" s="5"/>
      <c r="K926" s="5"/>
      <c r="L926" s="7">
        <v>43313</v>
      </c>
      <c r="M926" s="5" t="s">
        <v>91</v>
      </c>
      <c r="N926" s="5" t="s">
        <v>88</v>
      </c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3">
      <c r="A927" s="4" t="s">
        <v>90</v>
      </c>
      <c r="B927" s="5"/>
      <c r="C927" s="5">
        <v>5</v>
      </c>
      <c r="D927" s="5">
        <v>1</v>
      </c>
      <c r="E927" s="5">
        <v>2</v>
      </c>
      <c r="F927" s="5">
        <v>3</v>
      </c>
      <c r="G927" s="5">
        <f t="shared" si="10"/>
        <v>944</v>
      </c>
      <c r="H927" s="5" t="s">
        <v>20</v>
      </c>
      <c r="I927" s="5">
        <v>11</v>
      </c>
      <c r="J927" s="5"/>
      <c r="K927" s="5"/>
      <c r="L927" s="7">
        <v>43313</v>
      </c>
      <c r="M927" s="5" t="s">
        <v>91</v>
      </c>
      <c r="N927" s="5" t="s">
        <v>88</v>
      </c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3">
      <c r="A928" s="4" t="s">
        <v>90</v>
      </c>
      <c r="B928" s="5"/>
      <c r="C928" s="5">
        <v>5</v>
      </c>
      <c r="D928" s="5">
        <v>1</v>
      </c>
      <c r="E928" s="5">
        <v>2</v>
      </c>
      <c r="F928" s="5">
        <v>3</v>
      </c>
      <c r="G928" s="5">
        <f t="shared" si="10"/>
        <v>945</v>
      </c>
      <c r="H928" s="5" t="s">
        <v>20</v>
      </c>
      <c r="I928" s="5">
        <v>22</v>
      </c>
      <c r="J928" s="5"/>
      <c r="K928" s="5"/>
      <c r="L928" s="7">
        <v>43313</v>
      </c>
      <c r="M928" s="5" t="s">
        <v>91</v>
      </c>
      <c r="N928" s="5" t="s">
        <v>88</v>
      </c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3">
      <c r="A929" s="4" t="s">
        <v>90</v>
      </c>
      <c r="B929" s="5"/>
      <c r="C929" s="5">
        <v>5</v>
      </c>
      <c r="D929" s="5">
        <v>1</v>
      </c>
      <c r="E929" s="5">
        <v>2</v>
      </c>
      <c r="F929" s="5">
        <v>3</v>
      </c>
      <c r="G929" s="5">
        <f t="shared" si="10"/>
        <v>946</v>
      </c>
      <c r="H929" s="5" t="s">
        <v>20</v>
      </c>
      <c r="I929" s="5">
        <v>18</v>
      </c>
      <c r="J929" s="5"/>
      <c r="K929" s="5"/>
      <c r="L929" s="7">
        <v>43313</v>
      </c>
      <c r="M929" s="5" t="s">
        <v>91</v>
      </c>
      <c r="N929" s="5" t="s">
        <v>88</v>
      </c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3">
      <c r="A930" s="4" t="s">
        <v>90</v>
      </c>
      <c r="B930" s="5"/>
      <c r="C930" s="5">
        <v>5</v>
      </c>
      <c r="D930" s="5">
        <v>1</v>
      </c>
      <c r="E930" s="5">
        <v>2</v>
      </c>
      <c r="F930" s="5">
        <v>3</v>
      </c>
      <c r="G930" s="5">
        <f t="shared" si="10"/>
        <v>947</v>
      </c>
      <c r="H930" s="5" t="s">
        <v>20</v>
      </c>
      <c r="I930" s="5">
        <v>13</v>
      </c>
      <c r="J930" s="5"/>
      <c r="K930" s="5"/>
      <c r="L930" s="7">
        <v>43313</v>
      </c>
      <c r="M930" s="5" t="s">
        <v>91</v>
      </c>
      <c r="N930" s="5" t="s">
        <v>88</v>
      </c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3">
      <c r="A931" s="4" t="s">
        <v>90</v>
      </c>
      <c r="B931" s="5"/>
      <c r="C931" s="5">
        <v>5</v>
      </c>
      <c r="D931" s="5">
        <v>1</v>
      </c>
      <c r="E931" s="5">
        <v>2</v>
      </c>
      <c r="F931" s="5">
        <v>3</v>
      </c>
      <c r="G931" s="5">
        <f t="shared" si="10"/>
        <v>948</v>
      </c>
      <c r="H931" s="5" t="s">
        <v>20</v>
      </c>
      <c r="I931" s="5">
        <v>18</v>
      </c>
      <c r="J931" s="5"/>
      <c r="K931" s="5"/>
      <c r="L931" s="7">
        <v>43313</v>
      </c>
      <c r="M931" s="5" t="s">
        <v>91</v>
      </c>
      <c r="N931" s="5" t="s">
        <v>88</v>
      </c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3">
      <c r="A932" s="4" t="s">
        <v>90</v>
      </c>
      <c r="B932" s="5"/>
      <c r="C932" s="5">
        <v>5</v>
      </c>
      <c r="D932" s="5">
        <v>1</v>
      </c>
      <c r="E932" s="5">
        <v>2</v>
      </c>
      <c r="F932" s="5">
        <v>3</v>
      </c>
      <c r="G932" s="5">
        <f t="shared" si="10"/>
        <v>949</v>
      </c>
      <c r="H932" s="5" t="s">
        <v>20</v>
      </c>
      <c r="I932" s="5">
        <v>19</v>
      </c>
      <c r="J932" s="5"/>
      <c r="K932" s="5"/>
      <c r="L932" s="7">
        <v>43313</v>
      </c>
      <c r="M932" s="5" t="s">
        <v>91</v>
      </c>
      <c r="N932" s="5" t="s">
        <v>88</v>
      </c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3">
      <c r="A933" s="4" t="s">
        <v>90</v>
      </c>
      <c r="B933" s="5"/>
      <c r="C933" s="5">
        <v>5</v>
      </c>
      <c r="D933" s="5">
        <v>1</v>
      </c>
      <c r="E933" s="5">
        <v>2</v>
      </c>
      <c r="F933" s="5">
        <v>3</v>
      </c>
      <c r="G933" s="5">
        <f t="shared" si="10"/>
        <v>950</v>
      </c>
      <c r="H933" s="5" t="s">
        <v>20</v>
      </c>
      <c r="I933" s="5">
        <v>10</v>
      </c>
      <c r="J933" s="5"/>
      <c r="K933" s="5"/>
      <c r="L933" s="7">
        <v>43313</v>
      </c>
      <c r="M933" s="5" t="s">
        <v>91</v>
      </c>
      <c r="N933" s="5" t="s">
        <v>88</v>
      </c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3">
      <c r="A934" s="4" t="s">
        <v>90</v>
      </c>
      <c r="B934" s="5"/>
      <c r="C934" s="5">
        <v>5</v>
      </c>
      <c r="D934" s="5">
        <v>1</v>
      </c>
      <c r="E934" s="5">
        <v>2</v>
      </c>
      <c r="F934" s="5">
        <v>3</v>
      </c>
      <c r="G934" s="5">
        <f t="shared" si="10"/>
        <v>951</v>
      </c>
      <c r="H934" s="5" t="s">
        <v>20</v>
      </c>
      <c r="I934" s="5">
        <v>22</v>
      </c>
      <c r="J934" s="5"/>
      <c r="K934" s="5"/>
      <c r="L934" s="7">
        <v>43313</v>
      </c>
      <c r="M934" s="5" t="s">
        <v>91</v>
      </c>
      <c r="N934" s="5" t="s">
        <v>88</v>
      </c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3">
      <c r="A935" s="4" t="s">
        <v>90</v>
      </c>
      <c r="B935" s="5"/>
      <c r="C935" s="5">
        <v>5</v>
      </c>
      <c r="D935" s="5">
        <v>1</v>
      </c>
      <c r="E935" s="5">
        <v>2</v>
      </c>
      <c r="F935" s="5">
        <v>3</v>
      </c>
      <c r="G935" s="5">
        <f t="shared" si="10"/>
        <v>952</v>
      </c>
      <c r="H935" s="5" t="s">
        <v>20</v>
      </c>
      <c r="I935" s="5">
        <v>21</v>
      </c>
      <c r="J935" s="5"/>
      <c r="K935" s="5"/>
      <c r="L935" s="7">
        <v>43313</v>
      </c>
      <c r="M935" s="5" t="s">
        <v>91</v>
      </c>
      <c r="N935" s="5" t="s">
        <v>88</v>
      </c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3">
      <c r="A936" s="4" t="s">
        <v>90</v>
      </c>
      <c r="B936" s="5"/>
      <c r="C936" s="5">
        <v>5</v>
      </c>
      <c r="D936" s="5">
        <v>1</v>
      </c>
      <c r="E936" s="5">
        <v>2</v>
      </c>
      <c r="F936" s="5">
        <v>3</v>
      </c>
      <c r="G936" s="5">
        <f t="shared" si="10"/>
        <v>953</v>
      </c>
      <c r="H936" s="5" t="s">
        <v>20</v>
      </c>
      <c r="I936" s="5">
        <v>16</v>
      </c>
      <c r="J936" s="5"/>
      <c r="K936" s="5"/>
      <c r="L936" s="7">
        <v>43313</v>
      </c>
      <c r="M936" s="5" t="s">
        <v>91</v>
      </c>
      <c r="N936" s="5" t="s">
        <v>88</v>
      </c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3">
      <c r="A937" s="4" t="s">
        <v>90</v>
      </c>
      <c r="B937" s="5"/>
      <c r="C937" s="5">
        <v>5</v>
      </c>
      <c r="D937" s="5">
        <v>1</v>
      </c>
      <c r="E937" s="5">
        <v>2</v>
      </c>
      <c r="F937" s="5">
        <v>4</v>
      </c>
      <c r="G937" s="5">
        <f t="shared" si="10"/>
        <v>954</v>
      </c>
      <c r="H937" s="5" t="s">
        <v>20</v>
      </c>
      <c r="I937" s="5">
        <v>11</v>
      </c>
      <c r="J937" s="5"/>
      <c r="K937" s="5"/>
      <c r="L937" s="7">
        <v>43313</v>
      </c>
      <c r="M937" s="5" t="s">
        <v>91</v>
      </c>
      <c r="N937" s="5" t="s">
        <v>88</v>
      </c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3">
      <c r="A938" s="4" t="s">
        <v>90</v>
      </c>
      <c r="B938" s="5"/>
      <c r="C938" s="5">
        <v>5</v>
      </c>
      <c r="D938" s="5">
        <v>1</v>
      </c>
      <c r="E938" s="5">
        <v>2</v>
      </c>
      <c r="F938" s="5">
        <v>4</v>
      </c>
      <c r="G938" s="5">
        <f t="shared" si="10"/>
        <v>955</v>
      </c>
      <c r="H938" s="5" t="s">
        <v>20</v>
      </c>
      <c r="I938" s="5">
        <v>20</v>
      </c>
      <c r="J938" s="5"/>
      <c r="K938" s="5"/>
      <c r="L938" s="7">
        <v>43313</v>
      </c>
      <c r="M938" s="5" t="s">
        <v>91</v>
      </c>
      <c r="N938" s="5" t="s">
        <v>88</v>
      </c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3">
      <c r="A939" s="4" t="s">
        <v>90</v>
      </c>
      <c r="B939" s="5"/>
      <c r="C939" s="5">
        <v>5</v>
      </c>
      <c r="D939" s="5">
        <v>1</v>
      </c>
      <c r="E939" s="5">
        <v>2</v>
      </c>
      <c r="F939" s="5">
        <v>4</v>
      </c>
      <c r="G939" s="5">
        <f t="shared" si="10"/>
        <v>956</v>
      </c>
      <c r="H939" s="5" t="s">
        <v>20</v>
      </c>
      <c r="I939" s="5">
        <v>18</v>
      </c>
      <c r="J939" s="5"/>
      <c r="K939" s="5"/>
      <c r="L939" s="7">
        <v>43313</v>
      </c>
      <c r="M939" s="5" t="s">
        <v>91</v>
      </c>
      <c r="N939" s="5" t="s">
        <v>88</v>
      </c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3">
      <c r="A940" s="4" t="s">
        <v>90</v>
      </c>
      <c r="B940" s="5"/>
      <c r="C940" s="5">
        <v>5</v>
      </c>
      <c r="D940" s="5">
        <v>1</v>
      </c>
      <c r="E940" s="5">
        <v>2</v>
      </c>
      <c r="F940" s="5">
        <v>4</v>
      </c>
      <c r="G940" s="5">
        <f t="shared" si="10"/>
        <v>957</v>
      </c>
      <c r="H940" s="5" t="s">
        <v>20</v>
      </c>
      <c r="I940" s="5">
        <v>31</v>
      </c>
      <c r="J940" s="5"/>
      <c r="K940" s="5"/>
      <c r="L940" s="7">
        <v>43313</v>
      </c>
      <c r="M940" s="5" t="s">
        <v>91</v>
      </c>
      <c r="N940" s="5" t="s">
        <v>88</v>
      </c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3">
      <c r="A941" s="4" t="s">
        <v>90</v>
      </c>
      <c r="B941" s="5"/>
      <c r="C941" s="5">
        <v>5</v>
      </c>
      <c r="D941" s="5">
        <v>1</v>
      </c>
      <c r="E941" s="5">
        <v>2</v>
      </c>
      <c r="F941" s="5">
        <v>4</v>
      </c>
      <c r="G941" s="5">
        <f t="shared" si="10"/>
        <v>958</v>
      </c>
      <c r="H941" s="5" t="s">
        <v>20</v>
      </c>
      <c r="I941" s="5">
        <v>14</v>
      </c>
      <c r="J941" s="5"/>
      <c r="K941" s="5"/>
      <c r="L941" s="7">
        <v>43313</v>
      </c>
      <c r="M941" s="5" t="s">
        <v>91</v>
      </c>
      <c r="N941" s="5" t="s">
        <v>88</v>
      </c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3">
      <c r="A942" s="4" t="s">
        <v>90</v>
      </c>
      <c r="B942" s="5"/>
      <c r="C942" s="5">
        <v>5</v>
      </c>
      <c r="D942" s="5">
        <v>1</v>
      </c>
      <c r="E942" s="5">
        <v>2</v>
      </c>
      <c r="F942" s="5">
        <v>4</v>
      </c>
      <c r="G942" s="5">
        <f t="shared" si="10"/>
        <v>959</v>
      </c>
      <c r="H942" s="5" t="s">
        <v>20</v>
      </c>
      <c r="I942" s="5">
        <v>14</v>
      </c>
      <c r="J942" s="5"/>
      <c r="K942" s="5"/>
      <c r="L942" s="7">
        <v>43313</v>
      </c>
      <c r="M942" s="5" t="s">
        <v>91</v>
      </c>
      <c r="N942" s="5" t="s">
        <v>88</v>
      </c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3">
      <c r="A943" s="4" t="s">
        <v>90</v>
      </c>
      <c r="B943" s="5"/>
      <c r="C943" s="5">
        <v>5</v>
      </c>
      <c r="D943" s="5">
        <v>1</v>
      </c>
      <c r="E943" s="5">
        <v>2</v>
      </c>
      <c r="F943" s="5">
        <v>4</v>
      </c>
      <c r="G943" s="5">
        <f t="shared" si="10"/>
        <v>960</v>
      </c>
      <c r="H943" s="5" t="s">
        <v>20</v>
      </c>
      <c r="I943" s="5">
        <v>13</v>
      </c>
      <c r="J943" s="5"/>
      <c r="K943" s="5"/>
      <c r="L943" s="7">
        <v>43313</v>
      </c>
      <c r="M943" s="5" t="s">
        <v>91</v>
      </c>
      <c r="N943" s="5" t="s">
        <v>88</v>
      </c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3">
      <c r="A944" s="4" t="s">
        <v>90</v>
      </c>
      <c r="B944" s="5"/>
      <c r="C944" s="5">
        <v>5</v>
      </c>
      <c r="D944" s="5">
        <v>1</v>
      </c>
      <c r="E944" s="5">
        <v>2</v>
      </c>
      <c r="F944" s="5">
        <v>4</v>
      </c>
      <c r="G944" s="5">
        <f t="shared" si="10"/>
        <v>961</v>
      </c>
      <c r="H944" s="5" t="s">
        <v>20</v>
      </c>
      <c r="I944" s="5">
        <v>16</v>
      </c>
      <c r="J944" s="5"/>
      <c r="K944" s="5"/>
      <c r="L944" s="7">
        <v>43313</v>
      </c>
      <c r="M944" s="5" t="s">
        <v>91</v>
      </c>
      <c r="N944" s="5" t="s">
        <v>88</v>
      </c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3">
      <c r="A945" s="4" t="s">
        <v>90</v>
      </c>
      <c r="B945" s="5"/>
      <c r="C945" s="5">
        <v>5</v>
      </c>
      <c r="D945" s="5">
        <v>1</v>
      </c>
      <c r="E945" s="5">
        <v>2</v>
      </c>
      <c r="F945" s="5">
        <v>4</v>
      </c>
      <c r="G945" s="5">
        <f t="shared" si="10"/>
        <v>962</v>
      </c>
      <c r="H945" s="5" t="s">
        <v>20</v>
      </c>
      <c r="I945" s="5">
        <v>12</v>
      </c>
      <c r="J945" s="5"/>
      <c r="K945" s="5"/>
      <c r="L945" s="7">
        <v>43313</v>
      </c>
      <c r="M945" s="5" t="s">
        <v>91</v>
      </c>
      <c r="N945" s="5" t="s">
        <v>88</v>
      </c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3">
      <c r="A946" s="4" t="s">
        <v>90</v>
      </c>
      <c r="B946" s="5"/>
      <c r="C946" s="5">
        <v>5</v>
      </c>
      <c r="D946" s="5">
        <v>1</v>
      </c>
      <c r="E946" s="5">
        <v>2</v>
      </c>
      <c r="F946" s="5">
        <v>4</v>
      </c>
      <c r="G946" s="5">
        <f t="shared" si="10"/>
        <v>963</v>
      </c>
      <c r="H946" s="5" t="s">
        <v>20</v>
      </c>
      <c r="I946" s="5">
        <v>16</v>
      </c>
      <c r="J946" s="5"/>
      <c r="K946" s="5"/>
      <c r="L946" s="7">
        <v>43313</v>
      </c>
      <c r="M946" s="5" t="s">
        <v>91</v>
      </c>
      <c r="N946" s="5" t="s">
        <v>88</v>
      </c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3">
      <c r="A947" s="4" t="s">
        <v>90</v>
      </c>
      <c r="B947" s="5"/>
      <c r="C947" s="5">
        <v>5</v>
      </c>
      <c r="D947" s="5">
        <v>1</v>
      </c>
      <c r="E947" s="5">
        <v>2</v>
      </c>
      <c r="F947" s="5">
        <v>4</v>
      </c>
      <c r="G947" s="5">
        <f t="shared" si="10"/>
        <v>964</v>
      </c>
      <c r="H947" s="5" t="s">
        <v>20</v>
      </c>
      <c r="I947" s="5">
        <v>17</v>
      </c>
      <c r="J947" s="5"/>
      <c r="K947" s="5"/>
      <c r="L947" s="7">
        <v>43313</v>
      </c>
      <c r="M947" s="5" t="s">
        <v>91</v>
      </c>
      <c r="N947" s="5" t="s">
        <v>88</v>
      </c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3">
      <c r="A948" s="4" t="s">
        <v>90</v>
      </c>
      <c r="B948" s="5"/>
      <c r="C948" s="5">
        <v>5</v>
      </c>
      <c r="D948" s="5">
        <v>1</v>
      </c>
      <c r="E948" s="5">
        <v>2</v>
      </c>
      <c r="F948" s="5">
        <v>4</v>
      </c>
      <c r="G948" s="5">
        <f t="shared" si="10"/>
        <v>965</v>
      </c>
      <c r="H948" s="5" t="s">
        <v>20</v>
      </c>
      <c r="I948" s="5">
        <v>17</v>
      </c>
      <c r="J948" s="5"/>
      <c r="K948" s="5"/>
      <c r="L948" s="7">
        <v>43313</v>
      </c>
      <c r="M948" s="5" t="s">
        <v>91</v>
      </c>
      <c r="N948" s="5" t="s">
        <v>88</v>
      </c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3">
      <c r="A949" s="4" t="s">
        <v>90</v>
      </c>
      <c r="B949" s="5"/>
      <c r="C949" s="5">
        <v>5</v>
      </c>
      <c r="D949" s="5">
        <v>1</v>
      </c>
      <c r="E949" s="5">
        <v>2</v>
      </c>
      <c r="F949" s="5">
        <v>4</v>
      </c>
      <c r="G949" s="5">
        <f t="shared" si="10"/>
        <v>966</v>
      </c>
      <c r="H949" s="5" t="s">
        <v>20</v>
      </c>
      <c r="I949" s="5">
        <v>20</v>
      </c>
      <c r="J949" s="5"/>
      <c r="K949" s="5"/>
      <c r="L949" s="7">
        <v>43313</v>
      </c>
      <c r="M949" s="5" t="s">
        <v>91</v>
      </c>
      <c r="N949" s="5" t="s">
        <v>88</v>
      </c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3">
      <c r="A950" s="4" t="s">
        <v>90</v>
      </c>
      <c r="B950" s="5"/>
      <c r="C950" s="5">
        <v>5</v>
      </c>
      <c r="D950" s="5">
        <v>1</v>
      </c>
      <c r="E950" s="5">
        <v>3</v>
      </c>
      <c r="F950" s="5">
        <v>1</v>
      </c>
      <c r="G950" s="5">
        <f t="shared" si="10"/>
        <v>967</v>
      </c>
      <c r="H950" s="5" t="s">
        <v>20</v>
      </c>
      <c r="I950" s="5">
        <v>243</v>
      </c>
      <c r="J950" s="5"/>
      <c r="K950" s="5"/>
      <c r="L950" s="7">
        <v>43313</v>
      </c>
      <c r="M950" s="5" t="s">
        <v>91</v>
      </c>
      <c r="N950" s="5" t="s">
        <v>88</v>
      </c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3">
      <c r="A951" s="4" t="s">
        <v>90</v>
      </c>
      <c r="B951" s="5"/>
      <c r="C951" s="5">
        <v>5</v>
      </c>
      <c r="D951" s="5">
        <v>1</v>
      </c>
      <c r="E951" s="5">
        <v>3</v>
      </c>
      <c r="F951" s="5">
        <v>1</v>
      </c>
      <c r="G951" s="5">
        <f t="shared" si="10"/>
        <v>968</v>
      </c>
      <c r="H951" s="5" t="s">
        <v>18</v>
      </c>
      <c r="I951" s="5">
        <v>478</v>
      </c>
      <c r="J951" s="5"/>
      <c r="K951" s="5"/>
      <c r="L951" s="7">
        <v>43313</v>
      </c>
      <c r="M951" s="5" t="s">
        <v>91</v>
      </c>
      <c r="N951" s="5" t="s">
        <v>88</v>
      </c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3">
      <c r="A952" s="4" t="s">
        <v>90</v>
      </c>
      <c r="B952" s="5"/>
      <c r="C952" s="5">
        <v>5</v>
      </c>
      <c r="D952" s="5">
        <v>1</v>
      </c>
      <c r="E952" s="5">
        <v>3</v>
      </c>
      <c r="F952" s="5">
        <v>2</v>
      </c>
      <c r="G952" s="5">
        <f t="shared" si="10"/>
        <v>969</v>
      </c>
      <c r="H952" s="5" t="s">
        <v>20</v>
      </c>
      <c r="I952" s="5">
        <v>680</v>
      </c>
      <c r="J952" s="5"/>
      <c r="K952" s="5"/>
      <c r="L952" s="7">
        <v>43313</v>
      </c>
      <c r="M952" s="5" t="s">
        <v>91</v>
      </c>
      <c r="N952" s="5" t="s">
        <v>88</v>
      </c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3">
      <c r="A953" s="4" t="s">
        <v>90</v>
      </c>
      <c r="B953" s="5"/>
      <c r="C953" s="5">
        <v>5</v>
      </c>
      <c r="D953" s="5">
        <v>1</v>
      </c>
      <c r="E953" s="5">
        <v>3</v>
      </c>
      <c r="F953" s="5">
        <v>4</v>
      </c>
      <c r="G953" s="5">
        <f t="shared" si="10"/>
        <v>970</v>
      </c>
      <c r="H953" s="5" t="s">
        <v>20</v>
      </c>
      <c r="I953" s="5">
        <v>35</v>
      </c>
      <c r="J953" s="5"/>
      <c r="K953" s="5"/>
      <c r="L953" s="7">
        <v>43313</v>
      </c>
      <c r="M953" s="5" t="s">
        <v>91</v>
      </c>
      <c r="N953" s="5" t="s">
        <v>88</v>
      </c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3">
      <c r="A954" s="4" t="s">
        <v>90</v>
      </c>
      <c r="B954" s="5"/>
      <c r="C954" s="5">
        <v>5</v>
      </c>
      <c r="D954" s="5">
        <v>1</v>
      </c>
      <c r="E954" s="5">
        <v>3</v>
      </c>
      <c r="F954" s="5">
        <v>4</v>
      </c>
      <c r="G954" s="5">
        <f t="shared" si="10"/>
        <v>971</v>
      </c>
      <c r="H954" s="5" t="s">
        <v>20</v>
      </c>
      <c r="I954" s="5">
        <v>22</v>
      </c>
      <c r="J954" s="5"/>
      <c r="K954" s="5"/>
      <c r="L954" s="7">
        <v>43313</v>
      </c>
      <c r="M954" s="5" t="s">
        <v>91</v>
      </c>
      <c r="N954" s="5" t="s">
        <v>88</v>
      </c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3">
      <c r="A955" s="4" t="s">
        <v>90</v>
      </c>
      <c r="B955" s="5"/>
      <c r="C955" s="5">
        <v>5</v>
      </c>
      <c r="D955" s="5">
        <v>1</v>
      </c>
      <c r="E955" s="5">
        <v>3</v>
      </c>
      <c r="F955" s="5">
        <v>4</v>
      </c>
      <c r="G955" s="5">
        <f t="shared" si="10"/>
        <v>972</v>
      </c>
      <c r="H955" s="5" t="s">
        <v>20</v>
      </c>
      <c r="I955" s="5">
        <v>15</v>
      </c>
      <c r="J955" s="5"/>
      <c r="K955" s="5"/>
      <c r="L955" s="7">
        <v>43313</v>
      </c>
      <c r="M955" s="5" t="s">
        <v>91</v>
      </c>
      <c r="N955" s="5" t="s">
        <v>88</v>
      </c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3">
      <c r="A956" s="4" t="s">
        <v>90</v>
      </c>
      <c r="B956" s="5"/>
      <c r="C956" s="5">
        <v>5</v>
      </c>
      <c r="D956" s="5">
        <v>1</v>
      </c>
      <c r="E956" s="5">
        <v>3</v>
      </c>
      <c r="F956" s="5">
        <v>4</v>
      </c>
      <c r="G956" s="5">
        <f t="shared" si="10"/>
        <v>973</v>
      </c>
      <c r="H956" s="5" t="s">
        <v>20</v>
      </c>
      <c r="I956" s="5">
        <v>22</v>
      </c>
      <c r="J956" s="5"/>
      <c r="K956" s="5"/>
      <c r="L956" s="7">
        <v>43313</v>
      </c>
      <c r="M956" s="5" t="s">
        <v>91</v>
      </c>
      <c r="N956" s="5" t="s">
        <v>88</v>
      </c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3">
      <c r="A957" s="4" t="s">
        <v>90</v>
      </c>
      <c r="B957" s="5"/>
      <c r="C957" s="5">
        <v>5</v>
      </c>
      <c r="D957" s="5">
        <v>1</v>
      </c>
      <c r="E957" s="5">
        <v>3</v>
      </c>
      <c r="F957" s="5">
        <v>4</v>
      </c>
      <c r="G957" s="5">
        <f t="shared" si="10"/>
        <v>974</v>
      </c>
      <c r="H957" s="5" t="s">
        <v>20</v>
      </c>
      <c r="I957" s="5">
        <v>11</v>
      </c>
      <c r="J957" s="5"/>
      <c r="K957" s="5"/>
      <c r="L957" s="7">
        <v>43313</v>
      </c>
      <c r="M957" s="5" t="s">
        <v>91</v>
      </c>
      <c r="N957" s="5" t="s">
        <v>88</v>
      </c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3">
      <c r="A958" s="4" t="s">
        <v>90</v>
      </c>
      <c r="B958" s="5"/>
      <c r="C958" s="5">
        <v>5</v>
      </c>
      <c r="D958" s="5">
        <v>1</v>
      </c>
      <c r="E958" s="5">
        <v>3</v>
      </c>
      <c r="F958" s="5">
        <v>4</v>
      </c>
      <c r="G958" s="5">
        <f t="shared" si="10"/>
        <v>975</v>
      </c>
      <c r="H958" s="5" t="s">
        <v>20</v>
      </c>
      <c r="I958" s="5">
        <v>11</v>
      </c>
      <c r="J958" s="5"/>
      <c r="K958" s="5"/>
      <c r="L958" s="7">
        <v>43313</v>
      </c>
      <c r="M958" s="5" t="s">
        <v>91</v>
      </c>
      <c r="N958" s="5" t="s">
        <v>88</v>
      </c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3">
      <c r="A959" s="4" t="s">
        <v>90</v>
      </c>
      <c r="B959" s="5"/>
      <c r="C959" s="5">
        <v>5</v>
      </c>
      <c r="D959" s="5">
        <v>1</v>
      </c>
      <c r="E959" s="5">
        <v>3</v>
      </c>
      <c r="F959" s="5">
        <v>4</v>
      </c>
      <c r="G959" s="5">
        <f t="shared" si="10"/>
        <v>976</v>
      </c>
      <c r="H959" s="5" t="s">
        <v>20</v>
      </c>
      <c r="I959" s="5">
        <v>16</v>
      </c>
      <c r="J959" s="5"/>
      <c r="K959" s="5"/>
      <c r="L959" s="7">
        <v>43313</v>
      </c>
      <c r="M959" s="5" t="s">
        <v>91</v>
      </c>
      <c r="N959" s="5" t="s">
        <v>88</v>
      </c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3">
      <c r="A960" s="4" t="s">
        <v>90</v>
      </c>
      <c r="B960" s="5"/>
      <c r="C960" s="5">
        <v>5</v>
      </c>
      <c r="D960" s="5">
        <v>1</v>
      </c>
      <c r="E960" s="5">
        <v>3</v>
      </c>
      <c r="F960" s="5">
        <v>4</v>
      </c>
      <c r="G960" s="5">
        <f t="shared" si="10"/>
        <v>977</v>
      </c>
      <c r="H960" s="5" t="s">
        <v>20</v>
      </c>
      <c r="I960" s="5">
        <v>10</v>
      </c>
      <c r="J960" s="5"/>
      <c r="K960" s="5"/>
      <c r="L960" s="7">
        <v>43313</v>
      </c>
      <c r="M960" s="5" t="s">
        <v>91</v>
      </c>
      <c r="N960" s="5" t="s">
        <v>88</v>
      </c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3">
      <c r="A961" s="4" t="s">
        <v>90</v>
      </c>
      <c r="B961" s="5"/>
      <c r="C961" s="5">
        <v>5</v>
      </c>
      <c r="D961" s="5">
        <v>1</v>
      </c>
      <c r="E961" s="5">
        <v>3</v>
      </c>
      <c r="F961" s="5">
        <v>4</v>
      </c>
      <c r="G961" s="5">
        <f t="shared" si="10"/>
        <v>978</v>
      </c>
      <c r="H961" s="5" t="s">
        <v>20</v>
      </c>
      <c r="I961" s="5">
        <v>17</v>
      </c>
      <c r="J961" s="5"/>
      <c r="K961" s="5"/>
      <c r="L961" s="7">
        <v>43313</v>
      </c>
      <c r="M961" s="5" t="s">
        <v>91</v>
      </c>
      <c r="N961" s="5" t="s">
        <v>88</v>
      </c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3">
      <c r="A962" s="4" t="s">
        <v>90</v>
      </c>
      <c r="B962" s="5"/>
      <c r="C962" s="5">
        <v>5</v>
      </c>
      <c r="D962" s="5">
        <v>1</v>
      </c>
      <c r="E962" s="5">
        <v>3</v>
      </c>
      <c r="F962" s="5">
        <v>4</v>
      </c>
      <c r="G962" s="5">
        <f t="shared" si="10"/>
        <v>979</v>
      </c>
      <c r="H962" s="5" t="s">
        <v>20</v>
      </c>
      <c r="I962" s="5">
        <v>13</v>
      </c>
      <c r="J962" s="5"/>
      <c r="K962" s="5"/>
      <c r="L962" s="7">
        <v>43313</v>
      </c>
      <c r="M962" s="5" t="s">
        <v>91</v>
      </c>
      <c r="N962" s="5" t="s">
        <v>88</v>
      </c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3">
      <c r="A963" s="4" t="s">
        <v>90</v>
      </c>
      <c r="B963" s="5"/>
      <c r="C963" s="5">
        <v>5</v>
      </c>
      <c r="D963" s="5">
        <v>1</v>
      </c>
      <c r="E963" s="5">
        <v>3</v>
      </c>
      <c r="F963" s="5">
        <v>4</v>
      </c>
      <c r="G963" s="5">
        <f t="shared" si="10"/>
        <v>980</v>
      </c>
      <c r="H963" s="5" t="s">
        <v>18</v>
      </c>
      <c r="I963" s="5">
        <v>26</v>
      </c>
      <c r="J963" s="5"/>
      <c r="K963" s="5"/>
      <c r="L963" s="7">
        <v>43313</v>
      </c>
      <c r="M963" s="5" t="s">
        <v>91</v>
      </c>
      <c r="N963" s="5" t="s">
        <v>88</v>
      </c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3">
      <c r="A964" s="4" t="s">
        <v>90</v>
      </c>
      <c r="B964" s="5"/>
      <c r="C964" s="5">
        <v>5</v>
      </c>
      <c r="D964" s="5">
        <v>1</v>
      </c>
      <c r="E964" s="5">
        <v>3</v>
      </c>
      <c r="F964" s="5">
        <v>4</v>
      </c>
      <c r="G964" s="5">
        <f t="shared" si="10"/>
        <v>981</v>
      </c>
      <c r="H964" s="5" t="s">
        <v>20</v>
      </c>
      <c r="I964" s="5">
        <v>19</v>
      </c>
      <c r="J964" s="5"/>
      <c r="K964" s="5"/>
      <c r="L964" s="7">
        <v>43313</v>
      </c>
      <c r="M964" s="5" t="s">
        <v>91</v>
      </c>
      <c r="N964" s="5" t="s">
        <v>88</v>
      </c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3">
      <c r="A965" s="4" t="s">
        <v>90</v>
      </c>
      <c r="B965" s="5"/>
      <c r="C965" s="5">
        <v>5</v>
      </c>
      <c r="D965" s="5">
        <v>1</v>
      </c>
      <c r="E965" s="5">
        <v>3</v>
      </c>
      <c r="F965" s="5">
        <v>4</v>
      </c>
      <c r="G965" s="5">
        <f t="shared" si="10"/>
        <v>982</v>
      </c>
      <c r="H965" s="5" t="s">
        <v>20</v>
      </c>
      <c r="I965" s="5">
        <v>12</v>
      </c>
      <c r="J965" s="5"/>
      <c r="K965" s="5"/>
      <c r="L965" s="7">
        <v>43313</v>
      </c>
      <c r="M965" s="5" t="s">
        <v>91</v>
      </c>
      <c r="N965" s="5" t="s">
        <v>88</v>
      </c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3">
      <c r="A966" s="4" t="s">
        <v>90</v>
      </c>
      <c r="B966" s="5"/>
      <c r="C966" s="5">
        <v>5</v>
      </c>
      <c r="D966" s="5">
        <v>1</v>
      </c>
      <c r="E966" s="5">
        <v>3</v>
      </c>
      <c r="F966" s="5">
        <v>4</v>
      </c>
      <c r="G966" s="5">
        <f t="shared" si="10"/>
        <v>983</v>
      </c>
      <c r="H966" s="5" t="s">
        <v>20</v>
      </c>
      <c r="I966" s="5">
        <v>22</v>
      </c>
      <c r="J966" s="5"/>
      <c r="K966" s="5"/>
      <c r="L966" s="7">
        <v>43313</v>
      </c>
      <c r="M966" s="5" t="s">
        <v>91</v>
      </c>
      <c r="N966" s="5" t="s">
        <v>88</v>
      </c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3">
      <c r="A967" s="4" t="s">
        <v>90</v>
      </c>
      <c r="B967" s="5"/>
      <c r="C967" s="5">
        <v>5</v>
      </c>
      <c r="D967" s="5">
        <v>1</v>
      </c>
      <c r="E967" s="5">
        <v>3</v>
      </c>
      <c r="F967" s="5">
        <v>4</v>
      </c>
      <c r="G967" s="5">
        <f t="shared" si="10"/>
        <v>984</v>
      </c>
      <c r="H967" s="5" t="s">
        <v>20</v>
      </c>
      <c r="I967" s="5">
        <v>17</v>
      </c>
      <c r="J967" s="5"/>
      <c r="K967" s="5"/>
      <c r="L967" s="7">
        <v>43313</v>
      </c>
      <c r="M967" s="5" t="s">
        <v>91</v>
      </c>
      <c r="N967" s="5" t="s">
        <v>88</v>
      </c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3">
      <c r="A968" s="4" t="s">
        <v>90</v>
      </c>
      <c r="B968" s="5"/>
      <c r="C968" s="5">
        <v>5</v>
      </c>
      <c r="D968" s="5">
        <v>1</v>
      </c>
      <c r="E968" s="5">
        <v>3</v>
      </c>
      <c r="F968" s="5">
        <v>4</v>
      </c>
      <c r="G968" s="5">
        <f t="shared" si="10"/>
        <v>985</v>
      </c>
      <c r="H968" s="5" t="s">
        <v>20</v>
      </c>
      <c r="I968" s="5">
        <v>13</v>
      </c>
      <c r="J968" s="5"/>
      <c r="K968" s="5"/>
      <c r="L968" s="7">
        <v>43313</v>
      </c>
      <c r="M968" s="5" t="s">
        <v>91</v>
      </c>
      <c r="N968" s="5" t="s">
        <v>88</v>
      </c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3">
      <c r="A969" s="4" t="s">
        <v>90</v>
      </c>
      <c r="B969" s="5"/>
      <c r="C969" s="5">
        <v>5</v>
      </c>
      <c r="D969" s="5">
        <v>1</v>
      </c>
      <c r="E969" s="5">
        <v>3</v>
      </c>
      <c r="F969" s="5">
        <v>4</v>
      </c>
      <c r="G969" s="5">
        <f t="shared" si="10"/>
        <v>986</v>
      </c>
      <c r="H969" s="5" t="s">
        <v>38</v>
      </c>
      <c r="I969" s="5">
        <v>11</v>
      </c>
      <c r="J969" s="5"/>
      <c r="K969" s="5"/>
      <c r="L969" s="7">
        <v>43313</v>
      </c>
      <c r="M969" s="5" t="s">
        <v>91</v>
      </c>
      <c r="N969" s="5" t="s">
        <v>88</v>
      </c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3">
      <c r="A970" s="4" t="s">
        <v>90</v>
      </c>
      <c r="B970" s="5"/>
      <c r="C970" s="5">
        <v>5</v>
      </c>
      <c r="D970" s="5">
        <v>1</v>
      </c>
      <c r="E970" s="5">
        <v>3</v>
      </c>
      <c r="F970" s="5">
        <v>4</v>
      </c>
      <c r="G970" s="5">
        <f t="shared" si="10"/>
        <v>987</v>
      </c>
      <c r="H970" s="5" t="s">
        <v>20</v>
      </c>
      <c r="I970" s="5">
        <v>16</v>
      </c>
      <c r="J970" s="5"/>
      <c r="K970" s="5"/>
      <c r="L970" s="7">
        <v>43313</v>
      </c>
      <c r="M970" s="5" t="s">
        <v>91</v>
      </c>
      <c r="N970" s="5" t="s">
        <v>88</v>
      </c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3">
      <c r="A971" s="4" t="s">
        <v>90</v>
      </c>
      <c r="B971" s="5"/>
      <c r="C971" s="5">
        <v>5</v>
      </c>
      <c r="D971" s="5">
        <v>1</v>
      </c>
      <c r="E971" s="5">
        <v>3</v>
      </c>
      <c r="F971" s="5">
        <v>4</v>
      </c>
      <c r="G971" s="5">
        <f t="shared" si="10"/>
        <v>988</v>
      </c>
      <c r="H971" s="5" t="s">
        <v>20</v>
      </c>
      <c r="I971" s="5">
        <v>19</v>
      </c>
      <c r="J971" s="5"/>
      <c r="K971" s="5"/>
      <c r="L971" s="7">
        <v>43313</v>
      </c>
      <c r="M971" s="5" t="s">
        <v>91</v>
      </c>
      <c r="N971" s="5" t="s">
        <v>88</v>
      </c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3">
      <c r="A972" s="4" t="s">
        <v>90</v>
      </c>
      <c r="B972" s="5"/>
      <c r="C972" s="5">
        <v>5</v>
      </c>
      <c r="D972" s="5">
        <v>1</v>
      </c>
      <c r="E972" s="5">
        <v>3</v>
      </c>
      <c r="F972" s="5">
        <v>4</v>
      </c>
      <c r="G972" s="5">
        <f t="shared" si="10"/>
        <v>989</v>
      </c>
      <c r="H972" s="5" t="s">
        <v>20</v>
      </c>
      <c r="I972" s="5">
        <v>14</v>
      </c>
      <c r="J972" s="5"/>
      <c r="K972" s="5"/>
      <c r="L972" s="7">
        <v>43313</v>
      </c>
      <c r="M972" s="5" t="s">
        <v>91</v>
      </c>
      <c r="N972" s="5" t="s">
        <v>88</v>
      </c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3">
      <c r="A973" s="4" t="s">
        <v>90</v>
      </c>
      <c r="B973" s="5"/>
      <c r="C973" s="5">
        <v>5</v>
      </c>
      <c r="D973" s="5">
        <v>1</v>
      </c>
      <c r="E973" s="5">
        <v>3</v>
      </c>
      <c r="F973" s="5">
        <v>4</v>
      </c>
      <c r="G973" s="5">
        <f t="shared" si="10"/>
        <v>990</v>
      </c>
      <c r="H973" s="5" t="s">
        <v>20</v>
      </c>
      <c r="I973" s="5">
        <v>14</v>
      </c>
      <c r="J973" s="5"/>
      <c r="K973" s="5"/>
      <c r="L973" s="7">
        <v>43313</v>
      </c>
      <c r="M973" s="5" t="s">
        <v>91</v>
      </c>
      <c r="N973" s="5" t="s">
        <v>88</v>
      </c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3">
      <c r="A974" s="4" t="s">
        <v>90</v>
      </c>
      <c r="B974" s="5"/>
      <c r="C974" s="5">
        <v>5</v>
      </c>
      <c r="D974" s="5">
        <v>1</v>
      </c>
      <c r="E974" s="5">
        <v>3</v>
      </c>
      <c r="F974" s="5">
        <v>4</v>
      </c>
      <c r="G974" s="5">
        <f t="shared" si="10"/>
        <v>991</v>
      </c>
      <c r="H974" s="5" t="s">
        <v>20</v>
      </c>
      <c r="I974" s="5">
        <v>16</v>
      </c>
      <c r="J974" s="5"/>
      <c r="K974" s="5"/>
      <c r="L974" s="7">
        <v>43313</v>
      </c>
      <c r="M974" s="5" t="s">
        <v>91</v>
      </c>
      <c r="N974" s="5" t="s">
        <v>88</v>
      </c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3">
      <c r="A975" s="4" t="s">
        <v>90</v>
      </c>
      <c r="B975" s="5"/>
      <c r="C975" s="5">
        <v>5</v>
      </c>
      <c r="D975" s="5">
        <v>1</v>
      </c>
      <c r="E975" s="5">
        <v>3</v>
      </c>
      <c r="F975" s="5">
        <v>4</v>
      </c>
      <c r="G975" s="5">
        <f t="shared" si="10"/>
        <v>992</v>
      </c>
      <c r="H975" s="5" t="s">
        <v>20</v>
      </c>
      <c r="I975" s="5">
        <v>13</v>
      </c>
      <c r="J975" s="5"/>
      <c r="K975" s="5"/>
      <c r="L975" s="7">
        <v>43313</v>
      </c>
      <c r="M975" s="5" t="s">
        <v>91</v>
      </c>
      <c r="N975" s="5" t="s">
        <v>88</v>
      </c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3">
      <c r="A976" s="4" t="s">
        <v>90</v>
      </c>
      <c r="B976" s="5"/>
      <c r="C976" s="5">
        <v>5</v>
      </c>
      <c r="D976" s="5">
        <v>1</v>
      </c>
      <c r="E976" s="5">
        <v>3</v>
      </c>
      <c r="F976" s="5">
        <v>4</v>
      </c>
      <c r="G976" s="5">
        <f t="shared" si="10"/>
        <v>993</v>
      </c>
      <c r="H976" s="5" t="s">
        <v>20</v>
      </c>
      <c r="I976" s="5">
        <v>21</v>
      </c>
      <c r="J976" s="5"/>
      <c r="K976" s="5"/>
      <c r="L976" s="7">
        <v>43313</v>
      </c>
      <c r="M976" s="5" t="s">
        <v>91</v>
      </c>
      <c r="N976" s="5" t="s">
        <v>88</v>
      </c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3">
      <c r="A977" s="4" t="s">
        <v>90</v>
      </c>
      <c r="B977" s="5"/>
      <c r="C977" s="5">
        <v>5</v>
      </c>
      <c r="D977" s="5">
        <v>1</v>
      </c>
      <c r="E977" s="5">
        <v>4</v>
      </c>
      <c r="F977" s="5">
        <v>1</v>
      </c>
      <c r="G977" s="5">
        <f t="shared" si="10"/>
        <v>994</v>
      </c>
      <c r="H977" s="5" t="s">
        <v>20</v>
      </c>
      <c r="I977" s="5">
        <v>439</v>
      </c>
      <c r="J977" s="5"/>
      <c r="K977" s="5"/>
      <c r="L977" s="7">
        <v>43313</v>
      </c>
      <c r="M977" s="5" t="s">
        <v>91</v>
      </c>
      <c r="N977" s="5" t="s">
        <v>88</v>
      </c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3">
      <c r="A978" s="4" t="s">
        <v>90</v>
      </c>
      <c r="B978" s="5"/>
      <c r="C978" s="5">
        <v>5</v>
      </c>
      <c r="D978" s="5">
        <v>1</v>
      </c>
      <c r="E978" s="5">
        <v>4</v>
      </c>
      <c r="F978" s="5">
        <v>1</v>
      </c>
      <c r="G978" s="5">
        <f t="shared" si="10"/>
        <v>995</v>
      </c>
      <c r="H978" s="5" t="s">
        <v>20</v>
      </c>
      <c r="I978" s="5">
        <v>502</v>
      </c>
      <c r="J978" s="5"/>
      <c r="K978" s="5"/>
      <c r="L978" s="7">
        <v>43313</v>
      </c>
      <c r="M978" s="5" t="s">
        <v>91</v>
      </c>
      <c r="N978" s="5" t="s">
        <v>88</v>
      </c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3">
      <c r="A979" s="4" t="s">
        <v>90</v>
      </c>
      <c r="B979" s="5"/>
      <c r="C979" s="5">
        <v>5</v>
      </c>
      <c r="D979" s="5">
        <v>1</v>
      </c>
      <c r="E979" s="5">
        <v>4</v>
      </c>
      <c r="F979" s="5">
        <v>2</v>
      </c>
      <c r="G979" s="5">
        <f t="shared" si="10"/>
        <v>996</v>
      </c>
      <c r="H979" s="5" t="s">
        <v>31</v>
      </c>
      <c r="I979" s="5">
        <v>286</v>
      </c>
      <c r="J979" s="5"/>
      <c r="K979" s="5"/>
      <c r="L979" s="7">
        <v>43313</v>
      </c>
      <c r="M979" s="5" t="s">
        <v>91</v>
      </c>
      <c r="N979" s="5" t="s">
        <v>88</v>
      </c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3">
      <c r="A980" s="4" t="s">
        <v>90</v>
      </c>
      <c r="B980" s="5"/>
      <c r="C980" s="5">
        <v>5</v>
      </c>
      <c r="D980" s="5">
        <v>1</v>
      </c>
      <c r="E980" s="5">
        <v>4</v>
      </c>
      <c r="F980" s="5">
        <v>2</v>
      </c>
      <c r="G980" s="5">
        <f t="shared" si="10"/>
        <v>997</v>
      </c>
      <c r="H980" s="5" t="s">
        <v>22</v>
      </c>
      <c r="I980" s="5">
        <v>165</v>
      </c>
      <c r="J980" s="5"/>
      <c r="K980" s="5"/>
      <c r="L980" s="7">
        <v>43313</v>
      </c>
      <c r="M980" s="5" t="s">
        <v>91</v>
      </c>
      <c r="N980" s="5" t="s">
        <v>88</v>
      </c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3">
      <c r="A981" s="4" t="s">
        <v>90</v>
      </c>
      <c r="B981" s="5"/>
      <c r="C981" s="5">
        <v>5</v>
      </c>
      <c r="D981" s="5">
        <v>1</v>
      </c>
      <c r="E981" s="5">
        <v>4</v>
      </c>
      <c r="F981" s="5">
        <v>2</v>
      </c>
      <c r="G981" s="5">
        <f t="shared" si="10"/>
        <v>998</v>
      </c>
      <c r="H981" s="5" t="s">
        <v>22</v>
      </c>
      <c r="I981" s="5">
        <v>118</v>
      </c>
      <c r="J981" s="5"/>
      <c r="K981" s="5"/>
      <c r="L981" s="7">
        <v>43313</v>
      </c>
      <c r="M981" s="5" t="s">
        <v>91</v>
      </c>
      <c r="N981" s="5" t="s">
        <v>88</v>
      </c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portrait"/>
  <headerFooter>
    <oddHeader>&amp;CMain Data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01"/>
  <sheetViews>
    <sheetView tabSelected="1" topLeftCell="X1" workbookViewId="0">
      <pane ySplit="1" topLeftCell="A2" activePane="bottomLeft" state="frozen"/>
      <selection pane="bottomLeft" activeCell="AK2" sqref="AK2:AK982"/>
    </sheetView>
  </sheetViews>
  <sheetFormatPr defaultColWidth="11.1796875" defaultRowHeight="15" customHeight="1" x14ac:dyDescent="0.25"/>
  <cols>
    <col min="1" max="2" width="10.6328125" customWidth="1"/>
    <col min="3" max="6" width="8.08984375" customWidth="1"/>
    <col min="7" max="7" width="7" customWidth="1"/>
    <col min="8" max="8" width="8.6328125" customWidth="1"/>
    <col min="9" max="9" width="9.08984375" customWidth="1"/>
    <col min="10" max="11" width="6" customWidth="1"/>
    <col min="12" max="14" width="10.6328125" customWidth="1"/>
    <col min="15" max="15" width="2.81640625" customWidth="1"/>
    <col min="16" max="18" width="10.6328125" customWidth="1"/>
    <col min="19" max="19" width="7.08984375" customWidth="1"/>
    <col min="20" max="28" width="10.6328125" customWidth="1"/>
  </cols>
  <sheetData>
    <row r="1" spans="1:37" ht="15.75" customHeight="1" x14ac:dyDescent="0.25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4" t="s">
        <v>6</v>
      </c>
      <c r="H1" s="24" t="s">
        <v>7</v>
      </c>
      <c r="I1" s="24" t="s">
        <v>8</v>
      </c>
      <c r="J1" s="23" t="s">
        <v>9</v>
      </c>
      <c r="K1" s="23" t="s">
        <v>10</v>
      </c>
      <c r="L1" s="22" t="s">
        <v>11</v>
      </c>
      <c r="M1" s="22" t="s">
        <v>12</v>
      </c>
      <c r="N1" s="22" t="s">
        <v>13</v>
      </c>
      <c r="O1" s="25"/>
      <c r="P1" s="22" t="s">
        <v>93</v>
      </c>
      <c r="Q1" s="22" t="s">
        <v>94</v>
      </c>
      <c r="R1" s="26" t="s">
        <v>95</v>
      </c>
      <c r="S1" s="22" t="s">
        <v>96</v>
      </c>
      <c r="T1" s="22" t="s">
        <v>97</v>
      </c>
      <c r="U1" s="26" t="s">
        <v>161</v>
      </c>
      <c r="V1" s="26" t="s">
        <v>162</v>
      </c>
      <c r="W1" s="22"/>
      <c r="X1" s="36" t="s">
        <v>238</v>
      </c>
      <c r="Y1" s="36" t="s">
        <v>239</v>
      </c>
      <c r="Z1" s="36"/>
      <c r="AA1" s="36" t="s">
        <v>240</v>
      </c>
      <c r="AB1" s="36" t="s">
        <v>241</v>
      </c>
      <c r="AC1" s="36" t="s">
        <v>242</v>
      </c>
      <c r="AD1" s="36" t="s">
        <v>243</v>
      </c>
      <c r="AE1" s="36" t="s">
        <v>244</v>
      </c>
      <c r="AF1" s="36"/>
      <c r="AG1" s="36" t="s">
        <v>245</v>
      </c>
      <c r="AH1" s="36" t="s">
        <v>246</v>
      </c>
      <c r="AI1" s="36"/>
      <c r="AJ1" s="36" t="s">
        <v>168</v>
      </c>
      <c r="AK1" s="36" t="s">
        <v>169</v>
      </c>
    </row>
    <row r="2" spans="1:37" ht="19.5" customHeight="1" x14ac:dyDescent="0.3">
      <c r="A2" s="4" t="s">
        <v>16</v>
      </c>
      <c r="B2" s="5" t="s">
        <v>17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 t="s">
        <v>18</v>
      </c>
      <c r="I2" s="6">
        <v>370</v>
      </c>
      <c r="L2" s="7">
        <v>43297</v>
      </c>
      <c r="M2" s="6" t="s">
        <v>19</v>
      </c>
      <c r="O2" s="27"/>
      <c r="Q2" s="5"/>
      <c r="R2" s="5"/>
      <c r="S2" s="5"/>
      <c r="T2" s="5"/>
      <c r="U2" s="5"/>
      <c r="V2" s="5"/>
      <c r="W2" s="5"/>
      <c r="X2" s="36" t="e">
        <f t="shared" ref="X2:X35" si="0">SQRT(U2^2+V2^2)*COS(ATAN(V2/U2)-0.174533)</f>
        <v>#DIV/0!</v>
      </c>
      <c r="Y2" s="36" t="e">
        <f>SQRT(U2^2+V2^2)*SIN(ATAN(V2/U2)-0.174533)</f>
        <v>#DIV/0!</v>
      </c>
      <c r="Z2" s="36"/>
      <c r="AA2" s="36" t="e">
        <f>ATAN(U2/V2)</f>
        <v>#DIV/0!</v>
      </c>
      <c r="AB2" s="36" t="e">
        <f>AA2+0.174533</f>
        <v>#DIV/0!</v>
      </c>
      <c r="AC2" s="37">
        <f t="shared" ref="AC2:AC65" si="1">41.989211*(PI()/180)</f>
        <v>0.73284998226462073</v>
      </c>
      <c r="AD2" s="37">
        <f t="shared" ref="AD2:AD65" si="2">-72.13092*(PI()/180)</f>
        <v>-1.2589220464926283</v>
      </c>
      <c r="AE2" s="36" t="e">
        <f t="shared" ref="AE2:AE65" si="3">SQRT(X2^2+Y2^2)</f>
        <v>#DIV/0!</v>
      </c>
      <c r="AF2" s="36"/>
      <c r="AG2" s="38" t="e">
        <f>ASIN(SIN(AC2)*COS(AE2/6371000)+COS(AC2)*SIN(AE2/6371000)*COS(AB2))</f>
        <v>#DIV/0!</v>
      </c>
      <c r="AH2" s="38" t="e">
        <f t="shared" ref="AH2:AH65" si="4">AD2+ATAN2(COS(AE2/6371000)-SIN(AC2)*SIN(AG2), SIN(AB2)*SIN(AE2/6371000)*COS(AC2))</f>
        <v>#DIV/0!</v>
      </c>
      <c r="AI2" s="36"/>
      <c r="AJ2" s="38" t="e">
        <f>AG2*180/PI()</f>
        <v>#DIV/0!</v>
      </c>
      <c r="AK2" s="38" t="e">
        <f>AH2*180/PI()</f>
        <v>#DIV/0!</v>
      </c>
    </row>
    <row r="3" spans="1:37" ht="19.5" customHeight="1" x14ac:dyDescent="0.3">
      <c r="A3" s="4" t="s">
        <v>16</v>
      </c>
      <c r="B3" s="5" t="s">
        <v>17</v>
      </c>
      <c r="C3" s="6">
        <v>1</v>
      </c>
      <c r="D3" s="6">
        <v>1</v>
      </c>
      <c r="E3" s="6">
        <v>1</v>
      </c>
      <c r="F3" s="6">
        <v>2</v>
      </c>
      <c r="G3" s="6">
        <v>2</v>
      </c>
      <c r="H3" s="6" t="s">
        <v>18</v>
      </c>
      <c r="I3" s="6">
        <v>82</v>
      </c>
      <c r="L3" s="7">
        <v>43297</v>
      </c>
      <c r="M3" s="6" t="s">
        <v>19</v>
      </c>
      <c r="O3" s="27"/>
      <c r="Q3" s="5"/>
      <c r="R3" s="5"/>
      <c r="S3" s="5"/>
      <c r="T3" s="5"/>
      <c r="U3" s="5"/>
      <c r="V3" s="5"/>
      <c r="W3" s="5"/>
      <c r="X3" s="36" t="e">
        <f t="shared" si="0"/>
        <v>#DIV/0!</v>
      </c>
      <c r="Y3" s="36" t="e">
        <f t="shared" ref="Y3:Y66" si="5">SQRT(U3^2+V3^2)*SIN(ATAN(V3/U3)-0.174533)</f>
        <v>#DIV/0!</v>
      </c>
      <c r="Z3" s="36"/>
      <c r="AA3" s="36" t="e">
        <f t="shared" ref="AA3:AA66" si="6">ATAN(U3/V3)</f>
        <v>#DIV/0!</v>
      </c>
      <c r="AB3" s="36" t="e">
        <f t="shared" ref="AB3:AB66" si="7">AA3+0.174533</f>
        <v>#DIV/0!</v>
      </c>
      <c r="AC3" s="37">
        <f t="shared" si="1"/>
        <v>0.73284998226462073</v>
      </c>
      <c r="AD3" s="37">
        <f t="shared" si="2"/>
        <v>-1.2589220464926283</v>
      </c>
      <c r="AE3" s="36" t="e">
        <f t="shared" si="3"/>
        <v>#DIV/0!</v>
      </c>
      <c r="AF3" s="36"/>
      <c r="AG3" s="38" t="e">
        <f t="shared" ref="AG3:AG66" si="8">ASIN(SIN(AC3)*COS(AE3/6371000)+COS(AC3)*SIN(AE3/6371000)*COS(AB3))</f>
        <v>#DIV/0!</v>
      </c>
      <c r="AH3" s="38" t="e">
        <f t="shared" si="4"/>
        <v>#DIV/0!</v>
      </c>
      <c r="AI3" s="36"/>
      <c r="AJ3" s="38" t="e">
        <f t="shared" ref="AJ3:AJ66" si="9">AG3*180/PI()</f>
        <v>#DIV/0!</v>
      </c>
      <c r="AK3" s="38" t="e">
        <f t="shared" ref="AK3:AK66" si="10">AH3*180/PI()</f>
        <v>#DIV/0!</v>
      </c>
    </row>
    <row r="4" spans="1:37" ht="19.5" customHeight="1" x14ac:dyDescent="0.3">
      <c r="A4" s="4" t="s">
        <v>16</v>
      </c>
      <c r="B4" s="5" t="s">
        <v>17</v>
      </c>
      <c r="C4" s="6">
        <v>1</v>
      </c>
      <c r="D4" s="6">
        <v>1</v>
      </c>
      <c r="E4" s="6">
        <v>1</v>
      </c>
      <c r="F4" s="6">
        <v>2</v>
      </c>
      <c r="G4" s="6">
        <v>3</v>
      </c>
      <c r="H4" s="6" t="s">
        <v>18</v>
      </c>
      <c r="I4" s="6">
        <v>102</v>
      </c>
      <c r="L4" s="7">
        <v>43297</v>
      </c>
      <c r="M4" s="6" t="s">
        <v>19</v>
      </c>
      <c r="O4" s="27"/>
      <c r="Q4" s="5"/>
      <c r="R4" s="5"/>
      <c r="S4" s="5"/>
      <c r="T4" s="5"/>
      <c r="U4" s="5"/>
      <c r="V4" s="5"/>
      <c r="W4" s="5"/>
      <c r="X4" s="36" t="e">
        <f t="shared" si="0"/>
        <v>#DIV/0!</v>
      </c>
      <c r="Y4" s="36" t="e">
        <f t="shared" si="5"/>
        <v>#DIV/0!</v>
      </c>
      <c r="Z4" s="5"/>
      <c r="AA4" s="36" t="e">
        <f t="shared" si="6"/>
        <v>#DIV/0!</v>
      </c>
      <c r="AB4" s="36" t="e">
        <f t="shared" si="7"/>
        <v>#DIV/0!</v>
      </c>
      <c r="AC4" s="37">
        <f t="shared" si="1"/>
        <v>0.73284998226462073</v>
      </c>
      <c r="AD4" s="37">
        <f t="shared" si="2"/>
        <v>-1.2589220464926283</v>
      </c>
      <c r="AE4" s="36" t="e">
        <f t="shared" si="3"/>
        <v>#DIV/0!</v>
      </c>
      <c r="AG4" s="38" t="e">
        <f t="shared" si="8"/>
        <v>#DIV/0!</v>
      </c>
      <c r="AH4" s="38" t="e">
        <f t="shared" si="4"/>
        <v>#DIV/0!</v>
      </c>
      <c r="AJ4" s="38" t="e">
        <f t="shared" si="9"/>
        <v>#DIV/0!</v>
      </c>
      <c r="AK4" s="38" t="e">
        <f t="shared" si="10"/>
        <v>#DIV/0!</v>
      </c>
    </row>
    <row r="5" spans="1:37" ht="19.5" customHeight="1" x14ac:dyDescent="0.3">
      <c r="A5" s="4" t="s">
        <v>16</v>
      </c>
      <c r="B5" s="5" t="s">
        <v>17</v>
      </c>
      <c r="C5" s="6">
        <v>1</v>
      </c>
      <c r="D5" s="6">
        <v>1</v>
      </c>
      <c r="E5" s="6">
        <v>1</v>
      </c>
      <c r="F5" s="6">
        <v>2</v>
      </c>
      <c r="G5" s="6">
        <v>4</v>
      </c>
      <c r="H5" s="6" t="s">
        <v>18</v>
      </c>
      <c r="I5" s="6">
        <v>276</v>
      </c>
      <c r="L5" s="7">
        <v>43297</v>
      </c>
      <c r="M5" s="6" t="s">
        <v>19</v>
      </c>
      <c r="O5" s="27"/>
      <c r="Q5" s="5"/>
      <c r="R5" s="5"/>
      <c r="S5" s="5"/>
      <c r="T5" s="5"/>
      <c r="U5" s="5"/>
      <c r="V5" s="5"/>
      <c r="W5" s="5"/>
      <c r="X5" s="36" t="e">
        <f t="shared" si="0"/>
        <v>#DIV/0!</v>
      </c>
      <c r="Y5" s="36" t="e">
        <f t="shared" si="5"/>
        <v>#DIV/0!</v>
      </c>
      <c r="Z5" s="5"/>
      <c r="AA5" s="36" t="e">
        <f t="shared" si="6"/>
        <v>#DIV/0!</v>
      </c>
      <c r="AB5" s="36" t="e">
        <f t="shared" si="7"/>
        <v>#DIV/0!</v>
      </c>
      <c r="AC5" s="37">
        <f t="shared" si="1"/>
        <v>0.73284998226462073</v>
      </c>
      <c r="AD5" s="37">
        <f t="shared" si="2"/>
        <v>-1.2589220464926283</v>
      </c>
      <c r="AE5" s="36" t="e">
        <f t="shared" si="3"/>
        <v>#DIV/0!</v>
      </c>
      <c r="AG5" s="38" t="e">
        <f t="shared" si="8"/>
        <v>#DIV/0!</v>
      </c>
      <c r="AH5" s="38" t="e">
        <f t="shared" si="4"/>
        <v>#DIV/0!</v>
      </c>
      <c r="AJ5" s="38" t="e">
        <f t="shared" si="9"/>
        <v>#DIV/0!</v>
      </c>
      <c r="AK5" s="38" t="e">
        <f t="shared" si="10"/>
        <v>#DIV/0!</v>
      </c>
    </row>
    <row r="6" spans="1:37" ht="19.5" customHeight="1" x14ac:dyDescent="0.3">
      <c r="A6" s="4" t="s">
        <v>16</v>
      </c>
      <c r="B6" s="5" t="s">
        <v>17</v>
      </c>
      <c r="C6" s="6">
        <v>1</v>
      </c>
      <c r="D6" s="6">
        <v>1</v>
      </c>
      <c r="E6" s="6">
        <v>1</v>
      </c>
      <c r="F6" s="6">
        <v>2</v>
      </c>
      <c r="G6" s="6">
        <v>5</v>
      </c>
      <c r="H6" s="6" t="s">
        <v>18</v>
      </c>
      <c r="I6" s="6">
        <v>89</v>
      </c>
      <c r="L6" s="7">
        <v>43297</v>
      </c>
      <c r="M6" s="6" t="s">
        <v>19</v>
      </c>
      <c r="O6" s="27"/>
      <c r="Q6" s="5"/>
      <c r="R6" s="5"/>
      <c r="S6" s="5"/>
      <c r="T6" s="5"/>
      <c r="U6" s="5"/>
      <c r="V6" s="5"/>
      <c r="W6" s="5"/>
      <c r="X6" s="36" t="e">
        <f t="shared" si="0"/>
        <v>#DIV/0!</v>
      </c>
      <c r="Y6" s="36" t="e">
        <f t="shared" si="5"/>
        <v>#DIV/0!</v>
      </c>
      <c r="Z6" s="5"/>
      <c r="AA6" s="36" t="e">
        <f t="shared" si="6"/>
        <v>#DIV/0!</v>
      </c>
      <c r="AB6" s="36" t="e">
        <f t="shared" si="7"/>
        <v>#DIV/0!</v>
      </c>
      <c r="AC6" s="37">
        <f t="shared" si="1"/>
        <v>0.73284998226462073</v>
      </c>
      <c r="AD6" s="37">
        <f t="shared" si="2"/>
        <v>-1.2589220464926283</v>
      </c>
      <c r="AE6" s="36" t="e">
        <f t="shared" si="3"/>
        <v>#DIV/0!</v>
      </c>
      <c r="AG6" s="38" t="e">
        <f t="shared" si="8"/>
        <v>#DIV/0!</v>
      </c>
      <c r="AH6" s="38" t="e">
        <f t="shared" si="4"/>
        <v>#DIV/0!</v>
      </c>
      <c r="AJ6" s="38" t="e">
        <f t="shared" si="9"/>
        <v>#DIV/0!</v>
      </c>
      <c r="AK6" s="38" t="e">
        <f t="shared" si="10"/>
        <v>#DIV/0!</v>
      </c>
    </row>
    <row r="7" spans="1:37" ht="19.5" customHeight="1" x14ac:dyDescent="0.3">
      <c r="A7" s="4" t="s">
        <v>16</v>
      </c>
      <c r="B7" s="5" t="s">
        <v>17</v>
      </c>
      <c r="C7" s="6">
        <v>1</v>
      </c>
      <c r="D7" s="6">
        <v>1</v>
      </c>
      <c r="E7" s="6">
        <v>1</v>
      </c>
      <c r="F7" s="6">
        <v>2</v>
      </c>
      <c r="G7" s="6">
        <v>6</v>
      </c>
      <c r="H7" s="6" t="s">
        <v>20</v>
      </c>
      <c r="I7" s="6">
        <v>2720</v>
      </c>
      <c r="L7" s="7">
        <v>43297</v>
      </c>
      <c r="M7" s="6" t="s">
        <v>19</v>
      </c>
      <c r="O7" s="27"/>
      <c r="Q7" s="5"/>
      <c r="R7" s="5"/>
      <c r="S7" s="5"/>
      <c r="T7" s="5"/>
      <c r="U7" s="5"/>
      <c r="V7" s="5"/>
      <c r="W7" s="5"/>
      <c r="X7" s="36" t="e">
        <f t="shared" si="0"/>
        <v>#DIV/0!</v>
      </c>
      <c r="Y7" s="36" t="e">
        <f t="shared" si="5"/>
        <v>#DIV/0!</v>
      </c>
      <c r="Z7" s="5"/>
      <c r="AA7" s="36" t="e">
        <f t="shared" si="6"/>
        <v>#DIV/0!</v>
      </c>
      <c r="AB7" s="36" t="e">
        <f t="shared" si="7"/>
        <v>#DIV/0!</v>
      </c>
      <c r="AC7" s="37">
        <f t="shared" si="1"/>
        <v>0.73284998226462073</v>
      </c>
      <c r="AD7" s="37">
        <f t="shared" si="2"/>
        <v>-1.2589220464926283</v>
      </c>
      <c r="AE7" s="36" t="e">
        <f t="shared" si="3"/>
        <v>#DIV/0!</v>
      </c>
      <c r="AG7" s="38" t="e">
        <f t="shared" si="8"/>
        <v>#DIV/0!</v>
      </c>
      <c r="AH7" s="38" t="e">
        <f t="shared" si="4"/>
        <v>#DIV/0!</v>
      </c>
      <c r="AJ7" s="38" t="e">
        <f t="shared" si="9"/>
        <v>#DIV/0!</v>
      </c>
      <c r="AK7" s="38" t="e">
        <f t="shared" si="10"/>
        <v>#DIV/0!</v>
      </c>
    </row>
    <row r="8" spans="1:37" ht="19.5" customHeight="1" x14ac:dyDescent="0.3">
      <c r="A8" s="4" t="s">
        <v>16</v>
      </c>
      <c r="B8" s="5" t="s">
        <v>17</v>
      </c>
      <c r="C8" s="6">
        <v>1</v>
      </c>
      <c r="D8" s="6">
        <v>1</v>
      </c>
      <c r="E8" s="6">
        <v>2</v>
      </c>
      <c r="F8" s="6">
        <v>2</v>
      </c>
      <c r="G8" s="6">
        <v>7</v>
      </c>
      <c r="H8" s="6" t="s">
        <v>18</v>
      </c>
      <c r="J8" s="6" t="s">
        <v>24</v>
      </c>
      <c r="L8" s="7">
        <v>43297</v>
      </c>
      <c r="M8" s="6" t="s">
        <v>19</v>
      </c>
      <c r="O8" s="27"/>
      <c r="Q8" s="5"/>
      <c r="R8" s="5"/>
      <c r="S8" s="5"/>
      <c r="T8" s="5"/>
      <c r="U8" s="5"/>
      <c r="V8" s="5"/>
      <c r="W8" s="5"/>
      <c r="X8" s="36" t="e">
        <f t="shared" si="0"/>
        <v>#DIV/0!</v>
      </c>
      <c r="Y8" s="36" t="e">
        <f t="shared" si="5"/>
        <v>#DIV/0!</v>
      </c>
      <c r="Z8" s="5"/>
      <c r="AA8" s="36" t="e">
        <f t="shared" si="6"/>
        <v>#DIV/0!</v>
      </c>
      <c r="AB8" s="36" t="e">
        <f t="shared" si="7"/>
        <v>#DIV/0!</v>
      </c>
      <c r="AC8" s="37">
        <f t="shared" si="1"/>
        <v>0.73284998226462073</v>
      </c>
      <c r="AD8" s="37">
        <f t="shared" si="2"/>
        <v>-1.2589220464926283</v>
      </c>
      <c r="AE8" s="36" t="e">
        <f t="shared" si="3"/>
        <v>#DIV/0!</v>
      </c>
      <c r="AG8" s="38" t="e">
        <f t="shared" si="8"/>
        <v>#DIV/0!</v>
      </c>
      <c r="AH8" s="38" t="e">
        <f t="shared" si="4"/>
        <v>#DIV/0!</v>
      </c>
      <c r="AJ8" s="38" t="e">
        <f t="shared" si="9"/>
        <v>#DIV/0!</v>
      </c>
      <c r="AK8" s="38" t="e">
        <f t="shared" si="10"/>
        <v>#DIV/0!</v>
      </c>
    </row>
    <row r="9" spans="1:37" ht="19.5" customHeight="1" x14ac:dyDescent="0.3">
      <c r="A9" s="4" t="s">
        <v>16</v>
      </c>
      <c r="B9" s="5" t="s">
        <v>17</v>
      </c>
      <c r="C9" s="6">
        <v>1</v>
      </c>
      <c r="D9" s="6">
        <v>1</v>
      </c>
      <c r="E9" s="6">
        <v>2</v>
      </c>
      <c r="F9" s="6">
        <v>2</v>
      </c>
      <c r="G9" s="6">
        <v>8</v>
      </c>
      <c r="H9" s="6" t="s">
        <v>18</v>
      </c>
      <c r="I9" s="6">
        <v>242</v>
      </c>
      <c r="L9" s="7">
        <v>43297</v>
      </c>
      <c r="M9" s="6" t="s">
        <v>19</v>
      </c>
      <c r="O9" s="27"/>
      <c r="Q9" s="5"/>
      <c r="R9" s="5"/>
      <c r="S9" s="5"/>
      <c r="T9" s="5"/>
      <c r="U9" s="5"/>
      <c r="V9" s="5"/>
      <c r="W9" s="5"/>
      <c r="X9" s="36" t="e">
        <f t="shared" si="0"/>
        <v>#DIV/0!</v>
      </c>
      <c r="Y9" s="36" t="e">
        <f t="shared" si="5"/>
        <v>#DIV/0!</v>
      </c>
      <c r="Z9" s="5"/>
      <c r="AA9" s="36" t="e">
        <f t="shared" si="6"/>
        <v>#DIV/0!</v>
      </c>
      <c r="AB9" s="36" t="e">
        <f t="shared" si="7"/>
        <v>#DIV/0!</v>
      </c>
      <c r="AC9" s="37">
        <f t="shared" si="1"/>
        <v>0.73284998226462073</v>
      </c>
      <c r="AD9" s="37">
        <f t="shared" si="2"/>
        <v>-1.2589220464926283</v>
      </c>
      <c r="AE9" s="36" t="e">
        <f t="shared" si="3"/>
        <v>#DIV/0!</v>
      </c>
      <c r="AG9" s="38" t="e">
        <f t="shared" si="8"/>
        <v>#DIV/0!</v>
      </c>
      <c r="AH9" s="38" t="e">
        <f t="shared" si="4"/>
        <v>#DIV/0!</v>
      </c>
      <c r="AJ9" s="38" t="e">
        <f t="shared" si="9"/>
        <v>#DIV/0!</v>
      </c>
      <c r="AK9" s="38" t="e">
        <f t="shared" si="10"/>
        <v>#DIV/0!</v>
      </c>
    </row>
    <row r="10" spans="1:37" ht="19.5" customHeight="1" x14ac:dyDescent="0.3">
      <c r="A10" s="4" t="s">
        <v>16</v>
      </c>
      <c r="B10" s="5" t="s">
        <v>17</v>
      </c>
      <c r="C10" s="6">
        <v>1</v>
      </c>
      <c r="D10" s="6">
        <v>1</v>
      </c>
      <c r="E10" s="6">
        <v>2</v>
      </c>
      <c r="F10" s="6">
        <v>1</v>
      </c>
      <c r="G10" s="6">
        <v>9</v>
      </c>
      <c r="H10" s="6" t="s">
        <v>18</v>
      </c>
      <c r="I10" s="6">
        <v>159</v>
      </c>
      <c r="L10" s="7">
        <v>43297</v>
      </c>
      <c r="M10" s="6" t="s">
        <v>19</v>
      </c>
      <c r="O10" s="27"/>
      <c r="Q10" s="5"/>
      <c r="R10" s="5"/>
      <c r="S10" s="5"/>
      <c r="T10" s="5"/>
      <c r="U10" s="5"/>
      <c r="V10" s="5"/>
      <c r="W10" s="5"/>
      <c r="X10" s="36" t="e">
        <f t="shared" si="0"/>
        <v>#DIV/0!</v>
      </c>
      <c r="Y10" s="36" t="e">
        <f t="shared" si="5"/>
        <v>#DIV/0!</v>
      </c>
      <c r="Z10" s="5"/>
      <c r="AA10" s="36" t="e">
        <f t="shared" si="6"/>
        <v>#DIV/0!</v>
      </c>
      <c r="AB10" s="36" t="e">
        <f t="shared" si="7"/>
        <v>#DIV/0!</v>
      </c>
      <c r="AC10" s="37">
        <f t="shared" si="1"/>
        <v>0.73284998226462073</v>
      </c>
      <c r="AD10" s="37">
        <f t="shared" si="2"/>
        <v>-1.2589220464926283</v>
      </c>
      <c r="AE10" s="36" t="e">
        <f t="shared" si="3"/>
        <v>#DIV/0!</v>
      </c>
      <c r="AG10" s="38" t="e">
        <f t="shared" si="8"/>
        <v>#DIV/0!</v>
      </c>
      <c r="AH10" s="38" t="e">
        <f t="shared" si="4"/>
        <v>#DIV/0!</v>
      </c>
      <c r="AJ10" s="38" t="e">
        <f t="shared" si="9"/>
        <v>#DIV/0!</v>
      </c>
      <c r="AK10" s="38" t="e">
        <f t="shared" si="10"/>
        <v>#DIV/0!</v>
      </c>
    </row>
    <row r="11" spans="1:37" ht="19.5" customHeight="1" x14ac:dyDescent="0.3">
      <c r="A11" s="4" t="s">
        <v>16</v>
      </c>
      <c r="B11" s="5" t="s">
        <v>17</v>
      </c>
      <c r="C11" s="6">
        <v>1</v>
      </c>
      <c r="D11" s="6">
        <v>1</v>
      </c>
      <c r="E11" s="6">
        <v>2</v>
      </c>
      <c r="F11" s="6">
        <v>1</v>
      </c>
      <c r="G11" s="6">
        <v>10</v>
      </c>
      <c r="H11" s="6" t="s">
        <v>18</v>
      </c>
      <c r="I11" s="6">
        <v>188</v>
      </c>
      <c r="L11" s="7">
        <v>43297</v>
      </c>
      <c r="M11" s="6" t="s">
        <v>19</v>
      </c>
      <c r="O11" s="27"/>
      <c r="Q11" s="5"/>
      <c r="R11" s="5"/>
      <c r="S11" s="5"/>
      <c r="T11" s="5"/>
      <c r="U11" s="5"/>
      <c r="V11" s="5"/>
      <c r="W11" s="5"/>
      <c r="X11" s="36" t="e">
        <f t="shared" si="0"/>
        <v>#DIV/0!</v>
      </c>
      <c r="Y11" s="36" t="e">
        <f t="shared" si="5"/>
        <v>#DIV/0!</v>
      </c>
      <c r="Z11" s="5"/>
      <c r="AA11" s="36" t="e">
        <f t="shared" si="6"/>
        <v>#DIV/0!</v>
      </c>
      <c r="AB11" s="36" t="e">
        <f t="shared" si="7"/>
        <v>#DIV/0!</v>
      </c>
      <c r="AC11" s="37">
        <f t="shared" si="1"/>
        <v>0.73284998226462073</v>
      </c>
      <c r="AD11" s="37">
        <f t="shared" si="2"/>
        <v>-1.2589220464926283</v>
      </c>
      <c r="AE11" s="36" t="e">
        <f t="shared" si="3"/>
        <v>#DIV/0!</v>
      </c>
      <c r="AG11" s="38" t="e">
        <f t="shared" si="8"/>
        <v>#DIV/0!</v>
      </c>
      <c r="AH11" s="38" t="e">
        <f t="shared" si="4"/>
        <v>#DIV/0!</v>
      </c>
      <c r="AJ11" s="38" t="e">
        <f t="shared" si="9"/>
        <v>#DIV/0!</v>
      </c>
      <c r="AK11" s="38" t="e">
        <f t="shared" si="10"/>
        <v>#DIV/0!</v>
      </c>
    </row>
    <row r="12" spans="1:37" ht="19.5" customHeight="1" x14ac:dyDescent="0.3">
      <c r="A12" s="4" t="s">
        <v>34</v>
      </c>
      <c r="B12" s="5"/>
      <c r="C12" s="5">
        <v>1</v>
      </c>
      <c r="D12" s="5">
        <v>3</v>
      </c>
      <c r="E12" s="5">
        <v>2</v>
      </c>
      <c r="F12" s="5">
        <v>3</v>
      </c>
      <c r="G12" s="5">
        <v>10</v>
      </c>
      <c r="H12" s="5" t="s">
        <v>18</v>
      </c>
      <c r="I12" s="5">
        <v>11</v>
      </c>
      <c r="J12" s="5"/>
      <c r="K12" s="5"/>
      <c r="L12" s="7">
        <v>43298</v>
      </c>
      <c r="M12" s="5" t="s">
        <v>35</v>
      </c>
      <c r="N12" s="5" t="s">
        <v>36</v>
      </c>
      <c r="O12" s="27"/>
      <c r="P12" s="5"/>
      <c r="Q12" s="5"/>
      <c r="R12" s="5"/>
      <c r="S12" s="5"/>
      <c r="T12" s="5"/>
      <c r="U12" s="5"/>
      <c r="V12" s="5"/>
      <c r="W12" s="5"/>
      <c r="X12" s="36" t="e">
        <f t="shared" si="0"/>
        <v>#DIV/0!</v>
      </c>
      <c r="Y12" s="36" t="e">
        <f t="shared" si="5"/>
        <v>#DIV/0!</v>
      </c>
      <c r="Z12" s="5"/>
      <c r="AA12" s="36" t="e">
        <f t="shared" si="6"/>
        <v>#DIV/0!</v>
      </c>
      <c r="AB12" s="36" t="e">
        <f t="shared" si="7"/>
        <v>#DIV/0!</v>
      </c>
      <c r="AC12" s="37">
        <f t="shared" si="1"/>
        <v>0.73284998226462073</v>
      </c>
      <c r="AD12" s="37">
        <f t="shared" si="2"/>
        <v>-1.2589220464926283</v>
      </c>
      <c r="AE12" s="36" t="e">
        <f t="shared" si="3"/>
        <v>#DIV/0!</v>
      </c>
      <c r="AG12" s="38" t="e">
        <f t="shared" si="8"/>
        <v>#DIV/0!</v>
      </c>
      <c r="AH12" s="38" t="e">
        <f t="shared" si="4"/>
        <v>#DIV/0!</v>
      </c>
      <c r="AJ12" s="38" t="e">
        <f t="shared" si="9"/>
        <v>#DIV/0!</v>
      </c>
      <c r="AK12" s="38" t="e">
        <f t="shared" si="10"/>
        <v>#DIV/0!</v>
      </c>
    </row>
    <row r="13" spans="1:37" ht="19.5" customHeight="1" x14ac:dyDescent="0.3">
      <c r="A13" s="4" t="s">
        <v>16</v>
      </c>
      <c r="B13" s="5" t="s">
        <v>17</v>
      </c>
      <c r="C13" s="6">
        <v>1</v>
      </c>
      <c r="D13" s="6">
        <v>1</v>
      </c>
      <c r="E13" s="6">
        <v>2</v>
      </c>
      <c r="F13" s="6">
        <v>1</v>
      </c>
      <c r="G13" s="6">
        <v>11</v>
      </c>
      <c r="H13" s="6" t="s">
        <v>23</v>
      </c>
      <c r="I13" s="6">
        <v>268</v>
      </c>
      <c r="L13" s="7">
        <v>43297</v>
      </c>
      <c r="M13" s="6" t="s">
        <v>19</v>
      </c>
      <c r="O13" s="27"/>
      <c r="Q13" s="5"/>
      <c r="R13" s="5"/>
      <c r="S13" s="5"/>
      <c r="T13" s="5"/>
      <c r="U13" s="5"/>
      <c r="V13" s="5"/>
      <c r="W13" s="5"/>
      <c r="X13" s="36" t="e">
        <f t="shared" si="0"/>
        <v>#DIV/0!</v>
      </c>
      <c r="Y13" s="36" t="e">
        <f t="shared" si="5"/>
        <v>#DIV/0!</v>
      </c>
      <c r="Z13" s="5"/>
      <c r="AA13" s="36" t="e">
        <f t="shared" si="6"/>
        <v>#DIV/0!</v>
      </c>
      <c r="AB13" s="36" t="e">
        <f t="shared" si="7"/>
        <v>#DIV/0!</v>
      </c>
      <c r="AC13" s="37">
        <f t="shared" si="1"/>
        <v>0.73284998226462073</v>
      </c>
      <c r="AD13" s="37">
        <f t="shared" si="2"/>
        <v>-1.2589220464926283</v>
      </c>
      <c r="AE13" s="36" t="e">
        <f t="shared" si="3"/>
        <v>#DIV/0!</v>
      </c>
      <c r="AG13" s="38" t="e">
        <f t="shared" si="8"/>
        <v>#DIV/0!</v>
      </c>
      <c r="AH13" s="38" t="e">
        <f t="shared" si="4"/>
        <v>#DIV/0!</v>
      </c>
      <c r="AJ13" s="38" t="e">
        <f t="shared" si="9"/>
        <v>#DIV/0!</v>
      </c>
      <c r="AK13" s="38" t="e">
        <f t="shared" si="10"/>
        <v>#DIV/0!</v>
      </c>
    </row>
    <row r="14" spans="1:37" ht="19.5" customHeight="1" x14ac:dyDescent="0.3">
      <c r="A14" s="4" t="s">
        <v>16</v>
      </c>
      <c r="B14" s="5" t="s">
        <v>21</v>
      </c>
      <c r="C14" s="6">
        <v>1</v>
      </c>
      <c r="D14" s="6">
        <v>1</v>
      </c>
      <c r="E14" s="6">
        <v>1</v>
      </c>
      <c r="F14" s="6">
        <v>4</v>
      </c>
      <c r="G14" s="6">
        <v>12</v>
      </c>
      <c r="H14" s="6" t="s">
        <v>22</v>
      </c>
      <c r="I14" s="6">
        <v>13</v>
      </c>
      <c r="L14" s="7">
        <v>43297</v>
      </c>
      <c r="M14" s="6" t="s">
        <v>19</v>
      </c>
      <c r="O14" s="27"/>
      <c r="Q14" s="5"/>
      <c r="R14" s="5"/>
      <c r="S14" s="5"/>
      <c r="T14" s="5"/>
      <c r="U14" s="5"/>
      <c r="V14" s="5"/>
      <c r="W14" s="5"/>
      <c r="X14" s="36" t="e">
        <f t="shared" si="0"/>
        <v>#DIV/0!</v>
      </c>
      <c r="Y14" s="36" t="e">
        <f t="shared" si="5"/>
        <v>#DIV/0!</v>
      </c>
      <c r="Z14" s="5"/>
      <c r="AA14" s="36" t="e">
        <f t="shared" si="6"/>
        <v>#DIV/0!</v>
      </c>
      <c r="AB14" s="36" t="e">
        <f t="shared" si="7"/>
        <v>#DIV/0!</v>
      </c>
      <c r="AC14" s="37">
        <f t="shared" si="1"/>
        <v>0.73284998226462073</v>
      </c>
      <c r="AD14" s="37">
        <f t="shared" si="2"/>
        <v>-1.2589220464926283</v>
      </c>
      <c r="AE14" s="36" t="e">
        <f t="shared" si="3"/>
        <v>#DIV/0!</v>
      </c>
      <c r="AG14" s="38" t="e">
        <f t="shared" si="8"/>
        <v>#DIV/0!</v>
      </c>
      <c r="AH14" s="38" t="e">
        <f t="shared" si="4"/>
        <v>#DIV/0!</v>
      </c>
      <c r="AJ14" s="38" t="e">
        <f t="shared" si="9"/>
        <v>#DIV/0!</v>
      </c>
      <c r="AK14" s="38" t="e">
        <f t="shared" si="10"/>
        <v>#DIV/0!</v>
      </c>
    </row>
    <row r="15" spans="1:37" ht="19.5" customHeight="1" x14ac:dyDescent="0.3">
      <c r="A15" s="4" t="s">
        <v>16</v>
      </c>
      <c r="B15" s="5" t="s">
        <v>21</v>
      </c>
      <c r="C15" s="6">
        <v>1</v>
      </c>
      <c r="D15" s="6">
        <v>1</v>
      </c>
      <c r="E15" s="6">
        <v>2</v>
      </c>
      <c r="F15" s="6">
        <v>4</v>
      </c>
      <c r="G15" s="6">
        <v>13</v>
      </c>
      <c r="H15" s="6" t="s">
        <v>22</v>
      </c>
      <c r="I15" s="6">
        <v>34</v>
      </c>
      <c r="L15" s="7">
        <v>43297</v>
      </c>
      <c r="M15" s="6" t="s">
        <v>19</v>
      </c>
      <c r="O15" s="27"/>
      <c r="Q15" s="5"/>
      <c r="R15" s="5"/>
      <c r="S15" s="5"/>
      <c r="T15" s="5"/>
      <c r="U15" s="5"/>
      <c r="V15" s="5"/>
      <c r="W15" s="5"/>
      <c r="X15" s="36" t="e">
        <f t="shared" si="0"/>
        <v>#DIV/0!</v>
      </c>
      <c r="Y15" s="36" t="e">
        <f t="shared" si="5"/>
        <v>#DIV/0!</v>
      </c>
      <c r="Z15" s="5"/>
      <c r="AA15" s="36" t="e">
        <f t="shared" si="6"/>
        <v>#DIV/0!</v>
      </c>
      <c r="AB15" s="36" t="e">
        <f t="shared" si="7"/>
        <v>#DIV/0!</v>
      </c>
      <c r="AC15" s="37">
        <f t="shared" si="1"/>
        <v>0.73284998226462073</v>
      </c>
      <c r="AD15" s="37">
        <f t="shared" si="2"/>
        <v>-1.2589220464926283</v>
      </c>
      <c r="AE15" s="36" t="e">
        <f t="shared" si="3"/>
        <v>#DIV/0!</v>
      </c>
      <c r="AG15" s="38" t="e">
        <f t="shared" si="8"/>
        <v>#DIV/0!</v>
      </c>
      <c r="AH15" s="38" t="e">
        <f t="shared" si="4"/>
        <v>#DIV/0!</v>
      </c>
      <c r="AJ15" s="38" t="e">
        <f t="shared" si="9"/>
        <v>#DIV/0!</v>
      </c>
      <c r="AK15" s="38" t="e">
        <f t="shared" si="10"/>
        <v>#DIV/0!</v>
      </c>
    </row>
    <row r="16" spans="1:37" ht="19.5" customHeight="1" x14ac:dyDescent="0.3">
      <c r="A16" s="4" t="s">
        <v>16</v>
      </c>
      <c r="B16" s="5" t="s">
        <v>21</v>
      </c>
      <c r="C16" s="6">
        <v>1</v>
      </c>
      <c r="D16" s="6">
        <v>1</v>
      </c>
      <c r="E16" s="6">
        <v>2</v>
      </c>
      <c r="F16" s="6">
        <v>4</v>
      </c>
      <c r="G16" s="6">
        <v>14</v>
      </c>
      <c r="H16" s="6" t="s">
        <v>20</v>
      </c>
      <c r="I16" s="6">
        <v>18</v>
      </c>
      <c r="L16" s="7">
        <v>43297</v>
      </c>
      <c r="M16" s="6" t="s">
        <v>19</v>
      </c>
      <c r="O16" s="27"/>
      <c r="Q16" s="5"/>
      <c r="R16" s="5"/>
      <c r="S16" s="5"/>
      <c r="T16" s="5"/>
      <c r="U16" s="5"/>
      <c r="V16" s="5"/>
      <c r="W16" s="5"/>
      <c r="X16" s="36" t="e">
        <f t="shared" si="0"/>
        <v>#DIV/0!</v>
      </c>
      <c r="Y16" s="36" t="e">
        <f t="shared" si="5"/>
        <v>#DIV/0!</v>
      </c>
      <c r="Z16" s="5"/>
      <c r="AA16" s="36" t="e">
        <f t="shared" si="6"/>
        <v>#DIV/0!</v>
      </c>
      <c r="AB16" s="36" t="e">
        <f t="shared" si="7"/>
        <v>#DIV/0!</v>
      </c>
      <c r="AC16" s="37">
        <f t="shared" si="1"/>
        <v>0.73284998226462073</v>
      </c>
      <c r="AD16" s="37">
        <f t="shared" si="2"/>
        <v>-1.2589220464926283</v>
      </c>
      <c r="AE16" s="36" t="e">
        <f t="shared" si="3"/>
        <v>#DIV/0!</v>
      </c>
      <c r="AG16" s="38" t="e">
        <f t="shared" si="8"/>
        <v>#DIV/0!</v>
      </c>
      <c r="AH16" s="38" t="e">
        <f t="shared" si="4"/>
        <v>#DIV/0!</v>
      </c>
      <c r="AJ16" s="38" t="e">
        <f t="shared" si="9"/>
        <v>#DIV/0!</v>
      </c>
      <c r="AK16" s="38" t="e">
        <f t="shared" si="10"/>
        <v>#DIV/0!</v>
      </c>
    </row>
    <row r="17" spans="1:37" ht="19.5" customHeight="1" x14ac:dyDescent="0.3">
      <c r="A17" s="4" t="s">
        <v>16</v>
      </c>
      <c r="B17" s="5" t="s">
        <v>21</v>
      </c>
      <c r="C17" s="6">
        <v>1</v>
      </c>
      <c r="D17" s="6">
        <v>1</v>
      </c>
      <c r="E17" s="6">
        <v>2</v>
      </c>
      <c r="F17" s="6">
        <v>4</v>
      </c>
      <c r="G17" s="6">
        <v>15</v>
      </c>
      <c r="H17" s="6" t="s">
        <v>20</v>
      </c>
      <c r="I17" s="6">
        <v>18</v>
      </c>
      <c r="L17" s="7">
        <v>43297</v>
      </c>
      <c r="M17" s="6" t="s">
        <v>19</v>
      </c>
      <c r="O17" s="27"/>
      <c r="Q17" s="5"/>
      <c r="R17" s="5"/>
      <c r="S17" s="5"/>
      <c r="T17" s="5"/>
      <c r="U17" s="5"/>
      <c r="V17" s="5"/>
      <c r="W17" s="5"/>
      <c r="X17" s="36" t="e">
        <f t="shared" si="0"/>
        <v>#DIV/0!</v>
      </c>
      <c r="Y17" s="36" t="e">
        <f t="shared" si="5"/>
        <v>#DIV/0!</v>
      </c>
      <c r="Z17" s="5"/>
      <c r="AA17" s="36" t="e">
        <f t="shared" si="6"/>
        <v>#DIV/0!</v>
      </c>
      <c r="AB17" s="36" t="e">
        <f t="shared" si="7"/>
        <v>#DIV/0!</v>
      </c>
      <c r="AC17" s="37">
        <f t="shared" si="1"/>
        <v>0.73284998226462073</v>
      </c>
      <c r="AD17" s="37">
        <f t="shared" si="2"/>
        <v>-1.2589220464926283</v>
      </c>
      <c r="AE17" s="36" t="e">
        <f t="shared" si="3"/>
        <v>#DIV/0!</v>
      </c>
      <c r="AG17" s="38" t="e">
        <f t="shared" si="8"/>
        <v>#DIV/0!</v>
      </c>
      <c r="AH17" s="38" t="e">
        <f t="shared" si="4"/>
        <v>#DIV/0!</v>
      </c>
      <c r="AJ17" s="38" t="e">
        <f t="shared" si="9"/>
        <v>#DIV/0!</v>
      </c>
      <c r="AK17" s="38" t="e">
        <f t="shared" si="10"/>
        <v>#DIV/0!</v>
      </c>
    </row>
    <row r="18" spans="1:37" ht="19.5" customHeight="1" x14ac:dyDescent="0.3">
      <c r="A18" s="4" t="s">
        <v>16</v>
      </c>
      <c r="B18" s="5" t="s">
        <v>21</v>
      </c>
      <c r="C18" s="6">
        <v>1</v>
      </c>
      <c r="D18" s="6">
        <v>1</v>
      </c>
      <c r="E18" s="6">
        <v>2</v>
      </c>
      <c r="F18" s="6">
        <v>4</v>
      </c>
      <c r="G18" s="6">
        <v>16</v>
      </c>
      <c r="H18" s="6" t="s">
        <v>20</v>
      </c>
      <c r="I18" s="6">
        <v>17</v>
      </c>
      <c r="L18" s="7">
        <v>43297</v>
      </c>
      <c r="M18" s="6" t="s">
        <v>19</v>
      </c>
      <c r="O18" s="27"/>
      <c r="Q18" s="5"/>
      <c r="R18" s="5"/>
      <c r="S18" s="5"/>
      <c r="T18" s="5"/>
      <c r="U18" s="5"/>
      <c r="V18" s="5"/>
      <c r="W18" s="5"/>
      <c r="X18" s="36" t="e">
        <f t="shared" si="0"/>
        <v>#DIV/0!</v>
      </c>
      <c r="Y18" s="36" t="e">
        <f t="shared" si="5"/>
        <v>#DIV/0!</v>
      </c>
      <c r="Z18" s="5"/>
      <c r="AA18" s="36" t="e">
        <f t="shared" si="6"/>
        <v>#DIV/0!</v>
      </c>
      <c r="AB18" s="36" t="e">
        <f t="shared" si="7"/>
        <v>#DIV/0!</v>
      </c>
      <c r="AC18" s="37">
        <f t="shared" si="1"/>
        <v>0.73284998226462073</v>
      </c>
      <c r="AD18" s="37">
        <f t="shared" si="2"/>
        <v>-1.2589220464926283</v>
      </c>
      <c r="AE18" s="36" t="e">
        <f t="shared" si="3"/>
        <v>#DIV/0!</v>
      </c>
      <c r="AG18" s="38" t="e">
        <f t="shared" si="8"/>
        <v>#DIV/0!</v>
      </c>
      <c r="AH18" s="38" t="e">
        <f t="shared" si="4"/>
        <v>#DIV/0!</v>
      </c>
      <c r="AJ18" s="38" t="e">
        <f t="shared" si="9"/>
        <v>#DIV/0!</v>
      </c>
      <c r="AK18" s="38" t="e">
        <f t="shared" si="10"/>
        <v>#DIV/0!</v>
      </c>
    </row>
    <row r="19" spans="1:37" ht="19.5" customHeight="1" x14ac:dyDescent="0.3">
      <c r="A19" s="4" t="s">
        <v>16</v>
      </c>
      <c r="B19" s="5" t="s">
        <v>21</v>
      </c>
      <c r="C19" s="6">
        <v>1</v>
      </c>
      <c r="D19" s="6">
        <v>1</v>
      </c>
      <c r="E19" s="6">
        <v>2</v>
      </c>
      <c r="F19" s="6">
        <v>4</v>
      </c>
      <c r="G19" s="6">
        <v>17</v>
      </c>
      <c r="H19" s="6" t="s">
        <v>20</v>
      </c>
      <c r="I19" s="6">
        <v>12</v>
      </c>
      <c r="L19" s="7">
        <v>43297</v>
      </c>
      <c r="M19" s="6" t="s">
        <v>19</v>
      </c>
      <c r="O19" s="27"/>
      <c r="Q19" s="5"/>
      <c r="R19" s="5"/>
      <c r="S19" s="5"/>
      <c r="T19" s="5"/>
      <c r="U19" s="5"/>
      <c r="V19" s="5"/>
      <c r="W19" s="5"/>
      <c r="X19" s="36" t="e">
        <f t="shared" si="0"/>
        <v>#DIV/0!</v>
      </c>
      <c r="Y19" s="36" t="e">
        <f t="shared" si="5"/>
        <v>#DIV/0!</v>
      </c>
      <c r="Z19" s="5"/>
      <c r="AA19" s="36" t="e">
        <f t="shared" si="6"/>
        <v>#DIV/0!</v>
      </c>
      <c r="AB19" s="36" t="e">
        <f t="shared" si="7"/>
        <v>#DIV/0!</v>
      </c>
      <c r="AC19" s="37">
        <f t="shared" si="1"/>
        <v>0.73284998226462073</v>
      </c>
      <c r="AD19" s="37">
        <f t="shared" si="2"/>
        <v>-1.2589220464926283</v>
      </c>
      <c r="AE19" s="36" t="e">
        <f t="shared" si="3"/>
        <v>#DIV/0!</v>
      </c>
      <c r="AG19" s="38" t="e">
        <f t="shared" si="8"/>
        <v>#DIV/0!</v>
      </c>
      <c r="AH19" s="38" t="e">
        <f t="shared" si="4"/>
        <v>#DIV/0!</v>
      </c>
      <c r="AJ19" s="38" t="e">
        <f t="shared" si="9"/>
        <v>#DIV/0!</v>
      </c>
      <c r="AK19" s="38" t="e">
        <f t="shared" si="10"/>
        <v>#DIV/0!</v>
      </c>
    </row>
    <row r="20" spans="1:37" ht="19.5" customHeight="1" x14ac:dyDescent="0.3">
      <c r="A20" s="4" t="s">
        <v>16</v>
      </c>
      <c r="B20" s="5" t="s">
        <v>21</v>
      </c>
      <c r="C20" s="6">
        <v>1</v>
      </c>
      <c r="D20" s="6">
        <v>1</v>
      </c>
      <c r="E20" s="6">
        <v>2</v>
      </c>
      <c r="F20" s="6">
        <v>4</v>
      </c>
      <c r="G20" s="6">
        <v>18</v>
      </c>
      <c r="H20" s="6" t="s">
        <v>18</v>
      </c>
      <c r="I20" s="6">
        <v>16</v>
      </c>
      <c r="L20" s="7">
        <v>43297</v>
      </c>
      <c r="M20" s="6" t="s">
        <v>19</v>
      </c>
      <c r="O20" s="27"/>
      <c r="Q20" s="5"/>
      <c r="R20" s="5"/>
      <c r="S20" s="5"/>
      <c r="T20" s="5"/>
      <c r="U20" s="5"/>
      <c r="V20" s="5"/>
      <c r="W20" s="5"/>
      <c r="X20" s="36" t="e">
        <f t="shared" si="0"/>
        <v>#DIV/0!</v>
      </c>
      <c r="Y20" s="36" t="e">
        <f t="shared" si="5"/>
        <v>#DIV/0!</v>
      </c>
      <c r="Z20" s="5"/>
      <c r="AA20" s="36" t="e">
        <f t="shared" si="6"/>
        <v>#DIV/0!</v>
      </c>
      <c r="AB20" s="36" t="e">
        <f t="shared" si="7"/>
        <v>#DIV/0!</v>
      </c>
      <c r="AC20" s="37">
        <f t="shared" si="1"/>
        <v>0.73284998226462073</v>
      </c>
      <c r="AD20" s="37">
        <f t="shared" si="2"/>
        <v>-1.2589220464926283</v>
      </c>
      <c r="AE20" s="36" t="e">
        <f t="shared" si="3"/>
        <v>#DIV/0!</v>
      </c>
      <c r="AG20" s="38" t="e">
        <f t="shared" si="8"/>
        <v>#DIV/0!</v>
      </c>
      <c r="AH20" s="38" t="e">
        <f t="shared" si="4"/>
        <v>#DIV/0!</v>
      </c>
      <c r="AJ20" s="38" t="e">
        <f t="shared" si="9"/>
        <v>#DIV/0!</v>
      </c>
      <c r="AK20" s="38" t="e">
        <f t="shared" si="10"/>
        <v>#DIV/0!</v>
      </c>
    </row>
    <row r="21" spans="1:37" ht="19.5" customHeight="1" x14ac:dyDescent="0.3">
      <c r="A21" s="4" t="s">
        <v>16</v>
      </c>
      <c r="B21" s="5" t="s">
        <v>21</v>
      </c>
      <c r="C21" s="6">
        <v>1</v>
      </c>
      <c r="D21" s="6">
        <v>1</v>
      </c>
      <c r="E21" s="6">
        <v>2</v>
      </c>
      <c r="F21" s="6">
        <v>4</v>
      </c>
      <c r="G21" s="6">
        <v>19</v>
      </c>
      <c r="H21" s="6" t="s">
        <v>22</v>
      </c>
      <c r="I21" s="6">
        <v>12</v>
      </c>
      <c r="L21" s="7">
        <v>43297</v>
      </c>
      <c r="M21" s="6" t="s">
        <v>19</v>
      </c>
      <c r="O21" s="27"/>
      <c r="Q21" s="5"/>
      <c r="R21" s="5"/>
      <c r="S21" s="5"/>
      <c r="T21" s="5"/>
      <c r="U21" s="5"/>
      <c r="V21" s="5"/>
      <c r="W21" s="5"/>
      <c r="X21" s="36" t="e">
        <f t="shared" si="0"/>
        <v>#DIV/0!</v>
      </c>
      <c r="Y21" s="36" t="e">
        <f t="shared" si="5"/>
        <v>#DIV/0!</v>
      </c>
      <c r="Z21" s="5"/>
      <c r="AA21" s="36" t="e">
        <f t="shared" si="6"/>
        <v>#DIV/0!</v>
      </c>
      <c r="AB21" s="36" t="e">
        <f t="shared" si="7"/>
        <v>#DIV/0!</v>
      </c>
      <c r="AC21" s="37">
        <f t="shared" si="1"/>
        <v>0.73284998226462073</v>
      </c>
      <c r="AD21" s="37">
        <f t="shared" si="2"/>
        <v>-1.2589220464926283</v>
      </c>
      <c r="AE21" s="36" t="e">
        <f t="shared" si="3"/>
        <v>#DIV/0!</v>
      </c>
      <c r="AG21" s="38" t="e">
        <f t="shared" si="8"/>
        <v>#DIV/0!</v>
      </c>
      <c r="AH21" s="38" t="e">
        <f t="shared" si="4"/>
        <v>#DIV/0!</v>
      </c>
      <c r="AJ21" s="38" t="e">
        <f t="shared" si="9"/>
        <v>#DIV/0!</v>
      </c>
      <c r="AK21" s="38" t="e">
        <f t="shared" si="10"/>
        <v>#DIV/0!</v>
      </c>
    </row>
    <row r="22" spans="1:37" ht="19.5" customHeight="1" x14ac:dyDescent="0.3">
      <c r="A22" s="4" t="s">
        <v>16</v>
      </c>
      <c r="B22" s="5" t="s">
        <v>21</v>
      </c>
      <c r="C22" s="6">
        <v>1</v>
      </c>
      <c r="D22" s="6">
        <v>1</v>
      </c>
      <c r="E22" s="6">
        <v>2</v>
      </c>
      <c r="F22" s="6">
        <v>4</v>
      </c>
      <c r="G22" s="6">
        <v>20</v>
      </c>
      <c r="H22" s="6" t="s">
        <v>18</v>
      </c>
      <c r="I22" s="6">
        <v>13</v>
      </c>
      <c r="L22" s="7">
        <v>43297</v>
      </c>
      <c r="M22" s="6" t="s">
        <v>19</v>
      </c>
      <c r="O22" s="27"/>
      <c r="Q22" s="5"/>
      <c r="R22" s="5"/>
      <c r="S22" s="5"/>
      <c r="T22" s="5"/>
      <c r="U22" s="5"/>
      <c r="V22" s="5"/>
      <c r="W22" s="5"/>
      <c r="X22" s="36" t="e">
        <f t="shared" si="0"/>
        <v>#DIV/0!</v>
      </c>
      <c r="Y22" s="36" t="e">
        <f t="shared" si="5"/>
        <v>#DIV/0!</v>
      </c>
      <c r="Z22" s="5"/>
      <c r="AA22" s="36" t="e">
        <f t="shared" si="6"/>
        <v>#DIV/0!</v>
      </c>
      <c r="AB22" s="36" t="e">
        <f t="shared" si="7"/>
        <v>#DIV/0!</v>
      </c>
      <c r="AC22" s="37">
        <f t="shared" si="1"/>
        <v>0.73284998226462073</v>
      </c>
      <c r="AD22" s="37">
        <f t="shared" si="2"/>
        <v>-1.2589220464926283</v>
      </c>
      <c r="AE22" s="36" t="e">
        <f t="shared" si="3"/>
        <v>#DIV/0!</v>
      </c>
      <c r="AG22" s="38" t="e">
        <f t="shared" si="8"/>
        <v>#DIV/0!</v>
      </c>
      <c r="AH22" s="38" t="e">
        <f t="shared" si="4"/>
        <v>#DIV/0!</v>
      </c>
      <c r="AJ22" s="38" t="e">
        <f t="shared" si="9"/>
        <v>#DIV/0!</v>
      </c>
      <c r="AK22" s="38" t="e">
        <f t="shared" si="10"/>
        <v>#DIV/0!</v>
      </c>
    </row>
    <row r="23" spans="1:37" ht="19.5" customHeight="1" x14ac:dyDescent="0.3">
      <c r="A23" s="4" t="s">
        <v>16</v>
      </c>
      <c r="B23" s="5" t="s">
        <v>21</v>
      </c>
      <c r="C23" s="6">
        <v>1</v>
      </c>
      <c r="D23" s="6">
        <v>1</v>
      </c>
      <c r="E23" s="6">
        <v>2</v>
      </c>
      <c r="F23" s="6">
        <v>4</v>
      </c>
      <c r="G23" s="6">
        <v>21</v>
      </c>
      <c r="H23" s="6" t="s">
        <v>20</v>
      </c>
      <c r="I23" s="6">
        <v>12</v>
      </c>
      <c r="L23" s="7">
        <v>43297</v>
      </c>
      <c r="M23" s="6" t="s">
        <v>19</v>
      </c>
      <c r="O23" s="27"/>
      <c r="Q23" s="5"/>
      <c r="R23" s="5"/>
      <c r="S23" s="5"/>
      <c r="T23" s="5"/>
      <c r="U23" s="5"/>
      <c r="V23" s="5"/>
      <c r="W23" s="5"/>
      <c r="X23" s="36" t="e">
        <f t="shared" si="0"/>
        <v>#DIV/0!</v>
      </c>
      <c r="Y23" s="36" t="e">
        <f t="shared" si="5"/>
        <v>#DIV/0!</v>
      </c>
      <c r="Z23" s="5"/>
      <c r="AA23" s="36" t="e">
        <f t="shared" si="6"/>
        <v>#DIV/0!</v>
      </c>
      <c r="AB23" s="36" t="e">
        <f t="shared" si="7"/>
        <v>#DIV/0!</v>
      </c>
      <c r="AC23" s="37">
        <f t="shared" si="1"/>
        <v>0.73284998226462073</v>
      </c>
      <c r="AD23" s="37">
        <f t="shared" si="2"/>
        <v>-1.2589220464926283</v>
      </c>
      <c r="AE23" s="36" t="e">
        <f t="shared" si="3"/>
        <v>#DIV/0!</v>
      </c>
      <c r="AG23" s="38" t="e">
        <f t="shared" si="8"/>
        <v>#DIV/0!</v>
      </c>
      <c r="AH23" s="38" t="e">
        <f t="shared" si="4"/>
        <v>#DIV/0!</v>
      </c>
      <c r="AJ23" s="38" t="e">
        <f t="shared" si="9"/>
        <v>#DIV/0!</v>
      </c>
      <c r="AK23" s="38" t="e">
        <f t="shared" si="10"/>
        <v>#DIV/0!</v>
      </c>
    </row>
    <row r="24" spans="1:37" ht="19.5" customHeight="1" x14ac:dyDescent="0.3">
      <c r="A24" s="4" t="s">
        <v>16</v>
      </c>
      <c r="B24" s="5" t="s">
        <v>21</v>
      </c>
      <c r="C24" s="6">
        <v>1</v>
      </c>
      <c r="D24" s="6">
        <v>1</v>
      </c>
      <c r="E24" s="6">
        <v>2</v>
      </c>
      <c r="F24" s="6">
        <v>4</v>
      </c>
      <c r="G24" s="6">
        <v>22</v>
      </c>
      <c r="H24" s="6" t="s">
        <v>20</v>
      </c>
      <c r="I24" s="6">
        <v>13</v>
      </c>
      <c r="L24" s="7">
        <v>43297</v>
      </c>
      <c r="M24" s="6" t="s">
        <v>19</v>
      </c>
      <c r="O24" s="27"/>
      <c r="Q24" s="5"/>
      <c r="R24" s="5"/>
      <c r="S24" s="5"/>
      <c r="T24" s="5"/>
      <c r="U24" s="5"/>
      <c r="V24" s="5"/>
      <c r="W24" s="5"/>
      <c r="X24" s="36" t="e">
        <f t="shared" si="0"/>
        <v>#DIV/0!</v>
      </c>
      <c r="Y24" s="36" t="e">
        <f t="shared" si="5"/>
        <v>#DIV/0!</v>
      </c>
      <c r="Z24" s="5"/>
      <c r="AA24" s="36" t="e">
        <f t="shared" si="6"/>
        <v>#DIV/0!</v>
      </c>
      <c r="AB24" s="36" t="e">
        <f t="shared" si="7"/>
        <v>#DIV/0!</v>
      </c>
      <c r="AC24" s="37">
        <f t="shared" si="1"/>
        <v>0.73284998226462073</v>
      </c>
      <c r="AD24" s="37">
        <f t="shared" si="2"/>
        <v>-1.2589220464926283</v>
      </c>
      <c r="AE24" s="36" t="e">
        <f t="shared" si="3"/>
        <v>#DIV/0!</v>
      </c>
      <c r="AG24" s="38" t="e">
        <f t="shared" si="8"/>
        <v>#DIV/0!</v>
      </c>
      <c r="AH24" s="38" t="e">
        <f t="shared" si="4"/>
        <v>#DIV/0!</v>
      </c>
      <c r="AJ24" s="38" t="e">
        <f t="shared" si="9"/>
        <v>#DIV/0!</v>
      </c>
      <c r="AK24" s="38" t="e">
        <f t="shared" si="10"/>
        <v>#DIV/0!</v>
      </c>
    </row>
    <row r="25" spans="1:37" ht="19.5" customHeight="1" x14ac:dyDescent="0.3">
      <c r="A25" s="4" t="s">
        <v>16</v>
      </c>
      <c r="B25" s="5" t="s">
        <v>21</v>
      </c>
      <c r="C25" s="6">
        <v>1</v>
      </c>
      <c r="D25" s="6">
        <v>1</v>
      </c>
      <c r="E25" s="6">
        <v>2</v>
      </c>
      <c r="F25" s="6">
        <v>4</v>
      </c>
      <c r="G25" s="6">
        <v>23</v>
      </c>
      <c r="H25" s="6" t="s">
        <v>20</v>
      </c>
      <c r="I25" s="6">
        <v>11</v>
      </c>
      <c r="L25" s="7">
        <v>43297</v>
      </c>
      <c r="M25" s="6" t="s">
        <v>19</v>
      </c>
      <c r="O25" s="27"/>
      <c r="Q25" s="5"/>
      <c r="R25" s="5"/>
      <c r="S25" s="5"/>
      <c r="T25" s="5"/>
      <c r="U25" s="5"/>
      <c r="V25" s="5"/>
      <c r="W25" s="5"/>
      <c r="X25" s="36" t="e">
        <f t="shared" si="0"/>
        <v>#DIV/0!</v>
      </c>
      <c r="Y25" s="36" t="e">
        <f t="shared" si="5"/>
        <v>#DIV/0!</v>
      </c>
      <c r="Z25" s="5"/>
      <c r="AA25" s="36" t="e">
        <f t="shared" si="6"/>
        <v>#DIV/0!</v>
      </c>
      <c r="AB25" s="36" t="e">
        <f t="shared" si="7"/>
        <v>#DIV/0!</v>
      </c>
      <c r="AC25" s="37">
        <f t="shared" si="1"/>
        <v>0.73284998226462073</v>
      </c>
      <c r="AD25" s="37">
        <f t="shared" si="2"/>
        <v>-1.2589220464926283</v>
      </c>
      <c r="AE25" s="36" t="e">
        <f t="shared" si="3"/>
        <v>#DIV/0!</v>
      </c>
      <c r="AG25" s="38" t="e">
        <f t="shared" si="8"/>
        <v>#DIV/0!</v>
      </c>
      <c r="AH25" s="38" t="e">
        <f t="shared" si="4"/>
        <v>#DIV/0!</v>
      </c>
      <c r="AJ25" s="38" t="e">
        <f t="shared" si="9"/>
        <v>#DIV/0!</v>
      </c>
      <c r="AK25" s="38" t="e">
        <f t="shared" si="10"/>
        <v>#DIV/0!</v>
      </c>
    </row>
    <row r="26" spans="1:37" ht="19.5" customHeight="1" x14ac:dyDescent="0.3">
      <c r="A26" s="4" t="s">
        <v>16</v>
      </c>
      <c r="B26" s="5" t="s">
        <v>21</v>
      </c>
      <c r="C26" s="6">
        <v>1</v>
      </c>
      <c r="D26" s="6">
        <v>1</v>
      </c>
      <c r="E26" s="6">
        <v>2</v>
      </c>
      <c r="F26" s="6">
        <v>4</v>
      </c>
      <c r="G26" s="6">
        <v>24</v>
      </c>
      <c r="H26" s="6" t="s">
        <v>20</v>
      </c>
      <c r="I26" s="6">
        <v>15</v>
      </c>
      <c r="L26" s="7">
        <v>43297</v>
      </c>
      <c r="M26" s="6" t="s">
        <v>19</v>
      </c>
      <c r="O26" s="27"/>
      <c r="Q26" s="5"/>
      <c r="R26" s="5"/>
      <c r="S26" s="5"/>
      <c r="T26" s="5"/>
      <c r="U26" s="5"/>
      <c r="V26" s="5"/>
      <c r="W26" s="5"/>
      <c r="X26" s="36" t="e">
        <f t="shared" si="0"/>
        <v>#DIV/0!</v>
      </c>
      <c r="Y26" s="36" t="e">
        <f t="shared" si="5"/>
        <v>#DIV/0!</v>
      </c>
      <c r="Z26" s="5"/>
      <c r="AA26" s="36" t="e">
        <f t="shared" si="6"/>
        <v>#DIV/0!</v>
      </c>
      <c r="AB26" s="36" t="e">
        <f t="shared" si="7"/>
        <v>#DIV/0!</v>
      </c>
      <c r="AC26" s="37">
        <f t="shared" si="1"/>
        <v>0.73284998226462073</v>
      </c>
      <c r="AD26" s="37">
        <f t="shared" si="2"/>
        <v>-1.2589220464926283</v>
      </c>
      <c r="AE26" s="36" t="e">
        <f t="shared" si="3"/>
        <v>#DIV/0!</v>
      </c>
      <c r="AG26" s="38" t="e">
        <f t="shared" si="8"/>
        <v>#DIV/0!</v>
      </c>
      <c r="AH26" s="38" t="e">
        <f t="shared" si="4"/>
        <v>#DIV/0!</v>
      </c>
      <c r="AJ26" s="38" t="e">
        <f t="shared" si="9"/>
        <v>#DIV/0!</v>
      </c>
      <c r="AK26" s="38" t="e">
        <f t="shared" si="10"/>
        <v>#DIV/0!</v>
      </c>
    </row>
    <row r="27" spans="1:37" ht="19.5" customHeight="1" x14ac:dyDescent="0.3">
      <c r="A27" s="4" t="s">
        <v>16</v>
      </c>
      <c r="B27" s="5" t="s">
        <v>25</v>
      </c>
      <c r="C27" s="6">
        <v>1</v>
      </c>
      <c r="D27" s="6">
        <v>1</v>
      </c>
      <c r="E27" s="6">
        <v>3</v>
      </c>
      <c r="F27" s="6">
        <v>4</v>
      </c>
      <c r="G27" s="6">
        <v>25</v>
      </c>
      <c r="H27" s="6" t="s">
        <v>22</v>
      </c>
      <c r="I27" s="6">
        <v>10</v>
      </c>
      <c r="L27" s="7">
        <v>43297</v>
      </c>
      <c r="M27" s="6" t="s">
        <v>19</v>
      </c>
      <c r="O27" s="27"/>
      <c r="Q27" s="5"/>
      <c r="R27" s="5"/>
      <c r="S27" s="5"/>
      <c r="T27" s="5"/>
      <c r="U27" s="5"/>
      <c r="V27" s="5"/>
      <c r="W27" s="5"/>
      <c r="X27" s="36" t="e">
        <f t="shared" si="0"/>
        <v>#DIV/0!</v>
      </c>
      <c r="Y27" s="36" t="e">
        <f t="shared" si="5"/>
        <v>#DIV/0!</v>
      </c>
      <c r="Z27" s="5"/>
      <c r="AA27" s="36" t="e">
        <f t="shared" si="6"/>
        <v>#DIV/0!</v>
      </c>
      <c r="AB27" s="36" t="e">
        <f t="shared" si="7"/>
        <v>#DIV/0!</v>
      </c>
      <c r="AC27" s="37">
        <f t="shared" si="1"/>
        <v>0.73284998226462073</v>
      </c>
      <c r="AD27" s="37">
        <f t="shared" si="2"/>
        <v>-1.2589220464926283</v>
      </c>
      <c r="AE27" s="36" t="e">
        <f t="shared" si="3"/>
        <v>#DIV/0!</v>
      </c>
      <c r="AG27" s="38" t="e">
        <f t="shared" si="8"/>
        <v>#DIV/0!</v>
      </c>
      <c r="AH27" s="38" t="e">
        <f t="shared" si="4"/>
        <v>#DIV/0!</v>
      </c>
      <c r="AJ27" s="38" t="e">
        <f t="shared" si="9"/>
        <v>#DIV/0!</v>
      </c>
      <c r="AK27" s="38" t="e">
        <f t="shared" si="10"/>
        <v>#DIV/0!</v>
      </c>
    </row>
    <row r="28" spans="1:37" ht="19.5" customHeight="1" x14ac:dyDescent="0.3">
      <c r="A28" s="4" t="s">
        <v>16</v>
      </c>
      <c r="B28" s="5" t="s">
        <v>25</v>
      </c>
      <c r="C28" s="6">
        <v>1</v>
      </c>
      <c r="D28" s="6">
        <v>1</v>
      </c>
      <c r="E28" s="6">
        <v>3</v>
      </c>
      <c r="F28" s="6">
        <v>4</v>
      </c>
      <c r="G28" s="6">
        <v>26</v>
      </c>
      <c r="H28" s="6" t="s">
        <v>22</v>
      </c>
      <c r="I28" s="6">
        <v>12</v>
      </c>
      <c r="L28" s="7">
        <v>43297</v>
      </c>
      <c r="M28" s="6" t="s">
        <v>19</v>
      </c>
      <c r="O28" s="27"/>
      <c r="Q28" s="5"/>
      <c r="R28" s="5"/>
      <c r="S28" s="5"/>
      <c r="T28" s="5"/>
      <c r="U28" s="5"/>
      <c r="V28" s="5"/>
      <c r="W28" s="5"/>
      <c r="X28" s="36" t="e">
        <f t="shared" si="0"/>
        <v>#DIV/0!</v>
      </c>
      <c r="Y28" s="36" t="e">
        <f t="shared" si="5"/>
        <v>#DIV/0!</v>
      </c>
      <c r="Z28" s="5"/>
      <c r="AA28" s="36" t="e">
        <f t="shared" si="6"/>
        <v>#DIV/0!</v>
      </c>
      <c r="AB28" s="36" t="e">
        <f t="shared" si="7"/>
        <v>#DIV/0!</v>
      </c>
      <c r="AC28" s="37">
        <f t="shared" si="1"/>
        <v>0.73284998226462073</v>
      </c>
      <c r="AD28" s="37">
        <f t="shared" si="2"/>
        <v>-1.2589220464926283</v>
      </c>
      <c r="AE28" s="36" t="e">
        <f t="shared" si="3"/>
        <v>#DIV/0!</v>
      </c>
      <c r="AG28" s="38" t="e">
        <f t="shared" si="8"/>
        <v>#DIV/0!</v>
      </c>
      <c r="AH28" s="38" t="e">
        <f t="shared" si="4"/>
        <v>#DIV/0!</v>
      </c>
      <c r="AJ28" s="38" t="e">
        <f t="shared" si="9"/>
        <v>#DIV/0!</v>
      </c>
      <c r="AK28" s="38" t="e">
        <f t="shared" si="10"/>
        <v>#DIV/0!</v>
      </c>
    </row>
    <row r="29" spans="1:37" ht="19.5" customHeight="1" x14ac:dyDescent="0.3">
      <c r="A29" s="4" t="s">
        <v>16</v>
      </c>
      <c r="B29" s="5" t="s">
        <v>25</v>
      </c>
      <c r="C29" s="6">
        <v>1</v>
      </c>
      <c r="D29" s="6">
        <v>1</v>
      </c>
      <c r="E29" s="6">
        <v>3</v>
      </c>
      <c r="F29" s="6">
        <v>4</v>
      </c>
      <c r="G29" s="6">
        <v>27</v>
      </c>
      <c r="H29" s="6" t="s">
        <v>20</v>
      </c>
      <c r="I29" s="6">
        <v>17</v>
      </c>
      <c r="L29" s="7">
        <v>43297</v>
      </c>
      <c r="M29" s="6" t="s">
        <v>19</v>
      </c>
      <c r="O29" s="27"/>
      <c r="Q29" s="5"/>
      <c r="R29" s="5"/>
      <c r="S29" s="5"/>
      <c r="T29" s="5"/>
      <c r="U29" s="5"/>
      <c r="V29" s="5"/>
      <c r="W29" s="5"/>
      <c r="X29" s="36" t="e">
        <f t="shared" si="0"/>
        <v>#DIV/0!</v>
      </c>
      <c r="Y29" s="36" t="e">
        <f t="shared" si="5"/>
        <v>#DIV/0!</v>
      </c>
      <c r="Z29" s="5"/>
      <c r="AA29" s="36" t="e">
        <f t="shared" si="6"/>
        <v>#DIV/0!</v>
      </c>
      <c r="AB29" s="36" t="e">
        <f t="shared" si="7"/>
        <v>#DIV/0!</v>
      </c>
      <c r="AC29" s="37">
        <f t="shared" si="1"/>
        <v>0.73284998226462073</v>
      </c>
      <c r="AD29" s="37">
        <f t="shared" si="2"/>
        <v>-1.2589220464926283</v>
      </c>
      <c r="AE29" s="36" t="e">
        <f t="shared" si="3"/>
        <v>#DIV/0!</v>
      </c>
      <c r="AG29" s="38" t="e">
        <f t="shared" si="8"/>
        <v>#DIV/0!</v>
      </c>
      <c r="AH29" s="38" t="e">
        <f t="shared" si="4"/>
        <v>#DIV/0!</v>
      </c>
      <c r="AJ29" s="38" t="e">
        <f t="shared" si="9"/>
        <v>#DIV/0!</v>
      </c>
      <c r="AK29" s="38" t="e">
        <f t="shared" si="10"/>
        <v>#DIV/0!</v>
      </c>
    </row>
    <row r="30" spans="1:37" ht="19.5" customHeight="1" x14ac:dyDescent="0.3">
      <c r="A30" s="4" t="s">
        <v>16</v>
      </c>
      <c r="B30" s="5" t="s">
        <v>25</v>
      </c>
      <c r="C30" s="6">
        <v>1</v>
      </c>
      <c r="D30" s="6">
        <v>1</v>
      </c>
      <c r="E30" s="6">
        <v>3</v>
      </c>
      <c r="F30" s="6">
        <v>4</v>
      </c>
      <c r="G30" s="6">
        <v>28</v>
      </c>
      <c r="H30" s="6" t="s">
        <v>20</v>
      </c>
      <c r="I30" s="6">
        <v>10</v>
      </c>
      <c r="L30" s="7">
        <v>43297</v>
      </c>
      <c r="M30" s="6" t="s">
        <v>19</v>
      </c>
      <c r="O30" s="27"/>
      <c r="Q30" s="5"/>
      <c r="R30" s="5"/>
      <c r="S30" s="5"/>
      <c r="T30" s="5"/>
      <c r="U30" s="5"/>
      <c r="V30" s="5"/>
      <c r="W30" s="5"/>
      <c r="X30" s="36" t="e">
        <f t="shared" si="0"/>
        <v>#DIV/0!</v>
      </c>
      <c r="Y30" s="36" t="e">
        <f t="shared" si="5"/>
        <v>#DIV/0!</v>
      </c>
      <c r="Z30" s="5"/>
      <c r="AA30" s="36" t="e">
        <f t="shared" si="6"/>
        <v>#DIV/0!</v>
      </c>
      <c r="AB30" s="36" t="e">
        <f t="shared" si="7"/>
        <v>#DIV/0!</v>
      </c>
      <c r="AC30" s="37">
        <f t="shared" si="1"/>
        <v>0.73284998226462073</v>
      </c>
      <c r="AD30" s="37">
        <f t="shared" si="2"/>
        <v>-1.2589220464926283</v>
      </c>
      <c r="AE30" s="36" t="e">
        <f t="shared" si="3"/>
        <v>#DIV/0!</v>
      </c>
      <c r="AG30" s="38" t="e">
        <f t="shared" si="8"/>
        <v>#DIV/0!</v>
      </c>
      <c r="AH30" s="38" t="e">
        <f t="shared" si="4"/>
        <v>#DIV/0!</v>
      </c>
      <c r="AJ30" s="38" t="e">
        <f t="shared" si="9"/>
        <v>#DIV/0!</v>
      </c>
      <c r="AK30" s="38" t="e">
        <f t="shared" si="10"/>
        <v>#DIV/0!</v>
      </c>
    </row>
    <row r="31" spans="1:37" ht="19.5" customHeight="1" x14ac:dyDescent="0.3">
      <c r="A31" s="4" t="s">
        <v>16</v>
      </c>
      <c r="B31" s="5" t="s">
        <v>25</v>
      </c>
      <c r="C31" s="6">
        <v>1</v>
      </c>
      <c r="D31" s="6">
        <v>1</v>
      </c>
      <c r="E31" s="6">
        <v>4</v>
      </c>
      <c r="F31" s="6">
        <v>4</v>
      </c>
      <c r="G31" s="6">
        <v>29</v>
      </c>
      <c r="H31" s="6" t="s">
        <v>18</v>
      </c>
      <c r="I31" s="6">
        <v>500</v>
      </c>
      <c r="L31" s="7">
        <v>43297</v>
      </c>
      <c r="M31" s="6" t="s">
        <v>19</v>
      </c>
      <c r="O31" s="27"/>
      <c r="Q31" s="5"/>
      <c r="R31" s="5"/>
      <c r="S31" s="5"/>
      <c r="T31" s="5"/>
      <c r="U31" s="5"/>
      <c r="V31" s="5"/>
      <c r="W31" s="5"/>
      <c r="X31" s="36" t="e">
        <f t="shared" si="0"/>
        <v>#DIV/0!</v>
      </c>
      <c r="Y31" s="36" t="e">
        <f t="shared" si="5"/>
        <v>#DIV/0!</v>
      </c>
      <c r="Z31" s="5"/>
      <c r="AA31" s="36" t="e">
        <f t="shared" si="6"/>
        <v>#DIV/0!</v>
      </c>
      <c r="AB31" s="36" t="e">
        <f t="shared" si="7"/>
        <v>#DIV/0!</v>
      </c>
      <c r="AC31" s="37">
        <f t="shared" si="1"/>
        <v>0.73284998226462073</v>
      </c>
      <c r="AD31" s="37">
        <f t="shared" si="2"/>
        <v>-1.2589220464926283</v>
      </c>
      <c r="AE31" s="36" t="e">
        <f t="shared" si="3"/>
        <v>#DIV/0!</v>
      </c>
      <c r="AG31" s="38" t="e">
        <f t="shared" si="8"/>
        <v>#DIV/0!</v>
      </c>
      <c r="AH31" s="38" t="e">
        <f t="shared" si="4"/>
        <v>#DIV/0!</v>
      </c>
      <c r="AJ31" s="38" t="e">
        <f t="shared" si="9"/>
        <v>#DIV/0!</v>
      </c>
      <c r="AK31" s="38" t="e">
        <f t="shared" si="10"/>
        <v>#DIV/0!</v>
      </c>
    </row>
    <row r="32" spans="1:37" ht="19.5" customHeight="1" x14ac:dyDescent="0.3">
      <c r="A32" s="4" t="s">
        <v>16</v>
      </c>
      <c r="B32" s="5" t="s">
        <v>25</v>
      </c>
      <c r="C32" s="6">
        <v>1</v>
      </c>
      <c r="D32" s="6">
        <v>1</v>
      </c>
      <c r="E32" s="6">
        <v>4</v>
      </c>
      <c r="F32" s="6">
        <v>3</v>
      </c>
      <c r="G32" s="6">
        <v>30</v>
      </c>
      <c r="H32" s="6" t="s">
        <v>18</v>
      </c>
      <c r="I32" s="6">
        <v>399</v>
      </c>
      <c r="L32" s="7">
        <v>43297</v>
      </c>
      <c r="M32" s="6" t="s">
        <v>19</v>
      </c>
      <c r="O32" s="27"/>
      <c r="Q32" s="5"/>
      <c r="R32" s="5"/>
      <c r="S32" s="5"/>
      <c r="T32" s="5"/>
      <c r="U32" s="5"/>
      <c r="V32" s="5"/>
      <c r="W32" s="5"/>
      <c r="X32" s="36" t="e">
        <f t="shared" si="0"/>
        <v>#DIV/0!</v>
      </c>
      <c r="Y32" s="36" t="e">
        <f t="shared" si="5"/>
        <v>#DIV/0!</v>
      </c>
      <c r="Z32" s="5"/>
      <c r="AA32" s="36" t="e">
        <f t="shared" si="6"/>
        <v>#DIV/0!</v>
      </c>
      <c r="AB32" s="36" t="e">
        <f t="shared" si="7"/>
        <v>#DIV/0!</v>
      </c>
      <c r="AC32" s="37">
        <f t="shared" si="1"/>
        <v>0.73284998226462073</v>
      </c>
      <c r="AD32" s="37">
        <f t="shared" si="2"/>
        <v>-1.2589220464926283</v>
      </c>
      <c r="AE32" s="36" t="e">
        <f t="shared" si="3"/>
        <v>#DIV/0!</v>
      </c>
      <c r="AG32" s="38" t="e">
        <f t="shared" si="8"/>
        <v>#DIV/0!</v>
      </c>
      <c r="AH32" s="38" t="e">
        <f t="shared" si="4"/>
        <v>#DIV/0!</v>
      </c>
      <c r="AJ32" s="38" t="e">
        <f t="shared" si="9"/>
        <v>#DIV/0!</v>
      </c>
      <c r="AK32" s="38" t="e">
        <f t="shared" si="10"/>
        <v>#DIV/0!</v>
      </c>
    </row>
    <row r="33" spans="1:37" ht="19.5" customHeight="1" x14ac:dyDescent="0.3">
      <c r="A33" s="4" t="s">
        <v>16</v>
      </c>
      <c r="B33" s="5" t="s">
        <v>25</v>
      </c>
      <c r="C33" s="6">
        <v>1</v>
      </c>
      <c r="D33" s="6">
        <v>1</v>
      </c>
      <c r="E33" s="6">
        <v>4</v>
      </c>
      <c r="F33" s="6">
        <v>3</v>
      </c>
      <c r="G33" s="6">
        <v>31</v>
      </c>
      <c r="H33" s="6" t="s">
        <v>18</v>
      </c>
      <c r="I33" s="6">
        <v>385</v>
      </c>
      <c r="L33" s="7">
        <v>43297</v>
      </c>
      <c r="M33" s="6" t="s">
        <v>19</v>
      </c>
      <c r="O33" s="27"/>
      <c r="Q33" s="5"/>
      <c r="R33" s="5"/>
      <c r="S33" s="5"/>
      <c r="T33" s="5"/>
      <c r="U33" s="5"/>
      <c r="V33" s="5"/>
      <c r="W33" s="5"/>
      <c r="X33" s="36" t="e">
        <f t="shared" si="0"/>
        <v>#DIV/0!</v>
      </c>
      <c r="Y33" s="36" t="e">
        <f t="shared" si="5"/>
        <v>#DIV/0!</v>
      </c>
      <c r="Z33" s="5"/>
      <c r="AA33" s="36" t="e">
        <f t="shared" si="6"/>
        <v>#DIV/0!</v>
      </c>
      <c r="AB33" s="36" t="e">
        <f t="shared" si="7"/>
        <v>#DIV/0!</v>
      </c>
      <c r="AC33" s="37">
        <f t="shared" si="1"/>
        <v>0.73284998226462073</v>
      </c>
      <c r="AD33" s="37">
        <f t="shared" si="2"/>
        <v>-1.2589220464926283</v>
      </c>
      <c r="AE33" s="36" t="e">
        <f t="shared" si="3"/>
        <v>#DIV/0!</v>
      </c>
      <c r="AG33" s="38" t="e">
        <f t="shared" si="8"/>
        <v>#DIV/0!</v>
      </c>
      <c r="AH33" s="38" t="e">
        <f t="shared" si="4"/>
        <v>#DIV/0!</v>
      </c>
      <c r="AJ33" s="38" t="e">
        <f t="shared" si="9"/>
        <v>#DIV/0!</v>
      </c>
      <c r="AK33" s="38" t="e">
        <f t="shared" si="10"/>
        <v>#DIV/0!</v>
      </c>
    </row>
    <row r="34" spans="1:37" ht="19.5" customHeight="1" x14ac:dyDescent="0.3">
      <c r="A34" s="4" t="s">
        <v>16</v>
      </c>
      <c r="B34" s="5" t="s">
        <v>26</v>
      </c>
      <c r="C34" s="6">
        <v>1</v>
      </c>
      <c r="D34" s="6">
        <v>1</v>
      </c>
      <c r="E34" s="6">
        <v>4</v>
      </c>
      <c r="F34" s="6">
        <v>2</v>
      </c>
      <c r="G34" s="6">
        <v>32</v>
      </c>
      <c r="H34" s="6" t="s">
        <v>18</v>
      </c>
      <c r="I34" s="6">
        <v>594</v>
      </c>
      <c r="L34" s="7">
        <v>43297</v>
      </c>
      <c r="M34" s="6" t="s">
        <v>19</v>
      </c>
      <c r="O34" s="27"/>
      <c r="Q34" s="5"/>
      <c r="R34" s="5"/>
      <c r="S34" s="5"/>
      <c r="T34" s="5"/>
      <c r="U34" s="5"/>
      <c r="V34" s="5"/>
      <c r="W34" s="5"/>
      <c r="X34" s="36" t="e">
        <f t="shared" si="0"/>
        <v>#DIV/0!</v>
      </c>
      <c r="Y34" s="36" t="e">
        <f t="shared" si="5"/>
        <v>#DIV/0!</v>
      </c>
      <c r="Z34" s="5"/>
      <c r="AA34" s="36" t="e">
        <f t="shared" si="6"/>
        <v>#DIV/0!</v>
      </c>
      <c r="AB34" s="36" t="e">
        <f t="shared" si="7"/>
        <v>#DIV/0!</v>
      </c>
      <c r="AC34" s="37">
        <f t="shared" si="1"/>
        <v>0.73284998226462073</v>
      </c>
      <c r="AD34" s="37">
        <f t="shared" si="2"/>
        <v>-1.2589220464926283</v>
      </c>
      <c r="AE34" s="36" t="e">
        <f t="shared" si="3"/>
        <v>#DIV/0!</v>
      </c>
      <c r="AG34" s="38" t="e">
        <f t="shared" si="8"/>
        <v>#DIV/0!</v>
      </c>
      <c r="AH34" s="38" t="e">
        <f t="shared" si="4"/>
        <v>#DIV/0!</v>
      </c>
      <c r="AJ34" s="38" t="e">
        <f t="shared" si="9"/>
        <v>#DIV/0!</v>
      </c>
      <c r="AK34" s="38" t="e">
        <f t="shared" si="10"/>
        <v>#DIV/0!</v>
      </c>
    </row>
    <row r="35" spans="1:37" ht="19.5" customHeight="1" x14ac:dyDescent="0.3">
      <c r="A35" s="4" t="s">
        <v>16</v>
      </c>
      <c r="B35" s="5" t="s">
        <v>26</v>
      </c>
      <c r="C35" s="6">
        <v>1</v>
      </c>
      <c r="D35" s="6">
        <v>1</v>
      </c>
      <c r="E35" s="6">
        <v>4</v>
      </c>
      <c r="F35" s="6">
        <v>2</v>
      </c>
      <c r="G35" s="6">
        <v>33</v>
      </c>
      <c r="H35" s="6" t="s">
        <v>18</v>
      </c>
      <c r="I35" s="6">
        <v>527</v>
      </c>
      <c r="L35" s="7">
        <v>43297</v>
      </c>
      <c r="M35" s="6" t="s">
        <v>19</v>
      </c>
      <c r="O35" s="27"/>
      <c r="Q35" s="5"/>
      <c r="R35" s="5"/>
      <c r="S35" s="5"/>
      <c r="T35" s="5"/>
      <c r="U35" s="5"/>
      <c r="V35" s="5"/>
      <c r="W35" s="5"/>
      <c r="X35" s="36" t="e">
        <f t="shared" si="0"/>
        <v>#DIV/0!</v>
      </c>
      <c r="Y35" s="36" t="e">
        <f t="shared" si="5"/>
        <v>#DIV/0!</v>
      </c>
      <c r="Z35" s="5"/>
      <c r="AA35" s="36" t="e">
        <f t="shared" si="6"/>
        <v>#DIV/0!</v>
      </c>
      <c r="AB35" s="36" t="e">
        <f t="shared" si="7"/>
        <v>#DIV/0!</v>
      </c>
      <c r="AC35" s="37">
        <f t="shared" si="1"/>
        <v>0.73284998226462073</v>
      </c>
      <c r="AD35" s="37">
        <f t="shared" si="2"/>
        <v>-1.2589220464926283</v>
      </c>
      <c r="AE35" s="36" t="e">
        <f t="shared" si="3"/>
        <v>#DIV/0!</v>
      </c>
      <c r="AG35" s="38" t="e">
        <f t="shared" si="8"/>
        <v>#DIV/0!</v>
      </c>
      <c r="AH35" s="38" t="e">
        <f t="shared" si="4"/>
        <v>#DIV/0!</v>
      </c>
      <c r="AJ35" s="38" t="e">
        <f t="shared" si="9"/>
        <v>#DIV/0!</v>
      </c>
      <c r="AK35" s="38" t="e">
        <f t="shared" si="10"/>
        <v>#DIV/0!</v>
      </c>
    </row>
    <row r="36" spans="1:37" ht="19.5" customHeight="1" x14ac:dyDescent="0.3">
      <c r="A36" s="4" t="s">
        <v>27</v>
      </c>
      <c r="B36" s="5" t="s">
        <v>17</v>
      </c>
      <c r="C36" s="5">
        <v>1</v>
      </c>
      <c r="D36" s="5">
        <v>2</v>
      </c>
      <c r="E36" s="5">
        <v>1</v>
      </c>
      <c r="F36" s="5">
        <v>1</v>
      </c>
      <c r="G36" s="5">
        <v>34</v>
      </c>
      <c r="H36" s="5" t="s">
        <v>18</v>
      </c>
      <c r="I36" s="5">
        <v>466</v>
      </c>
      <c r="J36" s="5"/>
      <c r="K36" s="5"/>
      <c r="L36" s="7">
        <v>43298</v>
      </c>
      <c r="M36" s="5" t="s">
        <v>28</v>
      </c>
      <c r="N36" s="5" t="s">
        <v>29</v>
      </c>
      <c r="O36" s="27"/>
      <c r="P36" s="28">
        <v>4.8</v>
      </c>
      <c r="Q36" s="28">
        <v>3.9</v>
      </c>
      <c r="R36" s="29">
        <v>44361</v>
      </c>
      <c r="S36" s="28" t="s">
        <v>98</v>
      </c>
      <c r="T36" s="5"/>
      <c r="U36" s="5">
        <f>P36+100</f>
        <v>104.8</v>
      </c>
      <c r="V36" s="5">
        <f>Q36+120</f>
        <v>123.9</v>
      </c>
      <c r="W36" s="5"/>
      <c r="X36" s="36">
        <f>SQRT(U36^2+V36^2)*COS(ATAN(V36/U36)-0.174533)</f>
        <v>124.72286949435809</v>
      </c>
      <c r="Y36" s="36">
        <f t="shared" si="5"/>
        <v>103.8193422493772</v>
      </c>
      <c r="Z36" s="5"/>
      <c r="AA36" s="36">
        <f t="shared" si="6"/>
        <v>0.70207600153088368</v>
      </c>
      <c r="AB36" s="36">
        <f t="shared" si="7"/>
        <v>0.87660900153088361</v>
      </c>
      <c r="AC36" s="37">
        <f t="shared" si="1"/>
        <v>0.73284998226462073</v>
      </c>
      <c r="AD36" s="37">
        <f t="shared" si="2"/>
        <v>-1.2589220464926283</v>
      </c>
      <c r="AE36" s="36">
        <f t="shared" si="3"/>
        <v>162.27831031903185</v>
      </c>
      <c r="AG36" s="38">
        <f t="shared" si="8"/>
        <v>0.73286627770386181</v>
      </c>
      <c r="AH36" s="38">
        <f t="shared" si="4"/>
        <v>-1.2588957075837173</v>
      </c>
      <c r="AJ36" s="38">
        <f t="shared" si="9"/>
        <v>41.990144659893822</v>
      </c>
      <c r="AK36" s="38">
        <f t="shared" si="10"/>
        <v>-72.129410891682426</v>
      </c>
    </row>
    <row r="37" spans="1:37" ht="19.5" customHeight="1" x14ac:dyDescent="0.3">
      <c r="A37" s="4" t="s">
        <v>27</v>
      </c>
      <c r="B37" s="5" t="s">
        <v>17</v>
      </c>
      <c r="C37" s="5">
        <v>1</v>
      </c>
      <c r="D37" s="5">
        <v>2</v>
      </c>
      <c r="E37" s="5">
        <v>1</v>
      </c>
      <c r="F37" s="5">
        <v>2</v>
      </c>
      <c r="G37" s="5">
        <v>35</v>
      </c>
      <c r="H37" s="5" t="s">
        <v>18</v>
      </c>
      <c r="I37" s="5">
        <v>170</v>
      </c>
      <c r="J37" s="5"/>
      <c r="K37" s="5"/>
      <c r="L37" s="7">
        <v>43298</v>
      </c>
      <c r="M37" s="5" t="s">
        <v>28</v>
      </c>
      <c r="N37" s="5" t="s">
        <v>29</v>
      </c>
      <c r="O37" s="27"/>
      <c r="P37" s="28">
        <v>0.8</v>
      </c>
      <c r="Q37" s="28">
        <v>5.4</v>
      </c>
      <c r="R37" s="29">
        <v>44361</v>
      </c>
      <c r="S37" s="28" t="s">
        <v>98</v>
      </c>
      <c r="T37" s="5"/>
      <c r="U37" s="5">
        <f t="shared" ref="U37:U100" si="11">P37+100</f>
        <v>100.8</v>
      </c>
      <c r="V37" s="5">
        <f t="shared" ref="V37:V90" si="12">Q37+120</f>
        <v>125.4</v>
      </c>
      <c r="W37" s="5"/>
      <c r="X37" s="36">
        <f t="shared" ref="X37:X100" si="13">SQRT(U37^2+V37^2)*COS(ATAN(V37/U37)-0.174533)</f>
        <v>121.04411091126187</v>
      </c>
      <c r="Y37" s="36">
        <f t="shared" si="5"/>
        <v>105.99114686473651</v>
      </c>
      <c r="Z37" s="5"/>
      <c r="AA37" s="36">
        <f t="shared" si="6"/>
        <v>0.67707058273822796</v>
      </c>
      <c r="AB37" s="36">
        <f t="shared" si="7"/>
        <v>0.851603582738228</v>
      </c>
      <c r="AC37" s="37">
        <f t="shared" si="1"/>
        <v>0.73284998226462073</v>
      </c>
      <c r="AD37" s="37">
        <f t="shared" si="2"/>
        <v>-1.2589220464926283</v>
      </c>
      <c r="AE37" s="36">
        <f t="shared" si="3"/>
        <v>160.89064609230709</v>
      </c>
      <c r="AG37" s="38">
        <f t="shared" si="8"/>
        <v>0.73286661860301094</v>
      </c>
      <c r="AH37" s="38">
        <f t="shared" si="4"/>
        <v>-1.258896484454145</v>
      </c>
      <c r="AJ37" s="38">
        <f t="shared" si="9"/>
        <v>41.990164191976312</v>
      </c>
      <c r="AK37" s="38">
        <f t="shared" si="10"/>
        <v>-72.129455403079163</v>
      </c>
    </row>
    <row r="38" spans="1:37" ht="19.5" customHeight="1" x14ac:dyDescent="0.3">
      <c r="A38" s="4" t="s">
        <v>27</v>
      </c>
      <c r="B38" s="5" t="s">
        <v>17</v>
      </c>
      <c r="C38" s="5">
        <v>1</v>
      </c>
      <c r="D38" s="5">
        <v>2</v>
      </c>
      <c r="E38" s="5">
        <v>1</v>
      </c>
      <c r="F38" s="5">
        <v>2</v>
      </c>
      <c r="G38" s="5">
        <v>36</v>
      </c>
      <c r="H38" s="5" t="s">
        <v>20</v>
      </c>
      <c r="I38" s="5">
        <v>574</v>
      </c>
      <c r="J38" s="5"/>
      <c r="K38" s="5"/>
      <c r="L38" s="7">
        <v>43298</v>
      </c>
      <c r="M38" s="5" t="s">
        <v>28</v>
      </c>
      <c r="N38" s="5" t="s">
        <v>29</v>
      </c>
      <c r="O38" s="27"/>
      <c r="P38" s="28">
        <v>0.2</v>
      </c>
      <c r="Q38" s="28">
        <v>5.7</v>
      </c>
      <c r="R38" s="29">
        <v>44361</v>
      </c>
      <c r="S38" s="28" t="s">
        <v>98</v>
      </c>
      <c r="T38" s="5"/>
      <c r="U38" s="5">
        <f t="shared" si="11"/>
        <v>100.2</v>
      </c>
      <c r="V38" s="5">
        <f t="shared" si="12"/>
        <v>125.7</v>
      </c>
      <c r="W38" s="5"/>
      <c r="X38" s="36">
        <f t="shared" si="13"/>
        <v>120.50532074264729</v>
      </c>
      <c r="Y38" s="36">
        <f t="shared" si="5"/>
        <v>106.3907781375421</v>
      </c>
      <c r="Z38" s="5"/>
      <c r="AA38" s="36">
        <f t="shared" si="6"/>
        <v>0.67299218271213357</v>
      </c>
      <c r="AB38" s="36">
        <f t="shared" si="7"/>
        <v>0.84752518271213351</v>
      </c>
      <c r="AC38" s="37">
        <f t="shared" si="1"/>
        <v>0.73284998226462073</v>
      </c>
      <c r="AD38" s="37">
        <f t="shared" si="2"/>
        <v>-1.2589220464926283</v>
      </c>
      <c r="AE38" s="36">
        <f t="shared" si="3"/>
        <v>160.74989891132125</v>
      </c>
      <c r="AG38" s="38">
        <f t="shared" si="8"/>
        <v>0.73286668133107047</v>
      </c>
      <c r="AH38" s="38">
        <f t="shared" si="4"/>
        <v>-1.2588965982341629</v>
      </c>
      <c r="AJ38" s="38">
        <f t="shared" si="9"/>
        <v>41.990167786029374</v>
      </c>
      <c r="AK38" s="38">
        <f t="shared" si="10"/>
        <v>-72.129461922193983</v>
      </c>
    </row>
    <row r="39" spans="1:37" ht="19.5" customHeight="1" x14ac:dyDescent="0.3">
      <c r="A39" s="4" t="s">
        <v>27</v>
      </c>
      <c r="B39" s="5"/>
      <c r="C39" s="5">
        <v>1</v>
      </c>
      <c r="D39" s="5">
        <v>2</v>
      </c>
      <c r="E39" s="5">
        <v>2</v>
      </c>
      <c r="F39" s="5">
        <v>1</v>
      </c>
      <c r="G39" s="5">
        <v>37</v>
      </c>
      <c r="H39" s="5" t="s">
        <v>20</v>
      </c>
      <c r="I39" s="5">
        <v>13</v>
      </c>
      <c r="J39" s="5"/>
      <c r="K39" s="5"/>
      <c r="L39" s="7">
        <v>43298</v>
      </c>
      <c r="M39" s="5" t="s">
        <v>28</v>
      </c>
      <c r="N39" s="5" t="s">
        <v>29</v>
      </c>
      <c r="O39" s="27"/>
      <c r="P39" s="28">
        <v>5.2</v>
      </c>
      <c r="Q39" s="28">
        <v>3.5</v>
      </c>
      <c r="R39" s="29">
        <v>44361</v>
      </c>
      <c r="S39" s="28" t="s">
        <v>98</v>
      </c>
      <c r="T39" s="5"/>
      <c r="U39" s="5">
        <f t="shared" si="11"/>
        <v>105.2</v>
      </c>
      <c r="V39" s="5">
        <f t="shared" si="12"/>
        <v>123.5</v>
      </c>
      <c r="W39" s="5"/>
      <c r="X39" s="36">
        <f t="shared" si="13"/>
        <v>125.04733328983494</v>
      </c>
      <c r="Y39" s="36">
        <f t="shared" si="5"/>
        <v>103.3559598528355</v>
      </c>
      <c r="Z39" s="5"/>
      <c r="AA39" s="36">
        <f t="shared" si="6"/>
        <v>0.70555079877278504</v>
      </c>
      <c r="AB39" s="36">
        <f t="shared" si="7"/>
        <v>0.88008379877278498</v>
      </c>
      <c r="AC39" s="37">
        <f t="shared" si="1"/>
        <v>0.73284998226462073</v>
      </c>
      <c r="AD39" s="37">
        <f t="shared" si="2"/>
        <v>-1.2589220464926283</v>
      </c>
      <c r="AE39" s="36">
        <f t="shared" si="3"/>
        <v>162.23221011870609</v>
      </c>
      <c r="AG39" s="38">
        <f t="shared" si="8"/>
        <v>0.73286620496989197</v>
      </c>
      <c r="AH39" s="38">
        <f t="shared" si="4"/>
        <v>-1.2588956390653552</v>
      </c>
      <c r="AJ39" s="38">
        <f t="shared" si="9"/>
        <v>41.990140492544327</v>
      </c>
      <c r="AK39" s="38">
        <f t="shared" si="10"/>
        <v>-72.12940696586945</v>
      </c>
    </row>
    <row r="40" spans="1:37" ht="15.75" customHeight="1" x14ac:dyDescent="0.3">
      <c r="A40" s="4" t="s">
        <v>27</v>
      </c>
      <c r="B40" s="5"/>
      <c r="C40" s="5">
        <v>1</v>
      </c>
      <c r="D40" s="5">
        <v>2</v>
      </c>
      <c r="E40" s="5">
        <v>2</v>
      </c>
      <c r="F40" s="5">
        <v>1</v>
      </c>
      <c r="G40" s="5">
        <v>38</v>
      </c>
      <c r="H40" s="5" t="s">
        <v>20</v>
      </c>
      <c r="I40" s="5">
        <v>11</v>
      </c>
      <c r="J40" s="5"/>
      <c r="K40" s="5"/>
      <c r="L40" s="7">
        <v>43298</v>
      </c>
      <c r="M40" s="5" t="s">
        <v>28</v>
      </c>
      <c r="N40" s="5" t="s">
        <v>29</v>
      </c>
      <c r="O40" s="27"/>
      <c r="P40" s="28">
        <v>5.6</v>
      </c>
      <c r="Q40" s="28">
        <v>3.1</v>
      </c>
      <c r="R40" s="29">
        <v>44361</v>
      </c>
      <c r="S40" s="28" t="s">
        <v>98</v>
      </c>
      <c r="T40" s="5"/>
      <c r="U40" s="5">
        <f t="shared" si="11"/>
        <v>105.6</v>
      </c>
      <c r="V40" s="5">
        <f t="shared" si="12"/>
        <v>123.1</v>
      </c>
      <c r="W40" s="5"/>
      <c r="X40" s="36">
        <f t="shared" si="13"/>
        <v>125.37179708531175</v>
      </c>
      <c r="Y40" s="36">
        <f t="shared" si="5"/>
        <v>102.89257745629374</v>
      </c>
      <c r="Z40" s="5"/>
      <c r="AA40" s="36">
        <f t="shared" si="6"/>
        <v>0.70902752937892322</v>
      </c>
      <c r="AB40" s="36">
        <f t="shared" si="7"/>
        <v>0.88356052937892327</v>
      </c>
      <c r="AC40" s="37">
        <f t="shared" si="1"/>
        <v>0.73284998226462073</v>
      </c>
      <c r="AD40" s="37">
        <f t="shared" si="2"/>
        <v>-1.2589220464926283</v>
      </c>
      <c r="AE40" s="36">
        <f t="shared" si="3"/>
        <v>162.1880698448563</v>
      </c>
      <c r="AG40" s="38">
        <f t="shared" si="8"/>
        <v>0.7328661322359199</v>
      </c>
      <c r="AH40" s="38">
        <f t="shared" si="4"/>
        <v>-1.2588955705470022</v>
      </c>
      <c r="AJ40" s="38">
        <f t="shared" si="9"/>
        <v>41.990136325194698</v>
      </c>
      <c r="AK40" s="38">
        <f t="shared" si="10"/>
        <v>-72.129403040057014</v>
      </c>
    </row>
    <row r="41" spans="1:37" ht="15.75" customHeight="1" x14ac:dyDescent="0.3">
      <c r="A41" s="4" t="s">
        <v>27</v>
      </c>
      <c r="B41" s="5"/>
      <c r="C41" s="5">
        <v>1</v>
      </c>
      <c r="D41" s="5">
        <v>2</v>
      </c>
      <c r="E41" s="5">
        <v>2</v>
      </c>
      <c r="F41" s="5">
        <v>1</v>
      </c>
      <c r="G41" s="5">
        <v>39</v>
      </c>
      <c r="H41" s="5" t="s">
        <v>30</v>
      </c>
      <c r="I41" s="5">
        <v>13</v>
      </c>
      <c r="J41" s="5"/>
      <c r="K41" s="5"/>
      <c r="L41" s="7">
        <v>43298</v>
      </c>
      <c r="M41" s="5" t="s">
        <v>28</v>
      </c>
      <c r="N41" s="5" t="s">
        <v>29</v>
      </c>
      <c r="O41" s="27"/>
      <c r="P41" s="28">
        <v>2.2999999999999998</v>
      </c>
      <c r="Q41" s="28">
        <v>5.5</v>
      </c>
      <c r="R41" s="29">
        <v>44361</v>
      </c>
      <c r="S41" s="28" t="s">
        <v>98</v>
      </c>
      <c r="T41" s="5"/>
      <c r="U41" s="5">
        <f t="shared" si="11"/>
        <v>102.3</v>
      </c>
      <c r="V41" s="5">
        <f t="shared" si="12"/>
        <v>125.5</v>
      </c>
      <c r="W41" s="5"/>
      <c r="X41" s="36">
        <f t="shared" si="13"/>
        <v>122.53868734642978</v>
      </c>
      <c r="Y41" s="36">
        <f t="shared" si="5"/>
        <v>105.82915526174213</v>
      </c>
      <c r="Z41" s="5"/>
      <c r="AA41" s="36">
        <f t="shared" si="6"/>
        <v>0.68390437822053718</v>
      </c>
      <c r="AB41" s="36">
        <f t="shared" si="7"/>
        <v>0.85843737822053723</v>
      </c>
      <c r="AC41" s="37">
        <f t="shared" si="1"/>
        <v>0.73284998226462073</v>
      </c>
      <c r="AD41" s="37">
        <f t="shared" si="2"/>
        <v>-1.2589220464926283</v>
      </c>
      <c r="AE41" s="36">
        <f t="shared" si="3"/>
        <v>161.91213666677368</v>
      </c>
      <c r="AG41" s="38">
        <f t="shared" si="8"/>
        <v>0.7328665931725733</v>
      </c>
      <c r="AH41" s="38">
        <f t="shared" si="4"/>
        <v>-1.2588961688307878</v>
      </c>
      <c r="AJ41" s="38">
        <f t="shared" si="9"/>
        <v>41.990162734919558</v>
      </c>
      <c r="AK41" s="38">
        <f t="shared" si="10"/>
        <v>-72.129437319192874</v>
      </c>
    </row>
    <row r="42" spans="1:37" ht="15.75" customHeight="1" x14ac:dyDescent="0.3">
      <c r="A42" s="4" t="s">
        <v>27</v>
      </c>
      <c r="B42" s="5"/>
      <c r="C42" s="5">
        <v>1</v>
      </c>
      <c r="D42" s="5">
        <v>2</v>
      </c>
      <c r="E42" s="5">
        <v>2</v>
      </c>
      <c r="F42" s="5">
        <v>1</v>
      </c>
      <c r="G42" s="5">
        <v>40</v>
      </c>
      <c r="H42" s="5" t="s">
        <v>20</v>
      </c>
      <c r="I42" s="5">
        <v>14</v>
      </c>
      <c r="J42" s="5"/>
      <c r="K42" s="5"/>
      <c r="L42" s="7">
        <v>43298</v>
      </c>
      <c r="M42" s="5" t="s">
        <v>28</v>
      </c>
      <c r="N42" s="5" t="s">
        <v>29</v>
      </c>
      <c r="O42" s="27"/>
      <c r="P42" s="28">
        <v>2.2999999999999998</v>
      </c>
      <c r="Q42" s="28">
        <v>5.8</v>
      </c>
      <c r="R42" s="29">
        <v>44361</v>
      </c>
      <c r="S42" s="28" t="s">
        <v>98</v>
      </c>
      <c r="T42" s="5"/>
      <c r="U42" s="5">
        <f t="shared" si="11"/>
        <v>102.3</v>
      </c>
      <c r="V42" s="5">
        <f t="shared" si="12"/>
        <v>125.8</v>
      </c>
      <c r="W42" s="5"/>
      <c r="X42" s="36">
        <f t="shared" si="13"/>
        <v>122.59078182182915</v>
      </c>
      <c r="Y42" s="36">
        <f t="shared" si="5"/>
        <v>106.12459758374909</v>
      </c>
      <c r="Z42" s="5"/>
      <c r="AA42" s="36">
        <f t="shared" si="6"/>
        <v>0.68273537795732819</v>
      </c>
      <c r="AB42" s="36">
        <f t="shared" si="7"/>
        <v>0.85726837795732824</v>
      </c>
      <c r="AC42" s="37">
        <f t="shared" si="1"/>
        <v>0.73284998226462073</v>
      </c>
      <c r="AD42" s="37">
        <f t="shared" si="2"/>
        <v>-1.2589220464926283</v>
      </c>
      <c r="AE42" s="36">
        <f t="shared" si="3"/>
        <v>162.14478098292278</v>
      </c>
      <c r="AG42" s="38">
        <f t="shared" si="8"/>
        <v>0.73286663954542208</v>
      </c>
      <c r="AH42" s="38">
        <f t="shared" si="4"/>
        <v>-1.2588961578284208</v>
      </c>
      <c r="AJ42" s="38">
        <f t="shared" si="9"/>
        <v>41.990165391888084</v>
      </c>
      <c r="AK42" s="38">
        <f t="shared" si="10"/>
        <v>-72.129436688803679</v>
      </c>
    </row>
    <row r="43" spans="1:37" ht="15.75" customHeight="1" x14ac:dyDescent="0.3">
      <c r="A43" s="4" t="s">
        <v>27</v>
      </c>
      <c r="B43" s="5"/>
      <c r="C43" s="5">
        <v>1</v>
      </c>
      <c r="D43" s="5">
        <v>2</v>
      </c>
      <c r="E43" s="5">
        <v>2</v>
      </c>
      <c r="F43" s="5">
        <v>1</v>
      </c>
      <c r="G43" s="5">
        <v>41</v>
      </c>
      <c r="H43" s="5" t="s">
        <v>20</v>
      </c>
      <c r="I43" s="5">
        <v>16</v>
      </c>
      <c r="J43" s="5"/>
      <c r="K43" s="5"/>
      <c r="L43" s="7">
        <v>43298</v>
      </c>
      <c r="M43" s="5" t="s">
        <v>28</v>
      </c>
      <c r="N43" s="5" t="s">
        <v>29</v>
      </c>
      <c r="O43" s="27"/>
      <c r="P43" s="28">
        <v>6.1</v>
      </c>
      <c r="Q43" s="28">
        <v>0.5</v>
      </c>
      <c r="R43" s="29">
        <v>44361</v>
      </c>
      <c r="S43" s="28" t="s">
        <v>98</v>
      </c>
      <c r="T43" s="5"/>
      <c r="U43" s="5">
        <f t="shared" si="11"/>
        <v>106.1</v>
      </c>
      <c r="V43" s="5">
        <f t="shared" si="12"/>
        <v>120.5</v>
      </c>
      <c r="W43" s="5"/>
      <c r="X43" s="36">
        <f t="shared" si="13"/>
        <v>125.41271550186252</v>
      </c>
      <c r="Y43" s="36">
        <f t="shared" si="5"/>
        <v>100.24525320656781</v>
      </c>
      <c r="Z43" s="5"/>
      <c r="AA43" s="36">
        <f t="shared" si="6"/>
        <v>0.7219353977367845</v>
      </c>
      <c r="AB43" s="36">
        <f t="shared" si="7"/>
        <v>0.89646839773678444</v>
      </c>
      <c r="AC43" s="37">
        <f t="shared" si="1"/>
        <v>0.73284998226462073</v>
      </c>
      <c r="AD43" s="37">
        <f t="shared" si="2"/>
        <v>-1.2589220464926283</v>
      </c>
      <c r="AE43" s="36">
        <f t="shared" si="3"/>
        <v>160.55360475554576</v>
      </c>
      <c r="AG43" s="38">
        <f t="shared" si="8"/>
        <v>0.73286571670853407</v>
      </c>
      <c r="AH43" s="38">
        <f t="shared" si="4"/>
        <v>-1.2588955619157793</v>
      </c>
      <c r="AJ43" s="38">
        <f t="shared" si="9"/>
        <v>41.990112517229221</v>
      </c>
      <c r="AK43" s="38">
        <f t="shared" si="10"/>
        <v>-72.129402545524371</v>
      </c>
    </row>
    <row r="44" spans="1:37" ht="15.75" customHeight="1" x14ac:dyDescent="0.3">
      <c r="A44" s="4" t="s">
        <v>27</v>
      </c>
      <c r="B44" s="5"/>
      <c r="C44" s="5">
        <v>1</v>
      </c>
      <c r="D44" s="5">
        <v>2</v>
      </c>
      <c r="E44" s="5">
        <v>2</v>
      </c>
      <c r="F44" s="5">
        <v>1</v>
      </c>
      <c r="G44" s="5">
        <v>42</v>
      </c>
      <c r="H44" s="5" t="s">
        <v>20</v>
      </c>
      <c r="I44" s="5">
        <v>25</v>
      </c>
      <c r="J44" s="5"/>
      <c r="K44" s="5"/>
      <c r="L44" s="7">
        <v>43298</v>
      </c>
      <c r="M44" s="5" t="s">
        <v>28</v>
      </c>
      <c r="N44" s="5" t="s">
        <v>29</v>
      </c>
      <c r="O44" s="27"/>
      <c r="P44" s="28">
        <v>9.4</v>
      </c>
      <c r="Q44" s="28">
        <v>0.2</v>
      </c>
      <c r="R44" s="29">
        <v>44361</v>
      </c>
      <c r="S44" s="28" t="s">
        <v>98</v>
      </c>
      <c r="T44" s="5"/>
      <c r="U44" s="5">
        <f t="shared" si="11"/>
        <v>109.4</v>
      </c>
      <c r="V44" s="5">
        <f t="shared" si="12"/>
        <v>120.2</v>
      </c>
      <c r="W44" s="5"/>
      <c r="X44" s="36">
        <f t="shared" si="13"/>
        <v>128.61048656853984</v>
      </c>
      <c r="Y44" s="36">
        <f t="shared" si="5"/>
        <v>99.376771655168184</v>
      </c>
      <c r="Z44" s="5"/>
      <c r="AA44" s="36">
        <f t="shared" si="6"/>
        <v>0.7383944822888806</v>
      </c>
      <c r="AB44" s="36">
        <f t="shared" si="7"/>
        <v>0.91292748228888065</v>
      </c>
      <c r="AC44" s="37">
        <f t="shared" si="1"/>
        <v>0.73284998226462073</v>
      </c>
      <c r="AD44" s="37">
        <f t="shared" si="2"/>
        <v>-1.2589220464926283</v>
      </c>
      <c r="AE44" s="36">
        <f t="shared" si="3"/>
        <v>162.53122776869682</v>
      </c>
      <c r="AG44" s="38">
        <f t="shared" si="8"/>
        <v>0.73286558038159466</v>
      </c>
      <c r="AH44" s="38">
        <f t="shared" si="4"/>
        <v>-1.2588948866158685</v>
      </c>
      <c r="AJ44" s="38">
        <f t="shared" si="9"/>
        <v>41.990104706270962</v>
      </c>
      <c r="AK44" s="38">
        <f t="shared" si="10"/>
        <v>-72.129363853689568</v>
      </c>
    </row>
    <row r="45" spans="1:37" ht="15.75" customHeight="1" x14ac:dyDescent="0.3">
      <c r="A45" s="4" t="s">
        <v>27</v>
      </c>
      <c r="B45" s="5" t="s">
        <v>21</v>
      </c>
      <c r="C45" s="5">
        <v>1</v>
      </c>
      <c r="D45" s="5">
        <v>2</v>
      </c>
      <c r="E45" s="5">
        <v>1</v>
      </c>
      <c r="F45" s="5">
        <v>3</v>
      </c>
      <c r="G45" s="5">
        <v>43</v>
      </c>
      <c r="H45" s="5" t="s">
        <v>20</v>
      </c>
      <c r="I45" s="5">
        <v>474</v>
      </c>
      <c r="J45" s="5"/>
      <c r="K45" s="5"/>
      <c r="L45" s="7">
        <v>43298</v>
      </c>
      <c r="M45" s="5" t="s">
        <v>28</v>
      </c>
      <c r="N45" s="5" t="s">
        <v>29</v>
      </c>
      <c r="O45" s="27"/>
      <c r="P45" s="28">
        <v>4.4000000000000004</v>
      </c>
      <c r="Q45" s="28">
        <v>10.199999999999999</v>
      </c>
      <c r="R45" s="29">
        <v>44361</v>
      </c>
      <c r="S45" s="28" t="s">
        <v>98</v>
      </c>
      <c r="T45" s="5"/>
      <c r="U45" s="5">
        <f t="shared" si="11"/>
        <v>104.4</v>
      </c>
      <c r="V45" s="5">
        <f t="shared" si="12"/>
        <v>130.19999999999999</v>
      </c>
      <c r="W45" s="5"/>
      <c r="X45" s="36">
        <f t="shared" si="13"/>
        <v>125.42293038173476</v>
      </c>
      <c r="Y45" s="36">
        <f t="shared" si="5"/>
        <v>110.09309031205595</v>
      </c>
      <c r="Z45" s="5"/>
      <c r="AA45" s="36">
        <f t="shared" si="6"/>
        <v>0.67586390637812932</v>
      </c>
      <c r="AB45" s="36">
        <f t="shared" si="7"/>
        <v>0.85039690637812937</v>
      </c>
      <c r="AC45" s="37">
        <f t="shared" si="1"/>
        <v>0.73284998226462073</v>
      </c>
      <c r="AD45" s="37">
        <f t="shared" si="2"/>
        <v>-1.2589220464926283</v>
      </c>
      <c r="AE45" s="36">
        <f t="shared" si="3"/>
        <v>166.88738718069737</v>
      </c>
      <c r="AG45" s="38">
        <f t="shared" si="8"/>
        <v>0.73286726243713596</v>
      </c>
      <c r="AH45" s="38">
        <f t="shared" si="4"/>
        <v>-1.2588955597217568</v>
      </c>
      <c r="AJ45" s="38">
        <f t="shared" si="9"/>
        <v>41.990201080954378</v>
      </c>
      <c r="AK45" s="38">
        <f t="shared" si="10"/>
        <v>-72.129402419816131</v>
      </c>
    </row>
    <row r="46" spans="1:37" ht="15.75" customHeight="1" x14ac:dyDescent="0.3">
      <c r="A46" s="4" t="s">
        <v>27</v>
      </c>
      <c r="B46" s="5" t="s">
        <v>21</v>
      </c>
      <c r="C46" s="5">
        <v>1</v>
      </c>
      <c r="D46" s="5">
        <v>2</v>
      </c>
      <c r="E46" s="5">
        <v>1</v>
      </c>
      <c r="F46" s="5">
        <v>4</v>
      </c>
      <c r="G46" s="5">
        <v>44</v>
      </c>
      <c r="H46" s="5" t="s">
        <v>18</v>
      </c>
      <c r="I46" s="5">
        <v>107</v>
      </c>
      <c r="J46" s="5"/>
      <c r="K46" s="5"/>
      <c r="L46" s="7">
        <v>43298</v>
      </c>
      <c r="M46" s="5" t="s">
        <v>28</v>
      </c>
      <c r="N46" s="5" t="s">
        <v>29</v>
      </c>
      <c r="O46" s="27"/>
      <c r="P46" s="28">
        <v>1.1000000000000001</v>
      </c>
      <c r="Q46" s="28">
        <v>16.2</v>
      </c>
      <c r="R46" s="29">
        <v>44361</v>
      </c>
      <c r="S46" s="28" t="s">
        <v>98</v>
      </c>
      <c r="T46" s="5"/>
      <c r="U46" s="5">
        <f t="shared" si="11"/>
        <v>101.1</v>
      </c>
      <c r="V46" s="5">
        <f t="shared" si="12"/>
        <v>136.19999999999999</v>
      </c>
      <c r="W46" s="5"/>
      <c r="X46" s="36">
        <f t="shared" si="13"/>
        <v>123.21495434764482</v>
      </c>
      <c r="Y46" s="36">
        <f t="shared" si="5"/>
        <v>116.57497598158793</v>
      </c>
      <c r="Z46" s="5"/>
      <c r="AA46" s="36">
        <f t="shared" si="6"/>
        <v>0.63854890307949375</v>
      </c>
      <c r="AB46" s="36">
        <f t="shared" si="7"/>
        <v>0.8130819030794938</v>
      </c>
      <c r="AC46" s="37">
        <f t="shared" si="1"/>
        <v>0.73284998226462073</v>
      </c>
      <c r="AD46" s="37">
        <f t="shared" si="2"/>
        <v>-1.2589220464926283</v>
      </c>
      <c r="AE46" s="36">
        <f t="shared" si="3"/>
        <v>169.62207993065053</v>
      </c>
      <c r="AG46" s="38">
        <f t="shared" si="8"/>
        <v>0.73286827984797409</v>
      </c>
      <c r="AH46" s="38">
        <f t="shared" si="4"/>
        <v>-1.2588960259775404</v>
      </c>
      <c r="AJ46" s="38">
        <f t="shared" si="9"/>
        <v>41.990259374301438</v>
      </c>
      <c r="AK46" s="38">
        <f t="shared" si="10"/>
        <v>-72.129429134304701</v>
      </c>
    </row>
    <row r="47" spans="1:37" ht="15.75" customHeight="1" x14ac:dyDescent="0.3">
      <c r="A47" s="4" t="s">
        <v>27</v>
      </c>
      <c r="B47" s="5"/>
      <c r="C47" s="5">
        <v>1</v>
      </c>
      <c r="D47" s="5">
        <v>2</v>
      </c>
      <c r="E47" s="5">
        <v>2</v>
      </c>
      <c r="F47" s="5">
        <v>4</v>
      </c>
      <c r="G47" s="5">
        <v>45</v>
      </c>
      <c r="H47" s="5" t="s">
        <v>20</v>
      </c>
      <c r="I47" s="5">
        <v>698</v>
      </c>
      <c r="J47" s="5"/>
      <c r="K47" s="5"/>
      <c r="L47" s="7">
        <v>43298</v>
      </c>
      <c r="M47" s="5" t="s">
        <v>28</v>
      </c>
      <c r="N47" s="5" t="s">
        <v>29</v>
      </c>
      <c r="O47" s="27"/>
      <c r="P47" s="28">
        <v>5.4</v>
      </c>
      <c r="Q47" s="28">
        <v>15.5</v>
      </c>
      <c r="R47" s="29">
        <v>44361</v>
      </c>
      <c r="S47" s="28" t="s">
        <v>98</v>
      </c>
      <c r="T47" s="5"/>
      <c r="U47" s="5">
        <f t="shared" si="11"/>
        <v>105.4</v>
      </c>
      <c r="V47" s="5">
        <f t="shared" si="12"/>
        <v>135.5</v>
      </c>
      <c r="W47" s="5"/>
      <c r="X47" s="36">
        <f t="shared" si="13"/>
        <v>127.3280738538129</v>
      </c>
      <c r="Y47" s="36">
        <f t="shared" si="5"/>
        <v>115.13892308284792</v>
      </c>
      <c r="Z47" s="5"/>
      <c r="AA47" s="36">
        <f t="shared" si="6"/>
        <v>0.66109425963897328</v>
      </c>
      <c r="AB47" s="36">
        <f t="shared" si="7"/>
        <v>0.83562725963897333</v>
      </c>
      <c r="AC47" s="37">
        <f t="shared" si="1"/>
        <v>0.73284998226462073</v>
      </c>
      <c r="AD47" s="37">
        <f t="shared" si="2"/>
        <v>-1.2589220464926283</v>
      </c>
      <c r="AE47" s="36">
        <f t="shared" si="3"/>
        <v>171.66656634301276</v>
      </c>
      <c r="AG47" s="38">
        <f t="shared" si="8"/>
        <v>0.73286805443191783</v>
      </c>
      <c r="AH47" s="38">
        <f t="shared" si="4"/>
        <v>-1.2588951573750518</v>
      </c>
      <c r="AJ47" s="38">
        <f t="shared" si="9"/>
        <v>41.990246458912772</v>
      </c>
      <c r="AK47" s="38">
        <f t="shared" si="10"/>
        <v>-72.129379367048031</v>
      </c>
    </row>
    <row r="48" spans="1:37" ht="15.75" customHeight="1" x14ac:dyDescent="0.3">
      <c r="A48" s="4" t="s">
        <v>27</v>
      </c>
      <c r="B48" s="5"/>
      <c r="C48" s="5">
        <v>1</v>
      </c>
      <c r="D48" s="5">
        <v>2</v>
      </c>
      <c r="E48" s="5">
        <v>2</v>
      </c>
      <c r="F48" s="5">
        <v>4</v>
      </c>
      <c r="G48" s="5">
        <v>46</v>
      </c>
      <c r="H48" s="5" t="s">
        <v>18</v>
      </c>
      <c r="I48" s="5">
        <v>10</v>
      </c>
      <c r="J48" s="5" t="s">
        <v>32</v>
      </c>
      <c r="K48" s="5"/>
      <c r="L48" s="7">
        <v>43298</v>
      </c>
      <c r="M48" s="5" t="s">
        <v>28</v>
      </c>
      <c r="N48" s="5" t="s">
        <v>29</v>
      </c>
      <c r="O48" s="27"/>
      <c r="P48" s="28">
        <v>8</v>
      </c>
      <c r="Q48" s="28">
        <v>17.899999999999999</v>
      </c>
      <c r="R48" s="29">
        <v>44361</v>
      </c>
      <c r="S48" s="28" t="s">
        <v>98</v>
      </c>
      <c r="T48" s="5"/>
      <c r="U48" s="5">
        <f t="shared" si="11"/>
        <v>108</v>
      </c>
      <c r="V48" s="5">
        <f t="shared" si="12"/>
        <v>137.9</v>
      </c>
      <c r="W48" s="5"/>
      <c r="X48" s="36">
        <f t="shared" si="13"/>
        <v>130.30532978106794</v>
      </c>
      <c r="Y48" s="36">
        <f t="shared" si="5"/>
        <v>117.05097620544281</v>
      </c>
      <c r="Z48" s="5"/>
      <c r="AA48" s="36">
        <f t="shared" si="6"/>
        <v>0.66439802081791111</v>
      </c>
      <c r="AB48" s="36">
        <f t="shared" si="7"/>
        <v>0.83893102081791104</v>
      </c>
      <c r="AC48" s="37">
        <f t="shared" si="1"/>
        <v>0.73284998226462073</v>
      </c>
      <c r="AD48" s="37">
        <f t="shared" si="2"/>
        <v>-1.2589220464926283</v>
      </c>
      <c r="AE48" s="36">
        <f t="shared" si="3"/>
        <v>175.15824274067154</v>
      </c>
      <c r="AG48" s="38">
        <f t="shared" si="8"/>
        <v>0.73286835454162436</v>
      </c>
      <c r="AH48" s="38">
        <f t="shared" si="4"/>
        <v>-1.2588945286312978</v>
      </c>
      <c r="AJ48" s="38">
        <f t="shared" si="9"/>
        <v>41.990263653932352</v>
      </c>
      <c r="AK48" s="38">
        <f t="shared" si="10"/>
        <v>-72.129343342684535</v>
      </c>
    </row>
    <row r="49" spans="1:37" ht="15.75" customHeight="1" x14ac:dyDescent="0.3">
      <c r="A49" s="4" t="s">
        <v>27</v>
      </c>
      <c r="B49" s="5"/>
      <c r="C49" s="5">
        <v>1</v>
      </c>
      <c r="D49" s="5">
        <v>2</v>
      </c>
      <c r="E49" s="5">
        <v>2</v>
      </c>
      <c r="F49" s="5">
        <v>4</v>
      </c>
      <c r="G49" s="5">
        <v>47</v>
      </c>
      <c r="H49" s="5" t="s">
        <v>18</v>
      </c>
      <c r="I49" s="5">
        <v>29</v>
      </c>
      <c r="J49" s="5"/>
      <c r="K49" s="5"/>
      <c r="L49" s="7">
        <v>43298</v>
      </c>
      <c r="M49" s="5" t="s">
        <v>28</v>
      </c>
      <c r="N49" s="5" t="s">
        <v>29</v>
      </c>
      <c r="O49" s="27"/>
      <c r="P49" s="28">
        <v>8</v>
      </c>
      <c r="Q49" s="28">
        <v>19.5</v>
      </c>
      <c r="R49" s="29">
        <v>44361</v>
      </c>
      <c r="S49" s="28" t="s">
        <v>98</v>
      </c>
      <c r="T49" s="5"/>
      <c r="U49" s="5">
        <f t="shared" si="11"/>
        <v>108</v>
      </c>
      <c r="V49" s="5">
        <f t="shared" si="12"/>
        <v>139.5</v>
      </c>
      <c r="W49" s="5"/>
      <c r="X49" s="36">
        <f t="shared" si="13"/>
        <v>130.58316698319771</v>
      </c>
      <c r="Y49" s="36">
        <f t="shared" si="5"/>
        <v>118.62666858947995</v>
      </c>
      <c r="Z49" s="5"/>
      <c r="AA49" s="36">
        <f t="shared" si="6"/>
        <v>0.65880603611747623</v>
      </c>
      <c r="AB49" s="36">
        <f t="shared" si="7"/>
        <v>0.83333903611747617</v>
      </c>
      <c r="AC49" s="37">
        <f t="shared" si="1"/>
        <v>0.73284998226462073</v>
      </c>
      <c r="AD49" s="37">
        <f t="shared" si="2"/>
        <v>-1.2589220464926283</v>
      </c>
      <c r="AE49" s="36">
        <f t="shared" si="3"/>
        <v>176.42066205521394</v>
      </c>
      <c r="AG49" s="38">
        <f t="shared" si="8"/>
        <v>0.73286860186343605</v>
      </c>
      <c r="AH49" s="38">
        <f t="shared" si="4"/>
        <v>-1.2588944699515372</v>
      </c>
      <c r="AJ49" s="38">
        <f t="shared" si="9"/>
        <v>41.990277824428347</v>
      </c>
      <c r="AK49" s="38">
        <f t="shared" si="10"/>
        <v>-72.129339980581918</v>
      </c>
    </row>
    <row r="50" spans="1:37" ht="15.75" customHeight="1" x14ac:dyDescent="0.3">
      <c r="A50" s="4" t="s">
        <v>27</v>
      </c>
      <c r="B50" s="5"/>
      <c r="C50" s="5">
        <v>1</v>
      </c>
      <c r="D50" s="5">
        <v>2</v>
      </c>
      <c r="E50" s="5">
        <v>2</v>
      </c>
      <c r="F50" s="5">
        <v>3</v>
      </c>
      <c r="G50" s="5">
        <v>48</v>
      </c>
      <c r="H50" s="5" t="s">
        <v>31</v>
      </c>
      <c r="I50" s="5">
        <v>107</v>
      </c>
      <c r="J50" s="5"/>
      <c r="K50" s="5"/>
      <c r="L50" s="7">
        <v>43298</v>
      </c>
      <c r="M50" s="5" t="s">
        <v>28</v>
      </c>
      <c r="N50" s="5" t="s">
        <v>29</v>
      </c>
      <c r="O50" s="27"/>
      <c r="P50" s="28">
        <v>9.3000000000000007</v>
      </c>
      <c r="Q50" s="28">
        <v>11</v>
      </c>
      <c r="R50" s="29">
        <v>44361</v>
      </c>
      <c r="S50" s="28" t="s">
        <v>98</v>
      </c>
      <c r="T50" s="5"/>
      <c r="U50" s="5">
        <f t="shared" si="11"/>
        <v>109.3</v>
      </c>
      <c r="V50" s="5">
        <f t="shared" si="12"/>
        <v>131</v>
      </c>
      <c r="W50" s="5"/>
      <c r="X50" s="36">
        <f t="shared" si="13"/>
        <v>130.38740690891345</v>
      </c>
      <c r="Y50" s="36">
        <f t="shared" si="5"/>
        <v>110.03006007255212</v>
      </c>
      <c r="Z50" s="5"/>
      <c r="AA50" s="36">
        <f t="shared" si="6"/>
        <v>0.69533865135908957</v>
      </c>
      <c r="AB50" s="36">
        <f t="shared" si="7"/>
        <v>0.86987165135908961</v>
      </c>
      <c r="AC50" s="37">
        <f t="shared" si="1"/>
        <v>0.73284998226462073</v>
      </c>
      <c r="AD50" s="37">
        <f t="shared" si="2"/>
        <v>-1.2589220464926283</v>
      </c>
      <c r="AE50" s="36">
        <f t="shared" si="3"/>
        <v>170.60917325864983</v>
      </c>
      <c r="AG50" s="38">
        <f t="shared" si="8"/>
        <v>0.73286725252975138</v>
      </c>
      <c r="AH50" s="38">
        <f t="shared" si="4"/>
        <v>-1.2588945113255736</v>
      </c>
      <c r="AJ50" s="38">
        <f t="shared" si="9"/>
        <v>41.990200513303058</v>
      </c>
      <c r="AK50" s="38">
        <f t="shared" si="10"/>
        <v>-72.129342351139584</v>
      </c>
    </row>
    <row r="51" spans="1:37" ht="15.75" customHeight="1" x14ac:dyDescent="0.3">
      <c r="A51" s="4" t="s">
        <v>27</v>
      </c>
      <c r="B51" s="5"/>
      <c r="C51" s="5">
        <v>1</v>
      </c>
      <c r="D51" s="5">
        <v>2</v>
      </c>
      <c r="E51" s="5">
        <v>2</v>
      </c>
      <c r="F51" s="5">
        <v>3</v>
      </c>
      <c r="G51" s="5">
        <v>49</v>
      </c>
      <c r="H51" s="5" t="s">
        <v>20</v>
      </c>
      <c r="I51" s="5">
        <v>507</v>
      </c>
      <c r="J51" s="5"/>
      <c r="K51" s="5"/>
      <c r="L51" s="7">
        <v>43298</v>
      </c>
      <c r="M51" s="5" t="s">
        <v>28</v>
      </c>
      <c r="N51" s="5" t="s">
        <v>29</v>
      </c>
      <c r="O51" s="27"/>
      <c r="P51" s="28">
        <v>7</v>
      </c>
      <c r="Q51" s="28">
        <v>10.199999999999999</v>
      </c>
      <c r="R51" s="29">
        <v>44361</v>
      </c>
      <c r="S51" s="28" t="s">
        <v>98</v>
      </c>
      <c r="T51" s="5"/>
      <c r="U51" s="5">
        <f t="shared" si="11"/>
        <v>107</v>
      </c>
      <c r="V51" s="5">
        <f t="shared" si="12"/>
        <v>130.19999999999999</v>
      </c>
      <c r="W51" s="5"/>
      <c r="X51" s="36">
        <f t="shared" si="13"/>
        <v>127.98343050579516</v>
      </c>
      <c r="Y51" s="36">
        <f t="shared" si="5"/>
        <v>109.64160485859507</v>
      </c>
      <c r="Z51" s="5"/>
      <c r="AA51" s="36">
        <f t="shared" si="6"/>
        <v>0.68790051617947434</v>
      </c>
      <c r="AB51" s="36">
        <f t="shared" si="7"/>
        <v>0.86243351617947428</v>
      </c>
      <c r="AC51" s="37">
        <f t="shared" si="1"/>
        <v>0.73284998226462073</v>
      </c>
      <c r="AD51" s="37">
        <f t="shared" si="2"/>
        <v>-1.2589220464926283</v>
      </c>
      <c r="AE51" s="36">
        <f t="shared" si="3"/>
        <v>168.52608106759024</v>
      </c>
      <c r="AG51" s="38">
        <f t="shared" si="8"/>
        <v>0.73286719156422964</v>
      </c>
      <c r="AH51" s="38">
        <f t="shared" si="4"/>
        <v>-1.2588950189979542</v>
      </c>
      <c r="AJ51" s="38">
        <f t="shared" si="9"/>
        <v>41.990197020235968</v>
      </c>
      <c r="AK51" s="38">
        <f t="shared" si="10"/>
        <v>-72.129371438624361</v>
      </c>
    </row>
    <row r="52" spans="1:37" ht="15.75" customHeight="1" x14ac:dyDescent="0.3">
      <c r="A52" s="4" t="s">
        <v>27</v>
      </c>
      <c r="B52" s="5"/>
      <c r="C52" s="5">
        <v>1</v>
      </c>
      <c r="D52" s="5">
        <v>2</v>
      </c>
      <c r="E52" s="5">
        <v>4</v>
      </c>
      <c r="F52" s="5">
        <v>4</v>
      </c>
      <c r="G52" s="5">
        <v>50</v>
      </c>
      <c r="H52" s="5" t="s">
        <v>18</v>
      </c>
      <c r="I52" s="5">
        <v>442</v>
      </c>
      <c r="J52" s="5"/>
      <c r="K52" s="5"/>
      <c r="L52" s="7">
        <v>43298</v>
      </c>
      <c r="M52" s="5" t="s">
        <v>28</v>
      </c>
      <c r="N52" s="5" t="s">
        <v>29</v>
      </c>
      <c r="O52" s="27"/>
      <c r="P52" s="28">
        <v>15.4</v>
      </c>
      <c r="Q52" s="28">
        <v>17.2</v>
      </c>
      <c r="R52" s="29">
        <v>44361</v>
      </c>
      <c r="S52" s="28" t="s">
        <v>98</v>
      </c>
      <c r="T52" s="5"/>
      <c r="U52" s="5">
        <f t="shared" si="11"/>
        <v>115.4</v>
      </c>
      <c r="V52" s="5">
        <f t="shared" si="12"/>
        <v>137.19999999999999</v>
      </c>
      <c r="W52" s="5"/>
      <c r="X52" s="36">
        <f t="shared" si="13"/>
        <v>137.47135328130798</v>
      </c>
      <c r="Y52" s="36">
        <f t="shared" si="5"/>
        <v>115.07661372757632</v>
      </c>
      <c r="Z52" s="5"/>
      <c r="AA52" s="36">
        <f t="shared" si="6"/>
        <v>0.69930901996972195</v>
      </c>
      <c r="AB52" s="36">
        <f t="shared" si="7"/>
        <v>0.87384201996972188</v>
      </c>
      <c r="AC52" s="37">
        <f t="shared" si="1"/>
        <v>0.73284998226462073</v>
      </c>
      <c r="AD52" s="37">
        <f t="shared" si="2"/>
        <v>-1.2589220464926283</v>
      </c>
      <c r="AE52" s="36">
        <f t="shared" si="3"/>
        <v>179.27911200137063</v>
      </c>
      <c r="AG52" s="38">
        <f t="shared" si="8"/>
        <v>0.73286804462198429</v>
      </c>
      <c r="AH52" s="38">
        <f t="shared" si="4"/>
        <v>-1.2588930153195548</v>
      </c>
      <c r="AJ52" s="38">
        <f t="shared" si="9"/>
        <v>41.990245896844989</v>
      </c>
      <c r="AK52" s="38">
        <f t="shared" si="10"/>
        <v>-72.129256636308583</v>
      </c>
    </row>
    <row r="53" spans="1:37" ht="15.75" customHeight="1" x14ac:dyDescent="0.3">
      <c r="A53" s="4" t="s">
        <v>27</v>
      </c>
      <c r="B53" s="5"/>
      <c r="C53" s="5">
        <v>1</v>
      </c>
      <c r="D53" s="5">
        <v>2</v>
      </c>
      <c r="E53" s="5">
        <v>4</v>
      </c>
      <c r="F53" s="5">
        <v>4</v>
      </c>
      <c r="G53" s="5">
        <v>51</v>
      </c>
      <c r="H53" s="5" t="s">
        <v>33</v>
      </c>
      <c r="I53" s="5">
        <v>539</v>
      </c>
      <c r="J53" s="5"/>
      <c r="K53" s="5"/>
      <c r="L53" s="7">
        <v>43298</v>
      </c>
      <c r="M53" s="5" t="s">
        <v>28</v>
      </c>
      <c r="N53" s="5" t="s">
        <v>29</v>
      </c>
      <c r="O53" s="27"/>
      <c r="P53" s="28">
        <v>16.5</v>
      </c>
      <c r="Q53" s="28">
        <v>18</v>
      </c>
      <c r="R53" s="29">
        <v>44361</v>
      </c>
      <c r="S53" s="28" t="s">
        <v>98</v>
      </c>
      <c r="T53" s="5"/>
      <c r="U53" s="5">
        <f t="shared" si="11"/>
        <v>116.5</v>
      </c>
      <c r="V53" s="5">
        <f t="shared" si="12"/>
        <v>138</v>
      </c>
      <c r="W53" s="5"/>
      <c r="X53" s="36">
        <f t="shared" si="13"/>
        <v>138.69356039639842</v>
      </c>
      <c r="Y53" s="36">
        <f t="shared" si="5"/>
        <v>115.67344684313071</v>
      </c>
      <c r="Z53" s="5"/>
      <c r="AA53" s="36">
        <f t="shared" si="6"/>
        <v>0.70111890566311319</v>
      </c>
      <c r="AB53" s="36">
        <f t="shared" si="7"/>
        <v>0.87565190566311313</v>
      </c>
      <c r="AC53" s="37">
        <f t="shared" si="1"/>
        <v>0.73284998226462073</v>
      </c>
      <c r="AD53" s="37">
        <f t="shared" si="2"/>
        <v>-1.2589220464926283</v>
      </c>
      <c r="AE53" s="36">
        <f t="shared" si="3"/>
        <v>180.59969545932242</v>
      </c>
      <c r="AG53" s="38">
        <f t="shared" si="8"/>
        <v>0.73286813829790209</v>
      </c>
      <c r="AH53" s="38">
        <f t="shared" si="4"/>
        <v>-1.2588927572116293</v>
      </c>
      <c r="AJ53" s="38">
        <f t="shared" si="9"/>
        <v>41.990251264079724</v>
      </c>
      <c r="AK53" s="38">
        <f t="shared" si="10"/>
        <v>-72.129241847813788</v>
      </c>
    </row>
    <row r="54" spans="1:37" ht="15.75" customHeight="1" x14ac:dyDescent="0.3">
      <c r="A54" s="4" t="s">
        <v>27</v>
      </c>
      <c r="B54" s="5"/>
      <c r="C54" s="5">
        <v>1</v>
      </c>
      <c r="D54" s="5">
        <v>2</v>
      </c>
      <c r="E54" s="5">
        <v>4</v>
      </c>
      <c r="F54" s="5">
        <v>4</v>
      </c>
      <c r="G54" s="5">
        <v>52</v>
      </c>
      <c r="H54" s="5" t="s">
        <v>18</v>
      </c>
      <c r="I54" s="5">
        <v>117</v>
      </c>
      <c r="J54" s="5"/>
      <c r="K54" s="5"/>
      <c r="L54" s="7">
        <v>43298</v>
      </c>
      <c r="M54" s="5" t="s">
        <v>28</v>
      </c>
      <c r="N54" s="5" t="s">
        <v>29</v>
      </c>
      <c r="O54" s="27"/>
      <c r="P54" s="28">
        <v>17.100000000000001</v>
      </c>
      <c r="Q54" s="28">
        <v>16.600000000000001</v>
      </c>
      <c r="R54" s="29">
        <v>44361</v>
      </c>
      <c r="S54" s="28" t="s">
        <v>98</v>
      </c>
      <c r="T54" s="5"/>
      <c r="U54" s="5">
        <f t="shared" si="11"/>
        <v>117.1</v>
      </c>
      <c r="V54" s="5">
        <f t="shared" si="12"/>
        <v>136.6</v>
      </c>
      <c r="W54" s="5"/>
      <c r="X54" s="36">
        <f t="shared" si="13"/>
        <v>139.04133748854881</v>
      </c>
      <c r="Y54" s="36">
        <f t="shared" si="5"/>
        <v>114.19052705629947</v>
      </c>
      <c r="Z54" s="5"/>
      <c r="AA54" s="36">
        <f t="shared" si="6"/>
        <v>0.7086865566706404</v>
      </c>
      <c r="AB54" s="36">
        <f t="shared" si="7"/>
        <v>0.88321955667064045</v>
      </c>
      <c r="AC54" s="37">
        <f t="shared" si="1"/>
        <v>0.73284998226462073</v>
      </c>
      <c r="AD54" s="37">
        <f t="shared" si="2"/>
        <v>-1.2589220464926283</v>
      </c>
      <c r="AE54" s="36">
        <f t="shared" si="3"/>
        <v>179.92212204173222</v>
      </c>
      <c r="AG54" s="38">
        <f t="shared" si="8"/>
        <v>0.73286790553591663</v>
      </c>
      <c r="AH54" s="38">
        <f t="shared" si="4"/>
        <v>-1.2588926837742775</v>
      </c>
      <c r="AJ54" s="38">
        <f t="shared" si="9"/>
        <v>41.990237927800322</v>
      </c>
      <c r="AK54" s="38">
        <f t="shared" si="10"/>
        <v>-72.129237640163481</v>
      </c>
    </row>
    <row r="55" spans="1:37" ht="15.75" customHeight="1" x14ac:dyDescent="0.3">
      <c r="A55" s="4" t="s">
        <v>27</v>
      </c>
      <c r="B55" s="5"/>
      <c r="C55" s="5">
        <v>1</v>
      </c>
      <c r="D55" s="5">
        <v>2</v>
      </c>
      <c r="E55" s="5">
        <v>4</v>
      </c>
      <c r="F55" s="5">
        <v>4</v>
      </c>
      <c r="G55" s="5">
        <v>53</v>
      </c>
      <c r="H55" s="5" t="s">
        <v>33</v>
      </c>
      <c r="I55" s="5">
        <v>559</v>
      </c>
      <c r="J55" s="5"/>
      <c r="K55" s="5"/>
      <c r="L55" s="7">
        <v>43298</v>
      </c>
      <c r="M55" s="5" t="s">
        <v>28</v>
      </c>
      <c r="N55" s="5" t="s">
        <v>29</v>
      </c>
      <c r="O55" s="27"/>
      <c r="P55" s="28">
        <v>18.899999999999999</v>
      </c>
      <c r="Q55" s="28">
        <v>15.5</v>
      </c>
      <c r="R55" s="29">
        <v>44361</v>
      </c>
      <c r="S55" s="28" t="s">
        <v>98</v>
      </c>
      <c r="T55" s="5"/>
      <c r="U55" s="5">
        <f t="shared" si="11"/>
        <v>118.9</v>
      </c>
      <c r="V55" s="5">
        <f t="shared" si="12"/>
        <v>135.5</v>
      </c>
      <c r="W55" s="5"/>
      <c r="X55" s="36">
        <f t="shared" si="13"/>
        <v>140.62297834412638</v>
      </c>
      <c r="Y55" s="36">
        <f t="shared" si="5"/>
        <v>112.79467168987796</v>
      </c>
      <c r="Z55" s="5"/>
      <c r="AA55" s="36">
        <f t="shared" si="6"/>
        <v>0.72023896388261577</v>
      </c>
      <c r="AB55" s="36">
        <f t="shared" si="7"/>
        <v>0.89477196388261571</v>
      </c>
      <c r="AC55" s="37">
        <f t="shared" si="1"/>
        <v>0.73284998226462073</v>
      </c>
      <c r="AD55" s="37">
        <f t="shared" si="2"/>
        <v>-1.2589220464926283</v>
      </c>
      <c r="AE55" s="36">
        <f t="shared" si="3"/>
        <v>180.27051894305956</v>
      </c>
      <c r="AG55" s="38">
        <f t="shared" si="8"/>
        <v>0.73286768643583633</v>
      </c>
      <c r="AH55" s="38">
        <f t="shared" si="4"/>
        <v>-1.2588923497695743</v>
      </c>
      <c r="AJ55" s="38">
        <f t="shared" si="9"/>
        <v>41.990225374290432</v>
      </c>
      <c r="AK55" s="38">
        <f t="shared" si="10"/>
        <v>-72.129218503103644</v>
      </c>
    </row>
    <row r="56" spans="1:37" ht="15.75" customHeight="1" x14ac:dyDescent="0.3">
      <c r="A56" s="4" t="s">
        <v>27</v>
      </c>
      <c r="B56" s="5"/>
      <c r="C56" s="5">
        <v>1</v>
      </c>
      <c r="D56" s="5">
        <v>2</v>
      </c>
      <c r="E56" s="5">
        <v>3</v>
      </c>
      <c r="F56" s="5">
        <v>2</v>
      </c>
      <c r="G56" s="5">
        <v>54</v>
      </c>
      <c r="H56" s="5" t="s">
        <v>18</v>
      </c>
      <c r="I56" s="5">
        <v>203</v>
      </c>
      <c r="J56" s="5"/>
      <c r="K56" s="5"/>
      <c r="L56" s="7">
        <v>43298</v>
      </c>
      <c r="M56" s="5" t="s">
        <v>28</v>
      </c>
      <c r="N56" s="5" t="s">
        <v>29</v>
      </c>
      <c r="O56" s="27"/>
      <c r="P56" s="28">
        <v>14.5</v>
      </c>
      <c r="Q56" s="28">
        <v>8.9</v>
      </c>
      <c r="R56" s="29">
        <v>44361</v>
      </c>
      <c r="S56" s="28" t="s">
        <v>98</v>
      </c>
      <c r="T56" s="5"/>
      <c r="U56" s="5">
        <f t="shared" si="11"/>
        <v>114.5</v>
      </c>
      <c r="V56" s="5">
        <f t="shared" si="12"/>
        <v>128.9</v>
      </c>
      <c r="W56" s="5"/>
      <c r="X56" s="36">
        <f t="shared" si="13"/>
        <v>135.14374582923892</v>
      </c>
      <c r="Y56" s="36">
        <f t="shared" si="5"/>
        <v>107.0589929115816</v>
      </c>
      <c r="Z56" s="5"/>
      <c r="AA56" s="36">
        <f t="shared" si="6"/>
        <v>0.72630517003798312</v>
      </c>
      <c r="AB56" s="36">
        <f t="shared" si="7"/>
        <v>0.90083817003798305</v>
      </c>
      <c r="AC56" s="37">
        <f t="shared" si="1"/>
        <v>0.73284998226462073</v>
      </c>
      <c r="AD56" s="37">
        <f t="shared" si="2"/>
        <v>-1.2589220464926283</v>
      </c>
      <c r="AE56" s="36">
        <f t="shared" si="3"/>
        <v>172.41073052452396</v>
      </c>
      <c r="AG56" s="38">
        <f t="shared" si="8"/>
        <v>0.73286678617339041</v>
      </c>
      <c r="AH56" s="38">
        <f t="shared" si="4"/>
        <v>-1.2588935068955613</v>
      </c>
      <c r="AJ56" s="38">
        <f t="shared" si="9"/>
        <v>41.990173793051824</v>
      </c>
      <c r="AK56" s="38">
        <f t="shared" si="10"/>
        <v>-72.129284801539058</v>
      </c>
    </row>
    <row r="57" spans="1:37" ht="15.75" customHeight="1" x14ac:dyDescent="0.3">
      <c r="A57" s="4" t="s">
        <v>27</v>
      </c>
      <c r="B57" s="5"/>
      <c r="C57" s="5">
        <v>1</v>
      </c>
      <c r="D57" s="5">
        <v>2</v>
      </c>
      <c r="E57" s="5">
        <v>4</v>
      </c>
      <c r="F57" s="5">
        <v>2</v>
      </c>
      <c r="G57" s="5">
        <v>55</v>
      </c>
      <c r="H57" s="5" t="s">
        <v>18</v>
      </c>
      <c r="I57" s="5">
        <v>506</v>
      </c>
      <c r="J57" s="5"/>
      <c r="K57" s="5"/>
      <c r="L57" s="7">
        <v>43298</v>
      </c>
      <c r="M57" s="5" t="s">
        <v>28</v>
      </c>
      <c r="N57" s="5" t="s">
        <v>29</v>
      </c>
      <c r="O57" s="27"/>
      <c r="P57" s="28">
        <v>16.8</v>
      </c>
      <c r="Q57" s="28">
        <v>5.8</v>
      </c>
      <c r="R57" s="29">
        <v>44361</v>
      </c>
      <c r="S57" s="28" t="s">
        <v>98</v>
      </c>
      <c r="T57" s="5"/>
      <c r="U57" s="5">
        <f t="shared" si="11"/>
        <v>116.8</v>
      </c>
      <c r="V57" s="5">
        <f t="shared" si="12"/>
        <v>125.8</v>
      </c>
      <c r="W57" s="5"/>
      <c r="X57" s="36">
        <f t="shared" si="13"/>
        <v>136.8704940521659</v>
      </c>
      <c r="Y57" s="36">
        <f t="shared" si="5"/>
        <v>103.60669793944803</v>
      </c>
      <c r="Z57" s="5"/>
      <c r="AA57" s="36">
        <f t="shared" si="6"/>
        <v>0.74831706447688084</v>
      </c>
      <c r="AB57" s="36">
        <f t="shared" si="7"/>
        <v>0.92285006447688089</v>
      </c>
      <c r="AC57" s="37">
        <f t="shared" si="1"/>
        <v>0.73284998226462073</v>
      </c>
      <c r="AD57" s="37">
        <f t="shared" si="2"/>
        <v>-1.2589220464926283</v>
      </c>
      <c r="AE57" s="36">
        <f t="shared" si="3"/>
        <v>171.66210997188637</v>
      </c>
      <c r="AG57" s="38">
        <f t="shared" si="8"/>
        <v>0.73286624429171565</v>
      </c>
      <c r="AH57" s="38">
        <f t="shared" si="4"/>
        <v>-1.2588931422557255</v>
      </c>
      <c r="AJ57" s="38">
        <f t="shared" si="9"/>
        <v>41.990142745518867</v>
      </c>
      <c r="AK57" s="38">
        <f t="shared" si="10"/>
        <v>-72.129263909215425</v>
      </c>
    </row>
    <row r="58" spans="1:37" ht="15.75" customHeight="1" x14ac:dyDescent="0.3">
      <c r="A58" s="4" t="s">
        <v>27</v>
      </c>
      <c r="B58" s="5"/>
      <c r="C58" s="5">
        <v>1</v>
      </c>
      <c r="D58" s="5">
        <v>2</v>
      </c>
      <c r="E58" s="5">
        <v>4</v>
      </c>
      <c r="F58" s="5">
        <v>2</v>
      </c>
      <c r="G58" s="5">
        <v>56</v>
      </c>
      <c r="H58" s="5" t="s">
        <v>18</v>
      </c>
      <c r="I58" s="5">
        <v>147</v>
      </c>
      <c r="J58" s="5"/>
      <c r="K58" s="5"/>
      <c r="L58" s="7">
        <v>43298</v>
      </c>
      <c r="M58" s="5" t="s">
        <v>28</v>
      </c>
      <c r="N58" s="5" t="s">
        <v>29</v>
      </c>
      <c r="O58" s="27"/>
      <c r="P58" s="28">
        <v>18.600000000000001</v>
      </c>
      <c r="Q58" s="28">
        <v>9.5</v>
      </c>
      <c r="R58" s="29">
        <v>44361</v>
      </c>
      <c r="S58" s="28" t="s">
        <v>98</v>
      </c>
      <c r="T58" s="5"/>
      <c r="U58" s="5">
        <f t="shared" si="11"/>
        <v>118.6</v>
      </c>
      <c r="V58" s="5">
        <f t="shared" si="12"/>
        <v>129.5</v>
      </c>
      <c r="W58" s="5"/>
      <c r="X58" s="36">
        <f t="shared" si="13"/>
        <v>139.28564651413276</v>
      </c>
      <c r="Y58" s="36">
        <f t="shared" si="5"/>
        <v>106.93791972513797</v>
      </c>
      <c r="Z58" s="5"/>
      <c r="AA58" s="36">
        <f t="shared" si="6"/>
        <v>0.74149249996898303</v>
      </c>
      <c r="AB58" s="36">
        <f t="shared" si="7"/>
        <v>0.91602549996898297</v>
      </c>
      <c r="AC58" s="37">
        <f t="shared" si="1"/>
        <v>0.73284998226462073</v>
      </c>
      <c r="AD58" s="37">
        <f t="shared" si="2"/>
        <v>-1.2589220464926283</v>
      </c>
      <c r="AE58" s="36">
        <f t="shared" si="3"/>
        <v>175.60242025666957</v>
      </c>
      <c r="AG58" s="38">
        <f t="shared" si="8"/>
        <v>0.73286676715699139</v>
      </c>
      <c r="AH58" s="38">
        <f t="shared" si="4"/>
        <v>-1.2588926322112917</v>
      </c>
      <c r="AJ58" s="38">
        <f t="shared" si="9"/>
        <v>41.990172703492419</v>
      </c>
      <c r="AK58" s="38">
        <f t="shared" si="10"/>
        <v>-72.129234685821999</v>
      </c>
    </row>
    <row r="59" spans="1:37" ht="15.75" customHeight="1" x14ac:dyDescent="0.3">
      <c r="A59" s="4" t="s">
        <v>27</v>
      </c>
      <c r="B59" s="5"/>
      <c r="C59" s="5">
        <v>1</v>
      </c>
      <c r="D59" s="5">
        <v>2</v>
      </c>
      <c r="E59" s="5">
        <v>4</v>
      </c>
      <c r="F59" s="5">
        <v>1</v>
      </c>
      <c r="G59" s="5">
        <v>57</v>
      </c>
      <c r="H59" s="5" t="s">
        <v>18</v>
      </c>
      <c r="I59" s="5">
        <v>266</v>
      </c>
      <c r="J59" s="5"/>
      <c r="K59" s="5"/>
      <c r="L59" s="7">
        <v>43298</v>
      </c>
      <c r="M59" s="5" t="s">
        <v>28</v>
      </c>
      <c r="N59" s="5" t="s">
        <v>29</v>
      </c>
      <c r="O59" s="27"/>
      <c r="P59" s="28">
        <v>19.2</v>
      </c>
      <c r="Q59" s="28">
        <v>4.5999999999999996</v>
      </c>
      <c r="R59" s="29">
        <v>44361</v>
      </c>
      <c r="S59" s="28" t="s">
        <v>98</v>
      </c>
      <c r="T59" s="5"/>
      <c r="U59" s="5">
        <f t="shared" si="11"/>
        <v>119.2</v>
      </c>
      <c r="V59" s="5">
        <f t="shared" si="12"/>
        <v>124.6</v>
      </c>
      <c r="W59" s="5"/>
      <c r="X59" s="36">
        <f t="shared" si="13"/>
        <v>139.02565472662428</v>
      </c>
      <c r="Y59" s="36">
        <f t="shared" si="5"/>
        <v>102.0081728482255</v>
      </c>
      <c r="Z59" s="5"/>
      <c r="AA59" s="36">
        <f t="shared" si="6"/>
        <v>0.76325248171186699</v>
      </c>
      <c r="AB59" s="36">
        <f t="shared" si="7"/>
        <v>0.93778548171186693</v>
      </c>
      <c r="AC59" s="37">
        <f t="shared" si="1"/>
        <v>0.73284998226462073</v>
      </c>
      <c r="AD59" s="37">
        <f t="shared" si="2"/>
        <v>-1.2589220464926283</v>
      </c>
      <c r="AE59" s="36">
        <f t="shared" si="3"/>
        <v>172.43491525790245</v>
      </c>
      <c r="AG59" s="38">
        <f t="shared" si="8"/>
        <v>0.73286599337865765</v>
      </c>
      <c r="AH59" s="38">
        <f t="shared" si="4"/>
        <v>-1.2588926871366906</v>
      </c>
      <c r="AJ59" s="38">
        <f t="shared" si="9"/>
        <v>41.990128369259615</v>
      </c>
      <c r="AK59" s="38">
        <f t="shared" si="10"/>
        <v>-72.129237832815548</v>
      </c>
    </row>
    <row r="60" spans="1:37" ht="15.75" customHeight="1" x14ac:dyDescent="0.3">
      <c r="A60" s="4" t="s">
        <v>27</v>
      </c>
      <c r="B60" s="5"/>
      <c r="C60" s="5">
        <v>1</v>
      </c>
      <c r="D60" s="5">
        <v>2</v>
      </c>
      <c r="E60" s="5">
        <v>4</v>
      </c>
      <c r="F60" s="5">
        <v>1</v>
      </c>
      <c r="G60" s="5">
        <v>58</v>
      </c>
      <c r="H60" s="5" t="s">
        <v>18</v>
      </c>
      <c r="I60" s="5">
        <v>186</v>
      </c>
      <c r="J60" s="5"/>
      <c r="K60" s="5"/>
      <c r="L60" s="7">
        <v>43298</v>
      </c>
      <c r="M60" s="5" t="s">
        <v>28</v>
      </c>
      <c r="N60" s="5" t="s">
        <v>29</v>
      </c>
      <c r="O60" s="27"/>
      <c r="P60" s="28">
        <v>18.5</v>
      </c>
      <c r="Q60" s="28">
        <v>3.3</v>
      </c>
      <c r="R60" s="29">
        <v>44361</v>
      </c>
      <c r="S60" s="28" t="s">
        <v>98</v>
      </c>
      <c r="T60" s="5"/>
      <c r="U60" s="5">
        <f t="shared" si="11"/>
        <v>118.5</v>
      </c>
      <c r="V60" s="5">
        <f t="shared" si="12"/>
        <v>123.3</v>
      </c>
      <c r="W60" s="5"/>
      <c r="X60" s="36">
        <f t="shared" si="13"/>
        <v>138.11054658187757</v>
      </c>
      <c r="Y60" s="36">
        <f t="shared" si="5"/>
        <v>100.84947656212709</v>
      </c>
      <c r="Z60" s="5"/>
      <c r="AA60" s="36">
        <f t="shared" si="6"/>
        <v>0.76554965371132289</v>
      </c>
      <c r="AB60" s="36">
        <f t="shared" si="7"/>
        <v>0.94008265371132294</v>
      </c>
      <c r="AC60" s="37">
        <f t="shared" si="1"/>
        <v>0.73284998226462073</v>
      </c>
      <c r="AD60" s="37">
        <f t="shared" si="2"/>
        <v>-1.2589220464926283</v>
      </c>
      <c r="AE60" s="36">
        <f t="shared" si="3"/>
        <v>171.0121048347163</v>
      </c>
      <c r="AG60" s="38">
        <f t="shared" si="8"/>
        <v>0.73286581151107477</v>
      </c>
      <c r="AH60" s="38">
        <f t="shared" si="4"/>
        <v>-1.2588928803934643</v>
      </c>
      <c r="AJ60" s="38">
        <f t="shared" si="9"/>
        <v>41.990117949014689</v>
      </c>
      <c r="AK60" s="38">
        <f t="shared" si="10"/>
        <v>-72.129248905613039</v>
      </c>
    </row>
    <row r="61" spans="1:37" ht="15.75" customHeight="1" x14ac:dyDescent="0.3">
      <c r="A61" s="4" t="s">
        <v>27</v>
      </c>
      <c r="B61" s="5"/>
      <c r="C61" s="5">
        <v>1</v>
      </c>
      <c r="D61" s="5">
        <v>2</v>
      </c>
      <c r="E61" s="5">
        <v>4</v>
      </c>
      <c r="F61" s="5">
        <v>1</v>
      </c>
      <c r="G61" s="5">
        <v>59</v>
      </c>
      <c r="H61" s="5" t="s">
        <v>18</v>
      </c>
      <c r="I61" s="5">
        <v>381</v>
      </c>
      <c r="J61" s="5"/>
      <c r="K61" s="5"/>
      <c r="L61" s="7">
        <v>43298</v>
      </c>
      <c r="M61" s="5" t="s">
        <v>28</v>
      </c>
      <c r="N61" s="5" t="s">
        <v>29</v>
      </c>
      <c r="O61" s="27"/>
      <c r="P61" s="28">
        <v>15.6</v>
      </c>
      <c r="Q61" s="28">
        <v>0.4</v>
      </c>
      <c r="R61" s="29">
        <v>44361</v>
      </c>
      <c r="S61" s="28" t="s">
        <v>98</v>
      </c>
      <c r="T61" s="5"/>
      <c r="U61" s="5">
        <f t="shared" si="11"/>
        <v>115.6</v>
      </c>
      <c r="V61" s="5">
        <f t="shared" si="12"/>
        <v>120.4</v>
      </c>
      <c r="W61" s="5"/>
      <c r="X61" s="36">
        <f t="shared" si="13"/>
        <v>134.75102420695004</v>
      </c>
      <c r="Y61" s="36">
        <f t="shared" si="5"/>
        <v>98.497114044919968</v>
      </c>
      <c r="Z61" s="5"/>
      <c r="AA61" s="36">
        <f t="shared" si="6"/>
        <v>0.76506198422176053</v>
      </c>
      <c r="AB61" s="36">
        <f t="shared" si="7"/>
        <v>0.93959498422176058</v>
      </c>
      <c r="AC61" s="37">
        <f t="shared" si="1"/>
        <v>0.73284998226462073</v>
      </c>
      <c r="AD61" s="37">
        <f t="shared" si="2"/>
        <v>-1.2589220464926283</v>
      </c>
      <c r="AE61" s="36">
        <f t="shared" si="3"/>
        <v>166.91171318993764</v>
      </c>
      <c r="AG61" s="38">
        <f t="shared" si="8"/>
        <v>0.73286544229152295</v>
      </c>
      <c r="AH61" s="38">
        <f t="shared" si="4"/>
        <v>-1.2588935898647631</v>
      </c>
      <c r="AJ61" s="38">
        <f t="shared" si="9"/>
        <v>41.990096794292654</v>
      </c>
      <c r="AK61" s="38">
        <f t="shared" si="10"/>
        <v>-72.129289555324149</v>
      </c>
    </row>
    <row r="62" spans="1:37" ht="15.75" customHeight="1" x14ac:dyDescent="0.3">
      <c r="A62" s="4" t="s">
        <v>27</v>
      </c>
      <c r="B62" s="5"/>
      <c r="C62" s="5">
        <v>1</v>
      </c>
      <c r="D62" s="5">
        <v>2</v>
      </c>
      <c r="E62" s="5">
        <v>4</v>
      </c>
      <c r="F62" s="5">
        <v>1</v>
      </c>
      <c r="G62" s="5">
        <v>60</v>
      </c>
      <c r="H62" s="5" t="s">
        <v>33</v>
      </c>
      <c r="I62" s="5">
        <v>311</v>
      </c>
      <c r="J62" s="5"/>
      <c r="K62" s="5"/>
      <c r="L62" s="7">
        <v>43298</v>
      </c>
      <c r="M62" s="5" t="s">
        <v>28</v>
      </c>
      <c r="N62" s="5" t="s">
        <v>29</v>
      </c>
      <c r="O62" s="27"/>
      <c r="P62" s="28">
        <v>19.8</v>
      </c>
      <c r="Q62" s="28">
        <v>1.9</v>
      </c>
      <c r="R62" s="29">
        <v>44361</v>
      </c>
      <c r="S62" s="28" t="s">
        <v>98</v>
      </c>
      <c r="T62" s="5"/>
      <c r="U62" s="5">
        <f t="shared" si="11"/>
        <v>119.8</v>
      </c>
      <c r="V62" s="5">
        <f t="shared" si="12"/>
        <v>121.9</v>
      </c>
      <c r="W62" s="5"/>
      <c r="X62" s="36">
        <f t="shared" si="13"/>
        <v>139.14768909204423</v>
      </c>
      <c r="Y62" s="36">
        <f t="shared" si="5"/>
        <v>99.245002999364175</v>
      </c>
      <c r="Z62" s="5"/>
      <c r="AA62" s="36">
        <f t="shared" si="6"/>
        <v>0.77670992525141336</v>
      </c>
      <c r="AB62" s="36">
        <f t="shared" si="7"/>
        <v>0.95124292525141341</v>
      </c>
      <c r="AC62" s="37">
        <f t="shared" si="1"/>
        <v>0.73284998226462073</v>
      </c>
      <c r="AD62" s="37">
        <f t="shared" si="2"/>
        <v>-1.2589220464926283</v>
      </c>
      <c r="AE62" s="36">
        <f t="shared" si="3"/>
        <v>170.91415974108176</v>
      </c>
      <c r="AG62" s="38">
        <f t="shared" si="8"/>
        <v>0.7328655596677417</v>
      </c>
      <c r="AH62" s="38">
        <f t="shared" si="4"/>
        <v>-1.2588926613770164</v>
      </c>
      <c r="AJ62" s="38">
        <f t="shared" si="9"/>
        <v>41.990103519454607</v>
      </c>
      <c r="AK62" s="38">
        <f t="shared" si="10"/>
        <v>-72.129236356894936</v>
      </c>
    </row>
    <row r="63" spans="1:37" ht="15.75" customHeight="1" x14ac:dyDescent="0.3">
      <c r="A63" s="4" t="s">
        <v>27</v>
      </c>
      <c r="B63" s="5"/>
      <c r="C63" s="5">
        <v>1</v>
      </c>
      <c r="D63" s="5">
        <v>2</v>
      </c>
      <c r="E63" s="5">
        <v>3</v>
      </c>
      <c r="F63" s="5">
        <v>1</v>
      </c>
      <c r="G63" s="5">
        <v>61</v>
      </c>
      <c r="H63" s="5" t="s">
        <v>20</v>
      </c>
      <c r="I63" s="5">
        <v>12</v>
      </c>
      <c r="J63" s="5"/>
      <c r="K63" s="5"/>
      <c r="L63" s="7">
        <v>43298</v>
      </c>
      <c r="M63" s="5" t="s">
        <v>28</v>
      </c>
      <c r="N63" s="5" t="s">
        <v>29</v>
      </c>
      <c r="O63" s="27"/>
      <c r="P63" s="28">
        <v>13.1</v>
      </c>
      <c r="Q63" s="28">
        <v>2.9</v>
      </c>
      <c r="R63" s="29">
        <v>44361</v>
      </c>
      <c r="S63" s="28" t="s">
        <v>98</v>
      </c>
      <c r="T63" s="5"/>
      <c r="U63" s="5">
        <f t="shared" si="11"/>
        <v>113.1</v>
      </c>
      <c r="V63" s="5">
        <f t="shared" si="12"/>
        <v>122.9</v>
      </c>
      <c r="W63" s="5"/>
      <c r="X63" s="36">
        <f t="shared" si="13"/>
        <v>132.72312548521975</v>
      </c>
      <c r="Y63" s="36">
        <f t="shared" si="5"/>
        <v>101.3932540233058</v>
      </c>
      <c r="Z63" s="5"/>
      <c r="AA63" s="36">
        <f t="shared" si="6"/>
        <v>0.74389658327568287</v>
      </c>
      <c r="AB63" s="36">
        <f t="shared" si="7"/>
        <v>0.9184295832756828</v>
      </c>
      <c r="AC63" s="37">
        <f t="shared" si="1"/>
        <v>0.73284998226462073</v>
      </c>
      <c r="AD63" s="37">
        <f t="shared" si="2"/>
        <v>-1.2589220464926283</v>
      </c>
      <c r="AE63" s="36">
        <f t="shared" si="3"/>
        <v>167.02101664161913</v>
      </c>
      <c r="AG63" s="38">
        <f t="shared" si="8"/>
        <v>0.73286589687923187</v>
      </c>
      <c r="AH63" s="38">
        <f t="shared" si="4"/>
        <v>-1.2588940181035408</v>
      </c>
      <c r="AJ63" s="38">
        <f t="shared" si="9"/>
        <v>41.990122840249796</v>
      </c>
      <c r="AK63" s="38">
        <f t="shared" si="10"/>
        <v>-72.129314091598744</v>
      </c>
    </row>
    <row r="64" spans="1:37" ht="15.75" customHeight="1" x14ac:dyDescent="0.3">
      <c r="A64" s="4" t="s">
        <v>27</v>
      </c>
      <c r="B64" s="5"/>
      <c r="C64" s="5">
        <v>1</v>
      </c>
      <c r="D64" s="5">
        <v>2</v>
      </c>
      <c r="E64" s="5">
        <v>3</v>
      </c>
      <c r="F64" s="5">
        <v>1</v>
      </c>
      <c r="G64" s="5">
        <v>62</v>
      </c>
      <c r="H64" s="5" t="s">
        <v>20</v>
      </c>
      <c r="I64" s="5">
        <v>11</v>
      </c>
      <c r="J64" s="5"/>
      <c r="K64" s="5"/>
      <c r="L64" s="7">
        <v>43298</v>
      </c>
      <c r="M64" s="5" t="s">
        <v>28</v>
      </c>
      <c r="N64" s="5" t="s">
        <v>29</v>
      </c>
      <c r="O64" s="27"/>
      <c r="P64" s="28">
        <v>13.6</v>
      </c>
      <c r="Q64" s="28">
        <v>4</v>
      </c>
      <c r="R64" s="29">
        <v>44361</v>
      </c>
      <c r="S64" s="28" t="s">
        <v>98</v>
      </c>
      <c r="T64" s="5"/>
      <c r="U64" s="5">
        <f t="shared" si="11"/>
        <v>113.6</v>
      </c>
      <c r="V64" s="5">
        <f t="shared" si="12"/>
        <v>124</v>
      </c>
      <c r="W64" s="5"/>
      <c r="X64" s="36">
        <f t="shared" si="13"/>
        <v>133.40654243169556</v>
      </c>
      <c r="Y64" s="36">
        <f t="shared" si="5"/>
        <v>102.3897184116658</v>
      </c>
      <c r="Z64" s="5"/>
      <c r="AA64" s="36">
        <f t="shared" si="6"/>
        <v>0.74165504124626391</v>
      </c>
      <c r="AB64" s="36">
        <f t="shared" si="7"/>
        <v>0.91618804124626396</v>
      </c>
      <c r="AC64" s="37">
        <f t="shared" si="1"/>
        <v>0.73284998226462073</v>
      </c>
      <c r="AD64" s="37">
        <f t="shared" si="2"/>
        <v>-1.2589220464926283</v>
      </c>
      <c r="AE64" s="36">
        <f t="shared" si="3"/>
        <v>168.16943836500138</v>
      </c>
      <c r="AG64" s="38">
        <f t="shared" si="8"/>
        <v>0.73286605328349197</v>
      </c>
      <c r="AH64" s="38">
        <f t="shared" si="4"/>
        <v>-1.2588938737759987</v>
      </c>
      <c r="AJ64" s="38">
        <f t="shared" si="9"/>
        <v>41.990131801553801</v>
      </c>
      <c r="AK64" s="38">
        <f t="shared" si="10"/>
        <v>-72.129305822239715</v>
      </c>
    </row>
    <row r="65" spans="1:37" ht="15.75" customHeight="1" x14ac:dyDescent="0.3">
      <c r="A65" s="4" t="s">
        <v>27</v>
      </c>
      <c r="B65" s="5"/>
      <c r="C65" s="5">
        <v>1</v>
      </c>
      <c r="D65" s="5">
        <v>2</v>
      </c>
      <c r="E65" s="5">
        <v>3</v>
      </c>
      <c r="F65" s="5">
        <v>1</v>
      </c>
      <c r="G65" s="5">
        <v>63</v>
      </c>
      <c r="H65" s="5" t="s">
        <v>20</v>
      </c>
      <c r="I65" s="5">
        <v>10</v>
      </c>
      <c r="J65" s="5"/>
      <c r="K65" s="5"/>
      <c r="L65" s="7">
        <v>43298</v>
      </c>
      <c r="M65" s="5" t="s">
        <v>28</v>
      </c>
      <c r="N65" s="5" t="s">
        <v>29</v>
      </c>
      <c r="O65" s="27"/>
      <c r="P65" s="28">
        <v>12.7</v>
      </c>
      <c r="Q65" s="28">
        <v>4.5</v>
      </c>
      <c r="R65" s="29">
        <v>44361</v>
      </c>
      <c r="S65" s="28" t="s">
        <v>98</v>
      </c>
      <c r="T65" s="5"/>
      <c r="U65" s="5">
        <f t="shared" si="11"/>
        <v>112.7</v>
      </c>
      <c r="V65" s="5">
        <f t="shared" si="12"/>
        <v>124.5</v>
      </c>
      <c r="W65" s="5"/>
      <c r="X65" s="36">
        <f t="shared" si="13"/>
        <v>132.60703959134023</v>
      </c>
      <c r="Y65" s="36">
        <f t="shared" si="5"/>
        <v>103.03840570787538</v>
      </c>
      <c r="Z65" s="5"/>
      <c r="AA65" s="36">
        <f t="shared" si="6"/>
        <v>0.73569209114885037</v>
      </c>
      <c r="AB65" s="36">
        <f t="shared" si="7"/>
        <v>0.91022509114885031</v>
      </c>
      <c r="AC65" s="37">
        <f t="shared" si="1"/>
        <v>0.73284998226462073</v>
      </c>
      <c r="AD65" s="37">
        <f t="shared" si="2"/>
        <v>-1.2589220464926283</v>
      </c>
      <c r="AE65" s="36">
        <f t="shared" si="3"/>
        <v>167.93314145814102</v>
      </c>
      <c r="AG65" s="38">
        <f t="shared" si="8"/>
        <v>0.73286615510460629</v>
      </c>
      <c r="AH65" s="38">
        <f t="shared" si="4"/>
        <v>-1.2588940426119806</v>
      </c>
      <c r="AJ65" s="38">
        <f t="shared" si="9"/>
        <v>41.990137635473914</v>
      </c>
      <c r="AK65" s="38">
        <f t="shared" si="10"/>
        <v>-72.129315495828905</v>
      </c>
    </row>
    <row r="66" spans="1:37" ht="15.75" customHeight="1" x14ac:dyDescent="0.3">
      <c r="A66" s="4" t="s">
        <v>27</v>
      </c>
      <c r="B66" s="5"/>
      <c r="C66" s="5">
        <v>1</v>
      </c>
      <c r="D66" s="5">
        <v>2</v>
      </c>
      <c r="E66" s="5">
        <v>3</v>
      </c>
      <c r="F66" s="5">
        <v>1</v>
      </c>
      <c r="G66" s="5">
        <v>64</v>
      </c>
      <c r="H66" s="5" t="s">
        <v>20</v>
      </c>
      <c r="I66" s="5">
        <v>14</v>
      </c>
      <c r="J66" s="5"/>
      <c r="K66" s="5"/>
      <c r="L66" s="7">
        <v>43298</v>
      </c>
      <c r="M66" s="5" t="s">
        <v>28</v>
      </c>
      <c r="N66" s="5" t="s">
        <v>29</v>
      </c>
      <c r="O66" s="27"/>
      <c r="P66" s="28">
        <v>12.2</v>
      </c>
      <c r="Q66" s="28">
        <v>4</v>
      </c>
      <c r="R66" s="29">
        <v>44361</v>
      </c>
      <c r="S66" s="28" t="s">
        <v>98</v>
      </c>
      <c r="T66" s="5"/>
      <c r="U66" s="5">
        <f t="shared" si="11"/>
        <v>112.2</v>
      </c>
      <c r="V66" s="5">
        <f t="shared" si="12"/>
        <v>124</v>
      </c>
      <c r="W66" s="5"/>
      <c r="X66" s="36">
        <f t="shared" si="13"/>
        <v>132.02781159566305</v>
      </c>
      <c r="Y66" s="36">
        <f t="shared" si="5"/>
        <v>102.63282596352931</v>
      </c>
      <c r="Z66" s="5"/>
      <c r="AA66" s="36">
        <f t="shared" si="6"/>
        <v>0.73548199918863555</v>
      </c>
      <c r="AB66" s="36">
        <f t="shared" si="7"/>
        <v>0.91001499918863549</v>
      </c>
      <c r="AC66" s="37">
        <f t="shared" ref="AC66:AC129" si="14">41.989211*(PI()/180)</f>
        <v>0.73284998226462073</v>
      </c>
      <c r="AD66" s="37">
        <f t="shared" ref="AD66:AD129" si="15">-72.13092*(PI()/180)</f>
        <v>-1.2589220464926283</v>
      </c>
      <c r="AE66" s="36">
        <f t="shared" ref="AE66:AE129" si="16">SQRT(X66^2+Y66^2)</f>
        <v>167.22691170980823</v>
      </c>
      <c r="AG66" s="38">
        <f t="shared" si="8"/>
        <v>0.73286609144601023</v>
      </c>
      <c r="AH66" s="38">
        <f t="shared" ref="AH66:AH129" si="17">AD66+ATAN2(COS(AE66/6371000)-SIN(AC66)*SIN(AG66), SIN(AB66)*SIN(AE66/6371000)*COS(AC66))</f>
        <v>-1.2588941649346232</v>
      </c>
      <c r="AJ66" s="38">
        <f t="shared" si="9"/>
        <v>41.990133988105022</v>
      </c>
      <c r="AK66" s="38">
        <f t="shared" si="10"/>
        <v>-72.129322504400065</v>
      </c>
    </row>
    <row r="67" spans="1:37" ht="15.75" customHeight="1" x14ac:dyDescent="0.3">
      <c r="A67" s="4" t="s">
        <v>27</v>
      </c>
      <c r="B67" s="5"/>
      <c r="C67" s="5">
        <v>1</v>
      </c>
      <c r="D67" s="5">
        <v>2</v>
      </c>
      <c r="E67" s="5">
        <v>3</v>
      </c>
      <c r="F67" s="5">
        <v>1</v>
      </c>
      <c r="G67" s="5">
        <v>65</v>
      </c>
      <c r="H67" s="5" t="s">
        <v>20</v>
      </c>
      <c r="I67" s="5">
        <v>14</v>
      </c>
      <c r="J67" s="5"/>
      <c r="K67" s="5"/>
      <c r="L67" s="7">
        <v>43298</v>
      </c>
      <c r="M67" s="5" t="s">
        <v>28</v>
      </c>
      <c r="N67" s="5" t="s">
        <v>29</v>
      </c>
      <c r="O67" s="27"/>
      <c r="P67" s="28">
        <v>12.3</v>
      </c>
      <c r="Q67" s="28">
        <v>3.1</v>
      </c>
      <c r="R67" s="29">
        <v>44361</v>
      </c>
      <c r="S67" s="28" t="s">
        <v>98</v>
      </c>
      <c r="T67" s="5"/>
      <c r="U67" s="5">
        <f t="shared" si="11"/>
        <v>112.3</v>
      </c>
      <c r="V67" s="5">
        <f t="shared" si="12"/>
        <v>123.1</v>
      </c>
      <c r="W67" s="5"/>
      <c r="X67" s="36">
        <f t="shared" si="13"/>
        <v>131.97000894346738</v>
      </c>
      <c r="Y67" s="36">
        <f t="shared" ref="Y67:Y130" si="18">SQRT(U67^2+V67^2)*SIN(ATAN(V67/U67)-0.174533)</f>
        <v>101.72913417237532</v>
      </c>
      <c r="Z67" s="5"/>
      <c r="AA67" s="36">
        <f t="shared" ref="AA67:AA130" si="19">ATAN(U67/V67)</f>
        <v>0.73955095922864389</v>
      </c>
      <c r="AB67" s="36">
        <f t="shared" ref="AB67:AB130" si="20">AA67+0.174533</f>
        <v>0.91408395922864383</v>
      </c>
      <c r="AC67" s="37">
        <f t="shared" si="14"/>
        <v>0.73284998226462073</v>
      </c>
      <c r="AD67" s="37">
        <f t="shared" si="15"/>
        <v>-1.2589220464926283</v>
      </c>
      <c r="AE67" s="36">
        <f t="shared" si="16"/>
        <v>166.62802885469179</v>
      </c>
      <c r="AG67" s="38">
        <f t="shared" ref="AG67:AG130" si="21">ASIN(SIN(AC67)*COS(AE67/6371000)+COS(AC67)*SIN(AE67/6371000)*COS(AB67))</f>
        <v>0.73286594960160367</v>
      </c>
      <c r="AH67" s="38">
        <f t="shared" si="17"/>
        <v>-1.2588941771449125</v>
      </c>
      <c r="AJ67" s="38">
        <f t="shared" ref="AJ67:AJ130" si="22">AG67*180/PI()</f>
        <v>41.990125861019187</v>
      </c>
      <c r="AK67" s="38">
        <f t="shared" ref="AK67:AK130" si="23">AH67*180/PI()</f>
        <v>-72.129323203998098</v>
      </c>
    </row>
    <row r="68" spans="1:37" ht="15.75" customHeight="1" x14ac:dyDescent="0.3">
      <c r="A68" s="4" t="s">
        <v>27</v>
      </c>
      <c r="B68" s="5"/>
      <c r="C68" s="5">
        <v>1</v>
      </c>
      <c r="D68" s="5">
        <v>2</v>
      </c>
      <c r="E68" s="5">
        <v>3</v>
      </c>
      <c r="F68" s="5">
        <v>1</v>
      </c>
      <c r="G68" s="5">
        <v>66</v>
      </c>
      <c r="H68" s="5" t="s">
        <v>30</v>
      </c>
      <c r="I68" s="5">
        <v>13</v>
      </c>
      <c r="J68" s="5"/>
      <c r="K68" s="5"/>
      <c r="L68" s="7">
        <v>43298</v>
      </c>
      <c r="M68" s="5" t="s">
        <v>28</v>
      </c>
      <c r="N68" s="5" t="s">
        <v>29</v>
      </c>
      <c r="O68" s="27"/>
      <c r="P68" s="28">
        <v>11.2</v>
      </c>
      <c r="Q68" s="28">
        <v>2.2999999999999998</v>
      </c>
      <c r="R68" s="29">
        <v>44361</v>
      </c>
      <c r="S68" s="28" t="s">
        <v>98</v>
      </c>
      <c r="T68" s="5"/>
      <c r="U68" s="5">
        <f t="shared" si="11"/>
        <v>111.2</v>
      </c>
      <c r="V68" s="5">
        <f t="shared" si="12"/>
        <v>122.3</v>
      </c>
      <c r="W68" s="5"/>
      <c r="X68" s="36">
        <f t="shared" si="13"/>
        <v>130.74780182837694</v>
      </c>
      <c r="Y68" s="36">
        <f t="shared" si="18"/>
        <v>101.13230105682094</v>
      </c>
      <c r="Z68" s="5"/>
      <c r="AA68" s="36">
        <f t="shared" si="19"/>
        <v>0.7378964502639388</v>
      </c>
      <c r="AB68" s="36">
        <f t="shared" si="20"/>
        <v>0.91242945026393873</v>
      </c>
      <c r="AC68" s="37">
        <f t="shared" si="14"/>
        <v>0.73284998226462073</v>
      </c>
      <c r="AD68" s="37">
        <f t="shared" si="15"/>
        <v>-1.2589220464926283</v>
      </c>
      <c r="AE68" s="36">
        <f t="shared" si="16"/>
        <v>165.2958862162032</v>
      </c>
      <c r="AG68" s="38">
        <f t="shared" si="21"/>
        <v>0.73286585592550368</v>
      </c>
      <c r="AH68" s="38">
        <f t="shared" si="17"/>
        <v>-1.2588944352522096</v>
      </c>
      <c r="AJ68" s="38">
        <f t="shared" si="22"/>
        <v>41.990120493774015</v>
      </c>
      <c r="AK68" s="38">
        <f t="shared" si="23"/>
        <v>-72.129337992456897</v>
      </c>
    </row>
    <row r="69" spans="1:37" ht="15.75" customHeight="1" x14ac:dyDescent="0.3">
      <c r="A69" s="4" t="s">
        <v>27</v>
      </c>
      <c r="B69" s="5"/>
      <c r="C69" s="5">
        <v>1</v>
      </c>
      <c r="D69" s="5">
        <v>2</v>
      </c>
      <c r="E69" s="5">
        <v>3</v>
      </c>
      <c r="F69" s="5">
        <v>1</v>
      </c>
      <c r="G69" s="5">
        <v>67</v>
      </c>
      <c r="H69" s="5" t="s">
        <v>30</v>
      </c>
      <c r="I69" s="5">
        <v>30</v>
      </c>
      <c r="J69" s="5"/>
      <c r="K69" s="5"/>
      <c r="L69" s="7">
        <v>43298</v>
      </c>
      <c r="M69" s="5" t="s">
        <v>28</v>
      </c>
      <c r="N69" s="5" t="s">
        <v>29</v>
      </c>
      <c r="O69" s="27"/>
      <c r="P69" s="28">
        <v>10.6</v>
      </c>
      <c r="Q69" s="28">
        <v>2.1</v>
      </c>
      <c r="R69" s="29">
        <v>44361</v>
      </c>
      <c r="S69" s="28" t="s">
        <v>98</v>
      </c>
      <c r="T69" s="5"/>
      <c r="U69" s="5">
        <f t="shared" si="11"/>
        <v>110.6</v>
      </c>
      <c r="V69" s="5">
        <f t="shared" si="12"/>
        <v>122.1</v>
      </c>
      <c r="W69" s="5"/>
      <c r="X69" s="36">
        <f t="shared" si="13"/>
        <v>130.12218753409675</v>
      </c>
      <c r="Y69" s="36">
        <f t="shared" si="18"/>
        <v>101.03952845961498</v>
      </c>
      <c r="Z69" s="5"/>
      <c r="AA69" s="36">
        <f t="shared" si="19"/>
        <v>0.73601848371849743</v>
      </c>
      <c r="AB69" s="36">
        <f t="shared" si="20"/>
        <v>0.91055148371849737</v>
      </c>
      <c r="AC69" s="37">
        <f t="shared" si="14"/>
        <v>0.73284998226462073</v>
      </c>
      <c r="AD69" s="37">
        <f t="shared" si="15"/>
        <v>-1.2589220464926283</v>
      </c>
      <c r="AE69" s="36">
        <f t="shared" si="16"/>
        <v>164.74455984948332</v>
      </c>
      <c r="AG69" s="38">
        <f t="shared" si="21"/>
        <v>0.73286584136561228</v>
      </c>
      <c r="AH69" s="38">
        <f t="shared" si="17"/>
        <v>-1.2588945673694119</v>
      </c>
      <c r="AJ69" s="38">
        <f t="shared" si="22"/>
        <v>41.990119659553685</v>
      </c>
      <c r="AK69" s="38">
        <f t="shared" si="23"/>
        <v>-72.129345562214979</v>
      </c>
    </row>
    <row r="70" spans="1:37" ht="15.75" customHeight="1" x14ac:dyDescent="0.3">
      <c r="A70" s="4" t="s">
        <v>27</v>
      </c>
      <c r="B70" s="5"/>
      <c r="C70" s="5">
        <v>1</v>
      </c>
      <c r="D70" s="5">
        <v>2</v>
      </c>
      <c r="E70" s="5">
        <v>3</v>
      </c>
      <c r="F70" s="5">
        <v>1</v>
      </c>
      <c r="G70" s="5">
        <v>68</v>
      </c>
      <c r="H70" s="5" t="s">
        <v>20</v>
      </c>
      <c r="I70" s="5">
        <v>19</v>
      </c>
      <c r="J70" s="5"/>
      <c r="K70" s="5"/>
      <c r="L70" s="7">
        <v>43298</v>
      </c>
      <c r="M70" s="5" t="s">
        <v>28</v>
      </c>
      <c r="N70" s="5" t="s">
        <v>29</v>
      </c>
      <c r="O70" s="27"/>
      <c r="P70" s="28">
        <v>11.2</v>
      </c>
      <c r="Q70" s="28">
        <v>1.5</v>
      </c>
      <c r="R70" s="29">
        <v>44361</v>
      </c>
      <c r="S70" s="28" t="s">
        <v>98</v>
      </c>
      <c r="T70" s="5"/>
      <c r="U70" s="5">
        <f t="shared" si="11"/>
        <v>111.2</v>
      </c>
      <c r="V70" s="5">
        <f t="shared" si="12"/>
        <v>121.5</v>
      </c>
      <c r="W70" s="5"/>
      <c r="X70" s="36">
        <f t="shared" si="13"/>
        <v>130.60888322731205</v>
      </c>
      <c r="Y70" s="36">
        <f t="shared" si="18"/>
        <v>100.3444548648024</v>
      </c>
      <c r="Z70" s="5"/>
      <c r="AA70" s="36">
        <f t="shared" si="19"/>
        <v>0.74116403677714526</v>
      </c>
      <c r="AB70" s="36">
        <f t="shared" si="20"/>
        <v>0.91569703677714531</v>
      </c>
      <c r="AC70" s="37">
        <f t="shared" si="14"/>
        <v>0.73284998226462073</v>
      </c>
      <c r="AD70" s="37">
        <f t="shared" si="15"/>
        <v>-1.2589220464926283</v>
      </c>
      <c r="AE70" s="36">
        <f t="shared" si="16"/>
        <v>164.7048572447091</v>
      </c>
      <c r="AG70" s="38">
        <f t="shared" si="21"/>
        <v>0.7328657322645985</v>
      </c>
      <c r="AH70" s="38">
        <f t="shared" si="17"/>
        <v>-1.2588944645920244</v>
      </c>
      <c r="AJ70" s="38">
        <f t="shared" si="22"/>
        <v>41.990113408526064</v>
      </c>
      <c r="AK70" s="38">
        <f t="shared" si="23"/>
        <v>-72.129339673504447</v>
      </c>
    </row>
    <row r="71" spans="1:37" ht="15.75" customHeight="1" x14ac:dyDescent="0.3">
      <c r="A71" s="4" t="s">
        <v>27</v>
      </c>
      <c r="B71" s="5"/>
      <c r="C71" s="5">
        <v>1</v>
      </c>
      <c r="D71" s="5">
        <v>2</v>
      </c>
      <c r="E71" s="5">
        <v>3</v>
      </c>
      <c r="F71" s="5">
        <v>1</v>
      </c>
      <c r="G71" s="5">
        <v>69</v>
      </c>
      <c r="H71" s="5" t="s">
        <v>20</v>
      </c>
      <c r="I71" s="5">
        <v>18</v>
      </c>
      <c r="J71" s="5"/>
      <c r="K71" s="5"/>
      <c r="L71" s="7">
        <v>43298</v>
      </c>
      <c r="M71" s="5" t="s">
        <v>28</v>
      </c>
      <c r="N71" s="5" t="s">
        <v>29</v>
      </c>
      <c r="O71" s="27"/>
      <c r="P71" s="28">
        <v>10.9</v>
      </c>
      <c r="Q71" s="28">
        <v>1.6</v>
      </c>
      <c r="R71" s="29">
        <v>44361</v>
      </c>
      <c r="S71" s="28" t="s">
        <v>98</v>
      </c>
      <c r="T71" s="5"/>
      <c r="U71" s="5">
        <f t="shared" si="11"/>
        <v>110.9</v>
      </c>
      <c r="V71" s="5">
        <f t="shared" si="12"/>
        <v>121.6</v>
      </c>
      <c r="W71" s="5"/>
      <c r="X71" s="36">
        <f t="shared" si="13"/>
        <v>130.33080573043821</v>
      </c>
      <c r="Y71" s="36">
        <f t="shared" si="18"/>
        <v>100.49503011420404</v>
      </c>
      <c r="Z71" s="5"/>
      <c r="AA71" s="36">
        <f t="shared" si="19"/>
        <v>0.73940910765447776</v>
      </c>
      <c r="AB71" s="36">
        <f t="shared" si="20"/>
        <v>0.91394210765447781</v>
      </c>
      <c r="AC71" s="37">
        <f t="shared" si="14"/>
        <v>0.73284998226462073</v>
      </c>
      <c r="AD71" s="37">
        <f t="shared" si="15"/>
        <v>-1.2589220464926283</v>
      </c>
      <c r="AE71" s="36">
        <f t="shared" si="16"/>
        <v>164.57633487230174</v>
      </c>
      <c r="AG71" s="38">
        <f t="shared" si="21"/>
        <v>0.73286575589987946</v>
      </c>
      <c r="AH71" s="38">
        <f t="shared" si="17"/>
        <v>-1.2588945233156672</v>
      </c>
      <c r="AJ71" s="38">
        <f t="shared" si="22"/>
        <v>41.990114762727899</v>
      </c>
      <c r="AK71" s="38">
        <f t="shared" si="23"/>
        <v>-72.129343038121348</v>
      </c>
    </row>
    <row r="72" spans="1:37" ht="15.75" customHeight="1" x14ac:dyDescent="0.3">
      <c r="A72" s="4" t="s">
        <v>27</v>
      </c>
      <c r="B72" s="5"/>
      <c r="C72" s="5">
        <v>1</v>
      </c>
      <c r="D72" s="5">
        <v>2</v>
      </c>
      <c r="E72" s="5">
        <v>3</v>
      </c>
      <c r="F72" s="5">
        <v>1</v>
      </c>
      <c r="G72" s="5">
        <v>70</v>
      </c>
      <c r="H72" s="5" t="s">
        <v>20</v>
      </c>
      <c r="I72" s="5">
        <v>12</v>
      </c>
      <c r="J72" s="5"/>
      <c r="K72" s="5"/>
      <c r="L72" s="7">
        <v>43298</v>
      </c>
      <c r="M72" s="5" t="s">
        <v>28</v>
      </c>
      <c r="N72" s="5" t="s">
        <v>29</v>
      </c>
      <c r="O72" s="27"/>
      <c r="P72" s="28">
        <v>10.5</v>
      </c>
      <c r="Q72" s="28">
        <v>1.6</v>
      </c>
      <c r="R72" s="29">
        <v>44361</v>
      </c>
      <c r="S72" s="28" t="s">
        <v>98</v>
      </c>
      <c r="T72" s="5"/>
      <c r="U72" s="5">
        <f t="shared" si="11"/>
        <v>110.5</v>
      </c>
      <c r="V72" s="5">
        <f t="shared" si="12"/>
        <v>121.6</v>
      </c>
      <c r="W72" s="5"/>
      <c r="X72" s="36">
        <f t="shared" si="13"/>
        <v>129.93688263442891</v>
      </c>
      <c r="Y72" s="36">
        <f t="shared" si="18"/>
        <v>100.56448941473647</v>
      </c>
      <c r="Z72" s="5"/>
      <c r="AA72" s="36">
        <f t="shared" si="19"/>
        <v>0.73761036021339199</v>
      </c>
      <c r="AB72" s="36">
        <f t="shared" si="20"/>
        <v>0.91214336021339193</v>
      </c>
      <c r="AC72" s="37">
        <f t="shared" si="14"/>
        <v>0.73284998226462073</v>
      </c>
      <c r="AD72" s="37">
        <f t="shared" si="15"/>
        <v>-1.2589220464926283</v>
      </c>
      <c r="AE72" s="36">
        <f t="shared" si="16"/>
        <v>164.30706010394076</v>
      </c>
      <c r="AG72" s="38">
        <f t="shared" si="21"/>
        <v>0.73286576680343352</v>
      </c>
      <c r="AH72" s="38">
        <f t="shared" si="17"/>
        <v>-1.2588946065038278</v>
      </c>
      <c r="AJ72" s="38">
        <f t="shared" si="22"/>
        <v>41.990115387455539</v>
      </c>
      <c r="AK72" s="38">
        <f t="shared" si="23"/>
        <v>-72.129347804451854</v>
      </c>
    </row>
    <row r="73" spans="1:37" ht="15.75" customHeight="1" x14ac:dyDescent="0.3">
      <c r="A73" s="4" t="s">
        <v>27</v>
      </c>
      <c r="B73" s="5"/>
      <c r="C73" s="5">
        <v>1</v>
      </c>
      <c r="D73" s="5">
        <v>2</v>
      </c>
      <c r="E73" s="5">
        <v>3</v>
      </c>
      <c r="F73" s="5">
        <v>1</v>
      </c>
      <c r="G73" s="5">
        <v>71</v>
      </c>
      <c r="H73" s="5" t="s">
        <v>20</v>
      </c>
      <c r="I73" s="5">
        <v>13</v>
      </c>
      <c r="J73" s="5"/>
      <c r="K73" s="5"/>
      <c r="L73" s="7">
        <v>43298</v>
      </c>
      <c r="M73" s="5" t="s">
        <v>28</v>
      </c>
      <c r="N73" s="5" t="s">
        <v>29</v>
      </c>
      <c r="O73" s="27"/>
      <c r="P73" s="28">
        <v>10.6</v>
      </c>
      <c r="Q73" s="28">
        <v>1.2</v>
      </c>
      <c r="R73" s="29">
        <v>44361</v>
      </c>
      <c r="S73" s="28" t="s">
        <v>98</v>
      </c>
      <c r="T73" s="5"/>
      <c r="U73" s="5">
        <f t="shared" si="11"/>
        <v>110.6</v>
      </c>
      <c r="V73" s="5">
        <f t="shared" si="12"/>
        <v>121.2</v>
      </c>
      <c r="W73" s="5"/>
      <c r="X73" s="36">
        <f t="shared" si="13"/>
        <v>129.96590410789881</v>
      </c>
      <c r="Y73" s="36">
        <f t="shared" si="18"/>
        <v>100.15320149359407</v>
      </c>
      <c r="Z73" s="5"/>
      <c r="AA73" s="36">
        <f t="shared" si="19"/>
        <v>0.73970092210256411</v>
      </c>
      <c r="AB73" s="36">
        <f t="shared" si="20"/>
        <v>0.91423392210256416</v>
      </c>
      <c r="AC73" s="37">
        <f t="shared" si="14"/>
        <v>0.73284998226462073</v>
      </c>
      <c r="AD73" s="37">
        <f t="shared" si="15"/>
        <v>-1.2589220464926283</v>
      </c>
      <c r="AE73" s="36">
        <f t="shared" si="16"/>
        <v>164.0786396823182</v>
      </c>
      <c r="AG73" s="38">
        <f t="shared" si="21"/>
        <v>0.73286570224709158</v>
      </c>
      <c r="AH73" s="38">
        <f t="shared" si="17"/>
        <v>-1.2588946003766861</v>
      </c>
      <c r="AJ73" s="38">
        <f t="shared" si="22"/>
        <v>41.990111688649598</v>
      </c>
      <c r="AK73" s="38">
        <f t="shared" si="23"/>
        <v>-72.129347453392484</v>
      </c>
    </row>
    <row r="74" spans="1:37" ht="15.75" customHeight="1" x14ac:dyDescent="0.3">
      <c r="A74" s="4" t="s">
        <v>27</v>
      </c>
      <c r="B74" s="5"/>
      <c r="C74" s="5">
        <v>1</v>
      </c>
      <c r="D74" s="5">
        <v>2</v>
      </c>
      <c r="E74" s="5">
        <v>3</v>
      </c>
      <c r="F74" s="5">
        <v>1</v>
      </c>
      <c r="G74" s="5">
        <v>72</v>
      </c>
      <c r="H74" s="5" t="s">
        <v>20</v>
      </c>
      <c r="I74" s="5">
        <v>16</v>
      </c>
      <c r="J74" s="5"/>
      <c r="K74" s="5"/>
      <c r="L74" s="7">
        <v>43298</v>
      </c>
      <c r="M74" s="5" t="s">
        <v>28</v>
      </c>
      <c r="N74" s="5" t="s">
        <v>29</v>
      </c>
      <c r="O74" s="27"/>
      <c r="P74" s="28">
        <v>10.8</v>
      </c>
      <c r="Q74" s="28">
        <v>0.6</v>
      </c>
      <c r="R74" s="29">
        <v>44361</v>
      </c>
      <c r="S74" s="28" t="s">
        <v>98</v>
      </c>
      <c r="T74" s="5"/>
      <c r="U74" s="5">
        <f t="shared" si="11"/>
        <v>110.8</v>
      </c>
      <c r="V74" s="5">
        <f t="shared" si="12"/>
        <v>120.6</v>
      </c>
      <c r="W74" s="5"/>
      <c r="X74" s="36">
        <f t="shared" si="13"/>
        <v>130.05867670510477</v>
      </c>
      <c r="Y74" s="36">
        <f t="shared" si="18"/>
        <v>99.527587199313899</v>
      </c>
      <c r="Z74" s="5"/>
      <c r="AA74" s="36">
        <f t="shared" si="19"/>
        <v>0.74307254885128238</v>
      </c>
      <c r="AB74" s="36">
        <f t="shared" si="20"/>
        <v>0.91760554885128243</v>
      </c>
      <c r="AC74" s="37">
        <f t="shared" si="14"/>
        <v>0.73284998226462073</v>
      </c>
      <c r="AD74" s="37">
        <f t="shared" si="15"/>
        <v>-1.2589220464926283</v>
      </c>
      <c r="AE74" s="36">
        <f t="shared" si="16"/>
        <v>163.77118183612157</v>
      </c>
      <c r="AG74" s="38">
        <f t="shared" si="21"/>
        <v>0.73286560404963474</v>
      </c>
      <c r="AH74" s="38">
        <f t="shared" si="17"/>
        <v>-1.2588945807874563</v>
      </c>
      <c r="AJ74" s="38">
        <f t="shared" si="22"/>
        <v>41.99010606234976</v>
      </c>
      <c r="AK74" s="38">
        <f t="shared" si="23"/>
        <v>-72.1293463310123</v>
      </c>
    </row>
    <row r="75" spans="1:37" ht="15.75" customHeight="1" x14ac:dyDescent="0.3">
      <c r="A75" s="4" t="s">
        <v>27</v>
      </c>
      <c r="B75" s="5"/>
      <c r="C75" s="5">
        <v>1</v>
      </c>
      <c r="D75" s="5">
        <v>2</v>
      </c>
      <c r="E75" s="5">
        <v>3</v>
      </c>
      <c r="F75" s="5">
        <v>1</v>
      </c>
      <c r="G75" s="5">
        <v>73</v>
      </c>
      <c r="H75" s="5" t="s">
        <v>20</v>
      </c>
      <c r="I75" s="5">
        <v>20</v>
      </c>
      <c r="J75" s="5"/>
      <c r="K75" s="5"/>
      <c r="L75" s="7">
        <v>43298</v>
      </c>
      <c r="M75" s="5" t="s">
        <v>28</v>
      </c>
      <c r="N75" s="5" t="s">
        <v>29</v>
      </c>
      <c r="O75" s="27"/>
      <c r="P75" s="28">
        <v>11.1</v>
      </c>
      <c r="Q75" s="28">
        <v>0.4</v>
      </c>
      <c r="R75" s="29">
        <v>44361</v>
      </c>
      <c r="S75" s="28" t="s">
        <v>98</v>
      </c>
      <c r="T75" s="5"/>
      <c r="U75" s="5">
        <f t="shared" si="11"/>
        <v>111.1</v>
      </c>
      <c r="V75" s="5">
        <f t="shared" si="12"/>
        <v>120.4</v>
      </c>
      <c r="W75" s="5"/>
      <c r="X75" s="36">
        <f t="shared" si="13"/>
        <v>130.31938937684552</v>
      </c>
      <c r="Y75" s="36">
        <f t="shared" si="18"/>
        <v>99.278531175909947</v>
      </c>
      <c r="Z75" s="5"/>
      <c r="AA75" s="36">
        <f t="shared" si="19"/>
        <v>0.74524696730540296</v>
      </c>
      <c r="AB75" s="36">
        <f t="shared" si="20"/>
        <v>0.91977996730540301</v>
      </c>
      <c r="AC75" s="37">
        <f t="shared" si="14"/>
        <v>0.73284998226462073</v>
      </c>
      <c r="AD75" s="37">
        <f t="shared" si="15"/>
        <v>-1.2589220464926283</v>
      </c>
      <c r="AE75" s="36">
        <f t="shared" si="16"/>
        <v>163.82725658448902</v>
      </c>
      <c r="AG75" s="38">
        <f t="shared" si="21"/>
        <v>0.73286556495674215</v>
      </c>
      <c r="AH75" s="38">
        <f t="shared" si="17"/>
        <v>-1.2588945257312953</v>
      </c>
      <c r="AJ75" s="38">
        <f t="shared" si="22"/>
        <v>41.99010382249201</v>
      </c>
      <c r="AK75" s="38">
        <f t="shared" si="23"/>
        <v>-72.129343176526632</v>
      </c>
    </row>
    <row r="76" spans="1:37" ht="15.75" customHeight="1" x14ac:dyDescent="0.3">
      <c r="A76" s="4" t="s">
        <v>27</v>
      </c>
      <c r="B76" s="5"/>
      <c r="C76" s="5">
        <v>1</v>
      </c>
      <c r="D76" s="5">
        <v>2</v>
      </c>
      <c r="E76" s="5">
        <v>3</v>
      </c>
      <c r="F76" s="5">
        <v>1</v>
      </c>
      <c r="G76" s="5">
        <v>74</v>
      </c>
      <c r="H76" s="5" t="s">
        <v>30</v>
      </c>
      <c r="I76" s="5">
        <v>13</v>
      </c>
      <c r="J76" s="5"/>
      <c r="K76" s="5"/>
      <c r="L76" s="7">
        <v>43298</v>
      </c>
      <c r="M76" s="5" t="s">
        <v>28</v>
      </c>
      <c r="N76" s="5" t="s">
        <v>29</v>
      </c>
      <c r="O76" s="27"/>
      <c r="P76" s="28">
        <v>11.1</v>
      </c>
      <c r="Q76" s="28">
        <v>1</v>
      </c>
      <c r="R76" s="29">
        <v>44361</v>
      </c>
      <c r="S76" s="28" t="s">
        <v>98</v>
      </c>
      <c r="T76" s="5"/>
      <c r="U76" s="5">
        <f t="shared" si="11"/>
        <v>111.1</v>
      </c>
      <c r="V76" s="5">
        <f t="shared" si="12"/>
        <v>121</v>
      </c>
      <c r="W76" s="5"/>
      <c r="X76" s="36">
        <f t="shared" si="13"/>
        <v>130.42357832764418</v>
      </c>
      <c r="Y76" s="36">
        <f t="shared" si="18"/>
        <v>99.869415819923873</v>
      </c>
      <c r="Z76" s="5"/>
      <c r="AA76" s="36">
        <f t="shared" si="19"/>
        <v>0.74276997452536175</v>
      </c>
      <c r="AB76" s="36">
        <f t="shared" si="20"/>
        <v>0.9173029745253618</v>
      </c>
      <c r="AC76" s="37">
        <f t="shared" si="14"/>
        <v>0.73284998226462073</v>
      </c>
      <c r="AD76" s="37">
        <f t="shared" si="15"/>
        <v>-1.2589220464926283</v>
      </c>
      <c r="AE76" s="36">
        <f t="shared" si="16"/>
        <v>164.26871278487573</v>
      </c>
      <c r="AG76" s="38">
        <f t="shared" si="21"/>
        <v>0.73286565770242174</v>
      </c>
      <c r="AH76" s="38">
        <f t="shared" si="17"/>
        <v>-1.2588945037264434</v>
      </c>
      <c r="AJ76" s="38">
        <f t="shared" si="22"/>
        <v>41.990109136428018</v>
      </c>
      <c r="AK76" s="38">
        <f t="shared" si="23"/>
        <v>-72.129341915741492</v>
      </c>
    </row>
    <row r="77" spans="1:37" ht="15.75" customHeight="1" x14ac:dyDescent="0.3">
      <c r="A77" s="4" t="s">
        <v>27</v>
      </c>
      <c r="B77" s="5"/>
      <c r="C77" s="5">
        <v>1</v>
      </c>
      <c r="D77" s="5">
        <v>2</v>
      </c>
      <c r="E77" s="5">
        <v>3</v>
      </c>
      <c r="F77" s="5">
        <v>1</v>
      </c>
      <c r="G77" s="5">
        <v>75</v>
      </c>
      <c r="H77" s="5" t="s">
        <v>20</v>
      </c>
      <c r="I77" s="5">
        <v>11</v>
      </c>
      <c r="J77" s="5"/>
      <c r="K77" s="5"/>
      <c r="L77" s="7">
        <v>43298</v>
      </c>
      <c r="M77" s="5" t="s">
        <v>28</v>
      </c>
      <c r="N77" s="5" t="s">
        <v>29</v>
      </c>
      <c r="O77" s="27"/>
      <c r="P77" s="28">
        <v>11.6</v>
      </c>
      <c r="Q77" s="28">
        <v>0.7</v>
      </c>
      <c r="R77" s="29">
        <v>44361</v>
      </c>
      <c r="S77" s="28" t="s">
        <v>98</v>
      </c>
      <c r="T77" s="5"/>
      <c r="U77" s="5">
        <f t="shared" si="11"/>
        <v>111.6</v>
      </c>
      <c r="V77" s="5">
        <f t="shared" si="12"/>
        <v>120.7</v>
      </c>
      <c r="W77" s="5"/>
      <c r="X77" s="36">
        <f t="shared" si="13"/>
        <v>130.86388772225646</v>
      </c>
      <c r="Y77" s="36">
        <f t="shared" si="18"/>
        <v>99.487149372251366</v>
      </c>
      <c r="Z77" s="5"/>
      <c r="AA77" s="36">
        <f t="shared" si="19"/>
        <v>0.74624470044470592</v>
      </c>
      <c r="AB77" s="36">
        <f t="shared" si="20"/>
        <v>0.92077770044470597</v>
      </c>
      <c r="AC77" s="37">
        <f t="shared" si="14"/>
        <v>0.73284998226462073</v>
      </c>
      <c r="AD77" s="37">
        <f t="shared" si="15"/>
        <v>-1.2589220464926283</v>
      </c>
      <c r="AE77" s="36">
        <f t="shared" si="16"/>
        <v>164.38689120486464</v>
      </c>
      <c r="AG77" s="38">
        <f t="shared" si="21"/>
        <v>0.73286559770013404</v>
      </c>
      <c r="AH77" s="38">
        <f t="shared" si="17"/>
        <v>-1.2588944107436852</v>
      </c>
      <c r="AJ77" s="38">
        <f t="shared" si="22"/>
        <v>41.990105698550174</v>
      </c>
      <c r="AK77" s="38">
        <f t="shared" si="23"/>
        <v>-72.129336588221889</v>
      </c>
    </row>
    <row r="78" spans="1:37" ht="15.75" customHeight="1" x14ac:dyDescent="0.3">
      <c r="A78" s="4" t="s">
        <v>27</v>
      </c>
      <c r="B78" s="5"/>
      <c r="C78" s="5">
        <v>1</v>
      </c>
      <c r="D78" s="5">
        <v>2</v>
      </c>
      <c r="E78" s="5">
        <v>3</v>
      </c>
      <c r="F78" s="5">
        <v>1</v>
      </c>
      <c r="G78" s="5">
        <v>76</v>
      </c>
      <c r="H78" s="5" t="s">
        <v>20</v>
      </c>
      <c r="I78" s="5">
        <v>13</v>
      </c>
      <c r="J78" s="5"/>
      <c r="K78" s="5"/>
      <c r="L78" s="7">
        <v>43298</v>
      </c>
      <c r="M78" s="5" t="s">
        <v>28</v>
      </c>
      <c r="N78" s="5" t="s">
        <v>29</v>
      </c>
      <c r="O78" s="27"/>
      <c r="P78" s="28">
        <v>11.8</v>
      </c>
      <c r="Q78" s="28">
        <v>1.1000000000000001</v>
      </c>
      <c r="R78" s="29">
        <v>44361</v>
      </c>
      <c r="S78" s="28" t="s">
        <v>98</v>
      </c>
      <c r="T78" s="5"/>
      <c r="U78" s="5">
        <f t="shared" si="11"/>
        <v>111.8</v>
      </c>
      <c r="V78" s="5">
        <f t="shared" si="12"/>
        <v>121.1</v>
      </c>
      <c r="W78" s="5"/>
      <c r="X78" s="36">
        <f t="shared" si="13"/>
        <v>131.13030857079355</v>
      </c>
      <c r="Y78" s="36">
        <f t="shared" si="18"/>
        <v>99.846342817994426</v>
      </c>
      <c r="Z78" s="5"/>
      <c r="AA78" s="36">
        <f t="shared" si="19"/>
        <v>0.74548806573185111</v>
      </c>
      <c r="AB78" s="36">
        <f t="shared" si="20"/>
        <v>0.92002106573185105</v>
      </c>
      <c r="AC78" s="37">
        <f t="shared" si="14"/>
        <v>0.73284998226462073</v>
      </c>
      <c r="AD78" s="37">
        <f t="shared" si="15"/>
        <v>-1.2589220464926283</v>
      </c>
      <c r="AE78" s="36">
        <f t="shared" si="16"/>
        <v>164.81641301763608</v>
      </c>
      <c r="AG78" s="38">
        <f t="shared" si="21"/>
        <v>0.73286565407880544</v>
      </c>
      <c r="AH78" s="38">
        <f t="shared" si="17"/>
        <v>-1.258894354479702</v>
      </c>
      <c r="AJ78" s="38">
        <f t="shared" si="22"/>
        <v>41.990108928810095</v>
      </c>
      <c r="AK78" s="38">
        <f t="shared" si="23"/>
        <v>-72.12933336453311</v>
      </c>
    </row>
    <row r="79" spans="1:37" ht="15.75" customHeight="1" x14ac:dyDescent="0.3">
      <c r="A79" s="4" t="s">
        <v>27</v>
      </c>
      <c r="B79" s="5"/>
      <c r="C79" s="5">
        <v>1</v>
      </c>
      <c r="D79" s="5">
        <v>2</v>
      </c>
      <c r="E79" s="5">
        <v>3</v>
      </c>
      <c r="F79" s="5">
        <v>1</v>
      </c>
      <c r="G79" s="5">
        <v>77</v>
      </c>
      <c r="H79" s="5" t="s">
        <v>20</v>
      </c>
      <c r="I79" s="5">
        <v>16</v>
      </c>
      <c r="J79" s="5"/>
      <c r="K79" s="5"/>
      <c r="L79" s="7">
        <v>43298</v>
      </c>
      <c r="M79" s="5" t="s">
        <v>28</v>
      </c>
      <c r="N79" s="5" t="s">
        <v>29</v>
      </c>
      <c r="O79" s="27"/>
      <c r="P79" s="28">
        <v>12.2</v>
      </c>
      <c r="Q79" s="28">
        <v>0.8</v>
      </c>
      <c r="R79" s="29">
        <v>44361</v>
      </c>
      <c r="S79" s="28" t="s">
        <v>98</v>
      </c>
      <c r="T79" s="5"/>
      <c r="U79" s="5">
        <f t="shared" si="11"/>
        <v>112.2</v>
      </c>
      <c r="V79" s="5">
        <f t="shared" si="12"/>
        <v>120.8</v>
      </c>
      <c r="W79" s="5"/>
      <c r="X79" s="36">
        <f t="shared" si="13"/>
        <v>131.4721371914035</v>
      </c>
      <c r="Y79" s="36">
        <f t="shared" si="18"/>
        <v>99.481441195455005</v>
      </c>
      <c r="Z79" s="5"/>
      <c r="AA79" s="36">
        <f t="shared" si="19"/>
        <v>0.7485050397128159</v>
      </c>
      <c r="AB79" s="36">
        <f t="shared" si="20"/>
        <v>0.92303803971281595</v>
      </c>
      <c r="AC79" s="37">
        <f t="shared" si="14"/>
        <v>0.73284998226462073</v>
      </c>
      <c r="AD79" s="37">
        <f t="shared" si="15"/>
        <v>-1.2589220464926283</v>
      </c>
      <c r="AE79" s="36">
        <f t="shared" si="16"/>
        <v>164.86806846688049</v>
      </c>
      <c r="AG79" s="38">
        <f t="shared" si="21"/>
        <v>0.73286559680240249</v>
      </c>
      <c r="AH79" s="38">
        <f t="shared" si="17"/>
        <v>-1.2588942822939884</v>
      </c>
      <c r="AJ79" s="38">
        <f t="shared" si="22"/>
        <v>41.990105647113943</v>
      </c>
      <c r="AK79" s="38">
        <f t="shared" si="23"/>
        <v>-72.129329228596376</v>
      </c>
    </row>
    <row r="80" spans="1:37" ht="15.75" customHeight="1" x14ac:dyDescent="0.3">
      <c r="A80" s="4" t="s">
        <v>27</v>
      </c>
      <c r="B80" s="5"/>
      <c r="C80" s="5">
        <v>1</v>
      </c>
      <c r="D80" s="5">
        <v>2</v>
      </c>
      <c r="E80" s="5">
        <v>3</v>
      </c>
      <c r="F80" s="5">
        <v>1</v>
      </c>
      <c r="G80" s="5">
        <v>78</v>
      </c>
      <c r="H80" s="5" t="s">
        <v>30</v>
      </c>
      <c r="I80" s="5">
        <v>14</v>
      </c>
      <c r="J80" s="5"/>
      <c r="K80" s="5"/>
      <c r="L80" s="7">
        <v>43298</v>
      </c>
      <c r="M80" s="5" t="s">
        <v>28</v>
      </c>
      <c r="N80" s="5" t="s">
        <v>29</v>
      </c>
      <c r="O80" s="27"/>
      <c r="P80" s="28">
        <v>12</v>
      </c>
      <c r="Q80" s="28">
        <v>0.4</v>
      </c>
      <c r="R80" s="29">
        <v>44361</v>
      </c>
      <c r="S80" s="28" t="s">
        <v>98</v>
      </c>
      <c r="T80" s="5"/>
      <c r="U80" s="5">
        <f t="shared" si="11"/>
        <v>112</v>
      </c>
      <c r="V80" s="5">
        <f t="shared" si="12"/>
        <v>120.4</v>
      </c>
      <c r="W80" s="5"/>
      <c r="X80" s="36">
        <f t="shared" si="13"/>
        <v>131.20571634286642</v>
      </c>
      <c r="Y80" s="36">
        <f t="shared" si="18"/>
        <v>99.122247749711974</v>
      </c>
      <c r="Z80" s="5"/>
      <c r="AA80" s="36">
        <f t="shared" si="19"/>
        <v>0.7492693128846728</v>
      </c>
      <c r="AB80" s="36">
        <f t="shared" si="20"/>
        <v>0.92380231288467285</v>
      </c>
      <c r="AC80" s="37">
        <f t="shared" si="14"/>
        <v>0.73284998226462073</v>
      </c>
      <c r="AD80" s="37">
        <f t="shared" si="15"/>
        <v>-1.2589220464926283</v>
      </c>
      <c r="AE80" s="36">
        <f t="shared" si="16"/>
        <v>164.43892483229146</v>
      </c>
      <c r="AG80" s="38">
        <f t="shared" si="21"/>
        <v>0.7328655404237332</v>
      </c>
      <c r="AH80" s="38">
        <f t="shared" si="17"/>
        <v>-1.2588943385579725</v>
      </c>
      <c r="AJ80" s="38">
        <f t="shared" si="22"/>
        <v>41.990102416854135</v>
      </c>
      <c r="AK80" s="38">
        <f t="shared" si="23"/>
        <v>-72.129332452285198</v>
      </c>
    </row>
    <row r="81" spans="1:37" ht="15.75" customHeight="1" x14ac:dyDescent="0.3">
      <c r="A81" s="4" t="s">
        <v>27</v>
      </c>
      <c r="B81" s="5"/>
      <c r="C81" s="5">
        <v>1</v>
      </c>
      <c r="D81" s="5">
        <v>2</v>
      </c>
      <c r="E81" s="5">
        <v>3</v>
      </c>
      <c r="F81" s="5">
        <v>1</v>
      </c>
      <c r="G81" s="5">
        <v>79</v>
      </c>
      <c r="H81" s="5" t="s">
        <v>20</v>
      </c>
      <c r="I81" s="5">
        <v>12</v>
      </c>
      <c r="J81" s="5"/>
      <c r="K81" s="5"/>
      <c r="L81" s="7">
        <v>43298</v>
      </c>
      <c r="M81" s="5" t="s">
        <v>28</v>
      </c>
      <c r="N81" s="5" t="s">
        <v>29</v>
      </c>
      <c r="O81" s="27"/>
      <c r="P81" s="28">
        <v>12.1</v>
      </c>
      <c r="Q81" s="28">
        <v>0.5</v>
      </c>
      <c r="R81" s="29">
        <v>44361</v>
      </c>
      <c r="S81" s="28" t="s">
        <v>98</v>
      </c>
      <c r="T81" s="5"/>
      <c r="U81" s="5">
        <f t="shared" si="11"/>
        <v>112.1</v>
      </c>
      <c r="V81" s="5">
        <f t="shared" si="12"/>
        <v>120.5</v>
      </c>
      <c r="W81" s="5"/>
      <c r="X81" s="36">
        <f t="shared" si="13"/>
        <v>131.32156194200186</v>
      </c>
      <c r="Y81" s="36">
        <f t="shared" si="18"/>
        <v>99.203363698581157</v>
      </c>
      <c r="Z81" s="5"/>
      <c r="AA81" s="36">
        <f t="shared" si="19"/>
        <v>0.74930035111341453</v>
      </c>
      <c r="AB81" s="36">
        <f t="shared" si="20"/>
        <v>0.92383335111341447</v>
      </c>
      <c r="AC81" s="37">
        <f t="shared" si="14"/>
        <v>0.73284998226462073</v>
      </c>
      <c r="AD81" s="37">
        <f t="shared" si="15"/>
        <v>-1.2589220464926283</v>
      </c>
      <c r="AE81" s="36">
        <f t="shared" si="16"/>
        <v>164.58025397963149</v>
      </c>
      <c r="AG81" s="38">
        <f t="shared" si="21"/>
        <v>0.7328655531554551</v>
      </c>
      <c r="AH81" s="38">
        <f t="shared" si="17"/>
        <v>-1.2588943140934592</v>
      </c>
      <c r="AJ81" s="38">
        <f t="shared" si="22"/>
        <v>41.990103146328067</v>
      </c>
      <c r="AK81" s="38">
        <f t="shared" si="23"/>
        <v>-72.129331050571849</v>
      </c>
    </row>
    <row r="82" spans="1:37" ht="15.75" customHeight="1" x14ac:dyDescent="0.3">
      <c r="A82" s="4" t="s">
        <v>27</v>
      </c>
      <c r="B82" s="5"/>
      <c r="C82" s="5">
        <v>1</v>
      </c>
      <c r="D82" s="5">
        <v>2</v>
      </c>
      <c r="E82" s="5">
        <v>3</v>
      </c>
      <c r="F82" s="5">
        <v>1</v>
      </c>
      <c r="G82" s="5">
        <v>80</v>
      </c>
      <c r="H82" s="5" t="s">
        <v>20</v>
      </c>
      <c r="I82" s="5">
        <v>19</v>
      </c>
      <c r="J82" s="5"/>
      <c r="K82" s="5"/>
      <c r="L82" s="7">
        <v>43298</v>
      </c>
      <c r="M82" s="5" t="s">
        <v>28</v>
      </c>
      <c r="N82" s="5" t="s">
        <v>29</v>
      </c>
      <c r="O82" s="27"/>
      <c r="P82" s="28">
        <v>12.3</v>
      </c>
      <c r="Q82" s="28">
        <v>0.4</v>
      </c>
      <c r="R82" s="29">
        <v>44361</v>
      </c>
      <c r="S82" s="28" t="s">
        <v>98</v>
      </c>
      <c r="T82" s="5"/>
      <c r="U82" s="5">
        <f t="shared" si="11"/>
        <v>112.3</v>
      </c>
      <c r="V82" s="5">
        <f t="shared" si="12"/>
        <v>120.4</v>
      </c>
      <c r="W82" s="5"/>
      <c r="X82" s="36">
        <f t="shared" si="13"/>
        <v>131.5011586648734</v>
      </c>
      <c r="Y82" s="36">
        <f t="shared" si="18"/>
        <v>99.070153274312617</v>
      </c>
      <c r="Z82" s="5"/>
      <c r="AA82" s="36">
        <f t="shared" si="19"/>
        <v>0.75060344521686051</v>
      </c>
      <c r="AB82" s="36">
        <f t="shared" si="20"/>
        <v>0.92513644521686045</v>
      </c>
      <c r="AC82" s="37">
        <f t="shared" si="14"/>
        <v>0.73284998226462073</v>
      </c>
      <c r="AD82" s="37">
        <f t="shared" si="15"/>
        <v>-1.2589220464926283</v>
      </c>
      <c r="AE82" s="36">
        <f t="shared" si="16"/>
        <v>164.64340254015647</v>
      </c>
      <c r="AG82" s="38">
        <f t="shared" si="21"/>
        <v>0.73286553224605966</v>
      </c>
      <c r="AH82" s="38">
        <f t="shared" si="17"/>
        <v>-1.2588942761668667</v>
      </c>
      <c r="AJ82" s="38">
        <f t="shared" si="22"/>
        <v>41.990101948307959</v>
      </c>
      <c r="AK82" s="38">
        <f t="shared" si="23"/>
        <v>-72.129328877538157</v>
      </c>
    </row>
    <row r="83" spans="1:37" ht="15.75" customHeight="1" x14ac:dyDescent="0.3">
      <c r="A83" s="4" t="s">
        <v>27</v>
      </c>
      <c r="B83" s="5"/>
      <c r="C83" s="5">
        <v>1</v>
      </c>
      <c r="D83" s="5">
        <v>2</v>
      </c>
      <c r="E83" s="5">
        <v>3</v>
      </c>
      <c r="F83" s="5">
        <v>1</v>
      </c>
      <c r="G83" s="5">
        <v>81</v>
      </c>
      <c r="H83" s="5" t="s">
        <v>20</v>
      </c>
      <c r="I83" s="5">
        <v>10</v>
      </c>
      <c r="J83" s="5"/>
      <c r="K83" s="5"/>
      <c r="L83" s="7">
        <v>43298</v>
      </c>
      <c r="M83" s="5" t="s">
        <v>28</v>
      </c>
      <c r="N83" s="5" t="s">
        <v>29</v>
      </c>
      <c r="O83" s="27"/>
      <c r="P83" s="28">
        <v>12.8</v>
      </c>
      <c r="Q83" s="28">
        <v>0.5</v>
      </c>
      <c r="R83" s="29">
        <v>44361</v>
      </c>
      <c r="S83" s="28" t="s">
        <v>98</v>
      </c>
      <c r="T83" s="5"/>
      <c r="U83" s="5">
        <f t="shared" si="11"/>
        <v>112.8</v>
      </c>
      <c r="V83" s="5">
        <f t="shared" si="12"/>
        <v>120.5</v>
      </c>
      <c r="W83" s="5"/>
      <c r="X83" s="36">
        <f t="shared" si="13"/>
        <v>132.01092736001812</v>
      </c>
      <c r="Y83" s="36">
        <f t="shared" si="18"/>
        <v>99.081809922649398</v>
      </c>
      <c r="Z83" s="5"/>
      <c r="AA83" s="36">
        <f t="shared" si="19"/>
        <v>0.75240542474691019</v>
      </c>
      <c r="AB83" s="36">
        <f t="shared" si="20"/>
        <v>0.92693842474691013</v>
      </c>
      <c r="AC83" s="37">
        <f t="shared" si="14"/>
        <v>0.73284998226462073</v>
      </c>
      <c r="AD83" s="37">
        <f t="shared" si="15"/>
        <v>-1.2589220464926283</v>
      </c>
      <c r="AE83" s="36">
        <f t="shared" si="16"/>
        <v>165.05783834765316</v>
      </c>
      <c r="AG83" s="38">
        <f t="shared" si="21"/>
        <v>0.73286553407421207</v>
      </c>
      <c r="AH83" s="38">
        <f t="shared" si="17"/>
        <v>-1.2588941685142123</v>
      </c>
      <c r="AJ83" s="38">
        <f t="shared" si="22"/>
        <v>41.990102053053377</v>
      </c>
      <c r="AK83" s="38">
        <f t="shared" si="23"/>
        <v>-72.129322709495412</v>
      </c>
    </row>
    <row r="84" spans="1:37" ht="15.75" customHeight="1" x14ac:dyDescent="0.3">
      <c r="A84" s="4" t="s">
        <v>27</v>
      </c>
      <c r="B84" s="5"/>
      <c r="C84" s="5">
        <v>1</v>
      </c>
      <c r="D84" s="5">
        <v>2</v>
      </c>
      <c r="E84" s="5">
        <v>3</v>
      </c>
      <c r="F84" s="5">
        <v>1</v>
      </c>
      <c r="G84" s="5">
        <v>82</v>
      </c>
      <c r="H84" s="5" t="s">
        <v>20</v>
      </c>
      <c r="I84" s="5">
        <v>10</v>
      </c>
      <c r="J84" s="5"/>
      <c r="K84" s="5"/>
      <c r="L84" s="7">
        <v>43298</v>
      </c>
      <c r="M84" s="5" t="s">
        <v>28</v>
      </c>
      <c r="N84" s="5" t="s">
        <v>29</v>
      </c>
      <c r="O84" s="27"/>
      <c r="P84" s="28">
        <v>13</v>
      </c>
      <c r="Q84" s="28">
        <v>0.2</v>
      </c>
      <c r="R84" s="29">
        <v>44361</v>
      </c>
      <c r="S84" s="28" t="s">
        <v>98</v>
      </c>
      <c r="T84" s="5"/>
      <c r="U84" s="5">
        <f t="shared" si="11"/>
        <v>113</v>
      </c>
      <c r="V84" s="5">
        <f t="shared" si="12"/>
        <v>120.2</v>
      </c>
      <c r="W84" s="5"/>
      <c r="X84" s="36">
        <f t="shared" si="13"/>
        <v>132.15579443262342</v>
      </c>
      <c r="Y84" s="36">
        <f t="shared" si="18"/>
        <v>98.751637950376178</v>
      </c>
      <c r="Z84" s="5"/>
      <c r="AA84" s="36">
        <f t="shared" si="19"/>
        <v>0.75453318268604752</v>
      </c>
      <c r="AB84" s="36">
        <f t="shared" si="20"/>
        <v>0.92906618268604757</v>
      </c>
      <c r="AC84" s="37">
        <f t="shared" si="14"/>
        <v>0.73284998226462073</v>
      </c>
      <c r="AD84" s="37">
        <f t="shared" si="15"/>
        <v>-1.2589220464926283</v>
      </c>
      <c r="AE84" s="36">
        <f t="shared" si="16"/>
        <v>164.97587702449104</v>
      </c>
      <c r="AG84" s="38">
        <f t="shared" si="21"/>
        <v>0.73286548224958881</v>
      </c>
      <c r="AH84" s="38">
        <f t="shared" si="17"/>
        <v>-1.2588941379225838</v>
      </c>
      <c r="AJ84" s="38">
        <f t="shared" si="22"/>
        <v>41.990099083721184</v>
      </c>
      <c r="AK84" s="38">
        <f t="shared" si="23"/>
        <v>-72.1293209567242</v>
      </c>
    </row>
    <row r="85" spans="1:37" ht="15.75" customHeight="1" x14ac:dyDescent="0.3">
      <c r="A85" s="4" t="s">
        <v>27</v>
      </c>
      <c r="B85" s="5"/>
      <c r="C85" s="5">
        <v>1</v>
      </c>
      <c r="D85" s="5">
        <v>2</v>
      </c>
      <c r="E85" s="5">
        <v>3</v>
      </c>
      <c r="F85" s="5">
        <v>1</v>
      </c>
      <c r="G85" s="5">
        <v>83</v>
      </c>
      <c r="H85" s="5" t="s">
        <v>30</v>
      </c>
      <c r="I85" s="5">
        <v>11</v>
      </c>
      <c r="J85" s="5"/>
      <c r="K85" s="5"/>
      <c r="L85" s="7">
        <v>43298</v>
      </c>
      <c r="M85" s="5" t="s">
        <v>28</v>
      </c>
      <c r="N85" s="5" t="s">
        <v>29</v>
      </c>
      <c r="O85" s="27"/>
      <c r="P85" s="28">
        <v>13.3</v>
      </c>
      <c r="Q85" s="28">
        <v>0.1</v>
      </c>
      <c r="R85" s="29">
        <v>44361</v>
      </c>
      <c r="S85" s="28" t="s">
        <v>98</v>
      </c>
      <c r="T85" s="5"/>
      <c r="U85" s="5">
        <f t="shared" si="11"/>
        <v>113.3</v>
      </c>
      <c r="V85" s="5">
        <f t="shared" si="12"/>
        <v>120.1</v>
      </c>
      <c r="W85" s="5"/>
      <c r="X85" s="36">
        <f t="shared" si="13"/>
        <v>132.43387192949726</v>
      </c>
      <c r="Y85" s="36">
        <f t="shared" si="18"/>
        <v>98.601062700974538</v>
      </c>
      <c r="Z85" s="5"/>
      <c r="AA85" s="36">
        <f t="shared" si="19"/>
        <v>0.75627186954574666</v>
      </c>
      <c r="AB85" s="36">
        <f t="shared" si="20"/>
        <v>0.9308048695457467</v>
      </c>
      <c r="AC85" s="37">
        <f t="shared" si="14"/>
        <v>0.73284998226462073</v>
      </c>
      <c r="AD85" s="37">
        <f t="shared" si="15"/>
        <v>-1.2589220464926283</v>
      </c>
      <c r="AE85" s="36">
        <f t="shared" si="16"/>
        <v>165.10875203937553</v>
      </c>
      <c r="AG85" s="38">
        <f t="shared" si="21"/>
        <v>0.73286545861429653</v>
      </c>
      <c r="AH85" s="38">
        <f t="shared" si="17"/>
        <v>-1.2588940791989636</v>
      </c>
      <c r="AJ85" s="38">
        <f t="shared" si="22"/>
        <v>41.990097729518688</v>
      </c>
      <c r="AK85" s="38">
        <f t="shared" si="23"/>
        <v>-72.12931759210862</v>
      </c>
    </row>
    <row r="86" spans="1:37" ht="15.75" customHeight="1" x14ac:dyDescent="0.3">
      <c r="A86" s="4" t="s">
        <v>27</v>
      </c>
      <c r="B86" s="5"/>
      <c r="C86" s="5">
        <v>1</v>
      </c>
      <c r="D86" s="5">
        <v>2</v>
      </c>
      <c r="E86" s="5">
        <v>3</v>
      </c>
      <c r="F86" s="5">
        <v>1</v>
      </c>
      <c r="G86" s="5">
        <v>84</v>
      </c>
      <c r="H86" s="5" t="s">
        <v>20</v>
      </c>
      <c r="I86" s="5">
        <v>10</v>
      </c>
      <c r="J86" s="5"/>
      <c r="K86" s="5"/>
      <c r="L86" s="7">
        <v>43298</v>
      </c>
      <c r="M86" s="5" t="s">
        <v>28</v>
      </c>
      <c r="N86" s="5" t="s">
        <v>29</v>
      </c>
      <c r="O86" s="27"/>
      <c r="P86" s="28">
        <v>12.3</v>
      </c>
      <c r="Q86" s="28">
        <v>1.2</v>
      </c>
      <c r="R86" s="29">
        <v>44361</v>
      </c>
      <c r="S86" s="28" t="s">
        <v>98</v>
      </c>
      <c r="T86" s="5"/>
      <c r="U86" s="5">
        <f t="shared" si="11"/>
        <v>112.3</v>
      </c>
      <c r="V86" s="5">
        <f t="shared" si="12"/>
        <v>121.2</v>
      </c>
      <c r="W86" s="5"/>
      <c r="X86" s="36">
        <f t="shared" si="13"/>
        <v>131.64007726593829</v>
      </c>
      <c r="Y86" s="36">
        <f t="shared" si="18"/>
        <v>99.857999466331194</v>
      </c>
      <c r="Z86" s="5"/>
      <c r="AA86" s="36">
        <f t="shared" si="19"/>
        <v>0.7473009737802947</v>
      </c>
      <c r="AB86" s="36">
        <f t="shared" si="20"/>
        <v>0.92183397378029475</v>
      </c>
      <c r="AC86" s="37">
        <f t="shared" si="14"/>
        <v>0.73284998226462073</v>
      </c>
      <c r="AD86" s="37">
        <f t="shared" si="15"/>
        <v>-1.2589220464926283</v>
      </c>
      <c r="AE86" s="36">
        <f t="shared" si="16"/>
        <v>165.22932548430984</v>
      </c>
      <c r="AG86" s="38">
        <f t="shared" si="21"/>
        <v>0.73286565590696207</v>
      </c>
      <c r="AH86" s="38">
        <f t="shared" si="17"/>
        <v>-1.2588942468270361</v>
      </c>
      <c r="AJ86" s="38">
        <f t="shared" si="22"/>
        <v>41.990109033555754</v>
      </c>
      <c r="AK86" s="38">
        <f t="shared" si="23"/>
        <v>-72.129327196489697</v>
      </c>
    </row>
    <row r="87" spans="1:37" ht="15.75" customHeight="1" x14ac:dyDescent="0.3">
      <c r="A87" s="4" t="s">
        <v>27</v>
      </c>
      <c r="B87" s="5"/>
      <c r="C87" s="5">
        <v>1</v>
      </c>
      <c r="D87" s="5">
        <v>2</v>
      </c>
      <c r="E87" s="5">
        <v>3</v>
      </c>
      <c r="F87" s="5">
        <v>1</v>
      </c>
      <c r="G87" s="5">
        <v>85</v>
      </c>
      <c r="H87" s="5" t="s">
        <v>20</v>
      </c>
      <c r="I87" s="5">
        <v>12</v>
      </c>
      <c r="J87" s="5"/>
      <c r="K87" s="5"/>
      <c r="L87" s="7">
        <v>43298</v>
      </c>
      <c r="M87" s="5" t="s">
        <v>28</v>
      </c>
      <c r="N87" s="5" t="s">
        <v>29</v>
      </c>
      <c r="O87" s="27"/>
      <c r="P87" s="28">
        <v>13</v>
      </c>
      <c r="Q87" s="28">
        <v>1</v>
      </c>
      <c r="R87" s="29">
        <v>44361</v>
      </c>
      <c r="S87" s="28" t="s">
        <v>98</v>
      </c>
      <c r="T87" s="5"/>
      <c r="U87" s="5">
        <f t="shared" si="11"/>
        <v>113</v>
      </c>
      <c r="V87" s="5">
        <f t="shared" si="12"/>
        <v>121</v>
      </c>
      <c r="W87" s="5"/>
      <c r="X87" s="36">
        <f t="shared" si="13"/>
        <v>132.29471303368828</v>
      </c>
      <c r="Y87" s="36">
        <f t="shared" si="18"/>
        <v>99.539484142394784</v>
      </c>
      <c r="Z87" s="5"/>
      <c r="AA87" s="36">
        <f t="shared" si="19"/>
        <v>0.75122343978125317</v>
      </c>
      <c r="AB87" s="36">
        <f t="shared" si="20"/>
        <v>0.92575643978125322</v>
      </c>
      <c r="AC87" s="37">
        <f t="shared" si="14"/>
        <v>0.73284998226462073</v>
      </c>
      <c r="AD87" s="37">
        <f t="shared" si="15"/>
        <v>-1.2589220464926283</v>
      </c>
      <c r="AE87" s="36">
        <f t="shared" si="16"/>
        <v>165.55965692160635</v>
      </c>
      <c r="AG87" s="38">
        <f t="shared" si="21"/>
        <v>0.73286560591048922</v>
      </c>
      <c r="AH87" s="38">
        <f t="shared" si="17"/>
        <v>-1.2588941085827392</v>
      </c>
      <c r="AJ87" s="38">
        <f t="shared" si="22"/>
        <v>41.990106168968865</v>
      </c>
      <c r="AK87" s="38">
        <f t="shared" si="23"/>
        <v>-72.129319275674945</v>
      </c>
    </row>
    <row r="88" spans="1:37" ht="15.75" customHeight="1" x14ac:dyDescent="0.3">
      <c r="A88" s="4" t="s">
        <v>27</v>
      </c>
      <c r="B88" s="5"/>
      <c r="C88" s="5">
        <v>1</v>
      </c>
      <c r="D88" s="5">
        <v>2</v>
      </c>
      <c r="E88" s="5">
        <v>3</v>
      </c>
      <c r="F88" s="5">
        <v>1</v>
      </c>
      <c r="G88" s="5">
        <v>86</v>
      </c>
      <c r="H88" s="5" t="s">
        <v>30</v>
      </c>
      <c r="I88" s="5">
        <v>14</v>
      </c>
      <c r="J88" s="5"/>
      <c r="K88" s="5"/>
      <c r="L88" s="7">
        <v>43298</v>
      </c>
      <c r="M88" s="5" t="s">
        <v>28</v>
      </c>
      <c r="N88" s="5" t="s">
        <v>29</v>
      </c>
      <c r="O88" s="27"/>
      <c r="P88" s="28">
        <v>12</v>
      </c>
      <c r="Q88" s="28">
        <v>1.8</v>
      </c>
      <c r="R88" s="29">
        <v>44361</v>
      </c>
      <c r="S88" s="28" t="s">
        <v>98</v>
      </c>
      <c r="T88" s="5"/>
      <c r="U88" s="5">
        <f t="shared" si="11"/>
        <v>112</v>
      </c>
      <c r="V88" s="5">
        <f t="shared" si="12"/>
        <v>121.8</v>
      </c>
      <c r="W88" s="5"/>
      <c r="X88" s="36">
        <f t="shared" si="13"/>
        <v>131.44882389472997</v>
      </c>
      <c r="Y88" s="36">
        <f t="shared" si="18"/>
        <v>100.50097858574446</v>
      </c>
      <c r="Z88" s="5"/>
      <c r="AA88" s="36">
        <f t="shared" si="19"/>
        <v>0.74350651830151937</v>
      </c>
      <c r="AB88" s="36">
        <f t="shared" si="20"/>
        <v>0.91803951830151931</v>
      </c>
      <c r="AC88" s="37">
        <f t="shared" si="14"/>
        <v>0.73284998226462073</v>
      </c>
      <c r="AD88" s="37">
        <f t="shared" si="15"/>
        <v>-1.2589220464926283</v>
      </c>
      <c r="AE88" s="36">
        <f t="shared" si="16"/>
        <v>165.46673381680077</v>
      </c>
      <c r="AG88" s="38">
        <f t="shared" si="21"/>
        <v>0.73286575683031385</v>
      </c>
      <c r="AH88" s="38">
        <f t="shared" si="17"/>
        <v>-1.2588942872132765</v>
      </c>
      <c r="AJ88" s="38">
        <f t="shared" si="22"/>
        <v>41.990114816037867</v>
      </c>
      <c r="AK88" s="38">
        <f t="shared" si="23"/>
        <v>-72.129329510450816</v>
      </c>
    </row>
    <row r="89" spans="1:37" ht="15.75" customHeight="1" x14ac:dyDescent="0.3">
      <c r="A89" s="4" t="s">
        <v>27</v>
      </c>
      <c r="B89" s="5"/>
      <c r="C89" s="5">
        <v>1</v>
      </c>
      <c r="D89" s="5">
        <v>2</v>
      </c>
      <c r="E89" s="5">
        <v>3</v>
      </c>
      <c r="F89" s="5">
        <v>1</v>
      </c>
      <c r="G89" s="5">
        <v>87</v>
      </c>
      <c r="H89" s="5" t="s">
        <v>30</v>
      </c>
      <c r="I89" s="5">
        <v>11</v>
      </c>
      <c r="J89" s="5"/>
      <c r="K89" s="5"/>
      <c r="L89" s="7">
        <v>43298</v>
      </c>
      <c r="M89" s="5" t="s">
        <v>28</v>
      </c>
      <c r="N89" s="5" t="s">
        <v>29</v>
      </c>
      <c r="O89" s="27"/>
      <c r="P89" s="28">
        <v>13.9</v>
      </c>
      <c r="Q89" s="28">
        <v>0.8</v>
      </c>
      <c r="R89" s="29">
        <v>44361</v>
      </c>
      <c r="S89" s="28" t="s">
        <v>98</v>
      </c>
      <c r="T89" s="5"/>
      <c r="U89" s="5">
        <f t="shared" si="11"/>
        <v>113.9</v>
      </c>
      <c r="V89" s="5">
        <f t="shared" si="12"/>
        <v>120.8</v>
      </c>
      <c r="W89" s="5"/>
      <c r="X89" s="36">
        <f t="shared" si="13"/>
        <v>133.14631034944298</v>
      </c>
      <c r="Y89" s="36">
        <f t="shared" si="18"/>
        <v>99.186239168192131</v>
      </c>
      <c r="Z89" s="5"/>
      <c r="AA89" s="36">
        <f t="shared" si="19"/>
        <v>0.75600739600929889</v>
      </c>
      <c r="AB89" s="36">
        <f t="shared" si="20"/>
        <v>0.93054039600929883</v>
      </c>
      <c r="AC89" s="37">
        <f t="shared" si="14"/>
        <v>0.73284998226462073</v>
      </c>
      <c r="AD89" s="37">
        <f t="shared" si="15"/>
        <v>-1.2589220464926283</v>
      </c>
      <c r="AE89" s="36">
        <f t="shared" si="16"/>
        <v>166.02966602387659</v>
      </c>
      <c r="AG89" s="38">
        <f t="shared" si="21"/>
        <v>0.73286555046221713</v>
      </c>
      <c r="AH89" s="38">
        <f t="shared" si="17"/>
        <v>-1.2588939287443852</v>
      </c>
      <c r="AJ89" s="38">
        <f t="shared" si="22"/>
        <v>41.990102992016901</v>
      </c>
      <c r="AK89" s="38">
        <f t="shared" si="23"/>
        <v>-72.129308971696261</v>
      </c>
    </row>
    <row r="90" spans="1:37" ht="15.75" customHeight="1" x14ac:dyDescent="0.3">
      <c r="A90" s="4" t="s">
        <v>34</v>
      </c>
      <c r="B90" s="5"/>
      <c r="C90" s="5">
        <v>1</v>
      </c>
      <c r="D90" s="5">
        <v>3</v>
      </c>
      <c r="E90" s="5">
        <v>1</v>
      </c>
      <c r="F90" s="5">
        <v>1</v>
      </c>
      <c r="G90" s="5">
        <v>88</v>
      </c>
      <c r="H90" s="5" t="s">
        <v>20</v>
      </c>
      <c r="I90" s="5">
        <v>901</v>
      </c>
      <c r="J90" s="5"/>
      <c r="K90" s="5"/>
      <c r="L90" s="7">
        <v>43298</v>
      </c>
      <c r="M90" s="5" t="s">
        <v>35</v>
      </c>
      <c r="N90" s="5" t="s">
        <v>36</v>
      </c>
      <c r="O90" s="27"/>
      <c r="P90" s="28">
        <v>3.8</v>
      </c>
      <c r="Q90" s="28">
        <v>2.5</v>
      </c>
      <c r="R90" s="29">
        <v>44369</v>
      </c>
      <c r="S90" s="28" t="s">
        <v>99</v>
      </c>
      <c r="T90" s="5"/>
      <c r="U90" s="5">
        <f t="shared" si="11"/>
        <v>103.8</v>
      </c>
      <c r="V90" s="5">
        <f>Q90+140</f>
        <v>142.5</v>
      </c>
      <c r="W90" s="5"/>
      <c r="X90" s="36">
        <f t="shared" si="13"/>
        <v>126.96791922909348</v>
      </c>
      <c r="Y90" s="36">
        <f t="shared" si="18"/>
        <v>122.31041446514025</v>
      </c>
      <c r="Z90" s="5"/>
      <c r="AA90" s="36">
        <f t="shared" si="19"/>
        <v>0.62954694309915982</v>
      </c>
      <c r="AB90" s="36">
        <f t="shared" si="20"/>
        <v>0.80407994309915987</v>
      </c>
      <c r="AC90" s="37">
        <f t="shared" si="14"/>
        <v>0.73284998226462073</v>
      </c>
      <c r="AD90" s="37">
        <f t="shared" si="15"/>
        <v>-1.2589220464926283</v>
      </c>
      <c r="AE90" s="36">
        <f t="shared" si="16"/>
        <v>176.29716390231579</v>
      </c>
      <c r="AG90" s="38">
        <f t="shared" si="21"/>
        <v>0.73286918007904545</v>
      </c>
      <c r="AH90" s="38">
        <f t="shared" si="17"/>
        <v>-1.2588952334052679</v>
      </c>
      <c r="AJ90" s="38">
        <f t="shared" si="22"/>
        <v>41.990310953742416</v>
      </c>
      <c r="AK90" s="38">
        <f t="shared" si="23"/>
        <v>-72.129383723258542</v>
      </c>
    </row>
    <row r="91" spans="1:37" ht="15.75" customHeight="1" x14ac:dyDescent="0.3">
      <c r="A91" s="4" t="s">
        <v>34</v>
      </c>
      <c r="B91" s="5"/>
      <c r="C91" s="5">
        <v>1</v>
      </c>
      <c r="D91" s="5">
        <v>3</v>
      </c>
      <c r="E91" s="5">
        <v>1</v>
      </c>
      <c r="F91" s="5">
        <v>1</v>
      </c>
      <c r="G91" s="5">
        <v>89</v>
      </c>
      <c r="H91" s="5" t="s">
        <v>23</v>
      </c>
      <c r="I91" s="5">
        <v>33</v>
      </c>
      <c r="J91" s="5"/>
      <c r="K91" s="5"/>
      <c r="L91" s="7">
        <v>43298</v>
      </c>
      <c r="M91" s="5" t="s">
        <v>35</v>
      </c>
      <c r="N91" s="5" t="s">
        <v>36</v>
      </c>
      <c r="O91" s="27"/>
      <c r="P91" s="28">
        <v>4.8</v>
      </c>
      <c r="Q91" s="28">
        <v>2.5</v>
      </c>
      <c r="R91" s="29">
        <v>44369</v>
      </c>
      <c r="S91" s="28" t="s">
        <v>99</v>
      </c>
      <c r="T91" s="5"/>
      <c r="U91" s="5">
        <f t="shared" si="11"/>
        <v>104.8</v>
      </c>
      <c r="V91" s="5">
        <f t="shared" ref="V91:V132" si="24">Q91+140</f>
        <v>142.5</v>
      </c>
      <c r="W91" s="5"/>
      <c r="X91" s="36">
        <f t="shared" si="13"/>
        <v>127.9527269691167</v>
      </c>
      <c r="Y91" s="36">
        <f t="shared" si="18"/>
        <v>122.13676621380915</v>
      </c>
      <c r="Z91" s="5"/>
      <c r="AA91" s="36">
        <f t="shared" si="19"/>
        <v>0.63411649059415853</v>
      </c>
      <c r="AB91" s="36">
        <f t="shared" si="20"/>
        <v>0.80864949059415858</v>
      </c>
      <c r="AC91" s="37">
        <f t="shared" si="14"/>
        <v>0.73284998226462073</v>
      </c>
      <c r="AD91" s="37">
        <f t="shared" si="15"/>
        <v>-1.2589220464926283</v>
      </c>
      <c r="AE91" s="36">
        <f t="shared" si="16"/>
        <v>176.88778929027293</v>
      </c>
      <c r="AG91" s="38">
        <f t="shared" si="21"/>
        <v>0.73286915282021881</v>
      </c>
      <c r="AH91" s="38">
        <f t="shared" si="17"/>
        <v>-1.2588950254342155</v>
      </c>
      <c r="AJ91" s="38">
        <f t="shared" si="22"/>
        <v>41.990309391926694</v>
      </c>
      <c r="AK91" s="38">
        <f t="shared" si="23"/>
        <v>-72.129371807394975</v>
      </c>
    </row>
    <row r="92" spans="1:37" ht="15.75" customHeight="1" x14ac:dyDescent="0.3">
      <c r="A92" s="4" t="s">
        <v>34</v>
      </c>
      <c r="B92" s="5"/>
      <c r="C92" s="5">
        <v>1</v>
      </c>
      <c r="D92" s="5">
        <v>3</v>
      </c>
      <c r="E92" s="5">
        <v>1</v>
      </c>
      <c r="F92" s="5">
        <v>2</v>
      </c>
      <c r="G92" s="5">
        <v>90</v>
      </c>
      <c r="H92" s="5" t="s">
        <v>37</v>
      </c>
      <c r="I92" s="5">
        <v>143</v>
      </c>
      <c r="J92" s="5"/>
      <c r="K92" s="5"/>
      <c r="L92" s="7">
        <v>43298</v>
      </c>
      <c r="M92" s="5" t="s">
        <v>35</v>
      </c>
      <c r="N92" s="5" t="s">
        <v>36</v>
      </c>
      <c r="O92" s="27"/>
      <c r="P92" s="28">
        <v>2.1</v>
      </c>
      <c r="Q92" s="28">
        <v>5.7</v>
      </c>
      <c r="R92" s="29">
        <v>44369</v>
      </c>
      <c r="S92" s="28" t="s">
        <v>99</v>
      </c>
      <c r="T92" s="5"/>
      <c r="U92" s="5">
        <f t="shared" si="11"/>
        <v>102.1</v>
      </c>
      <c r="V92" s="5">
        <f t="shared" si="24"/>
        <v>145.69999999999999</v>
      </c>
      <c r="W92" s="5"/>
      <c r="X92" s="36">
        <f t="shared" si="13"/>
        <v>125.84942047531356</v>
      </c>
      <c r="Y92" s="36">
        <f t="shared" si="18"/>
        <v>125.75700126047745</v>
      </c>
      <c r="Z92" s="5"/>
      <c r="AA92" s="36">
        <f t="shared" si="19"/>
        <v>0.61123247997880603</v>
      </c>
      <c r="AB92" s="36">
        <f t="shared" si="20"/>
        <v>0.78576547997880608</v>
      </c>
      <c r="AC92" s="37">
        <f t="shared" si="14"/>
        <v>0.73284998226462073</v>
      </c>
      <c r="AD92" s="37">
        <f t="shared" si="15"/>
        <v>-1.2589220464926283</v>
      </c>
      <c r="AE92" s="36">
        <f t="shared" si="16"/>
        <v>177.91261900157616</v>
      </c>
      <c r="AG92" s="38">
        <f t="shared" si="21"/>
        <v>0.73286972106268533</v>
      </c>
      <c r="AH92" s="38">
        <f t="shared" si="17"/>
        <v>-1.2588954695969128</v>
      </c>
      <c r="AJ92" s="38">
        <f t="shared" si="22"/>
        <v>41.990341949821762</v>
      </c>
      <c r="AK92" s="38">
        <f t="shared" si="23"/>
        <v>-72.129397256042949</v>
      </c>
    </row>
    <row r="93" spans="1:37" ht="15.75" customHeight="1" x14ac:dyDescent="0.3">
      <c r="A93" s="4" t="s">
        <v>34</v>
      </c>
      <c r="B93" s="5"/>
      <c r="C93" s="5">
        <v>1</v>
      </c>
      <c r="D93" s="5">
        <v>3</v>
      </c>
      <c r="E93" s="5">
        <v>1</v>
      </c>
      <c r="F93" s="5">
        <v>2</v>
      </c>
      <c r="G93" s="5">
        <v>91</v>
      </c>
      <c r="H93" s="5" t="s">
        <v>18</v>
      </c>
      <c r="I93" s="5">
        <v>58</v>
      </c>
      <c r="J93" s="5"/>
      <c r="K93" s="5"/>
      <c r="L93" s="7">
        <v>43298</v>
      </c>
      <c r="M93" s="5" t="s">
        <v>35</v>
      </c>
      <c r="N93" s="5" t="s">
        <v>36</v>
      </c>
      <c r="O93" s="27"/>
      <c r="P93" s="28">
        <v>3.2</v>
      </c>
      <c r="Q93" s="28">
        <v>5.7</v>
      </c>
      <c r="R93" s="29">
        <v>44369</v>
      </c>
      <c r="S93" s="28" t="s">
        <v>99</v>
      </c>
      <c r="T93" s="5"/>
      <c r="U93" s="5">
        <f t="shared" si="11"/>
        <v>103.2</v>
      </c>
      <c r="V93" s="5">
        <f t="shared" si="24"/>
        <v>145.69999999999999</v>
      </c>
      <c r="W93" s="5"/>
      <c r="X93" s="36">
        <f t="shared" si="13"/>
        <v>126.93270898933908</v>
      </c>
      <c r="Y93" s="36">
        <f t="shared" si="18"/>
        <v>125.56598818401322</v>
      </c>
      <c r="Z93" s="5"/>
      <c r="AA93" s="36">
        <f t="shared" si="19"/>
        <v>0.61627789412977263</v>
      </c>
      <c r="AB93" s="36">
        <f t="shared" si="20"/>
        <v>0.79081089412977268</v>
      </c>
      <c r="AC93" s="37">
        <f t="shared" si="14"/>
        <v>0.73284998226462073</v>
      </c>
      <c r="AD93" s="37">
        <f t="shared" si="15"/>
        <v>-1.2589220464926283</v>
      </c>
      <c r="AE93" s="36">
        <f t="shared" si="16"/>
        <v>178.54615649741663</v>
      </c>
      <c r="AG93" s="38">
        <f t="shared" si="21"/>
        <v>0.73286969107800171</v>
      </c>
      <c r="AH93" s="38">
        <f t="shared" si="17"/>
        <v>-1.2588952408286378</v>
      </c>
      <c r="AJ93" s="38">
        <f t="shared" si="22"/>
        <v>41.99034023182594</v>
      </c>
      <c r="AK93" s="38">
        <f t="shared" si="23"/>
        <v>-72.129384148586297</v>
      </c>
    </row>
    <row r="94" spans="1:37" ht="15.75" customHeight="1" x14ac:dyDescent="0.3">
      <c r="A94" s="4" t="s">
        <v>34</v>
      </c>
      <c r="B94" s="5"/>
      <c r="C94" s="5">
        <v>1</v>
      </c>
      <c r="D94" s="5">
        <v>3</v>
      </c>
      <c r="E94" s="5">
        <v>1</v>
      </c>
      <c r="F94" s="5">
        <v>2</v>
      </c>
      <c r="G94" s="5">
        <v>92</v>
      </c>
      <c r="H94" s="5" t="s">
        <v>38</v>
      </c>
      <c r="I94" s="5">
        <v>24</v>
      </c>
      <c r="J94" s="5"/>
      <c r="K94" s="5"/>
      <c r="L94" s="7">
        <v>43298</v>
      </c>
      <c r="M94" s="5" t="s">
        <v>35</v>
      </c>
      <c r="N94" s="5" t="s">
        <v>36</v>
      </c>
      <c r="O94" s="27"/>
      <c r="P94" s="28">
        <v>0.8</v>
      </c>
      <c r="Q94" s="28">
        <v>8.6999999999999993</v>
      </c>
      <c r="R94" s="29">
        <v>44369</v>
      </c>
      <c r="S94" s="28" t="s">
        <v>99</v>
      </c>
      <c r="T94" s="5"/>
      <c r="U94" s="5">
        <f t="shared" si="11"/>
        <v>100.8</v>
      </c>
      <c r="V94" s="5">
        <f t="shared" si="24"/>
        <v>148.69999999999999</v>
      </c>
      <c r="W94" s="5"/>
      <c r="X94" s="36">
        <f t="shared" si="13"/>
        <v>125.09011516727668</v>
      </c>
      <c r="Y94" s="36">
        <f t="shared" si="18"/>
        <v>128.93716720727755</v>
      </c>
      <c r="Z94" s="5"/>
      <c r="AA94" s="36">
        <f t="shared" si="19"/>
        <v>0.59572207349133544</v>
      </c>
      <c r="AB94" s="36">
        <f t="shared" si="20"/>
        <v>0.77025507349133537</v>
      </c>
      <c r="AC94" s="37">
        <f t="shared" si="14"/>
        <v>0.73284998226462073</v>
      </c>
      <c r="AD94" s="37">
        <f t="shared" si="15"/>
        <v>-1.2589220464926283</v>
      </c>
      <c r="AE94" s="36">
        <f t="shared" si="16"/>
        <v>179.64501106348595</v>
      </c>
      <c r="AG94" s="38">
        <f t="shared" si="21"/>
        <v>0.73287022022755843</v>
      </c>
      <c r="AH94" s="38">
        <f t="shared" si="17"/>
        <v>-1.2588956299352301</v>
      </c>
      <c r="AJ94" s="38">
        <f t="shared" si="22"/>
        <v>41.99037054986227</v>
      </c>
      <c r="AK94" s="38">
        <f t="shared" si="23"/>
        <v>-72.129406442751829</v>
      </c>
    </row>
    <row r="95" spans="1:37" ht="15.75" customHeight="1" x14ac:dyDescent="0.3">
      <c r="A95" s="4" t="s">
        <v>34</v>
      </c>
      <c r="B95" s="5"/>
      <c r="C95" s="5">
        <v>1</v>
      </c>
      <c r="D95" s="5">
        <v>3</v>
      </c>
      <c r="E95" s="5">
        <v>1</v>
      </c>
      <c r="F95" s="5">
        <v>2</v>
      </c>
      <c r="G95" s="5">
        <v>93</v>
      </c>
      <c r="H95" s="5" t="s">
        <v>18</v>
      </c>
      <c r="I95" s="5">
        <v>14</v>
      </c>
      <c r="J95" s="5"/>
      <c r="K95" s="5"/>
      <c r="L95" s="7">
        <v>43298</v>
      </c>
      <c r="M95" s="5" t="s">
        <v>35</v>
      </c>
      <c r="N95" s="5" t="s">
        <v>36</v>
      </c>
      <c r="O95" s="27"/>
      <c r="P95" s="28">
        <v>1.8</v>
      </c>
      <c r="Q95" s="28">
        <v>8</v>
      </c>
      <c r="R95" s="29">
        <v>44369</v>
      </c>
      <c r="S95" s="28" t="s">
        <v>99</v>
      </c>
      <c r="T95" s="5"/>
      <c r="U95" s="5">
        <f t="shared" si="11"/>
        <v>101.8</v>
      </c>
      <c r="V95" s="5">
        <f t="shared" si="24"/>
        <v>148</v>
      </c>
      <c r="W95" s="5"/>
      <c r="X95" s="36">
        <f t="shared" si="13"/>
        <v>125.95336913136812</v>
      </c>
      <c r="Y95" s="36">
        <f t="shared" si="18"/>
        <v>128.07415353793019</v>
      </c>
      <c r="Z95" s="5"/>
      <c r="AA95" s="36">
        <f t="shared" si="19"/>
        <v>0.60251671708111088</v>
      </c>
      <c r="AB95" s="36">
        <f t="shared" si="20"/>
        <v>0.77704971708111081</v>
      </c>
      <c r="AC95" s="37">
        <f t="shared" si="14"/>
        <v>0.73284998226462073</v>
      </c>
      <c r="AD95" s="37">
        <f t="shared" si="15"/>
        <v>-1.2589220464926283</v>
      </c>
      <c r="AE95" s="36">
        <f t="shared" si="16"/>
        <v>179.63084367669154</v>
      </c>
      <c r="AG95" s="38">
        <f t="shared" si="21"/>
        <v>0.732870084765468</v>
      </c>
      <c r="AH95" s="38">
        <f t="shared" si="17"/>
        <v>-1.2588954476363157</v>
      </c>
      <c r="AJ95" s="38">
        <f t="shared" si="22"/>
        <v>41.990362788456203</v>
      </c>
      <c r="AK95" s="38">
        <f t="shared" si="23"/>
        <v>-72.129395997793409</v>
      </c>
    </row>
    <row r="96" spans="1:37" ht="15.75" customHeight="1" x14ac:dyDescent="0.3">
      <c r="A96" s="4" t="s">
        <v>34</v>
      </c>
      <c r="B96" s="5"/>
      <c r="C96" s="5">
        <v>1</v>
      </c>
      <c r="D96" s="5">
        <v>3</v>
      </c>
      <c r="E96" s="5">
        <v>1</v>
      </c>
      <c r="F96" s="5">
        <v>2</v>
      </c>
      <c r="G96" s="5">
        <v>94</v>
      </c>
      <c r="H96" s="5" t="s">
        <v>18</v>
      </c>
      <c r="I96" s="5">
        <v>64</v>
      </c>
      <c r="J96" s="5"/>
      <c r="K96" s="5"/>
      <c r="L96" s="7">
        <v>43298</v>
      </c>
      <c r="M96" s="5" t="s">
        <v>35</v>
      </c>
      <c r="N96" s="5" t="s">
        <v>36</v>
      </c>
      <c r="O96" s="27"/>
      <c r="P96" s="28">
        <v>4.0999999999999996</v>
      </c>
      <c r="Q96" s="28">
        <v>9.5</v>
      </c>
      <c r="R96" s="29">
        <v>44369</v>
      </c>
      <c r="S96" s="28" t="s">
        <v>99</v>
      </c>
      <c r="T96" s="5"/>
      <c r="U96" s="5">
        <f t="shared" si="11"/>
        <v>104.1</v>
      </c>
      <c r="V96" s="5">
        <f t="shared" si="24"/>
        <v>149.5</v>
      </c>
      <c r="W96" s="5"/>
      <c r="X96" s="36">
        <f t="shared" si="13"/>
        <v>128.4788993104182</v>
      </c>
      <c r="Y96" s="36">
        <f t="shared" si="18"/>
        <v>129.15197416990347</v>
      </c>
      <c r="Z96" s="5"/>
      <c r="AA96" s="36">
        <f t="shared" si="19"/>
        <v>0.60825261421398258</v>
      </c>
      <c r="AB96" s="36">
        <f t="shared" si="20"/>
        <v>0.78278561421398263</v>
      </c>
      <c r="AC96" s="37">
        <f t="shared" si="14"/>
        <v>0.73284998226462073</v>
      </c>
      <c r="AD96" s="37">
        <f t="shared" si="15"/>
        <v>-1.2589220464926283</v>
      </c>
      <c r="AE96" s="36">
        <f t="shared" si="16"/>
        <v>182.17315938414197</v>
      </c>
      <c r="AG96" s="38">
        <f t="shared" si="21"/>
        <v>0.73287025393439587</v>
      </c>
      <c r="AH96" s="38">
        <f t="shared" si="17"/>
        <v>-1.2588949142902432</v>
      </c>
      <c r="AJ96" s="38">
        <f t="shared" si="22"/>
        <v>41.990372481121796</v>
      </c>
      <c r="AK96" s="38">
        <f t="shared" si="23"/>
        <v>-72.129365439314455</v>
      </c>
    </row>
    <row r="97" spans="1:37" ht="15.75" customHeight="1" x14ac:dyDescent="0.3">
      <c r="A97" s="4" t="s">
        <v>34</v>
      </c>
      <c r="B97" s="5"/>
      <c r="C97" s="5">
        <v>1</v>
      </c>
      <c r="D97" s="5">
        <v>3</v>
      </c>
      <c r="E97" s="5">
        <v>2</v>
      </c>
      <c r="F97" s="5">
        <v>2</v>
      </c>
      <c r="G97" s="5">
        <v>95</v>
      </c>
      <c r="H97" s="5" t="s">
        <v>18</v>
      </c>
      <c r="I97" s="5">
        <v>30</v>
      </c>
      <c r="J97" s="5"/>
      <c r="K97" s="5"/>
      <c r="L97" s="7">
        <v>43298</v>
      </c>
      <c r="M97" s="5" t="s">
        <v>35</v>
      </c>
      <c r="N97" s="5" t="s">
        <v>36</v>
      </c>
      <c r="O97" s="27"/>
      <c r="P97" s="28">
        <v>5.3</v>
      </c>
      <c r="Q97" s="28">
        <v>7.5</v>
      </c>
      <c r="R97" s="29">
        <v>44369</v>
      </c>
      <c r="S97" s="28" t="s">
        <v>99</v>
      </c>
      <c r="T97" s="5"/>
      <c r="U97" s="5">
        <f t="shared" si="11"/>
        <v>105.3</v>
      </c>
      <c r="V97" s="5">
        <f t="shared" si="24"/>
        <v>147.5</v>
      </c>
      <c r="W97" s="5"/>
      <c r="X97" s="36">
        <f t="shared" si="13"/>
        <v>129.31337209578382</v>
      </c>
      <c r="Y97" s="36">
        <f t="shared" si="18"/>
        <v>126.97398078825971</v>
      </c>
      <c r="Z97" s="5"/>
      <c r="AA97" s="36">
        <f t="shared" si="19"/>
        <v>0.61999291126106226</v>
      </c>
      <c r="AB97" s="36">
        <f t="shared" si="20"/>
        <v>0.79452591126106231</v>
      </c>
      <c r="AC97" s="37">
        <f t="shared" si="14"/>
        <v>0.73284998226462073</v>
      </c>
      <c r="AD97" s="37">
        <f t="shared" si="15"/>
        <v>-1.2589220464926283</v>
      </c>
      <c r="AE97" s="36">
        <f t="shared" si="16"/>
        <v>181.23007476685538</v>
      </c>
      <c r="AG97" s="38">
        <f t="shared" si="21"/>
        <v>0.73286991207148966</v>
      </c>
      <c r="AH97" s="38">
        <f t="shared" si="17"/>
        <v>-1.2588947380744988</v>
      </c>
      <c r="AJ97" s="38">
        <f t="shared" si="22"/>
        <v>41.990352893820102</v>
      </c>
      <c r="AK97" s="38">
        <f t="shared" si="23"/>
        <v>-72.129355342896005</v>
      </c>
    </row>
    <row r="98" spans="1:37" ht="15.75" customHeight="1" x14ac:dyDescent="0.3">
      <c r="A98" s="4" t="s">
        <v>34</v>
      </c>
      <c r="B98" s="5"/>
      <c r="C98" s="5">
        <v>1</v>
      </c>
      <c r="D98" s="5">
        <v>3</v>
      </c>
      <c r="E98" s="5">
        <v>2</v>
      </c>
      <c r="F98" s="5">
        <v>2</v>
      </c>
      <c r="G98" s="5">
        <v>96</v>
      </c>
      <c r="H98" s="5" t="s">
        <v>18</v>
      </c>
      <c r="I98" s="5">
        <v>59</v>
      </c>
      <c r="J98" s="5"/>
      <c r="K98" s="5"/>
      <c r="L98" s="7">
        <v>43298</v>
      </c>
      <c r="M98" s="5" t="s">
        <v>35</v>
      </c>
      <c r="N98" s="5" t="s">
        <v>36</v>
      </c>
      <c r="O98" s="27"/>
      <c r="P98" s="28">
        <v>9.3000000000000007</v>
      </c>
      <c r="Q98" s="28">
        <v>6.6</v>
      </c>
      <c r="R98" s="29">
        <v>44369</v>
      </c>
      <c r="S98" s="28" t="s">
        <v>99</v>
      </c>
      <c r="T98" s="5"/>
      <c r="U98" s="5">
        <f t="shared" si="11"/>
        <v>109.3</v>
      </c>
      <c r="V98" s="5">
        <f t="shared" si="24"/>
        <v>146.6</v>
      </c>
      <c r="W98" s="5"/>
      <c r="X98" s="36">
        <f t="shared" si="13"/>
        <v>133.09631962967873</v>
      </c>
      <c r="Y98" s="36">
        <f t="shared" si="18"/>
        <v>125.39306081691436</v>
      </c>
      <c r="Z98" s="5"/>
      <c r="AA98" s="36">
        <f t="shared" si="19"/>
        <v>0.64065741089150796</v>
      </c>
      <c r="AB98" s="36">
        <f t="shared" si="20"/>
        <v>0.81519041089150801</v>
      </c>
      <c r="AC98" s="37">
        <f t="shared" si="14"/>
        <v>0.73284998226462073</v>
      </c>
      <c r="AD98" s="37">
        <f t="shared" si="15"/>
        <v>-1.2589220464926283</v>
      </c>
      <c r="AE98" s="36">
        <f t="shared" si="16"/>
        <v>182.86073936195268</v>
      </c>
      <c r="AG98" s="38">
        <f t="shared" si="21"/>
        <v>0.73286966391733899</v>
      </c>
      <c r="AH98" s="38">
        <f t="shared" si="17"/>
        <v>-1.2588939391973255</v>
      </c>
      <c r="AJ98" s="38">
        <f t="shared" si="22"/>
        <v>41.990338675634597</v>
      </c>
      <c r="AK98" s="38">
        <f t="shared" si="23"/>
        <v>-72.129309570605628</v>
      </c>
    </row>
    <row r="99" spans="1:37" ht="15.75" customHeight="1" x14ac:dyDescent="0.3">
      <c r="A99" s="4" t="s">
        <v>34</v>
      </c>
      <c r="B99" s="5"/>
      <c r="C99" s="5">
        <v>1</v>
      </c>
      <c r="D99" s="5">
        <v>3</v>
      </c>
      <c r="E99" s="5">
        <v>2</v>
      </c>
      <c r="F99" s="5">
        <v>1</v>
      </c>
      <c r="G99" s="5">
        <v>97</v>
      </c>
      <c r="H99" s="5" t="s">
        <v>18</v>
      </c>
      <c r="I99" s="5">
        <v>22</v>
      </c>
      <c r="J99" s="5"/>
      <c r="K99" s="5"/>
      <c r="L99" s="7">
        <v>43298</v>
      </c>
      <c r="M99" s="5" t="s">
        <v>35</v>
      </c>
      <c r="N99" s="5" t="s">
        <v>36</v>
      </c>
      <c r="O99" s="27"/>
      <c r="P99" s="28">
        <v>8.1999999999999993</v>
      </c>
      <c r="Q99" s="28">
        <v>3.8</v>
      </c>
      <c r="R99" s="29">
        <v>44369</v>
      </c>
      <c r="S99" s="28" t="s">
        <v>99</v>
      </c>
      <c r="T99" s="5"/>
      <c r="U99" s="5">
        <f t="shared" si="11"/>
        <v>108.2</v>
      </c>
      <c r="V99" s="5">
        <f t="shared" si="24"/>
        <v>143.80000000000001</v>
      </c>
      <c r="W99" s="5"/>
      <c r="X99" s="36">
        <f t="shared" si="13"/>
        <v>131.52681601192609</v>
      </c>
      <c r="Y99" s="36">
        <f t="shared" si="18"/>
        <v>122.8266122213136</v>
      </c>
      <c r="Z99" s="5"/>
      <c r="AA99" s="36">
        <f t="shared" si="19"/>
        <v>0.64505700884916506</v>
      </c>
      <c r="AB99" s="36">
        <f t="shared" si="20"/>
        <v>0.819590008849165</v>
      </c>
      <c r="AC99" s="37">
        <f t="shared" si="14"/>
        <v>0.73284998226462073</v>
      </c>
      <c r="AD99" s="37">
        <f t="shared" si="15"/>
        <v>-1.2589220464926283</v>
      </c>
      <c r="AE99" s="36">
        <f t="shared" si="16"/>
        <v>179.96021782605177</v>
      </c>
      <c r="AG99" s="38">
        <f t="shared" si="21"/>
        <v>0.73286926108901429</v>
      </c>
      <c r="AH99" s="38">
        <f t="shared" si="17"/>
        <v>-1.2588942706553419</v>
      </c>
      <c r="AJ99" s="38">
        <f t="shared" si="22"/>
        <v>41.990315595271724</v>
      </c>
      <c r="AK99" s="38">
        <f t="shared" si="23"/>
        <v>-72.129328561751052</v>
      </c>
    </row>
    <row r="100" spans="1:37" ht="15.75" customHeight="1" x14ac:dyDescent="0.3">
      <c r="A100" s="4" t="s">
        <v>34</v>
      </c>
      <c r="B100" s="5"/>
      <c r="C100" s="5">
        <v>1</v>
      </c>
      <c r="D100" s="5">
        <v>3</v>
      </c>
      <c r="E100" s="5">
        <v>2</v>
      </c>
      <c r="F100" s="5">
        <v>1</v>
      </c>
      <c r="G100" s="5">
        <v>98</v>
      </c>
      <c r="H100" s="5" t="s">
        <v>23</v>
      </c>
      <c r="I100" s="5">
        <v>12</v>
      </c>
      <c r="J100" s="5"/>
      <c r="K100" s="5"/>
      <c r="L100" s="7">
        <v>43298</v>
      </c>
      <c r="M100" s="5" t="s">
        <v>35</v>
      </c>
      <c r="N100" s="5" t="s">
        <v>36</v>
      </c>
      <c r="O100" s="27"/>
      <c r="P100" s="28">
        <v>8.1999999999999993</v>
      </c>
      <c r="Q100" s="28">
        <v>3.3</v>
      </c>
      <c r="R100" s="29">
        <v>44369</v>
      </c>
      <c r="S100" s="28" t="s">
        <v>99</v>
      </c>
      <c r="T100" s="5"/>
      <c r="U100" s="5">
        <f t="shared" si="11"/>
        <v>108.2</v>
      </c>
      <c r="V100" s="5">
        <f t="shared" si="24"/>
        <v>143.30000000000001</v>
      </c>
      <c r="W100" s="5"/>
      <c r="X100" s="36">
        <f t="shared" si="13"/>
        <v>131.43999188626057</v>
      </c>
      <c r="Y100" s="36">
        <f t="shared" si="18"/>
        <v>122.33420835130198</v>
      </c>
      <c r="Z100" s="5"/>
      <c r="AA100" s="36">
        <f t="shared" si="19"/>
        <v>0.64673121562575164</v>
      </c>
      <c r="AB100" s="36">
        <f t="shared" si="20"/>
        <v>0.82126421562575169</v>
      </c>
      <c r="AC100" s="37">
        <f t="shared" si="14"/>
        <v>0.73284998226462073</v>
      </c>
      <c r="AD100" s="37">
        <f t="shared" si="15"/>
        <v>-1.2589220464926283</v>
      </c>
      <c r="AE100" s="36">
        <f t="shared" si="16"/>
        <v>179.56093673179589</v>
      </c>
      <c r="AG100" s="38">
        <f t="shared" si="21"/>
        <v>0.73286918380095023</v>
      </c>
      <c r="AH100" s="38">
        <f t="shared" si="17"/>
        <v>-1.2588942889927945</v>
      </c>
      <c r="AJ100" s="38">
        <f t="shared" si="22"/>
        <v>41.990311166991852</v>
      </c>
      <c r="AK100" s="38">
        <f t="shared" si="23"/>
        <v>-72.129329612409691</v>
      </c>
    </row>
    <row r="101" spans="1:37" ht="15.75" customHeight="1" x14ac:dyDescent="0.3">
      <c r="A101" s="4" t="s">
        <v>34</v>
      </c>
      <c r="B101" s="5"/>
      <c r="C101" s="5">
        <v>1</v>
      </c>
      <c r="D101" s="5">
        <v>3</v>
      </c>
      <c r="E101" s="5">
        <v>2</v>
      </c>
      <c r="F101" s="5">
        <v>1</v>
      </c>
      <c r="G101" s="5">
        <v>99</v>
      </c>
      <c r="H101" s="5" t="s">
        <v>18</v>
      </c>
      <c r="I101" s="5">
        <v>26</v>
      </c>
      <c r="J101" s="5"/>
      <c r="K101" s="5"/>
      <c r="L101" s="7">
        <v>43298</v>
      </c>
      <c r="M101" s="5" t="s">
        <v>35</v>
      </c>
      <c r="N101" s="5" t="s">
        <v>36</v>
      </c>
      <c r="O101" s="27"/>
      <c r="P101" s="5"/>
      <c r="Q101" s="5"/>
      <c r="R101" s="29">
        <v>44369</v>
      </c>
      <c r="S101" s="28" t="s">
        <v>99</v>
      </c>
      <c r="T101" s="28" t="s">
        <v>100</v>
      </c>
      <c r="U101" s="5">
        <f t="shared" ref="U101:U164" si="25">P101+100</f>
        <v>100</v>
      </c>
      <c r="V101" s="5">
        <f t="shared" si="24"/>
        <v>140</v>
      </c>
      <c r="W101" s="5"/>
      <c r="X101" s="36">
        <f t="shared" ref="X101:X164" si="26">SQRT(U101^2+V101^2)*COS(ATAN(V101/U101)-0.174533)</f>
        <v>122.79152918867749</v>
      </c>
      <c r="Y101" s="36">
        <f t="shared" si="18"/>
        <v>120.50825847014043</v>
      </c>
      <c r="Z101" s="5"/>
      <c r="AA101" s="36">
        <f t="shared" si="19"/>
        <v>0.62024948598282148</v>
      </c>
      <c r="AB101" s="36">
        <f t="shared" si="20"/>
        <v>0.79478248598282142</v>
      </c>
      <c r="AC101" s="37">
        <f t="shared" si="14"/>
        <v>0.73284998226462073</v>
      </c>
      <c r="AD101" s="37">
        <f t="shared" si="15"/>
        <v>-1.2589220464926283</v>
      </c>
      <c r="AE101" s="36">
        <f t="shared" si="16"/>
        <v>172.04650534085255</v>
      </c>
      <c r="AG101" s="38">
        <f t="shared" si="21"/>
        <v>0.73286889722198845</v>
      </c>
      <c r="AH101" s="38">
        <f t="shared" si="17"/>
        <v>-1.2588961153819904</v>
      </c>
      <c r="AJ101" s="38">
        <f t="shared" si="22"/>
        <v>41.990294747226841</v>
      </c>
      <c r="AK101" s="38">
        <f t="shared" si="23"/>
        <v>-72.129434256802369</v>
      </c>
    </row>
    <row r="102" spans="1:37" ht="15.75" customHeight="1" x14ac:dyDescent="0.3">
      <c r="A102" s="4" t="s">
        <v>34</v>
      </c>
      <c r="B102" s="5"/>
      <c r="C102" s="5">
        <v>1</v>
      </c>
      <c r="D102" s="5">
        <v>3</v>
      </c>
      <c r="E102" s="5">
        <v>1</v>
      </c>
      <c r="F102" s="5">
        <v>3</v>
      </c>
      <c r="G102" s="5">
        <v>100</v>
      </c>
      <c r="H102" s="5" t="s">
        <v>20</v>
      </c>
      <c r="I102" s="5">
        <v>402</v>
      </c>
      <c r="J102" s="5"/>
      <c r="K102" s="5"/>
      <c r="L102" s="7">
        <v>43298</v>
      </c>
      <c r="M102" s="5" t="s">
        <v>35</v>
      </c>
      <c r="N102" s="5" t="s">
        <v>36</v>
      </c>
      <c r="O102" s="27"/>
      <c r="P102" s="28">
        <v>0.6</v>
      </c>
      <c r="Q102" s="28">
        <v>12.9</v>
      </c>
      <c r="R102" s="29">
        <v>44369</v>
      </c>
      <c r="S102" s="28" t="s">
        <v>99</v>
      </c>
      <c r="T102" s="5"/>
      <c r="U102" s="5">
        <f t="shared" si="25"/>
        <v>100.6</v>
      </c>
      <c r="V102" s="5">
        <f t="shared" si="24"/>
        <v>152.9</v>
      </c>
      <c r="W102" s="5"/>
      <c r="X102" s="36">
        <f t="shared" si="26"/>
        <v>125.62247627486272</v>
      </c>
      <c r="Y102" s="36">
        <f t="shared" si="18"/>
        <v>133.10808936564132</v>
      </c>
      <c r="Z102" s="5"/>
      <c r="AA102" s="36">
        <f t="shared" si="19"/>
        <v>0.58194115331019614</v>
      </c>
      <c r="AB102" s="36">
        <f t="shared" si="20"/>
        <v>0.75647415331019618</v>
      </c>
      <c r="AC102" s="37">
        <f t="shared" si="14"/>
        <v>0.73284998226462073</v>
      </c>
      <c r="AD102" s="37">
        <f t="shared" si="15"/>
        <v>-1.2589220464926283</v>
      </c>
      <c r="AE102" s="36">
        <f t="shared" si="16"/>
        <v>183.02669204244501</v>
      </c>
      <c r="AG102" s="38">
        <f t="shared" si="21"/>
        <v>0.73287087489915292</v>
      </c>
      <c r="AH102" s="38">
        <f t="shared" si="17"/>
        <v>-1.2588955174954644</v>
      </c>
      <c r="AJ102" s="38">
        <f t="shared" si="22"/>
        <v>41.990408059781608</v>
      </c>
      <c r="AK102" s="38">
        <f t="shared" si="23"/>
        <v>-72.129400000427793</v>
      </c>
    </row>
    <row r="103" spans="1:37" ht="15.75" customHeight="1" x14ac:dyDescent="0.3">
      <c r="A103" s="4" t="s">
        <v>34</v>
      </c>
      <c r="B103" s="5"/>
      <c r="C103" s="5">
        <v>1</v>
      </c>
      <c r="D103" s="5">
        <v>3</v>
      </c>
      <c r="E103" s="5">
        <v>1</v>
      </c>
      <c r="F103" s="5">
        <v>4</v>
      </c>
      <c r="G103" s="5">
        <v>101</v>
      </c>
      <c r="H103" s="5" t="s">
        <v>18</v>
      </c>
      <c r="I103" s="5">
        <v>388</v>
      </c>
      <c r="J103" s="5"/>
      <c r="K103" s="5"/>
      <c r="L103" s="7">
        <v>43298</v>
      </c>
      <c r="M103" s="5" t="s">
        <v>35</v>
      </c>
      <c r="N103" s="5" t="s">
        <v>36</v>
      </c>
      <c r="O103" s="27"/>
      <c r="P103" s="28">
        <v>3</v>
      </c>
      <c r="Q103" s="28">
        <v>17.399999999999999</v>
      </c>
      <c r="R103" s="29">
        <v>44369</v>
      </c>
      <c r="S103" s="28" t="s">
        <v>99</v>
      </c>
      <c r="T103" s="5"/>
      <c r="U103" s="5">
        <f t="shared" si="25"/>
        <v>103</v>
      </c>
      <c r="V103" s="5">
        <f t="shared" si="24"/>
        <v>157.4</v>
      </c>
      <c r="W103" s="5"/>
      <c r="X103" s="36">
        <f t="shared" si="26"/>
        <v>128.7674319819084</v>
      </c>
      <c r="Y103" s="36">
        <f t="shared" si="18"/>
        <v>137.12296839255117</v>
      </c>
      <c r="Z103" s="5"/>
      <c r="AA103" s="36">
        <f t="shared" si="19"/>
        <v>0.57945076248749872</v>
      </c>
      <c r="AB103" s="36">
        <f t="shared" si="20"/>
        <v>0.75398376248749877</v>
      </c>
      <c r="AC103" s="37">
        <f t="shared" si="14"/>
        <v>0.73284998226462073</v>
      </c>
      <c r="AD103" s="37">
        <f t="shared" si="15"/>
        <v>-1.2589220464926283</v>
      </c>
      <c r="AE103" s="36">
        <f t="shared" si="16"/>
        <v>188.10571495837121</v>
      </c>
      <c r="AG103" s="38">
        <f t="shared" si="21"/>
        <v>0.73287150507063481</v>
      </c>
      <c r="AH103" s="38">
        <f t="shared" si="17"/>
        <v>-1.2588948533272266</v>
      </c>
      <c r="AJ103" s="38">
        <f t="shared" si="22"/>
        <v>41.990444165947885</v>
      </c>
      <c r="AK103" s="38">
        <f t="shared" si="23"/>
        <v>-72.129361946390887</v>
      </c>
    </row>
    <row r="104" spans="1:37" ht="15.75" customHeight="1" x14ac:dyDescent="0.3">
      <c r="A104" s="4" t="s">
        <v>34</v>
      </c>
      <c r="B104" s="5"/>
      <c r="C104" s="5">
        <v>1</v>
      </c>
      <c r="D104" s="5">
        <v>3</v>
      </c>
      <c r="E104" s="5">
        <v>2</v>
      </c>
      <c r="F104" s="5">
        <v>3</v>
      </c>
      <c r="G104" s="5">
        <v>103</v>
      </c>
      <c r="H104" s="5" t="s">
        <v>18</v>
      </c>
      <c r="I104" s="5">
        <v>65</v>
      </c>
      <c r="J104" s="5"/>
      <c r="K104" s="5"/>
      <c r="L104" s="7">
        <v>43298</v>
      </c>
      <c r="M104" s="5" t="s">
        <v>35</v>
      </c>
      <c r="N104" s="5" t="s">
        <v>36</v>
      </c>
      <c r="O104" s="27"/>
      <c r="P104" s="28">
        <v>6.9</v>
      </c>
      <c r="Q104" s="28">
        <v>10.199999999999999</v>
      </c>
      <c r="R104" s="29">
        <v>44369</v>
      </c>
      <c r="S104" s="28" t="s">
        <v>99</v>
      </c>
      <c r="T104" s="28" t="s">
        <v>101</v>
      </c>
      <c r="U104" s="5">
        <f t="shared" si="25"/>
        <v>106.9</v>
      </c>
      <c r="V104" s="5">
        <f t="shared" si="24"/>
        <v>150.19999999999999</v>
      </c>
      <c r="W104" s="5"/>
      <c r="X104" s="36">
        <f t="shared" si="26"/>
        <v>131.35791475841501</v>
      </c>
      <c r="Y104" s="36">
        <f t="shared" si="18"/>
        <v>129.35512448419266</v>
      </c>
      <c r="Z104" s="5"/>
      <c r="AA104" s="36">
        <f t="shared" si="19"/>
        <v>0.61854698431730748</v>
      </c>
      <c r="AB104" s="36">
        <f t="shared" si="20"/>
        <v>0.79307998431730753</v>
      </c>
      <c r="AC104" s="37">
        <f t="shared" si="14"/>
        <v>0.73284998226462073</v>
      </c>
      <c r="AD104" s="37">
        <f t="shared" si="15"/>
        <v>-1.2589220464926283</v>
      </c>
      <c r="AE104" s="36">
        <f t="shared" si="16"/>
        <v>184.35739746481562</v>
      </c>
      <c r="AG104" s="38">
        <f t="shared" si="21"/>
        <v>0.73287028581282498</v>
      </c>
      <c r="AH104" s="38">
        <f t="shared" si="17"/>
        <v>-1.258894306298328</v>
      </c>
      <c r="AJ104" s="38">
        <f t="shared" si="22"/>
        <v>41.990374307621245</v>
      </c>
      <c r="AK104" s="38">
        <f t="shared" si="23"/>
        <v>-72.129330603943728</v>
      </c>
    </row>
    <row r="105" spans="1:37" ht="15.75" customHeight="1" x14ac:dyDescent="0.3">
      <c r="A105" s="4" t="s">
        <v>34</v>
      </c>
      <c r="B105" s="5"/>
      <c r="C105" s="5">
        <v>1</v>
      </c>
      <c r="D105" s="5">
        <v>3</v>
      </c>
      <c r="E105" s="5">
        <v>2</v>
      </c>
      <c r="F105" s="5">
        <v>3</v>
      </c>
      <c r="G105" s="5">
        <v>104</v>
      </c>
      <c r="H105" s="5" t="s">
        <v>18</v>
      </c>
      <c r="I105" s="5">
        <v>39</v>
      </c>
      <c r="J105" s="5"/>
      <c r="K105" s="5"/>
      <c r="L105" s="7">
        <v>43298</v>
      </c>
      <c r="M105" s="5" t="s">
        <v>35</v>
      </c>
      <c r="N105" s="5" t="s">
        <v>36</v>
      </c>
      <c r="O105" s="27"/>
      <c r="P105" s="28">
        <v>7.8</v>
      </c>
      <c r="Q105" s="28">
        <v>10.3</v>
      </c>
      <c r="R105" s="29">
        <v>44369</v>
      </c>
      <c r="S105" s="28" t="s">
        <v>99</v>
      </c>
      <c r="T105" s="5"/>
      <c r="U105" s="5">
        <f t="shared" si="25"/>
        <v>107.8</v>
      </c>
      <c r="V105" s="5">
        <f t="shared" si="24"/>
        <v>150.30000000000001</v>
      </c>
      <c r="W105" s="5"/>
      <c r="X105" s="36">
        <f t="shared" si="26"/>
        <v>132.26160654956905</v>
      </c>
      <c r="Y105" s="36">
        <f t="shared" si="18"/>
        <v>129.29732183199701</v>
      </c>
      <c r="Z105" s="5"/>
      <c r="AA105" s="36">
        <f t="shared" si="19"/>
        <v>0.62219782114557387</v>
      </c>
      <c r="AB105" s="36">
        <f t="shared" si="20"/>
        <v>0.79673082114557392</v>
      </c>
      <c r="AC105" s="37">
        <f t="shared" si="14"/>
        <v>0.73284998226462073</v>
      </c>
      <c r="AD105" s="37">
        <f t="shared" si="15"/>
        <v>-1.2589220464926283</v>
      </c>
      <c r="AE105" s="36">
        <f t="shared" si="16"/>
        <v>184.9619690639133</v>
      </c>
      <c r="AG105" s="38">
        <f t="shared" si="21"/>
        <v>0.73287027673740812</v>
      </c>
      <c r="AH105" s="38">
        <f t="shared" si="17"/>
        <v>-1.2588941154567181</v>
      </c>
      <c r="AJ105" s="38">
        <f t="shared" si="22"/>
        <v>41.990373787638156</v>
      </c>
      <c r="AK105" s="38">
        <f t="shared" si="23"/>
        <v>-72.129319669524932</v>
      </c>
    </row>
    <row r="106" spans="1:37" ht="15.75" customHeight="1" x14ac:dyDescent="0.3">
      <c r="A106" s="4" t="s">
        <v>34</v>
      </c>
      <c r="B106" s="5"/>
      <c r="C106" s="5">
        <v>1</v>
      </c>
      <c r="D106" s="5">
        <v>3</v>
      </c>
      <c r="E106" s="5">
        <v>3</v>
      </c>
      <c r="F106" s="5">
        <v>3</v>
      </c>
      <c r="G106" s="5">
        <v>105</v>
      </c>
      <c r="H106" s="5" t="s">
        <v>18</v>
      </c>
      <c r="I106" s="5">
        <v>18</v>
      </c>
      <c r="J106" s="5"/>
      <c r="K106" s="5"/>
      <c r="L106" s="7">
        <v>43298</v>
      </c>
      <c r="M106" s="5" t="s">
        <v>35</v>
      </c>
      <c r="N106" s="5" t="s">
        <v>36</v>
      </c>
      <c r="O106" s="27"/>
      <c r="P106" s="28">
        <v>10.1</v>
      </c>
      <c r="Q106" s="28">
        <v>11</v>
      </c>
      <c r="R106" s="29">
        <v>44369</v>
      </c>
      <c r="S106" s="28" t="s">
        <v>99</v>
      </c>
      <c r="T106" s="5"/>
      <c r="U106" s="5">
        <f t="shared" si="25"/>
        <v>110.1</v>
      </c>
      <c r="V106" s="5">
        <f t="shared" si="24"/>
        <v>151</v>
      </c>
      <c r="W106" s="5"/>
      <c r="X106" s="36">
        <f t="shared" si="26"/>
        <v>134.6482181275542</v>
      </c>
      <c r="Y106" s="36">
        <f t="shared" si="18"/>
        <v>129.58729627195169</v>
      </c>
      <c r="Z106" s="5"/>
      <c r="AA106" s="36">
        <f t="shared" si="19"/>
        <v>0.6300158939624374</v>
      </c>
      <c r="AB106" s="36">
        <f t="shared" si="20"/>
        <v>0.80454889396243745</v>
      </c>
      <c r="AC106" s="37">
        <f t="shared" si="14"/>
        <v>0.73284998226462073</v>
      </c>
      <c r="AD106" s="37">
        <f t="shared" si="15"/>
        <v>-1.2589220464926283</v>
      </c>
      <c r="AE106" s="36">
        <f t="shared" si="16"/>
        <v>186.87699162818305</v>
      </c>
      <c r="AG106" s="38">
        <f t="shared" si="21"/>
        <v>0.7328703222450903</v>
      </c>
      <c r="AH106" s="38">
        <f t="shared" si="17"/>
        <v>-1.2588936114503819</v>
      </c>
      <c r="AJ106" s="38">
        <f t="shared" si="22"/>
        <v>41.990376395036279</v>
      </c>
      <c r="AK106" s="38">
        <f t="shared" si="23"/>
        <v>-72.129290792089009</v>
      </c>
    </row>
    <row r="107" spans="1:37" ht="15.75" customHeight="1" x14ac:dyDescent="0.3">
      <c r="A107" s="4" t="s">
        <v>34</v>
      </c>
      <c r="B107" s="5"/>
      <c r="C107" s="5">
        <v>1</v>
      </c>
      <c r="D107" s="5">
        <v>3</v>
      </c>
      <c r="E107" s="5">
        <v>3</v>
      </c>
      <c r="F107" s="5">
        <v>3</v>
      </c>
      <c r="G107" s="5">
        <v>106</v>
      </c>
      <c r="H107" s="5" t="s">
        <v>18</v>
      </c>
      <c r="I107" s="5">
        <v>13</v>
      </c>
      <c r="J107" s="5"/>
      <c r="K107" s="5"/>
      <c r="L107" s="7">
        <v>43298</v>
      </c>
      <c r="M107" s="5" t="s">
        <v>35</v>
      </c>
      <c r="N107" s="5" t="s">
        <v>36</v>
      </c>
      <c r="O107" s="27"/>
      <c r="P107" s="28">
        <v>10.6</v>
      </c>
      <c r="Q107" s="28">
        <v>10.9</v>
      </c>
      <c r="R107" s="29">
        <v>44369</v>
      </c>
      <c r="S107" s="28" t="s">
        <v>99</v>
      </c>
      <c r="T107" s="5"/>
      <c r="U107" s="5">
        <f t="shared" si="25"/>
        <v>110.6</v>
      </c>
      <c r="V107" s="5">
        <f t="shared" si="24"/>
        <v>150.9</v>
      </c>
      <c r="W107" s="5"/>
      <c r="X107" s="36">
        <f t="shared" si="26"/>
        <v>135.12325717243269</v>
      </c>
      <c r="Y107" s="36">
        <f t="shared" si="18"/>
        <v>129.40199137228382</v>
      </c>
      <c r="Z107" s="5"/>
      <c r="AA107" s="36">
        <f t="shared" si="19"/>
        <v>0.63249022174970881</v>
      </c>
      <c r="AB107" s="36">
        <f t="shared" si="20"/>
        <v>0.80702322174970886</v>
      </c>
      <c r="AC107" s="37">
        <f t="shared" si="14"/>
        <v>0.73284998226462073</v>
      </c>
      <c r="AD107" s="37">
        <f t="shared" si="15"/>
        <v>-1.2589220464926283</v>
      </c>
      <c r="AE107" s="36">
        <f t="shared" si="16"/>
        <v>187.09134132823999</v>
      </c>
      <c r="AG107" s="38">
        <f t="shared" si="21"/>
        <v>0.73287029315798424</v>
      </c>
      <c r="AH107" s="38">
        <f t="shared" si="17"/>
        <v>-1.2588935111322723</v>
      </c>
      <c r="AJ107" s="38">
        <f t="shared" si="22"/>
        <v>41.99037472846787</v>
      </c>
      <c r="AK107" s="38">
        <f t="shared" si="23"/>
        <v>-72.129285044284728</v>
      </c>
    </row>
    <row r="108" spans="1:37" ht="15.75" customHeight="1" x14ac:dyDescent="0.3">
      <c r="A108" s="4" t="s">
        <v>34</v>
      </c>
      <c r="B108" s="5"/>
      <c r="C108" s="5">
        <v>1</v>
      </c>
      <c r="D108" s="5">
        <v>3</v>
      </c>
      <c r="E108" s="5">
        <v>3</v>
      </c>
      <c r="F108" s="5">
        <v>3</v>
      </c>
      <c r="G108" s="5">
        <v>107</v>
      </c>
      <c r="H108" s="5" t="s">
        <v>20</v>
      </c>
      <c r="I108" s="5">
        <v>13</v>
      </c>
      <c r="J108" s="5"/>
      <c r="K108" s="5"/>
      <c r="L108" s="7">
        <v>43298</v>
      </c>
      <c r="M108" s="5" t="s">
        <v>35</v>
      </c>
      <c r="N108" s="5" t="s">
        <v>36</v>
      </c>
      <c r="O108" s="27"/>
      <c r="P108" s="28">
        <v>12.7</v>
      </c>
      <c r="Q108" s="28">
        <v>14.7</v>
      </c>
      <c r="R108" s="29">
        <v>44369</v>
      </c>
      <c r="S108" s="28" t="s">
        <v>99</v>
      </c>
      <c r="T108" s="5"/>
      <c r="U108" s="5">
        <f t="shared" si="25"/>
        <v>112.7</v>
      </c>
      <c r="V108" s="5">
        <f t="shared" si="24"/>
        <v>154.69999999999999</v>
      </c>
      <c r="W108" s="5"/>
      <c r="X108" s="36">
        <f t="shared" si="26"/>
        <v>137.8512167815397</v>
      </c>
      <c r="Y108" s="36">
        <f t="shared" si="18"/>
        <v>132.7795994565767</v>
      </c>
      <c r="Z108" s="5"/>
      <c r="AA108" s="36">
        <f t="shared" si="19"/>
        <v>0.62960295469972616</v>
      </c>
      <c r="AB108" s="36">
        <f t="shared" si="20"/>
        <v>0.80413595469972621</v>
      </c>
      <c r="AC108" s="37">
        <f t="shared" si="14"/>
        <v>0.73284998226462073</v>
      </c>
      <c r="AD108" s="37">
        <f t="shared" si="15"/>
        <v>-1.2589220464926283</v>
      </c>
      <c r="AE108" s="36">
        <f t="shared" si="16"/>
        <v>191.39848484248773</v>
      </c>
      <c r="AG108" s="38">
        <f t="shared" si="21"/>
        <v>0.73287082330324882</v>
      </c>
      <c r="AH108" s="38">
        <f t="shared" si="17"/>
        <v>-1.2588929350272466</v>
      </c>
      <c r="AJ108" s="38">
        <f t="shared" si="22"/>
        <v>41.99040510355406</v>
      </c>
      <c r="AK108" s="38">
        <f t="shared" si="23"/>
        <v>-72.129252035898205</v>
      </c>
    </row>
    <row r="109" spans="1:37" ht="15.75" customHeight="1" x14ac:dyDescent="0.3">
      <c r="A109" s="4" t="s">
        <v>34</v>
      </c>
      <c r="B109" s="5"/>
      <c r="C109" s="5">
        <v>1</v>
      </c>
      <c r="D109" s="5">
        <v>3</v>
      </c>
      <c r="E109" s="5">
        <v>3</v>
      </c>
      <c r="F109" s="5">
        <v>3</v>
      </c>
      <c r="G109" s="5">
        <v>108</v>
      </c>
      <c r="H109" s="5" t="s">
        <v>20</v>
      </c>
      <c r="I109" s="5">
        <v>12</v>
      </c>
      <c r="J109" s="5"/>
      <c r="K109" s="5"/>
      <c r="L109" s="7">
        <v>43298</v>
      </c>
      <c r="M109" s="5" t="s">
        <v>35</v>
      </c>
      <c r="N109" s="5" t="s">
        <v>36</v>
      </c>
      <c r="O109" s="27"/>
      <c r="P109" s="28">
        <v>13.1</v>
      </c>
      <c r="Q109" s="28">
        <v>14.7</v>
      </c>
      <c r="R109" s="29">
        <v>44369</v>
      </c>
      <c r="S109" s="28" t="s">
        <v>99</v>
      </c>
      <c r="T109" s="5"/>
      <c r="U109" s="5">
        <f t="shared" si="25"/>
        <v>113.1</v>
      </c>
      <c r="V109" s="5">
        <f t="shared" si="24"/>
        <v>154.69999999999999</v>
      </c>
      <c r="W109" s="5"/>
      <c r="X109" s="36">
        <f t="shared" si="26"/>
        <v>138.24513987754895</v>
      </c>
      <c r="Y109" s="36">
        <f t="shared" si="18"/>
        <v>132.71014015604428</v>
      </c>
      <c r="Z109" s="5"/>
      <c r="AA109" s="36">
        <f t="shared" si="19"/>
        <v>0.63129004683202183</v>
      </c>
      <c r="AB109" s="36">
        <f t="shared" si="20"/>
        <v>0.80582304683202177</v>
      </c>
      <c r="AC109" s="37">
        <f t="shared" si="14"/>
        <v>0.73284998226462073</v>
      </c>
      <c r="AD109" s="37">
        <f t="shared" si="15"/>
        <v>-1.2589220464926283</v>
      </c>
      <c r="AE109" s="36">
        <f t="shared" si="16"/>
        <v>191.63428712002451</v>
      </c>
      <c r="AG109" s="38">
        <f t="shared" si="21"/>
        <v>0.73287081239962559</v>
      </c>
      <c r="AH109" s="38">
        <f t="shared" si="17"/>
        <v>-1.2588928518387239</v>
      </c>
      <c r="AJ109" s="38">
        <f t="shared" si="22"/>
        <v>41.99040447882247</v>
      </c>
      <c r="AK109" s="38">
        <f t="shared" si="23"/>
        <v>-72.129247269546937</v>
      </c>
    </row>
    <row r="110" spans="1:37" ht="15.75" customHeight="1" x14ac:dyDescent="0.3">
      <c r="A110" s="4" t="s">
        <v>34</v>
      </c>
      <c r="B110" s="5"/>
      <c r="C110" s="5">
        <v>1</v>
      </c>
      <c r="D110" s="5">
        <v>3</v>
      </c>
      <c r="E110" s="5">
        <v>3</v>
      </c>
      <c r="F110" s="5">
        <v>3</v>
      </c>
      <c r="G110" s="5">
        <v>109</v>
      </c>
      <c r="H110" s="5" t="s">
        <v>20</v>
      </c>
      <c r="I110" s="5">
        <v>14</v>
      </c>
      <c r="J110" s="5"/>
      <c r="K110" s="5"/>
      <c r="L110" s="7">
        <v>43298</v>
      </c>
      <c r="M110" s="5" t="s">
        <v>35</v>
      </c>
      <c r="N110" s="5" t="s">
        <v>36</v>
      </c>
      <c r="O110" s="27"/>
      <c r="P110" s="28">
        <v>13.4</v>
      </c>
      <c r="Q110" s="28">
        <v>14.7</v>
      </c>
      <c r="R110" s="29">
        <v>44369</v>
      </c>
      <c r="S110" s="28" t="s">
        <v>99</v>
      </c>
      <c r="T110" s="5"/>
      <c r="U110" s="5">
        <f t="shared" si="25"/>
        <v>113.4</v>
      </c>
      <c r="V110" s="5">
        <f t="shared" si="24"/>
        <v>154.69999999999999</v>
      </c>
      <c r="W110" s="5"/>
      <c r="X110" s="36">
        <f t="shared" si="26"/>
        <v>138.54058219955593</v>
      </c>
      <c r="Y110" s="36">
        <f t="shared" si="18"/>
        <v>132.65804568064493</v>
      </c>
      <c r="Z110" s="5"/>
      <c r="AA110" s="36">
        <f t="shared" si="19"/>
        <v>0.63255264116518706</v>
      </c>
      <c r="AB110" s="36">
        <f t="shared" si="20"/>
        <v>0.807085641165187</v>
      </c>
      <c r="AC110" s="37">
        <f t="shared" si="14"/>
        <v>0.73284998226462073</v>
      </c>
      <c r="AD110" s="37">
        <f t="shared" si="15"/>
        <v>-1.2589220464926283</v>
      </c>
      <c r="AE110" s="36">
        <f t="shared" si="16"/>
        <v>191.81149600584422</v>
      </c>
      <c r="AG110" s="38">
        <f t="shared" si="21"/>
        <v>0.73287080422190587</v>
      </c>
      <c r="AH110" s="38">
        <f t="shared" si="17"/>
        <v>-1.258892789447333</v>
      </c>
      <c r="AJ110" s="38">
        <f t="shared" si="22"/>
        <v>41.990404010273636</v>
      </c>
      <c r="AK110" s="38">
        <f t="shared" si="23"/>
        <v>-72.129243694783554</v>
      </c>
    </row>
    <row r="111" spans="1:37" ht="15.75" customHeight="1" x14ac:dyDescent="0.3">
      <c r="A111" s="4" t="s">
        <v>34</v>
      </c>
      <c r="B111" s="5"/>
      <c r="C111" s="5">
        <v>1</v>
      </c>
      <c r="D111" s="5">
        <v>3</v>
      </c>
      <c r="E111" s="5">
        <v>3</v>
      </c>
      <c r="F111" s="5">
        <v>3</v>
      </c>
      <c r="G111" s="5">
        <v>110</v>
      </c>
      <c r="H111" s="5" t="s">
        <v>20</v>
      </c>
      <c r="I111" s="5">
        <v>13</v>
      </c>
      <c r="J111" s="5"/>
      <c r="K111" s="5"/>
      <c r="L111" s="7">
        <v>43298</v>
      </c>
      <c r="M111" s="5" t="s">
        <v>35</v>
      </c>
      <c r="N111" s="5" t="s">
        <v>36</v>
      </c>
      <c r="O111" s="27"/>
      <c r="P111" s="28">
        <v>14.2</v>
      </c>
      <c r="Q111" s="28">
        <v>14.9</v>
      </c>
      <c r="R111" s="29">
        <v>44369</v>
      </c>
      <c r="S111" s="28" t="s">
        <v>99</v>
      </c>
      <c r="T111" s="5"/>
      <c r="U111" s="5">
        <f t="shared" si="25"/>
        <v>114.2</v>
      </c>
      <c r="V111" s="5">
        <f t="shared" si="24"/>
        <v>154.9</v>
      </c>
      <c r="W111" s="5"/>
      <c r="X111" s="36">
        <f t="shared" si="26"/>
        <v>139.36315804184076</v>
      </c>
      <c r="Y111" s="36">
        <f t="shared" si="18"/>
        <v>132.71608862758472</v>
      </c>
      <c r="Z111" s="5"/>
      <c r="AA111" s="36">
        <f t="shared" si="19"/>
        <v>0.63529094199373481</v>
      </c>
      <c r="AB111" s="36">
        <f t="shared" si="20"/>
        <v>0.80982394199373475</v>
      </c>
      <c r="AC111" s="37">
        <f t="shared" si="14"/>
        <v>0.73284998226462073</v>
      </c>
      <c r="AD111" s="37">
        <f t="shared" si="15"/>
        <v>-1.2589220464926283</v>
      </c>
      <c r="AE111" s="36">
        <f t="shared" si="16"/>
        <v>192.44648606820547</v>
      </c>
      <c r="AG111" s="38">
        <f t="shared" si="21"/>
        <v>0.73287081332986381</v>
      </c>
      <c r="AH111" s="38">
        <f t="shared" si="17"/>
        <v>-1.2588926157352571</v>
      </c>
      <c r="AJ111" s="38">
        <f t="shared" si="22"/>
        <v>41.99040453212119</v>
      </c>
      <c r="AK111" s="38">
        <f t="shared" si="23"/>
        <v>-72.129233741814758</v>
      </c>
    </row>
    <row r="112" spans="1:37" ht="15.75" customHeight="1" x14ac:dyDescent="0.3">
      <c r="A112" s="4" t="s">
        <v>34</v>
      </c>
      <c r="B112" s="5"/>
      <c r="C112" s="5">
        <v>1</v>
      </c>
      <c r="D112" s="5">
        <v>3</v>
      </c>
      <c r="E112" s="5">
        <v>3</v>
      </c>
      <c r="F112" s="5">
        <v>4</v>
      </c>
      <c r="G112" s="5">
        <v>111</v>
      </c>
      <c r="H112" s="5" t="s">
        <v>18</v>
      </c>
      <c r="I112" s="5">
        <v>14</v>
      </c>
      <c r="J112" s="5"/>
      <c r="K112" s="5"/>
      <c r="L112" s="7">
        <v>43298</v>
      </c>
      <c r="M112" s="5" t="s">
        <v>35</v>
      </c>
      <c r="N112" s="5" t="s">
        <v>36</v>
      </c>
      <c r="O112" s="27"/>
      <c r="P112" s="28">
        <v>11</v>
      </c>
      <c r="Q112" s="28">
        <v>15.6</v>
      </c>
      <c r="R112" s="29">
        <v>44369</v>
      </c>
      <c r="S112" s="28" t="s">
        <v>99</v>
      </c>
      <c r="T112" s="5"/>
      <c r="U112" s="5">
        <f t="shared" si="25"/>
        <v>111</v>
      </c>
      <c r="V112" s="5">
        <f t="shared" si="24"/>
        <v>155.6</v>
      </c>
      <c r="W112" s="5"/>
      <c r="X112" s="36">
        <f t="shared" si="26"/>
        <v>136.33332704969823</v>
      </c>
      <c r="Y112" s="36">
        <f t="shared" si="18"/>
        <v>133.96112844986052</v>
      </c>
      <c r="Z112" s="5"/>
      <c r="AA112" s="36">
        <f t="shared" si="19"/>
        <v>0.6196412875418178</v>
      </c>
      <c r="AB112" s="36">
        <f t="shared" si="20"/>
        <v>0.79417428754181785</v>
      </c>
      <c r="AC112" s="37">
        <f t="shared" si="14"/>
        <v>0.73284998226462073</v>
      </c>
      <c r="AD112" s="37">
        <f t="shared" si="15"/>
        <v>-1.2589220464926283</v>
      </c>
      <c r="AE112" s="36">
        <f t="shared" si="16"/>
        <v>191.13440297340509</v>
      </c>
      <c r="AG112" s="38">
        <f t="shared" si="21"/>
        <v>0.73287100876210798</v>
      </c>
      <c r="AH112" s="38">
        <f t="shared" si="17"/>
        <v>-1.2588932555708943</v>
      </c>
      <c r="AJ112" s="38">
        <f t="shared" si="22"/>
        <v>41.990415729563964</v>
      </c>
      <c r="AK112" s="38">
        <f t="shared" si="23"/>
        <v>-72.12927040169636</v>
      </c>
    </row>
    <row r="113" spans="1:37" ht="15.75" customHeight="1" x14ac:dyDescent="0.3">
      <c r="A113" s="4" t="s">
        <v>34</v>
      </c>
      <c r="B113" s="5"/>
      <c r="C113" s="5">
        <v>1</v>
      </c>
      <c r="D113" s="5">
        <v>3</v>
      </c>
      <c r="E113" s="5">
        <v>3</v>
      </c>
      <c r="F113" s="5">
        <v>4</v>
      </c>
      <c r="G113" s="5">
        <v>112</v>
      </c>
      <c r="H113" s="5" t="s">
        <v>39</v>
      </c>
      <c r="I113" s="5">
        <v>272</v>
      </c>
      <c r="J113" s="5"/>
      <c r="K113" s="5"/>
      <c r="L113" s="7">
        <v>43298</v>
      </c>
      <c r="M113" s="5" t="s">
        <v>35</v>
      </c>
      <c r="N113" s="5" t="s">
        <v>36</v>
      </c>
      <c r="O113" s="27"/>
      <c r="P113" s="28">
        <v>14.7</v>
      </c>
      <c r="Q113" s="28">
        <v>16.5</v>
      </c>
      <c r="R113" s="29">
        <v>44369</v>
      </c>
      <c r="S113" s="28" t="s">
        <v>99</v>
      </c>
      <c r="T113" s="5"/>
      <c r="U113" s="5">
        <f t="shared" si="25"/>
        <v>114.7</v>
      </c>
      <c r="V113" s="5">
        <f t="shared" si="24"/>
        <v>156.5</v>
      </c>
      <c r="W113" s="5"/>
      <c r="X113" s="36">
        <f t="shared" si="26"/>
        <v>140.13339911398214</v>
      </c>
      <c r="Y113" s="36">
        <f t="shared" si="18"/>
        <v>134.20495688595628</v>
      </c>
      <c r="Z113" s="5"/>
      <c r="AA113" s="36">
        <f t="shared" si="19"/>
        <v>0.63247176529853399</v>
      </c>
      <c r="AB113" s="36">
        <f t="shared" si="20"/>
        <v>0.80700476529853393</v>
      </c>
      <c r="AC113" s="37">
        <f t="shared" si="14"/>
        <v>0.73284998226462073</v>
      </c>
      <c r="AD113" s="37">
        <f t="shared" si="15"/>
        <v>-1.2589220464926283</v>
      </c>
      <c r="AE113" s="36">
        <f t="shared" si="16"/>
        <v>194.03180151717396</v>
      </c>
      <c r="AG113" s="38">
        <f t="shared" si="21"/>
        <v>0.73287104702207084</v>
      </c>
      <c r="AH113" s="38">
        <f t="shared" si="17"/>
        <v>-1.2588924530692704</v>
      </c>
      <c r="AJ113" s="38">
        <f t="shared" si="22"/>
        <v>41.990417921698359</v>
      </c>
      <c r="AK113" s="38">
        <f t="shared" si="23"/>
        <v>-72.129224421740261</v>
      </c>
    </row>
    <row r="114" spans="1:37" ht="15.75" customHeight="1" x14ac:dyDescent="0.3">
      <c r="A114" s="4" t="s">
        <v>34</v>
      </c>
      <c r="B114" s="5"/>
      <c r="C114" s="5">
        <v>1</v>
      </c>
      <c r="D114" s="5">
        <v>3</v>
      </c>
      <c r="E114" s="5">
        <v>3</v>
      </c>
      <c r="F114" s="5">
        <v>4</v>
      </c>
      <c r="G114" s="5">
        <v>113</v>
      </c>
      <c r="H114" s="5" t="s">
        <v>20</v>
      </c>
      <c r="I114" s="5">
        <v>13</v>
      </c>
      <c r="J114" s="5"/>
      <c r="K114" s="5"/>
      <c r="L114" s="7">
        <v>43298</v>
      </c>
      <c r="M114" s="5" t="s">
        <v>35</v>
      </c>
      <c r="N114" s="5" t="s">
        <v>36</v>
      </c>
      <c r="O114" s="27"/>
      <c r="P114" s="28">
        <v>13.5</v>
      </c>
      <c r="Q114" s="28">
        <v>18.899999999999999</v>
      </c>
      <c r="R114" s="29">
        <v>44369</v>
      </c>
      <c r="S114" s="28" t="s">
        <v>99</v>
      </c>
      <c r="T114" s="5"/>
      <c r="U114" s="5">
        <f t="shared" si="25"/>
        <v>113.5</v>
      </c>
      <c r="V114" s="5">
        <f t="shared" si="24"/>
        <v>158.9</v>
      </c>
      <c r="W114" s="5"/>
      <c r="X114" s="36">
        <f t="shared" si="26"/>
        <v>139.36838562914895</v>
      </c>
      <c r="Y114" s="36">
        <f t="shared" si="18"/>
        <v>136.77687336360938</v>
      </c>
      <c r="Z114" s="5"/>
      <c r="AA114" s="36">
        <f t="shared" si="19"/>
        <v>0.62024948598282148</v>
      </c>
      <c r="AB114" s="36">
        <f t="shared" si="20"/>
        <v>0.79478248598282142</v>
      </c>
      <c r="AC114" s="37">
        <f t="shared" si="14"/>
        <v>0.73284998226462073</v>
      </c>
      <c r="AD114" s="37">
        <f t="shared" si="15"/>
        <v>-1.2589220464926283</v>
      </c>
      <c r="AE114" s="36">
        <f t="shared" si="16"/>
        <v>195.27278356186764</v>
      </c>
      <c r="AG114" s="38">
        <f t="shared" si="21"/>
        <v>0.73287145071561666</v>
      </c>
      <c r="AH114" s="38">
        <f t="shared" si="17"/>
        <v>-1.2588926146144084</v>
      </c>
      <c r="AJ114" s="38">
        <f t="shared" si="22"/>
        <v>41.990441051634754</v>
      </c>
      <c r="AK114" s="38">
        <f t="shared" si="23"/>
        <v>-72.129233677594854</v>
      </c>
    </row>
    <row r="115" spans="1:37" ht="15.75" customHeight="1" x14ac:dyDescent="0.3">
      <c r="A115" s="4" t="s">
        <v>34</v>
      </c>
      <c r="B115" s="5"/>
      <c r="C115" s="5">
        <v>1</v>
      </c>
      <c r="D115" s="5">
        <v>3</v>
      </c>
      <c r="E115" s="5">
        <v>4</v>
      </c>
      <c r="F115" s="5">
        <v>4</v>
      </c>
      <c r="G115" s="5">
        <v>114</v>
      </c>
      <c r="H115" s="5" t="s">
        <v>18</v>
      </c>
      <c r="I115" s="5">
        <v>13</v>
      </c>
      <c r="J115" s="5"/>
      <c r="K115" s="5"/>
      <c r="L115" s="7">
        <v>43298</v>
      </c>
      <c r="M115" s="5" t="s">
        <v>35</v>
      </c>
      <c r="N115" s="5" t="s">
        <v>36</v>
      </c>
      <c r="O115" s="27"/>
      <c r="P115" s="28">
        <v>16</v>
      </c>
      <c r="Q115" s="28">
        <v>17.8</v>
      </c>
      <c r="R115" s="29">
        <v>44369</v>
      </c>
      <c r="S115" s="28" t="s">
        <v>99</v>
      </c>
      <c r="T115" s="5"/>
      <c r="U115" s="5">
        <f t="shared" si="25"/>
        <v>116</v>
      </c>
      <c r="V115" s="5">
        <f t="shared" si="24"/>
        <v>157.80000000000001</v>
      </c>
      <c r="W115" s="5"/>
      <c r="X115" s="36">
        <f t="shared" si="26"/>
        <v>141.6393919027428</v>
      </c>
      <c r="Y115" s="36">
        <f t="shared" si="18"/>
        <v>135.25946422125605</v>
      </c>
      <c r="Z115" s="5"/>
      <c r="AA115" s="36">
        <f t="shared" si="19"/>
        <v>0.63390173045624976</v>
      </c>
      <c r="AB115" s="36">
        <f t="shared" si="20"/>
        <v>0.80843473045624981</v>
      </c>
      <c r="AC115" s="37">
        <f t="shared" si="14"/>
        <v>0.73284998226462073</v>
      </c>
      <c r="AD115" s="37">
        <f t="shared" si="15"/>
        <v>-1.2589220464926283</v>
      </c>
      <c r="AE115" s="36">
        <f t="shared" si="16"/>
        <v>195.84902348492832</v>
      </c>
      <c r="AG115" s="38">
        <f t="shared" si="21"/>
        <v>0.73287121253413456</v>
      </c>
      <c r="AH115" s="38">
        <f t="shared" si="17"/>
        <v>-1.2588921350286968</v>
      </c>
      <c r="AJ115" s="38">
        <f t="shared" si="22"/>
        <v>41.990427404841064</v>
      </c>
      <c r="AK115" s="38">
        <f t="shared" si="23"/>
        <v>-72.129206199357668</v>
      </c>
    </row>
    <row r="116" spans="1:37" ht="15.75" customHeight="1" x14ac:dyDescent="0.3">
      <c r="A116" s="4" t="s">
        <v>34</v>
      </c>
      <c r="B116" s="5"/>
      <c r="C116" s="5">
        <v>1</v>
      </c>
      <c r="D116" s="5">
        <v>3</v>
      </c>
      <c r="E116" s="5">
        <v>4</v>
      </c>
      <c r="F116" s="5">
        <v>4</v>
      </c>
      <c r="G116" s="5">
        <v>115</v>
      </c>
      <c r="H116" s="5" t="s">
        <v>20</v>
      </c>
      <c r="I116" s="5">
        <v>22</v>
      </c>
      <c r="J116" s="5"/>
      <c r="K116" s="5"/>
      <c r="L116" s="7">
        <v>43298</v>
      </c>
      <c r="M116" s="5" t="s">
        <v>35</v>
      </c>
      <c r="N116" s="5" t="s">
        <v>36</v>
      </c>
      <c r="O116" s="27"/>
      <c r="P116" s="28">
        <v>18.5</v>
      </c>
      <c r="Q116" s="28">
        <v>18.100000000000001</v>
      </c>
      <c r="R116" s="29">
        <v>44369</v>
      </c>
      <c r="S116" s="28" t="s">
        <v>99</v>
      </c>
      <c r="T116" s="5"/>
      <c r="U116" s="5">
        <f t="shared" si="25"/>
        <v>118.5</v>
      </c>
      <c r="V116" s="5">
        <f t="shared" si="24"/>
        <v>158.1</v>
      </c>
      <c r="W116" s="5"/>
      <c r="X116" s="36">
        <f t="shared" si="26"/>
        <v>144.15350572820014</v>
      </c>
      <c r="Y116" s="36">
        <f t="shared" si="18"/>
        <v>135.12078591493525</v>
      </c>
      <c r="Z116" s="5"/>
      <c r="AA116" s="36">
        <f t="shared" si="19"/>
        <v>0.64319743434164134</v>
      </c>
      <c r="AB116" s="36">
        <f t="shared" si="20"/>
        <v>0.81773043434164139</v>
      </c>
      <c r="AC116" s="37">
        <f t="shared" si="14"/>
        <v>0.73284998226462073</v>
      </c>
      <c r="AD116" s="37">
        <f t="shared" si="15"/>
        <v>-1.2589220464926283</v>
      </c>
      <c r="AE116" s="36">
        <f t="shared" si="16"/>
        <v>197.58000911023362</v>
      </c>
      <c r="AG116" s="38">
        <f t="shared" si="21"/>
        <v>0.73287119075905027</v>
      </c>
      <c r="AH116" s="38">
        <f t="shared" si="17"/>
        <v>-1.2588916040977214</v>
      </c>
      <c r="AJ116" s="38">
        <f t="shared" si="22"/>
        <v>41.990426157220639</v>
      </c>
      <c r="AK116" s="38">
        <f t="shared" si="23"/>
        <v>-72.129175779253572</v>
      </c>
    </row>
    <row r="117" spans="1:37" ht="15.75" customHeight="1" x14ac:dyDescent="0.3">
      <c r="A117" s="4" t="s">
        <v>34</v>
      </c>
      <c r="B117" s="5"/>
      <c r="C117" s="5">
        <v>1</v>
      </c>
      <c r="D117" s="5">
        <v>3</v>
      </c>
      <c r="E117" s="5">
        <v>4</v>
      </c>
      <c r="F117" s="5">
        <v>4</v>
      </c>
      <c r="G117" s="5">
        <v>116</v>
      </c>
      <c r="H117" s="5" t="s">
        <v>20</v>
      </c>
      <c r="I117" s="5">
        <v>11</v>
      </c>
      <c r="J117" s="5"/>
      <c r="K117" s="5"/>
      <c r="L117" s="7">
        <v>43298</v>
      </c>
      <c r="M117" s="5" t="s">
        <v>35</v>
      </c>
      <c r="N117" s="5" t="s">
        <v>36</v>
      </c>
      <c r="O117" s="27"/>
      <c r="P117" s="28">
        <v>18.7</v>
      </c>
      <c r="Q117" s="28">
        <v>18.3</v>
      </c>
      <c r="R117" s="29">
        <v>44369</v>
      </c>
      <c r="S117" s="28" t="s">
        <v>99</v>
      </c>
      <c r="T117" s="5"/>
      <c r="U117" s="5">
        <f t="shared" si="25"/>
        <v>118.7</v>
      </c>
      <c r="V117" s="5">
        <f t="shared" si="24"/>
        <v>158.30000000000001</v>
      </c>
      <c r="W117" s="5"/>
      <c r="X117" s="36">
        <f t="shared" si="26"/>
        <v>144.385196926471</v>
      </c>
      <c r="Y117" s="36">
        <f t="shared" si="18"/>
        <v>135.28301781267371</v>
      </c>
      <c r="Z117" s="5"/>
      <c r="AA117" s="36">
        <f t="shared" si="19"/>
        <v>0.64340002722079936</v>
      </c>
      <c r="AB117" s="36">
        <f t="shared" si="20"/>
        <v>0.81793302722079941</v>
      </c>
      <c r="AC117" s="37">
        <f t="shared" si="14"/>
        <v>0.73284998226462073</v>
      </c>
      <c r="AD117" s="37">
        <f t="shared" si="15"/>
        <v>-1.2589220464926283</v>
      </c>
      <c r="AE117" s="36">
        <f t="shared" si="16"/>
        <v>197.86000101081572</v>
      </c>
      <c r="AG117" s="38">
        <f t="shared" si="21"/>
        <v>0.73287121622242746</v>
      </c>
      <c r="AH117" s="38">
        <f t="shared" si="17"/>
        <v>-1.2588915551683828</v>
      </c>
      <c r="AJ117" s="38">
        <f t="shared" si="22"/>
        <v>41.990427616164688</v>
      </c>
      <c r="AK117" s="38">
        <f t="shared" si="23"/>
        <v>-72.12917297580897</v>
      </c>
    </row>
    <row r="118" spans="1:37" ht="15.75" customHeight="1" x14ac:dyDescent="0.3">
      <c r="A118" s="4" t="s">
        <v>34</v>
      </c>
      <c r="B118" s="5"/>
      <c r="C118" s="5">
        <v>1</v>
      </c>
      <c r="D118" s="5">
        <v>3</v>
      </c>
      <c r="E118" s="5">
        <v>4</v>
      </c>
      <c r="F118" s="5">
        <v>4</v>
      </c>
      <c r="G118" s="5">
        <v>117</v>
      </c>
      <c r="H118" s="5" t="s">
        <v>20</v>
      </c>
      <c r="I118" s="5">
        <v>16</v>
      </c>
      <c r="J118" s="5"/>
      <c r="K118" s="5"/>
      <c r="L118" s="7">
        <v>43298</v>
      </c>
      <c r="M118" s="5" t="s">
        <v>35</v>
      </c>
      <c r="N118" s="5" t="s">
        <v>36</v>
      </c>
      <c r="O118" s="27"/>
      <c r="P118" s="28">
        <v>18.899999999999999</v>
      </c>
      <c r="Q118" s="28">
        <v>18.8</v>
      </c>
      <c r="R118" s="29">
        <v>44369</v>
      </c>
      <c r="S118" s="28" t="s">
        <v>99</v>
      </c>
      <c r="T118" s="5"/>
      <c r="U118" s="5">
        <f t="shared" si="25"/>
        <v>118.9</v>
      </c>
      <c r="V118" s="5">
        <f t="shared" si="24"/>
        <v>158.80000000000001</v>
      </c>
      <c r="W118" s="5"/>
      <c r="X118" s="36">
        <f t="shared" si="26"/>
        <v>144.66898260014119</v>
      </c>
      <c r="Y118" s="36">
        <f t="shared" si="18"/>
        <v>135.74069203241908</v>
      </c>
      <c r="Z118" s="5"/>
      <c r="AA118" s="36">
        <f t="shared" si="19"/>
        <v>0.64269457605154157</v>
      </c>
      <c r="AB118" s="36">
        <f t="shared" si="20"/>
        <v>0.8172275760515415</v>
      </c>
      <c r="AC118" s="37">
        <f t="shared" si="14"/>
        <v>0.73284998226462073</v>
      </c>
      <c r="AD118" s="37">
        <f t="shared" si="15"/>
        <v>-1.2589220464926283</v>
      </c>
      <c r="AE118" s="36">
        <f t="shared" si="16"/>
        <v>198.38006452262283</v>
      </c>
      <c r="AG118" s="38">
        <f t="shared" si="21"/>
        <v>0.73287128805862656</v>
      </c>
      <c r="AH118" s="38">
        <f t="shared" si="17"/>
        <v>-1.2588914952364341</v>
      </c>
      <c r="AJ118" s="38">
        <f t="shared" si="22"/>
        <v>41.990431732075706</v>
      </c>
      <c r="AK118" s="38">
        <f t="shared" si="23"/>
        <v>-72.129169541961247</v>
      </c>
    </row>
    <row r="119" spans="1:37" ht="15.75" customHeight="1" x14ac:dyDescent="0.3">
      <c r="A119" s="4" t="s">
        <v>34</v>
      </c>
      <c r="B119" s="5"/>
      <c r="C119" s="5">
        <v>1</v>
      </c>
      <c r="D119" s="5">
        <v>3</v>
      </c>
      <c r="E119" s="5">
        <v>4</v>
      </c>
      <c r="F119" s="5">
        <v>4</v>
      </c>
      <c r="G119" s="5">
        <v>118</v>
      </c>
      <c r="H119" s="5" t="s">
        <v>20</v>
      </c>
      <c r="I119" s="5">
        <v>10</v>
      </c>
      <c r="J119" s="5"/>
      <c r="K119" s="5"/>
      <c r="L119" s="7">
        <v>43298</v>
      </c>
      <c r="M119" s="5" t="s">
        <v>35</v>
      </c>
      <c r="N119" s="5" t="s">
        <v>36</v>
      </c>
      <c r="O119" s="27"/>
      <c r="P119" s="28">
        <v>18.600000000000001</v>
      </c>
      <c r="Q119" s="28">
        <v>18.8</v>
      </c>
      <c r="R119" s="29">
        <v>44369</v>
      </c>
      <c r="S119" s="28" t="s">
        <v>99</v>
      </c>
      <c r="T119" s="5"/>
      <c r="U119" s="5">
        <f t="shared" si="25"/>
        <v>118.6</v>
      </c>
      <c r="V119" s="5">
        <f t="shared" si="24"/>
        <v>158.80000000000001</v>
      </c>
      <c r="W119" s="5"/>
      <c r="X119" s="36">
        <f t="shared" si="26"/>
        <v>144.37354027813427</v>
      </c>
      <c r="Y119" s="36">
        <f t="shared" si="18"/>
        <v>135.79278650781839</v>
      </c>
      <c r="Z119" s="5"/>
      <c r="AA119" s="36">
        <f t="shared" si="19"/>
        <v>0.64148294806201889</v>
      </c>
      <c r="AB119" s="36">
        <f t="shared" si="20"/>
        <v>0.81601594806201883</v>
      </c>
      <c r="AC119" s="37">
        <f t="shared" si="14"/>
        <v>0.73284998226462073</v>
      </c>
      <c r="AD119" s="37">
        <f t="shared" si="15"/>
        <v>-1.2589220464926283</v>
      </c>
      <c r="AE119" s="36">
        <f t="shared" si="16"/>
        <v>198.20040363228327</v>
      </c>
      <c r="AG119" s="38">
        <f t="shared" si="21"/>
        <v>0.73287129623638658</v>
      </c>
      <c r="AH119" s="38">
        <f t="shared" si="17"/>
        <v>-1.2588915576278426</v>
      </c>
      <c r="AJ119" s="38">
        <f t="shared" si="22"/>
        <v>41.990432200626849</v>
      </c>
      <c r="AK119" s="38">
        <f t="shared" si="23"/>
        <v>-72.129173116725639</v>
      </c>
    </row>
    <row r="120" spans="1:37" ht="15.75" customHeight="1" x14ac:dyDescent="0.3">
      <c r="A120" s="4" t="s">
        <v>34</v>
      </c>
      <c r="B120" s="5"/>
      <c r="C120" s="5">
        <v>1</v>
      </c>
      <c r="D120" s="5">
        <v>3</v>
      </c>
      <c r="E120" s="5">
        <v>4</v>
      </c>
      <c r="F120" s="5">
        <v>4</v>
      </c>
      <c r="G120" s="5">
        <v>119</v>
      </c>
      <c r="H120" s="5" t="s">
        <v>18</v>
      </c>
      <c r="I120" s="5">
        <v>28</v>
      </c>
      <c r="J120" s="5"/>
      <c r="K120" s="5"/>
      <c r="L120" s="7">
        <v>43298</v>
      </c>
      <c r="M120" s="5" t="s">
        <v>35</v>
      </c>
      <c r="N120" s="5" t="s">
        <v>36</v>
      </c>
      <c r="O120" s="27"/>
      <c r="P120" s="28">
        <v>17.2</v>
      </c>
      <c r="Q120" s="28">
        <v>15.7</v>
      </c>
      <c r="R120" s="29">
        <v>44369</v>
      </c>
      <c r="S120" s="28" t="s">
        <v>99</v>
      </c>
      <c r="T120" s="5"/>
      <c r="U120" s="5">
        <f t="shared" si="25"/>
        <v>117.2</v>
      </c>
      <c r="V120" s="5">
        <f t="shared" si="24"/>
        <v>155.69999999999999</v>
      </c>
      <c r="W120" s="5"/>
      <c r="X120" s="36">
        <f t="shared" si="26"/>
        <v>142.45649986297531</v>
      </c>
      <c r="Y120" s="36">
        <f t="shared" si="18"/>
        <v>132.98299006560993</v>
      </c>
      <c r="Z120" s="5"/>
      <c r="AA120" s="36">
        <f t="shared" si="19"/>
        <v>0.6452457704057174</v>
      </c>
      <c r="AB120" s="36">
        <f t="shared" si="20"/>
        <v>0.81977877040571734</v>
      </c>
      <c r="AC120" s="37">
        <f t="shared" si="14"/>
        <v>0.73284998226462073</v>
      </c>
      <c r="AD120" s="37">
        <f t="shared" si="15"/>
        <v>-1.2589220464926283</v>
      </c>
      <c r="AE120" s="36">
        <f t="shared" si="16"/>
        <v>194.88029659254934</v>
      </c>
      <c r="AG120" s="38">
        <f t="shared" si="21"/>
        <v>0.73287085521337603</v>
      </c>
      <c r="AH120" s="38">
        <f t="shared" si="17"/>
        <v>-1.2588919624811838</v>
      </c>
      <c r="AJ120" s="38">
        <f t="shared" si="22"/>
        <v>41.990406931869671</v>
      </c>
      <c r="AK120" s="38">
        <f t="shared" si="23"/>
        <v>-72.129196313113411</v>
      </c>
    </row>
    <row r="121" spans="1:37" ht="15.75" customHeight="1" x14ac:dyDescent="0.3">
      <c r="A121" s="4" t="s">
        <v>34</v>
      </c>
      <c r="B121" s="5"/>
      <c r="C121" s="5">
        <v>1</v>
      </c>
      <c r="D121" s="5">
        <v>3</v>
      </c>
      <c r="E121" s="5">
        <v>4</v>
      </c>
      <c r="F121" s="5">
        <v>4</v>
      </c>
      <c r="G121" s="5">
        <v>120</v>
      </c>
      <c r="H121" s="5" t="s">
        <v>20</v>
      </c>
      <c r="I121" s="5">
        <v>11</v>
      </c>
      <c r="J121" s="5"/>
      <c r="K121" s="5"/>
      <c r="L121" s="7">
        <v>43298</v>
      </c>
      <c r="M121" s="5" t="s">
        <v>35</v>
      </c>
      <c r="N121" s="5" t="s">
        <v>36</v>
      </c>
      <c r="O121" s="27"/>
      <c r="P121" s="28">
        <v>18.3</v>
      </c>
      <c r="Q121" s="28">
        <v>15.6</v>
      </c>
      <c r="R121" s="29">
        <v>44369</v>
      </c>
      <c r="S121" s="28" t="s">
        <v>99</v>
      </c>
      <c r="T121" s="5"/>
      <c r="U121" s="5">
        <f t="shared" si="25"/>
        <v>118.3</v>
      </c>
      <c r="V121" s="5">
        <f t="shared" si="24"/>
        <v>155.6</v>
      </c>
      <c r="W121" s="5"/>
      <c r="X121" s="36">
        <f t="shared" si="26"/>
        <v>143.52242355186775</v>
      </c>
      <c r="Y121" s="36">
        <f t="shared" si="18"/>
        <v>132.69349621514343</v>
      </c>
      <c r="Z121" s="5"/>
      <c r="AA121" s="36">
        <f t="shared" si="19"/>
        <v>0.65004966963910471</v>
      </c>
      <c r="AB121" s="36">
        <f t="shared" si="20"/>
        <v>0.82458266963910476</v>
      </c>
      <c r="AC121" s="37">
        <f t="shared" si="14"/>
        <v>0.73284998226462073</v>
      </c>
      <c r="AD121" s="37">
        <f t="shared" si="15"/>
        <v>-1.2589220464926283</v>
      </c>
      <c r="AE121" s="36">
        <f t="shared" si="16"/>
        <v>195.4641910939188</v>
      </c>
      <c r="AG121" s="38">
        <f t="shared" si="21"/>
        <v>0.73287080977068519</v>
      </c>
      <c r="AH121" s="38">
        <f t="shared" si="17"/>
        <v>-1.2588917373803012</v>
      </c>
      <c r="AJ121" s="38">
        <f t="shared" si="22"/>
        <v>41.990404328195275</v>
      </c>
      <c r="AK121" s="38">
        <f t="shared" si="23"/>
        <v>-72.129183415782876</v>
      </c>
    </row>
    <row r="122" spans="1:37" ht="15.75" customHeight="1" x14ac:dyDescent="0.3">
      <c r="A122" s="4" t="s">
        <v>34</v>
      </c>
      <c r="B122" s="5"/>
      <c r="C122" s="5">
        <v>1</v>
      </c>
      <c r="D122" s="5">
        <v>3</v>
      </c>
      <c r="E122" s="5">
        <v>4</v>
      </c>
      <c r="F122" s="5">
        <v>4</v>
      </c>
      <c r="G122" s="5">
        <v>121</v>
      </c>
      <c r="H122" s="5" t="s">
        <v>20</v>
      </c>
      <c r="I122" s="5">
        <v>10</v>
      </c>
      <c r="J122" s="5"/>
      <c r="K122" s="5"/>
      <c r="L122" s="7">
        <v>43298</v>
      </c>
      <c r="M122" s="5" t="s">
        <v>35</v>
      </c>
      <c r="N122" s="5" t="s">
        <v>36</v>
      </c>
      <c r="O122" s="27"/>
      <c r="P122" s="28">
        <v>19.100000000000001</v>
      </c>
      <c r="Q122" s="28">
        <v>15.2</v>
      </c>
      <c r="R122" s="29">
        <v>44369</v>
      </c>
      <c r="S122" s="28" t="s">
        <v>99</v>
      </c>
      <c r="T122" s="5"/>
      <c r="U122" s="5">
        <f t="shared" si="25"/>
        <v>119.1</v>
      </c>
      <c r="V122" s="5">
        <f t="shared" si="24"/>
        <v>155.19999999999999</v>
      </c>
      <c r="W122" s="5"/>
      <c r="X122" s="36">
        <f t="shared" si="26"/>
        <v>144.24081044335387</v>
      </c>
      <c r="Y122" s="36">
        <f t="shared" si="18"/>
        <v>132.16065451806924</v>
      </c>
      <c r="Z122" s="5"/>
      <c r="AA122" s="36">
        <f t="shared" si="19"/>
        <v>0.65454247584573511</v>
      </c>
      <c r="AB122" s="36">
        <f t="shared" si="20"/>
        <v>0.82907547584573504</v>
      </c>
      <c r="AC122" s="37">
        <f t="shared" si="14"/>
        <v>0.73284998226462073</v>
      </c>
      <c r="AD122" s="37">
        <f t="shared" si="15"/>
        <v>-1.2589220464926283</v>
      </c>
      <c r="AE122" s="36">
        <f t="shared" si="16"/>
        <v>195.63192479756466</v>
      </c>
      <c r="AG122" s="38">
        <f t="shared" si="21"/>
        <v>0.73287072613290472</v>
      </c>
      <c r="AH122" s="38">
        <f t="shared" si="17"/>
        <v>-1.2588915856734157</v>
      </c>
      <c r="AJ122" s="38">
        <f t="shared" si="22"/>
        <v>41.990399536103446</v>
      </c>
      <c r="AK122" s="38">
        <f t="shared" si="23"/>
        <v>-72.129174723618618</v>
      </c>
    </row>
    <row r="123" spans="1:37" ht="15.75" customHeight="1" x14ac:dyDescent="0.3">
      <c r="A123" s="4" t="s">
        <v>34</v>
      </c>
      <c r="B123" s="5"/>
      <c r="C123" s="5">
        <v>1</v>
      </c>
      <c r="D123" s="5">
        <v>3</v>
      </c>
      <c r="E123" s="5">
        <v>4</v>
      </c>
      <c r="F123" s="5">
        <v>3</v>
      </c>
      <c r="G123" s="5">
        <v>122</v>
      </c>
      <c r="H123" s="5" t="s">
        <v>39</v>
      </c>
      <c r="I123" s="5">
        <v>181</v>
      </c>
      <c r="J123" s="5"/>
      <c r="K123" s="5"/>
      <c r="L123" s="7">
        <v>43298</v>
      </c>
      <c r="M123" s="5" t="s">
        <v>35</v>
      </c>
      <c r="N123" s="5" t="s">
        <v>36</v>
      </c>
      <c r="O123" s="27"/>
      <c r="P123" s="28">
        <v>15.8</v>
      </c>
      <c r="Q123" s="28">
        <v>14.7</v>
      </c>
      <c r="R123" s="29">
        <v>44369</v>
      </c>
      <c r="S123" s="28" t="s">
        <v>99</v>
      </c>
      <c r="T123" s="5"/>
      <c r="U123" s="5">
        <f t="shared" si="25"/>
        <v>115.8</v>
      </c>
      <c r="V123" s="5">
        <f t="shared" si="24"/>
        <v>154.69999999999999</v>
      </c>
      <c r="W123" s="5"/>
      <c r="X123" s="36">
        <f t="shared" si="26"/>
        <v>140.90412077561166</v>
      </c>
      <c r="Y123" s="36">
        <f t="shared" si="18"/>
        <v>132.2412898774503</v>
      </c>
      <c r="Z123" s="5"/>
      <c r="AA123" s="36">
        <f t="shared" si="19"/>
        <v>0.6425696248979198</v>
      </c>
      <c r="AB123" s="36">
        <f t="shared" si="20"/>
        <v>0.81710262489791985</v>
      </c>
      <c r="AC123" s="37">
        <f t="shared" si="14"/>
        <v>0.73284998226462073</v>
      </c>
      <c r="AD123" s="37">
        <f t="shared" si="15"/>
        <v>-1.2589220464926283</v>
      </c>
      <c r="AE123" s="36">
        <f t="shared" si="16"/>
        <v>193.24008383355664</v>
      </c>
      <c r="AG123" s="38">
        <f t="shared" si="21"/>
        <v>0.73287073880007914</v>
      </c>
      <c r="AH123" s="38">
        <f t="shared" si="17"/>
        <v>-1.2588922903162383</v>
      </c>
      <c r="AJ123" s="38">
        <f t="shared" si="22"/>
        <v>41.990400261879074</v>
      </c>
      <c r="AK123" s="38">
        <f t="shared" si="23"/>
        <v>-72.129215096678408</v>
      </c>
    </row>
    <row r="124" spans="1:37" ht="15.75" customHeight="1" x14ac:dyDescent="0.3">
      <c r="A124" s="4" t="s">
        <v>34</v>
      </c>
      <c r="B124" s="5"/>
      <c r="C124" s="5">
        <v>1</v>
      </c>
      <c r="D124" s="5">
        <v>3</v>
      </c>
      <c r="E124" s="5">
        <v>4</v>
      </c>
      <c r="F124" s="5">
        <v>3</v>
      </c>
      <c r="G124" s="5">
        <v>123</v>
      </c>
      <c r="H124" s="5" t="s">
        <v>20</v>
      </c>
      <c r="I124" s="5">
        <v>11</v>
      </c>
      <c r="J124" s="5"/>
      <c r="K124" s="5"/>
      <c r="L124" s="7">
        <v>43298</v>
      </c>
      <c r="M124" s="5" t="s">
        <v>35</v>
      </c>
      <c r="N124" s="5" t="s">
        <v>36</v>
      </c>
      <c r="O124" s="27"/>
      <c r="P124" s="28">
        <v>15.8</v>
      </c>
      <c r="Q124" s="28">
        <v>13.8</v>
      </c>
      <c r="R124" s="29">
        <v>44369</v>
      </c>
      <c r="S124" s="28" t="s">
        <v>99</v>
      </c>
      <c r="T124" s="5"/>
      <c r="U124" s="5">
        <f t="shared" si="25"/>
        <v>115.8</v>
      </c>
      <c r="V124" s="5">
        <f t="shared" si="24"/>
        <v>153.80000000000001</v>
      </c>
      <c r="W124" s="5"/>
      <c r="X124" s="36">
        <f t="shared" si="26"/>
        <v>140.74783734941366</v>
      </c>
      <c r="Y124" s="36">
        <f t="shared" si="18"/>
        <v>131.3549629114294</v>
      </c>
      <c r="Z124" s="5"/>
      <c r="AA124" s="36">
        <f t="shared" si="19"/>
        <v>0.64537104220488728</v>
      </c>
      <c r="AB124" s="36">
        <f t="shared" si="20"/>
        <v>0.81990404220488733</v>
      </c>
      <c r="AC124" s="37">
        <f t="shared" si="14"/>
        <v>0.73284998226462073</v>
      </c>
      <c r="AD124" s="37">
        <f t="shared" si="15"/>
        <v>-1.2589220464926283</v>
      </c>
      <c r="AE124" s="36">
        <f t="shared" si="16"/>
        <v>192.52033658811214</v>
      </c>
      <c r="AG124" s="38">
        <f t="shared" si="21"/>
        <v>0.73287059968159585</v>
      </c>
      <c r="AH124" s="38">
        <f t="shared" si="17"/>
        <v>-1.2588923233239433</v>
      </c>
      <c r="AJ124" s="38">
        <f t="shared" si="22"/>
        <v>41.990392290977134</v>
      </c>
      <c r="AK124" s="38">
        <f t="shared" si="23"/>
        <v>-72.129216987880596</v>
      </c>
    </row>
    <row r="125" spans="1:37" ht="15.75" customHeight="1" x14ac:dyDescent="0.3">
      <c r="A125" s="4" t="s">
        <v>34</v>
      </c>
      <c r="B125" s="5"/>
      <c r="C125" s="5">
        <v>1</v>
      </c>
      <c r="D125" s="5">
        <v>3</v>
      </c>
      <c r="E125" s="5">
        <v>4</v>
      </c>
      <c r="F125" s="5">
        <v>3</v>
      </c>
      <c r="G125" s="5">
        <v>124</v>
      </c>
      <c r="H125" s="5" t="s">
        <v>18</v>
      </c>
      <c r="I125" s="5">
        <v>11</v>
      </c>
      <c r="J125" s="5"/>
      <c r="K125" s="5"/>
      <c r="L125" s="7">
        <v>43298</v>
      </c>
      <c r="M125" s="5" t="s">
        <v>35</v>
      </c>
      <c r="N125" s="5" t="s">
        <v>36</v>
      </c>
      <c r="O125" s="27"/>
      <c r="P125" s="28">
        <v>16.2</v>
      </c>
      <c r="Q125" s="28">
        <v>13.5</v>
      </c>
      <c r="R125" s="29">
        <v>44369</v>
      </c>
      <c r="S125" s="28" t="s">
        <v>99</v>
      </c>
      <c r="T125" s="5"/>
      <c r="U125" s="5">
        <f t="shared" si="25"/>
        <v>116.2</v>
      </c>
      <c r="V125" s="5">
        <f t="shared" si="24"/>
        <v>153.5</v>
      </c>
      <c r="W125" s="5"/>
      <c r="X125" s="36">
        <f t="shared" si="26"/>
        <v>141.08966597002365</v>
      </c>
      <c r="Y125" s="36">
        <f t="shared" si="18"/>
        <v>130.99006128888999</v>
      </c>
      <c r="Z125" s="5"/>
      <c r="AA125" s="36">
        <f t="shared" si="19"/>
        <v>0.64796814743717202</v>
      </c>
      <c r="AB125" s="36">
        <f t="shared" si="20"/>
        <v>0.82250114743717195</v>
      </c>
      <c r="AC125" s="37">
        <f t="shared" si="14"/>
        <v>0.73284998226462073</v>
      </c>
      <c r="AD125" s="37">
        <f t="shared" si="15"/>
        <v>-1.2589220464926283</v>
      </c>
      <c r="AE125" s="36">
        <f t="shared" si="16"/>
        <v>192.52192082981097</v>
      </c>
      <c r="AG125" s="38">
        <f t="shared" si="21"/>
        <v>0.73287054240511995</v>
      </c>
      <c r="AH125" s="38">
        <f t="shared" si="17"/>
        <v>-1.258892251138013</v>
      </c>
      <c r="AJ125" s="38">
        <f t="shared" si="22"/>
        <v>41.990389009276804</v>
      </c>
      <c r="AK125" s="38">
        <f t="shared" si="23"/>
        <v>-72.129212851931456</v>
      </c>
    </row>
    <row r="126" spans="1:37" ht="15.75" customHeight="1" x14ac:dyDescent="0.3">
      <c r="A126" s="4" t="s">
        <v>34</v>
      </c>
      <c r="B126" s="5"/>
      <c r="C126" s="5">
        <v>1</v>
      </c>
      <c r="D126" s="5">
        <v>3</v>
      </c>
      <c r="E126" s="5">
        <v>4</v>
      </c>
      <c r="F126" s="5">
        <v>3</v>
      </c>
      <c r="G126" s="5">
        <v>125</v>
      </c>
      <c r="H126" s="5" t="s">
        <v>20</v>
      </c>
      <c r="I126" s="5">
        <v>10</v>
      </c>
      <c r="J126" s="5"/>
      <c r="K126" s="5"/>
      <c r="L126" s="7">
        <v>43298</v>
      </c>
      <c r="M126" s="5" t="s">
        <v>35</v>
      </c>
      <c r="N126" s="5" t="s">
        <v>36</v>
      </c>
      <c r="O126" s="27"/>
      <c r="P126" s="28">
        <v>19.7</v>
      </c>
      <c r="Q126" s="28">
        <v>12.9</v>
      </c>
      <c r="R126" s="29">
        <v>44369</v>
      </c>
      <c r="S126" s="28" t="s">
        <v>99</v>
      </c>
      <c r="T126" s="5"/>
      <c r="U126" s="5">
        <f t="shared" si="25"/>
        <v>119.7</v>
      </c>
      <c r="V126" s="5">
        <f t="shared" si="24"/>
        <v>152.9</v>
      </c>
      <c r="W126" s="5"/>
      <c r="X126" s="36">
        <f t="shared" si="26"/>
        <v>144.43230410930627</v>
      </c>
      <c r="Y126" s="36">
        <f t="shared" si="18"/>
        <v>129.79140776521717</v>
      </c>
      <c r="Z126" s="5"/>
      <c r="AA126" s="36">
        <f t="shared" si="19"/>
        <v>0.66420485659926676</v>
      </c>
      <c r="AB126" s="36">
        <f t="shared" si="20"/>
        <v>0.8387378565992667</v>
      </c>
      <c r="AC126" s="37">
        <f t="shared" si="14"/>
        <v>0.73284998226462073</v>
      </c>
      <c r="AD126" s="37">
        <f t="shared" si="15"/>
        <v>-1.2589220464926283</v>
      </c>
      <c r="AE126" s="36">
        <f t="shared" si="16"/>
        <v>194.18161601964283</v>
      </c>
      <c r="AG126" s="38">
        <f t="shared" si="21"/>
        <v>0.73287035425240599</v>
      </c>
      <c r="AH126" s="38">
        <f t="shared" si="17"/>
        <v>-1.2588915452439333</v>
      </c>
      <c r="AJ126" s="38">
        <f t="shared" si="22"/>
        <v>41.990378228920385</v>
      </c>
      <c r="AK126" s="38">
        <f t="shared" si="23"/>
        <v>-72.129172407179908</v>
      </c>
    </row>
    <row r="127" spans="1:37" ht="15.75" customHeight="1" x14ac:dyDescent="0.3">
      <c r="A127" s="4" t="s">
        <v>34</v>
      </c>
      <c r="B127" s="5"/>
      <c r="C127" s="5">
        <v>1</v>
      </c>
      <c r="D127" s="5">
        <v>3</v>
      </c>
      <c r="E127" s="5">
        <v>3</v>
      </c>
      <c r="F127" s="5">
        <v>1</v>
      </c>
      <c r="G127" s="5">
        <v>126</v>
      </c>
      <c r="H127" s="5" t="s">
        <v>31</v>
      </c>
      <c r="I127" s="5">
        <v>22</v>
      </c>
      <c r="J127" s="5"/>
      <c r="K127" s="5"/>
      <c r="L127" s="7">
        <v>43298</v>
      </c>
      <c r="M127" s="5" t="s">
        <v>35</v>
      </c>
      <c r="N127" s="5" t="s">
        <v>36</v>
      </c>
      <c r="O127" s="27"/>
      <c r="P127" s="28">
        <v>13.2</v>
      </c>
      <c r="Q127" s="28">
        <v>3.6</v>
      </c>
      <c r="R127" s="29">
        <v>44369</v>
      </c>
      <c r="S127" s="28" t="s">
        <v>99</v>
      </c>
      <c r="T127" s="5"/>
      <c r="U127" s="5">
        <f t="shared" si="25"/>
        <v>113.2</v>
      </c>
      <c r="V127" s="5">
        <f t="shared" si="24"/>
        <v>143.6</v>
      </c>
      <c r="W127" s="5"/>
      <c r="X127" s="36">
        <f t="shared" si="26"/>
        <v>136.416125061776</v>
      </c>
      <c r="Y127" s="36">
        <f t="shared" si="18"/>
        <v>121.76140941665336</v>
      </c>
      <c r="Z127" s="5"/>
      <c r="AA127" s="36">
        <f t="shared" si="19"/>
        <v>0.66756648383995454</v>
      </c>
      <c r="AB127" s="36">
        <f t="shared" si="20"/>
        <v>0.84209948383995448</v>
      </c>
      <c r="AC127" s="37">
        <f t="shared" si="14"/>
        <v>0.73284998226462073</v>
      </c>
      <c r="AD127" s="37">
        <f t="shared" si="15"/>
        <v>-1.2589220464926283</v>
      </c>
      <c r="AE127" s="36">
        <f t="shared" si="16"/>
        <v>182.85294638041793</v>
      </c>
      <c r="AG127" s="38">
        <f t="shared" si="21"/>
        <v>0.73286909387894594</v>
      </c>
      <c r="AH127" s="38">
        <f t="shared" si="17"/>
        <v>-1.2588932381352331</v>
      </c>
      <c r="AJ127" s="38">
        <f t="shared" si="22"/>
        <v>41.990306014840513</v>
      </c>
      <c r="AK127" s="38">
        <f t="shared" si="23"/>
        <v>-72.129269402706555</v>
      </c>
    </row>
    <row r="128" spans="1:37" ht="15.75" customHeight="1" x14ac:dyDescent="0.3">
      <c r="A128" s="4" t="s">
        <v>34</v>
      </c>
      <c r="B128" s="5"/>
      <c r="C128" s="5">
        <v>1</v>
      </c>
      <c r="D128" s="5">
        <v>3</v>
      </c>
      <c r="E128" s="5">
        <v>3</v>
      </c>
      <c r="F128" s="5">
        <v>1</v>
      </c>
      <c r="G128" s="5">
        <v>127</v>
      </c>
      <c r="H128" s="5" t="s">
        <v>18</v>
      </c>
      <c r="I128" s="5">
        <v>494</v>
      </c>
      <c r="J128" s="5"/>
      <c r="K128" s="5"/>
      <c r="L128" s="7">
        <v>43298</v>
      </c>
      <c r="M128" s="5" t="s">
        <v>35</v>
      </c>
      <c r="N128" s="5" t="s">
        <v>36</v>
      </c>
      <c r="O128" s="27"/>
      <c r="P128" s="28">
        <v>14.2</v>
      </c>
      <c r="Q128" s="28">
        <v>2.7</v>
      </c>
      <c r="R128" s="29">
        <v>44369</v>
      </c>
      <c r="S128" s="28" t="s">
        <v>99</v>
      </c>
      <c r="T128" s="5"/>
      <c r="U128" s="5">
        <f t="shared" si="25"/>
        <v>114.2</v>
      </c>
      <c r="V128" s="5">
        <f t="shared" si="24"/>
        <v>142.69999999999999</v>
      </c>
      <c r="W128" s="5"/>
      <c r="X128" s="36">
        <f t="shared" si="26"/>
        <v>137.24464937560126</v>
      </c>
      <c r="Y128" s="36">
        <f t="shared" si="18"/>
        <v>120.70143419930139</v>
      </c>
      <c r="Z128" s="5"/>
      <c r="AA128" s="36">
        <f t="shared" si="19"/>
        <v>0.67491183857325188</v>
      </c>
      <c r="AB128" s="36">
        <f t="shared" si="20"/>
        <v>0.84944483857325181</v>
      </c>
      <c r="AC128" s="37">
        <f t="shared" si="14"/>
        <v>0.73284998226462073</v>
      </c>
      <c r="AD128" s="37">
        <f t="shared" si="15"/>
        <v>-1.2589220464926283</v>
      </c>
      <c r="AE128" s="36">
        <f t="shared" si="16"/>
        <v>182.77015620718828</v>
      </c>
      <c r="AG128" s="38">
        <f t="shared" si="21"/>
        <v>0.73286892750141752</v>
      </c>
      <c r="AH128" s="38">
        <f t="shared" si="17"/>
        <v>-1.2588930631718083</v>
      </c>
      <c r="AJ128" s="38">
        <f t="shared" si="22"/>
        <v>41.990296482110331</v>
      </c>
      <c r="AK128" s="38">
        <f t="shared" si="23"/>
        <v>-72.129259378040743</v>
      </c>
    </row>
    <row r="129" spans="1:37" ht="15.75" customHeight="1" x14ac:dyDescent="0.3">
      <c r="A129" s="4" t="s">
        <v>34</v>
      </c>
      <c r="B129" s="5"/>
      <c r="C129" s="5">
        <v>1</v>
      </c>
      <c r="D129" s="5">
        <v>3</v>
      </c>
      <c r="E129" s="5">
        <v>4</v>
      </c>
      <c r="F129" s="5">
        <v>2</v>
      </c>
      <c r="G129" s="5">
        <v>128</v>
      </c>
      <c r="H129" s="5" t="s">
        <v>22</v>
      </c>
      <c r="I129" s="5">
        <v>432</v>
      </c>
      <c r="J129" s="5"/>
      <c r="K129" s="5"/>
      <c r="L129" s="7">
        <v>43298</v>
      </c>
      <c r="M129" s="5" t="s">
        <v>35</v>
      </c>
      <c r="N129" s="5" t="s">
        <v>36</v>
      </c>
      <c r="O129" s="27"/>
      <c r="P129" s="28">
        <v>17</v>
      </c>
      <c r="Q129" s="28">
        <v>7.5</v>
      </c>
      <c r="R129" s="29">
        <v>44369</v>
      </c>
      <c r="S129" s="28" t="s">
        <v>99</v>
      </c>
      <c r="T129" s="5"/>
      <c r="U129" s="5">
        <f t="shared" si="25"/>
        <v>117</v>
      </c>
      <c r="V129" s="5">
        <f t="shared" si="24"/>
        <v>147.5</v>
      </c>
      <c r="W129" s="5"/>
      <c r="X129" s="36">
        <f t="shared" si="26"/>
        <v>140.83562265405558</v>
      </c>
      <c r="Y129" s="36">
        <f t="shared" si="18"/>
        <v>124.94229624768575</v>
      </c>
      <c r="Z129" s="5"/>
      <c r="AA129" s="36">
        <f t="shared" si="19"/>
        <v>0.67059330943339301</v>
      </c>
      <c r="AB129" s="36">
        <f t="shared" si="20"/>
        <v>0.84512630943339295</v>
      </c>
      <c r="AC129" s="37">
        <f t="shared" si="14"/>
        <v>0.73284998226462073</v>
      </c>
      <c r="AD129" s="37">
        <f t="shared" si="15"/>
        <v>-1.2589220464926283</v>
      </c>
      <c r="AE129" s="36">
        <f t="shared" si="16"/>
        <v>188.26908933757554</v>
      </c>
      <c r="AG129" s="38">
        <f t="shared" si="21"/>
        <v>0.73286959314127131</v>
      </c>
      <c r="AH129" s="38">
        <f t="shared" si="17"/>
        <v>-1.2588923048123628</v>
      </c>
      <c r="AJ129" s="38">
        <f t="shared" si="22"/>
        <v>41.99033462046463</v>
      </c>
      <c r="AK129" s="38">
        <f t="shared" si="23"/>
        <v>-72.129215927245156</v>
      </c>
    </row>
    <row r="130" spans="1:37" ht="15.75" customHeight="1" x14ac:dyDescent="0.3">
      <c r="A130" s="4" t="s">
        <v>34</v>
      </c>
      <c r="B130" s="5"/>
      <c r="C130" s="5">
        <v>1</v>
      </c>
      <c r="D130" s="5">
        <v>3</v>
      </c>
      <c r="E130" s="5">
        <v>4</v>
      </c>
      <c r="F130" s="5">
        <v>2</v>
      </c>
      <c r="G130" s="5">
        <v>129</v>
      </c>
      <c r="H130" s="5" t="s">
        <v>23</v>
      </c>
      <c r="I130" s="5">
        <v>262</v>
      </c>
      <c r="J130" s="5"/>
      <c r="K130" s="5"/>
      <c r="L130" s="7">
        <v>43298</v>
      </c>
      <c r="M130" s="5" t="s">
        <v>35</v>
      </c>
      <c r="N130" s="5" t="s">
        <v>36</v>
      </c>
      <c r="O130" s="27"/>
      <c r="P130" s="28">
        <v>15.9</v>
      </c>
      <c r="Q130" s="28">
        <v>8.1999999999999993</v>
      </c>
      <c r="R130" s="29">
        <v>44369</v>
      </c>
      <c r="S130" s="28" t="s">
        <v>99</v>
      </c>
      <c r="T130" s="5"/>
      <c r="U130" s="5">
        <f t="shared" si="25"/>
        <v>115.9</v>
      </c>
      <c r="V130" s="5">
        <f t="shared" si="24"/>
        <v>148.19999999999999</v>
      </c>
      <c r="W130" s="5"/>
      <c r="X130" s="36">
        <f t="shared" si="26"/>
        <v>139.87388791596183</v>
      </c>
      <c r="Y130" s="36">
        <f t="shared" si="18"/>
        <v>125.82267474216623</v>
      </c>
      <c r="Z130" s="5"/>
      <c r="AA130" s="36">
        <f t="shared" si="19"/>
        <v>0.66370038137435239</v>
      </c>
      <c r="AB130" s="36">
        <f t="shared" si="20"/>
        <v>0.83823338137435233</v>
      </c>
      <c r="AC130" s="37">
        <f t="shared" ref="AC130:AC193" si="27">41.989211*(PI()/180)</f>
        <v>0.73284998226462073</v>
      </c>
      <c r="AD130" s="37">
        <f t="shared" ref="AD130:AD193" si="28">-72.13092*(PI()/180)</f>
        <v>-1.2589220464926283</v>
      </c>
      <c r="AE130" s="36">
        <f t="shared" ref="AE130:AE193" si="29">SQRT(X130^2+Y130^2)</f>
        <v>188.13837992286426</v>
      </c>
      <c r="AG130" s="38">
        <f t="shared" si="21"/>
        <v>0.73286973132955646</v>
      </c>
      <c r="AH130" s="38">
        <f t="shared" ref="AH130:AH193" si="30">AD130+ATAN2(COS(AE130/6371000)-SIN(AC130)*SIN(AG130), SIN(AB130)*SIN(AE130/6371000)*COS(AC130))</f>
        <v>-1.2588925079079227</v>
      </c>
      <c r="AJ130" s="38">
        <f t="shared" si="22"/>
        <v>41.990342538070152</v>
      </c>
      <c r="AK130" s="38">
        <f t="shared" si="23"/>
        <v>-72.129227563763578</v>
      </c>
    </row>
    <row r="131" spans="1:37" ht="15.75" customHeight="1" x14ac:dyDescent="0.3">
      <c r="A131" s="4" t="s">
        <v>34</v>
      </c>
      <c r="B131" s="5"/>
      <c r="C131" s="5">
        <v>1</v>
      </c>
      <c r="D131" s="5">
        <v>3</v>
      </c>
      <c r="E131" s="5">
        <v>4</v>
      </c>
      <c r="F131" s="5">
        <v>1</v>
      </c>
      <c r="G131" s="5">
        <v>130</v>
      </c>
      <c r="H131" s="5" t="s">
        <v>18</v>
      </c>
      <c r="I131" s="5">
        <v>290</v>
      </c>
      <c r="J131" s="5"/>
      <c r="K131" s="5"/>
      <c r="L131" s="7">
        <v>43298</v>
      </c>
      <c r="M131" s="5" t="s">
        <v>35</v>
      </c>
      <c r="N131" s="5" t="s">
        <v>36</v>
      </c>
      <c r="O131" s="27"/>
      <c r="P131" s="28">
        <v>1.5</v>
      </c>
      <c r="Q131" s="28">
        <v>19.8</v>
      </c>
      <c r="R131" s="29">
        <v>44369</v>
      </c>
      <c r="S131" s="28" t="s">
        <v>99</v>
      </c>
      <c r="T131" s="5"/>
      <c r="U131" s="5">
        <f t="shared" si="25"/>
        <v>101.5</v>
      </c>
      <c r="V131" s="5">
        <f t="shared" si="24"/>
        <v>159.80000000000001</v>
      </c>
      <c r="W131" s="5"/>
      <c r="X131" s="36">
        <f t="shared" si="26"/>
        <v>127.70697617506825</v>
      </c>
      <c r="Y131" s="36">
        <f t="shared" ref="Y131:Y194" si="31">SQRT(U131^2+V131^2)*SIN(ATAN(V131/U131)-0.174533)</f>
        <v>139.74697934560359</v>
      </c>
      <c r="Z131" s="5"/>
      <c r="AA131" s="36">
        <f t="shared" ref="AA131:AA194" si="32">ATAN(U131/V131)</f>
        <v>0.56587842973704916</v>
      </c>
      <c r="AB131" s="36">
        <f t="shared" ref="AB131:AB194" si="33">AA131+0.174533</f>
        <v>0.74041142973704921</v>
      </c>
      <c r="AC131" s="37">
        <f t="shared" si="27"/>
        <v>0.73284998226462073</v>
      </c>
      <c r="AD131" s="37">
        <f t="shared" si="28"/>
        <v>-1.2589220464926283</v>
      </c>
      <c r="AE131" s="36">
        <f t="shared" si="29"/>
        <v>189.31003671226733</v>
      </c>
      <c r="AG131" s="38">
        <f t="shared" ref="AG131:AG194" si="34">ASIN(SIN(AC131)*COS(AE131/6371000)+COS(AC131)*SIN(AE131/6371000)*COS(AB131))</f>
        <v>0.73287191694163867</v>
      </c>
      <c r="AH131" s="38">
        <f t="shared" si="30"/>
        <v>-1.2588950772647727</v>
      </c>
      <c r="AJ131" s="38">
        <f t="shared" ref="AJ131:AJ194" si="35">AG131*180/PI()</f>
        <v>41.990467764418106</v>
      </c>
      <c r="AK131" s="38">
        <f t="shared" ref="AK131:AK194" si="36">AH131*180/PI()</f>
        <v>-72.129374777067156</v>
      </c>
    </row>
    <row r="132" spans="1:37" ht="15.75" customHeight="1" x14ac:dyDescent="0.3">
      <c r="A132" s="4" t="s">
        <v>40</v>
      </c>
      <c r="B132" s="5"/>
      <c r="C132" s="5">
        <v>1</v>
      </c>
      <c r="D132" s="5">
        <v>4</v>
      </c>
      <c r="E132" s="5">
        <v>2</v>
      </c>
      <c r="F132" s="5">
        <v>1</v>
      </c>
      <c r="G132" s="5">
        <v>131</v>
      </c>
      <c r="H132" s="5" t="s">
        <v>18</v>
      </c>
      <c r="I132" s="5">
        <v>343</v>
      </c>
      <c r="J132" s="5"/>
      <c r="K132" s="5"/>
      <c r="L132" s="7">
        <v>43299</v>
      </c>
      <c r="M132" s="5" t="s">
        <v>41</v>
      </c>
      <c r="N132" s="5" t="s">
        <v>42</v>
      </c>
      <c r="O132" s="27"/>
      <c r="P132" s="28">
        <v>6.8</v>
      </c>
      <c r="Q132" s="28">
        <v>1.7</v>
      </c>
      <c r="R132" s="29">
        <v>44361</v>
      </c>
      <c r="S132" s="28" t="s">
        <v>99</v>
      </c>
      <c r="T132" s="5"/>
      <c r="U132" s="5">
        <f t="shared" si="25"/>
        <v>106.8</v>
      </c>
      <c r="V132" s="5">
        <f>Q132+160</f>
        <v>161.69999999999999</v>
      </c>
      <c r="W132" s="5"/>
      <c r="X132" s="36">
        <f t="shared" si="26"/>
        <v>133.25638887472039</v>
      </c>
      <c r="Y132" s="36">
        <f t="shared" si="31"/>
        <v>140.69777831959283</v>
      </c>
      <c r="Z132" s="5"/>
      <c r="AA132" s="36">
        <f t="shared" si="32"/>
        <v>0.58370894165484555</v>
      </c>
      <c r="AB132" s="36">
        <f t="shared" si="33"/>
        <v>0.7582419416548456</v>
      </c>
      <c r="AC132" s="37">
        <f t="shared" si="27"/>
        <v>0.73284998226462073</v>
      </c>
      <c r="AD132" s="37">
        <f t="shared" si="28"/>
        <v>-1.2589220464926283</v>
      </c>
      <c r="AE132" s="36">
        <f t="shared" si="29"/>
        <v>193.78629982534883</v>
      </c>
      <c r="AG132" s="38">
        <f t="shared" si="34"/>
        <v>0.73287206616415868</v>
      </c>
      <c r="AH132" s="38">
        <f t="shared" si="30"/>
        <v>-1.2588939053330368</v>
      </c>
      <c r="AJ132" s="38">
        <f t="shared" si="35"/>
        <v>41.990476314238713</v>
      </c>
      <c r="AK132" s="38">
        <f t="shared" si="36"/>
        <v>-72.129307630324817</v>
      </c>
    </row>
    <row r="133" spans="1:37" ht="15.75" customHeight="1" x14ac:dyDescent="0.3">
      <c r="A133" s="4" t="s">
        <v>40</v>
      </c>
      <c r="B133" s="5"/>
      <c r="C133" s="5">
        <v>1</v>
      </c>
      <c r="D133" s="5">
        <v>4</v>
      </c>
      <c r="E133" s="5">
        <v>2</v>
      </c>
      <c r="F133" s="5">
        <v>1</v>
      </c>
      <c r="G133" s="5">
        <v>132</v>
      </c>
      <c r="H133" s="5" t="s">
        <v>43</v>
      </c>
      <c r="I133" s="5">
        <v>443</v>
      </c>
      <c r="J133" s="5"/>
      <c r="K133" s="5"/>
      <c r="L133" s="7">
        <v>43299</v>
      </c>
      <c r="M133" s="5" t="s">
        <v>41</v>
      </c>
      <c r="N133" s="5" t="s">
        <v>42</v>
      </c>
      <c r="O133" s="27"/>
      <c r="P133" s="28">
        <v>7.5</v>
      </c>
      <c r="Q133" s="28">
        <v>1.2</v>
      </c>
      <c r="R133" s="29">
        <v>44361</v>
      </c>
      <c r="S133" s="28" t="s">
        <v>99</v>
      </c>
      <c r="T133" s="5"/>
      <c r="U133" s="5">
        <f t="shared" si="25"/>
        <v>107.5</v>
      </c>
      <c r="V133" s="5">
        <f t="shared" ref="V133:V153" si="37">Q133+160</f>
        <v>161.19999999999999</v>
      </c>
      <c r="W133" s="5"/>
      <c r="X133" s="36">
        <f t="shared" si="26"/>
        <v>133.85893016707112</v>
      </c>
      <c r="Y133" s="36">
        <f t="shared" si="31"/>
        <v>140.08382067364943</v>
      </c>
      <c r="Z133" s="5"/>
      <c r="AA133" s="36">
        <f t="shared" si="32"/>
        <v>0.5881457469763065</v>
      </c>
      <c r="AB133" s="36">
        <f t="shared" si="33"/>
        <v>0.76267874697630655</v>
      </c>
      <c r="AC133" s="37">
        <f t="shared" si="27"/>
        <v>0.73284998226462073</v>
      </c>
      <c r="AD133" s="37">
        <f t="shared" si="28"/>
        <v>-1.2589220464926283</v>
      </c>
      <c r="AE133" s="36">
        <f t="shared" si="29"/>
        <v>193.75678052651472</v>
      </c>
      <c r="AG133" s="38">
        <f t="shared" si="34"/>
        <v>0.73287196979482649</v>
      </c>
      <c r="AH133" s="38">
        <f t="shared" si="30"/>
        <v>-1.2588937780904776</v>
      </c>
      <c r="AJ133" s="38">
        <f t="shared" si="35"/>
        <v>41.990470792682707</v>
      </c>
      <c r="AK133" s="38">
        <f t="shared" si="36"/>
        <v>-72.129300339863192</v>
      </c>
    </row>
    <row r="134" spans="1:37" ht="15.75" customHeight="1" x14ac:dyDescent="0.3">
      <c r="A134" s="4" t="s">
        <v>40</v>
      </c>
      <c r="B134" s="5"/>
      <c r="C134" s="5">
        <v>1</v>
      </c>
      <c r="D134" s="5">
        <v>4</v>
      </c>
      <c r="E134" s="5">
        <v>2</v>
      </c>
      <c r="F134" s="5">
        <v>1</v>
      </c>
      <c r="G134" s="5">
        <v>133</v>
      </c>
      <c r="H134" s="5" t="s">
        <v>31</v>
      </c>
      <c r="I134" s="5">
        <v>446</v>
      </c>
      <c r="J134" s="5"/>
      <c r="K134" s="5"/>
      <c r="L134" s="7">
        <v>43299</v>
      </c>
      <c r="M134" s="5" t="s">
        <v>41</v>
      </c>
      <c r="N134" s="5" t="s">
        <v>42</v>
      </c>
      <c r="O134" s="27"/>
      <c r="P134" s="28">
        <v>8.1999999999999993</v>
      </c>
      <c r="Q134" s="28">
        <v>3.2</v>
      </c>
      <c r="R134" s="29">
        <v>44361</v>
      </c>
      <c r="S134" s="28" t="s">
        <v>99</v>
      </c>
      <c r="T134" s="5"/>
      <c r="U134" s="5">
        <f t="shared" si="25"/>
        <v>108.2</v>
      </c>
      <c r="V134" s="5">
        <f t="shared" si="37"/>
        <v>163.19999999999999</v>
      </c>
      <c r="W134" s="5"/>
      <c r="X134" s="36">
        <f t="shared" si="26"/>
        <v>134.89559208774961</v>
      </c>
      <c r="Y134" s="36">
        <f t="shared" si="31"/>
        <v>141.93188237776408</v>
      </c>
      <c r="Z134" s="5"/>
      <c r="AA134" s="36">
        <f t="shared" si="32"/>
        <v>0.58545303400108695</v>
      </c>
      <c r="AB134" s="36">
        <f t="shared" si="33"/>
        <v>0.75998603400108689</v>
      </c>
      <c r="AC134" s="37">
        <f t="shared" si="27"/>
        <v>0.73284998226462073</v>
      </c>
      <c r="AD134" s="37">
        <f t="shared" si="28"/>
        <v>-1.2589220464926283</v>
      </c>
      <c r="AE134" s="36">
        <f t="shared" si="29"/>
        <v>195.80980567887809</v>
      </c>
      <c r="AG134" s="38">
        <f t="shared" si="34"/>
        <v>0.73287225986577653</v>
      </c>
      <c r="AH134" s="38">
        <f t="shared" si="30"/>
        <v>-1.258893559160208</v>
      </c>
      <c r="AJ134" s="38">
        <f t="shared" si="35"/>
        <v>41.990487412523905</v>
      </c>
      <c r="AK134" s="38">
        <f t="shared" si="36"/>
        <v>-72.129287796082735</v>
      </c>
    </row>
    <row r="135" spans="1:37" ht="15.75" customHeight="1" x14ac:dyDescent="0.3">
      <c r="A135" s="4" t="s">
        <v>40</v>
      </c>
      <c r="B135" s="5"/>
      <c r="C135" s="5">
        <v>1</v>
      </c>
      <c r="D135" s="5">
        <v>4</v>
      </c>
      <c r="E135" s="5">
        <v>1</v>
      </c>
      <c r="F135" s="5">
        <v>3</v>
      </c>
      <c r="G135" s="5">
        <v>134</v>
      </c>
      <c r="H135" s="5" t="s">
        <v>18</v>
      </c>
      <c r="I135" s="5">
        <v>571</v>
      </c>
      <c r="J135" s="5"/>
      <c r="K135" s="5"/>
      <c r="L135" s="7">
        <v>43299</v>
      </c>
      <c r="M135" s="5" t="s">
        <v>41</v>
      </c>
      <c r="N135" s="5" t="s">
        <v>42</v>
      </c>
      <c r="O135" s="27"/>
      <c r="P135" s="28">
        <v>1.7</v>
      </c>
      <c r="Q135" s="28">
        <v>11</v>
      </c>
      <c r="R135" s="29">
        <v>44361</v>
      </c>
      <c r="S135" s="28" t="s">
        <v>99</v>
      </c>
      <c r="T135" s="5"/>
      <c r="U135" s="5">
        <f t="shared" si="25"/>
        <v>101.7</v>
      </c>
      <c r="V135" s="5">
        <f t="shared" si="37"/>
        <v>171</v>
      </c>
      <c r="W135" s="5"/>
      <c r="X135" s="36">
        <f t="shared" si="26"/>
        <v>129.84879813798133</v>
      </c>
      <c r="Y135" s="36">
        <f t="shared" si="31"/>
        <v>150.74209638359744</v>
      </c>
      <c r="Z135" s="5"/>
      <c r="AA135" s="36">
        <f t="shared" si="32"/>
        <v>0.53654054377500437</v>
      </c>
      <c r="AB135" s="36">
        <f t="shared" si="33"/>
        <v>0.71107354377500442</v>
      </c>
      <c r="AC135" s="37">
        <f t="shared" si="27"/>
        <v>0.73284998226462073</v>
      </c>
      <c r="AD135" s="37">
        <f t="shared" si="28"/>
        <v>-1.2589220464926283</v>
      </c>
      <c r="AE135" s="36">
        <f t="shared" si="29"/>
        <v>198.95700540569061</v>
      </c>
      <c r="AG135" s="38">
        <f t="shared" si="34"/>
        <v>0.73287364274262246</v>
      </c>
      <c r="AH135" s="38">
        <f t="shared" si="30"/>
        <v>-1.2588946249110633</v>
      </c>
      <c r="AJ135" s="38">
        <f t="shared" si="35"/>
        <v>41.990566645530762</v>
      </c>
      <c r="AK135" s="38">
        <f t="shared" si="36"/>
        <v>-72.129348859108759</v>
      </c>
    </row>
    <row r="136" spans="1:37" ht="15.75" customHeight="1" x14ac:dyDescent="0.3">
      <c r="A136" s="4" t="s">
        <v>40</v>
      </c>
      <c r="B136" s="5"/>
      <c r="C136" s="5">
        <v>1</v>
      </c>
      <c r="D136" s="5">
        <v>4</v>
      </c>
      <c r="E136" s="5">
        <v>1</v>
      </c>
      <c r="F136" s="5">
        <v>3</v>
      </c>
      <c r="G136" s="5">
        <v>135</v>
      </c>
      <c r="H136" s="5" t="s">
        <v>22</v>
      </c>
      <c r="I136" s="5">
        <v>35</v>
      </c>
      <c r="J136" s="5"/>
      <c r="K136" s="5"/>
      <c r="L136" s="7">
        <v>43299</v>
      </c>
      <c r="M136" s="5" t="s">
        <v>41</v>
      </c>
      <c r="N136" s="5" t="s">
        <v>42</v>
      </c>
      <c r="O136" s="27"/>
      <c r="P136" s="28">
        <v>2.8</v>
      </c>
      <c r="Q136" s="28">
        <v>14.8</v>
      </c>
      <c r="R136" s="29">
        <v>44361</v>
      </c>
      <c r="S136" s="28" t="s">
        <v>99</v>
      </c>
      <c r="T136" s="5"/>
      <c r="U136" s="5">
        <f t="shared" si="25"/>
        <v>102.8</v>
      </c>
      <c r="V136" s="5">
        <f t="shared" si="37"/>
        <v>174.8</v>
      </c>
      <c r="W136" s="5"/>
      <c r="X136" s="36">
        <f t="shared" si="26"/>
        <v>131.59195000706507</v>
      </c>
      <c r="Y136" s="36">
        <f t="shared" si="31"/>
        <v>154.2933527192215</v>
      </c>
      <c r="Z136" s="5"/>
      <c r="AA136" s="36">
        <f t="shared" si="32"/>
        <v>0.53162405725813888</v>
      </c>
      <c r="AB136" s="36">
        <f t="shared" si="33"/>
        <v>0.70615705725813882</v>
      </c>
      <c r="AC136" s="37">
        <f t="shared" si="27"/>
        <v>0.73284998226462073</v>
      </c>
      <c r="AD136" s="37">
        <f t="shared" si="28"/>
        <v>-1.2589220464926283</v>
      </c>
      <c r="AE136" s="36">
        <f t="shared" si="29"/>
        <v>202.78777083443669</v>
      </c>
      <c r="AG136" s="38">
        <f t="shared" si="34"/>
        <v>0.73287420014713389</v>
      </c>
      <c r="AH136" s="38">
        <f t="shared" si="30"/>
        <v>-1.2588942567768002</v>
      </c>
      <c r="AJ136" s="38">
        <f t="shared" si="35"/>
        <v>41.990598582456748</v>
      </c>
      <c r="AK136" s="38">
        <f t="shared" si="36"/>
        <v>-72.12932776656919</v>
      </c>
    </row>
    <row r="137" spans="1:37" ht="15.75" customHeight="1" x14ac:dyDescent="0.3">
      <c r="A137" s="4" t="s">
        <v>40</v>
      </c>
      <c r="B137" s="5"/>
      <c r="C137" s="5">
        <v>1</v>
      </c>
      <c r="D137" s="5">
        <v>4</v>
      </c>
      <c r="E137" s="5">
        <v>1</v>
      </c>
      <c r="F137" s="5">
        <v>4</v>
      </c>
      <c r="G137" s="5">
        <v>136</v>
      </c>
      <c r="H137" s="5" t="s">
        <v>18</v>
      </c>
      <c r="I137" s="5">
        <v>20</v>
      </c>
      <c r="J137" s="5"/>
      <c r="K137" s="5"/>
      <c r="L137" s="7">
        <v>43299</v>
      </c>
      <c r="M137" s="5" t="s">
        <v>41</v>
      </c>
      <c r="N137" s="5" t="s">
        <v>42</v>
      </c>
      <c r="O137" s="27"/>
      <c r="P137" s="28">
        <v>2.5</v>
      </c>
      <c r="Q137" s="28">
        <v>18</v>
      </c>
      <c r="R137" s="29">
        <v>44361</v>
      </c>
      <c r="S137" s="28" t="s">
        <v>99</v>
      </c>
      <c r="T137" s="5"/>
      <c r="U137" s="5">
        <f t="shared" si="25"/>
        <v>102.5</v>
      </c>
      <c r="V137" s="5">
        <f t="shared" si="37"/>
        <v>178</v>
      </c>
      <c r="W137" s="5"/>
      <c r="X137" s="36">
        <f t="shared" si="26"/>
        <v>131.85218208931767</v>
      </c>
      <c r="Y137" s="36">
        <f t="shared" si="31"/>
        <v>157.49683196269513</v>
      </c>
      <c r="Z137" s="5"/>
      <c r="AA137" s="36">
        <f t="shared" si="32"/>
        <v>0.52246735807327871</v>
      </c>
      <c r="AB137" s="36">
        <f t="shared" si="33"/>
        <v>0.69700035807327865</v>
      </c>
      <c r="AC137" s="37">
        <f t="shared" si="27"/>
        <v>0.73284998226462073</v>
      </c>
      <c r="AD137" s="37">
        <f t="shared" si="28"/>
        <v>-1.2589220464926283</v>
      </c>
      <c r="AE137" s="36">
        <f t="shared" si="29"/>
        <v>205.4026533421611</v>
      </c>
      <c r="AG137" s="38">
        <f t="shared" si="34"/>
        <v>0.73287470296841783</v>
      </c>
      <c r="AH137" s="38">
        <f t="shared" si="30"/>
        <v>-1.2588942018081342</v>
      </c>
      <c r="AJ137" s="38">
        <f t="shared" si="35"/>
        <v>41.990627391994167</v>
      </c>
      <c r="AK137" s="38">
        <f t="shared" si="36"/>
        <v>-72.129324617096614</v>
      </c>
    </row>
    <row r="138" spans="1:37" ht="15.75" customHeight="1" x14ac:dyDescent="0.3">
      <c r="A138" s="4" t="s">
        <v>40</v>
      </c>
      <c r="B138" s="5"/>
      <c r="C138" s="5">
        <v>1</v>
      </c>
      <c r="D138" s="5">
        <v>4</v>
      </c>
      <c r="E138" s="5">
        <v>1</v>
      </c>
      <c r="F138" s="5">
        <v>4</v>
      </c>
      <c r="G138" s="5">
        <v>137</v>
      </c>
      <c r="H138" s="5" t="s">
        <v>18</v>
      </c>
      <c r="I138" s="5">
        <v>31</v>
      </c>
      <c r="J138" s="5"/>
      <c r="K138" s="5"/>
      <c r="L138" s="7">
        <v>43299</v>
      </c>
      <c r="M138" s="5" t="s">
        <v>41</v>
      </c>
      <c r="N138" s="5" t="s">
        <v>42</v>
      </c>
      <c r="O138" s="27"/>
      <c r="P138" s="28">
        <v>3.2</v>
      </c>
      <c r="Q138" s="28">
        <v>17.899999999999999</v>
      </c>
      <c r="R138" s="29">
        <v>44361</v>
      </c>
      <c r="S138" s="28" t="s">
        <v>99</v>
      </c>
      <c r="T138" s="5"/>
      <c r="U138" s="5">
        <f t="shared" si="25"/>
        <v>103.2</v>
      </c>
      <c r="V138" s="5">
        <f t="shared" si="37"/>
        <v>177.9</v>
      </c>
      <c r="W138" s="5"/>
      <c r="X138" s="36">
        <f t="shared" si="26"/>
        <v>132.5241826822008</v>
      </c>
      <c r="Y138" s="36">
        <f t="shared" si="31"/>
        <v>157.27679741276103</v>
      </c>
      <c r="Z138" s="5"/>
      <c r="AA138" s="36">
        <f t="shared" si="32"/>
        <v>0.5256595014200367</v>
      </c>
      <c r="AB138" s="36">
        <f t="shared" si="33"/>
        <v>0.70019250142003675</v>
      </c>
      <c r="AC138" s="37">
        <f t="shared" si="27"/>
        <v>0.73284998226462073</v>
      </c>
      <c r="AD138" s="37">
        <f t="shared" si="28"/>
        <v>-1.2589220464926283</v>
      </c>
      <c r="AE138" s="36">
        <f t="shared" si="29"/>
        <v>205.66635602353637</v>
      </c>
      <c r="AG138" s="38">
        <f t="shared" si="34"/>
        <v>0.73287466842955418</v>
      </c>
      <c r="AH138" s="38">
        <f t="shared" si="30"/>
        <v>-1.2588940598952019</v>
      </c>
      <c r="AJ138" s="38">
        <f t="shared" si="35"/>
        <v>41.99062541306305</v>
      </c>
      <c r="AK138" s="38">
        <f t="shared" si="36"/>
        <v>-72.129316486084534</v>
      </c>
    </row>
    <row r="139" spans="1:37" ht="15.75" customHeight="1" x14ac:dyDescent="0.3">
      <c r="A139" s="4" t="s">
        <v>40</v>
      </c>
      <c r="B139" s="5"/>
      <c r="C139" s="5">
        <v>1</v>
      </c>
      <c r="D139" s="5">
        <v>4</v>
      </c>
      <c r="E139" s="5">
        <v>2</v>
      </c>
      <c r="F139" s="5">
        <v>4</v>
      </c>
      <c r="G139" s="5">
        <v>138</v>
      </c>
      <c r="H139" s="5" t="s">
        <v>38</v>
      </c>
      <c r="I139" s="5">
        <v>43</v>
      </c>
      <c r="J139" s="5"/>
      <c r="K139" s="5"/>
      <c r="L139" s="7">
        <v>43299</v>
      </c>
      <c r="M139" s="5" t="s">
        <v>41</v>
      </c>
      <c r="N139" s="5" t="s">
        <v>42</v>
      </c>
      <c r="O139" s="27"/>
      <c r="P139" s="28">
        <v>6</v>
      </c>
      <c r="Q139" s="28">
        <v>19.899999999999999</v>
      </c>
      <c r="R139" s="29">
        <v>44361</v>
      </c>
      <c r="S139" s="28" t="s">
        <v>99</v>
      </c>
      <c r="T139" s="5"/>
      <c r="U139" s="5">
        <f t="shared" si="25"/>
        <v>106</v>
      </c>
      <c r="V139" s="5">
        <f t="shared" si="37"/>
        <v>179.9</v>
      </c>
      <c r="W139" s="5"/>
      <c r="X139" s="36">
        <f t="shared" si="26"/>
        <v>135.62894085692804</v>
      </c>
      <c r="Y139" s="36">
        <f t="shared" si="31"/>
        <v>158.76019778908039</v>
      </c>
      <c r="Z139" s="5"/>
      <c r="AA139" s="36">
        <f t="shared" si="32"/>
        <v>0.53245252304623059</v>
      </c>
      <c r="AB139" s="36">
        <f t="shared" si="33"/>
        <v>0.70698552304623052</v>
      </c>
      <c r="AC139" s="37">
        <f t="shared" si="27"/>
        <v>0.73284998226462073</v>
      </c>
      <c r="AD139" s="37">
        <f t="shared" si="28"/>
        <v>-1.2589220464926283</v>
      </c>
      <c r="AE139" s="36">
        <f t="shared" si="29"/>
        <v>208.80615412386678</v>
      </c>
      <c r="AG139" s="38">
        <f t="shared" si="34"/>
        <v>0.73287490125667165</v>
      </c>
      <c r="AH139" s="38">
        <f t="shared" si="30"/>
        <v>-1.2588934042230757</v>
      </c>
      <c r="AJ139" s="38">
        <f t="shared" si="35"/>
        <v>41.990638753074236</v>
      </c>
      <c r="AK139" s="38">
        <f t="shared" si="36"/>
        <v>-72.129278918838963</v>
      </c>
    </row>
    <row r="140" spans="1:37" ht="15.75" customHeight="1" x14ac:dyDescent="0.3">
      <c r="A140" s="4" t="s">
        <v>40</v>
      </c>
      <c r="B140" s="5"/>
      <c r="C140" s="5">
        <v>1</v>
      </c>
      <c r="D140" s="5">
        <v>4</v>
      </c>
      <c r="E140" s="5">
        <v>3</v>
      </c>
      <c r="F140" s="5">
        <v>3</v>
      </c>
      <c r="G140" s="5">
        <v>139</v>
      </c>
      <c r="H140" s="5" t="s">
        <v>23</v>
      </c>
      <c r="I140" s="5">
        <v>338</v>
      </c>
      <c r="J140" s="5"/>
      <c r="K140" s="5"/>
      <c r="L140" s="7">
        <v>43299</v>
      </c>
      <c r="M140" s="5" t="s">
        <v>41</v>
      </c>
      <c r="N140" s="5" t="s">
        <v>42</v>
      </c>
      <c r="O140" s="27"/>
      <c r="P140" s="28">
        <v>14.7</v>
      </c>
      <c r="Q140" s="28">
        <v>12.3</v>
      </c>
      <c r="R140" s="29">
        <v>44361</v>
      </c>
      <c r="S140" s="28" t="s">
        <v>99</v>
      </c>
      <c r="T140" s="5"/>
      <c r="U140" s="5">
        <f t="shared" si="25"/>
        <v>114.7</v>
      </c>
      <c r="V140" s="5">
        <f t="shared" si="37"/>
        <v>172.3</v>
      </c>
      <c r="W140" s="5"/>
      <c r="X140" s="36">
        <f t="shared" si="26"/>
        <v>142.87704148501362</v>
      </c>
      <c r="Y140" s="36">
        <f t="shared" si="31"/>
        <v>149.76491917832325</v>
      </c>
      <c r="Z140" s="5"/>
      <c r="AA140" s="36">
        <f t="shared" si="32"/>
        <v>0.58733263178662731</v>
      </c>
      <c r="AB140" s="36">
        <f t="shared" si="33"/>
        <v>0.76186563178662725</v>
      </c>
      <c r="AC140" s="37">
        <f t="shared" si="27"/>
        <v>0.73284998226462073</v>
      </c>
      <c r="AD140" s="37">
        <f t="shared" si="28"/>
        <v>-1.2589220464926283</v>
      </c>
      <c r="AE140" s="36">
        <f t="shared" si="29"/>
        <v>206.98642467562939</v>
      </c>
      <c r="AG140" s="38">
        <f t="shared" si="34"/>
        <v>0.73287348932428997</v>
      </c>
      <c r="AH140" s="38">
        <f t="shared" si="30"/>
        <v>-1.2588918735995245</v>
      </c>
      <c r="AJ140" s="38">
        <f t="shared" si="35"/>
        <v>41.990557855307813</v>
      </c>
      <c r="AK140" s="38">
        <f t="shared" si="36"/>
        <v>-72.129191220569453</v>
      </c>
    </row>
    <row r="141" spans="1:37" ht="15.75" customHeight="1" x14ac:dyDescent="0.3">
      <c r="A141" s="4" t="s">
        <v>40</v>
      </c>
      <c r="B141" s="5"/>
      <c r="C141" s="5">
        <v>1</v>
      </c>
      <c r="D141" s="5">
        <v>4</v>
      </c>
      <c r="E141" s="5">
        <v>3</v>
      </c>
      <c r="F141" s="5">
        <v>3</v>
      </c>
      <c r="G141" s="5">
        <v>140</v>
      </c>
      <c r="H141" s="5" t="s">
        <v>18</v>
      </c>
      <c r="I141" s="5">
        <v>314</v>
      </c>
      <c r="J141" s="5"/>
      <c r="K141" s="5"/>
      <c r="L141" s="7">
        <v>43299</v>
      </c>
      <c r="M141" s="5" t="s">
        <v>41</v>
      </c>
      <c r="N141" s="5" t="s">
        <v>42</v>
      </c>
      <c r="O141" s="27"/>
      <c r="P141" s="28">
        <v>13.2</v>
      </c>
      <c r="Q141" s="28">
        <v>14.9</v>
      </c>
      <c r="R141" s="29">
        <v>44361</v>
      </c>
      <c r="S141" s="28" t="s">
        <v>99</v>
      </c>
      <c r="T141" s="5"/>
      <c r="U141" s="5">
        <f t="shared" si="25"/>
        <v>113.2</v>
      </c>
      <c r="V141" s="5">
        <f t="shared" si="37"/>
        <v>174.9</v>
      </c>
      <c r="W141" s="5"/>
      <c r="X141" s="36">
        <f t="shared" si="26"/>
        <v>141.85131532843968</v>
      </c>
      <c r="Y141" s="36">
        <f t="shared" si="31"/>
        <v>152.5858916793803</v>
      </c>
      <c r="Z141" s="5"/>
      <c r="AA141" s="36">
        <f t="shared" si="32"/>
        <v>0.57442335571640102</v>
      </c>
      <c r="AB141" s="36">
        <f t="shared" si="33"/>
        <v>0.74895635571640096</v>
      </c>
      <c r="AC141" s="37">
        <f t="shared" si="27"/>
        <v>0.73284998226462073</v>
      </c>
      <c r="AD141" s="37">
        <f t="shared" si="28"/>
        <v>-1.2589220464926283</v>
      </c>
      <c r="AE141" s="36">
        <f t="shared" si="29"/>
        <v>208.33686663670451</v>
      </c>
      <c r="AG141" s="38">
        <f t="shared" si="34"/>
        <v>0.73287393211084317</v>
      </c>
      <c r="AH141" s="38">
        <f t="shared" si="30"/>
        <v>-1.258892090201293</v>
      </c>
      <c r="AJ141" s="38">
        <f t="shared" si="35"/>
        <v>41.990583225108537</v>
      </c>
      <c r="AK141" s="38">
        <f t="shared" si="36"/>
        <v>-72.12920363093663</v>
      </c>
    </row>
    <row r="142" spans="1:37" ht="15.75" customHeight="1" x14ac:dyDescent="0.3">
      <c r="A142" s="4" t="s">
        <v>40</v>
      </c>
      <c r="B142" s="5"/>
      <c r="C142" s="5">
        <v>1</v>
      </c>
      <c r="D142" s="5">
        <v>4</v>
      </c>
      <c r="E142" s="5">
        <v>4</v>
      </c>
      <c r="F142" s="5">
        <v>4</v>
      </c>
      <c r="G142" s="5">
        <v>141</v>
      </c>
      <c r="H142" s="5" t="s">
        <v>18</v>
      </c>
      <c r="I142" s="5">
        <v>585</v>
      </c>
      <c r="J142" s="5"/>
      <c r="K142" s="5"/>
      <c r="L142" s="7">
        <v>43299</v>
      </c>
      <c r="M142" s="5" t="s">
        <v>41</v>
      </c>
      <c r="N142" s="5" t="s">
        <v>42</v>
      </c>
      <c r="O142" s="27"/>
      <c r="P142" s="28">
        <v>15.5</v>
      </c>
      <c r="Q142" s="28">
        <v>16.7</v>
      </c>
      <c r="R142" s="29">
        <v>44361</v>
      </c>
      <c r="S142" s="28" t="s">
        <v>99</v>
      </c>
      <c r="T142" s="5"/>
      <c r="U142" s="5">
        <f t="shared" si="25"/>
        <v>115.5</v>
      </c>
      <c r="V142" s="5">
        <f t="shared" si="37"/>
        <v>176.7</v>
      </c>
      <c r="W142" s="5"/>
      <c r="X142" s="36">
        <f t="shared" si="26"/>
        <v>144.42893998288906</v>
      </c>
      <c r="Y142" s="36">
        <f t="shared" si="31"/>
        <v>153.95915463336053</v>
      </c>
      <c r="Z142" s="5"/>
      <c r="AA142" s="36">
        <f t="shared" si="32"/>
        <v>0.57893702612782216</v>
      </c>
      <c r="AB142" s="36">
        <f t="shared" si="33"/>
        <v>0.75347002612782221</v>
      </c>
      <c r="AC142" s="37">
        <f t="shared" si="27"/>
        <v>0.73284998226462073</v>
      </c>
      <c r="AD142" s="37">
        <f t="shared" si="28"/>
        <v>-1.2589220464926283</v>
      </c>
      <c r="AE142" s="36">
        <f t="shared" si="29"/>
        <v>211.09983420173495</v>
      </c>
      <c r="AG142" s="38">
        <f t="shared" si="34"/>
        <v>0.73287414765170433</v>
      </c>
      <c r="AH142" s="38">
        <f t="shared" si="30"/>
        <v>-1.2588915458502283</v>
      </c>
      <c r="AJ142" s="38">
        <f t="shared" si="35"/>
        <v>41.99059557469019</v>
      </c>
      <c r="AK142" s="38">
        <f t="shared" si="36"/>
        <v>-72.129172441918044</v>
      </c>
    </row>
    <row r="143" spans="1:37" ht="15.75" customHeight="1" x14ac:dyDescent="0.3">
      <c r="A143" s="4" t="s">
        <v>40</v>
      </c>
      <c r="B143" s="5"/>
      <c r="C143" s="5">
        <v>1</v>
      </c>
      <c r="D143" s="5">
        <v>4</v>
      </c>
      <c r="E143" s="5">
        <v>4</v>
      </c>
      <c r="F143" s="5">
        <v>4</v>
      </c>
      <c r="G143" s="5">
        <v>142</v>
      </c>
      <c r="H143" s="5" t="s">
        <v>20</v>
      </c>
      <c r="I143" s="5">
        <v>575</v>
      </c>
      <c r="J143" s="5"/>
      <c r="K143" s="5"/>
      <c r="L143" s="7">
        <v>43299</v>
      </c>
      <c r="M143" s="5" t="s">
        <v>41</v>
      </c>
      <c r="N143" s="5" t="s">
        <v>42</v>
      </c>
      <c r="O143" s="27"/>
      <c r="P143" s="28">
        <v>19.7</v>
      </c>
      <c r="Q143" s="28">
        <v>18.8</v>
      </c>
      <c r="R143" s="29">
        <v>44361</v>
      </c>
      <c r="S143" s="28" t="s">
        <v>99</v>
      </c>
      <c r="T143" s="5"/>
      <c r="U143" s="5">
        <f t="shared" si="25"/>
        <v>119.7</v>
      </c>
      <c r="V143" s="5">
        <f t="shared" si="37"/>
        <v>178.8</v>
      </c>
      <c r="W143" s="5"/>
      <c r="X143" s="36">
        <f t="shared" si="26"/>
        <v>148.92979381878192</v>
      </c>
      <c r="Y143" s="36">
        <f t="shared" si="31"/>
        <v>155.29792823181864</v>
      </c>
      <c r="Z143" s="5"/>
      <c r="AA143" s="36">
        <f t="shared" si="32"/>
        <v>0.58993608915057894</v>
      </c>
      <c r="AB143" s="36">
        <f t="shared" si="33"/>
        <v>0.76446908915057898</v>
      </c>
      <c r="AC143" s="37">
        <f t="shared" si="27"/>
        <v>0.73284998226462073</v>
      </c>
      <c r="AD143" s="37">
        <f t="shared" si="28"/>
        <v>-1.2589220464926283</v>
      </c>
      <c r="AE143" s="36">
        <f t="shared" si="29"/>
        <v>215.1686083052079</v>
      </c>
      <c r="AG143" s="38">
        <f t="shared" si="34"/>
        <v>0.73287435777261589</v>
      </c>
      <c r="AH143" s="38">
        <f t="shared" si="30"/>
        <v>-1.2588905953496397</v>
      </c>
      <c r="AJ143" s="38">
        <f t="shared" si="35"/>
        <v>41.990607613731612</v>
      </c>
      <c r="AK143" s="38">
        <f t="shared" si="36"/>
        <v>-72.129117982245887</v>
      </c>
    </row>
    <row r="144" spans="1:37" ht="15.75" customHeight="1" x14ac:dyDescent="0.3">
      <c r="A144" s="4" t="s">
        <v>40</v>
      </c>
      <c r="B144" s="5"/>
      <c r="C144" s="5">
        <v>1</v>
      </c>
      <c r="D144" s="5">
        <v>4</v>
      </c>
      <c r="E144" s="5">
        <v>4</v>
      </c>
      <c r="F144" s="5">
        <v>3</v>
      </c>
      <c r="G144" s="5">
        <v>143</v>
      </c>
      <c r="H144" s="5" t="s">
        <v>39</v>
      </c>
      <c r="I144" s="5">
        <v>246</v>
      </c>
      <c r="J144" s="5"/>
      <c r="K144" s="5"/>
      <c r="L144" s="7">
        <v>43299</v>
      </c>
      <c r="M144" s="5" t="s">
        <v>41</v>
      </c>
      <c r="N144" s="5" t="s">
        <v>42</v>
      </c>
      <c r="O144" s="27"/>
      <c r="P144" s="28">
        <v>19.8</v>
      </c>
      <c r="Q144" s="28">
        <v>10.7</v>
      </c>
      <c r="R144" s="29">
        <v>44361</v>
      </c>
      <c r="S144" s="28" t="s">
        <v>99</v>
      </c>
      <c r="T144" s="5"/>
      <c r="U144" s="5">
        <f t="shared" si="25"/>
        <v>119.8</v>
      </c>
      <c r="V144" s="5">
        <f t="shared" si="37"/>
        <v>170.7</v>
      </c>
      <c r="W144" s="5"/>
      <c r="X144" s="36">
        <f t="shared" si="26"/>
        <v>147.62172375700231</v>
      </c>
      <c r="Y144" s="36">
        <f t="shared" si="31"/>
        <v>147.30362071249741</v>
      </c>
      <c r="Z144" s="5"/>
      <c r="AA144" s="36">
        <f t="shared" si="32"/>
        <v>0.61194375134221035</v>
      </c>
      <c r="AB144" s="36">
        <f t="shared" si="33"/>
        <v>0.7864767513422104</v>
      </c>
      <c r="AC144" s="37">
        <f t="shared" si="27"/>
        <v>0.73284998226462073</v>
      </c>
      <c r="AD144" s="37">
        <f t="shared" si="28"/>
        <v>-1.2589220464926283</v>
      </c>
      <c r="AE144" s="36">
        <f t="shared" si="29"/>
        <v>208.5438323230874</v>
      </c>
      <c r="AG144" s="38">
        <f t="shared" si="34"/>
        <v>0.73287310298057151</v>
      </c>
      <c r="AH144" s="38">
        <f t="shared" si="30"/>
        <v>-1.2588908716243954</v>
      </c>
      <c r="AJ144" s="38">
        <f t="shared" si="35"/>
        <v>41.990535719443301</v>
      </c>
      <c r="AK144" s="38">
        <f t="shared" si="36"/>
        <v>-72.12913381162339</v>
      </c>
    </row>
    <row r="145" spans="1:37" ht="15.75" customHeight="1" x14ac:dyDescent="0.3">
      <c r="A145" s="4" t="s">
        <v>40</v>
      </c>
      <c r="B145" s="5"/>
      <c r="C145" s="5">
        <v>1</v>
      </c>
      <c r="D145" s="5">
        <v>4</v>
      </c>
      <c r="E145" s="5">
        <v>3</v>
      </c>
      <c r="F145" s="5">
        <v>1</v>
      </c>
      <c r="G145" s="5">
        <v>144</v>
      </c>
      <c r="H145" s="5" t="s">
        <v>39</v>
      </c>
      <c r="I145" s="5">
        <v>276</v>
      </c>
      <c r="J145" s="5"/>
      <c r="K145" s="5"/>
      <c r="L145" s="7">
        <v>43299</v>
      </c>
      <c r="M145" s="5" t="s">
        <v>41</v>
      </c>
      <c r="N145" s="5" t="s">
        <v>42</v>
      </c>
      <c r="O145" s="27"/>
      <c r="P145" s="28">
        <v>11.4</v>
      </c>
      <c r="Q145" s="28">
        <v>1.9</v>
      </c>
      <c r="R145" s="29">
        <v>44361</v>
      </c>
      <c r="S145" s="28" t="s">
        <v>99</v>
      </c>
      <c r="T145" s="5"/>
      <c r="U145" s="5">
        <f t="shared" si="25"/>
        <v>111.4</v>
      </c>
      <c r="V145" s="5">
        <f t="shared" si="37"/>
        <v>161.9</v>
      </c>
      <c r="W145" s="5"/>
      <c r="X145" s="36">
        <f t="shared" si="26"/>
        <v>137.82123412909348</v>
      </c>
      <c r="Y145" s="36">
        <f t="shared" si="31"/>
        <v>140.09595791147439</v>
      </c>
      <c r="Z145" s="5"/>
      <c r="AA145" s="36">
        <f t="shared" si="32"/>
        <v>0.60268044847857105</v>
      </c>
      <c r="AB145" s="36">
        <f t="shared" si="33"/>
        <v>0.7772134484785711</v>
      </c>
      <c r="AC145" s="37">
        <f t="shared" si="27"/>
        <v>0.73284998226462073</v>
      </c>
      <c r="AD145" s="37">
        <f t="shared" si="28"/>
        <v>-1.2589220464926283</v>
      </c>
      <c r="AE145" s="36">
        <f t="shared" si="29"/>
        <v>196.52371358184743</v>
      </c>
      <c r="AG145" s="38">
        <f t="shared" si="34"/>
        <v>0.73287197168796647</v>
      </c>
      <c r="AH145" s="38">
        <f t="shared" si="30"/>
        <v>-1.2588929413289083</v>
      </c>
      <c r="AJ145" s="38">
        <f t="shared" si="35"/>
        <v>41.990470901151632</v>
      </c>
      <c r="AK145" s="38">
        <f t="shared" si="36"/>
        <v>-72.129252396956815</v>
      </c>
    </row>
    <row r="146" spans="1:37" ht="15.75" customHeight="1" x14ac:dyDescent="0.3">
      <c r="A146" s="4" t="s">
        <v>40</v>
      </c>
      <c r="B146" s="5"/>
      <c r="C146" s="5">
        <v>1</v>
      </c>
      <c r="D146" s="5">
        <v>4</v>
      </c>
      <c r="E146" s="5">
        <v>4</v>
      </c>
      <c r="F146" s="5">
        <v>1</v>
      </c>
      <c r="G146" s="5">
        <v>145</v>
      </c>
      <c r="H146" s="5" t="s">
        <v>18</v>
      </c>
      <c r="I146" s="5">
        <v>16</v>
      </c>
      <c r="J146" s="5"/>
      <c r="K146" s="5"/>
      <c r="L146" s="7">
        <v>43299</v>
      </c>
      <c r="M146" s="5" t="s">
        <v>41</v>
      </c>
      <c r="N146" s="5" t="s">
        <v>42</v>
      </c>
      <c r="O146" s="27"/>
      <c r="P146" s="28">
        <v>17</v>
      </c>
      <c r="Q146" s="28">
        <v>4.8</v>
      </c>
      <c r="R146" s="29">
        <v>44361</v>
      </c>
      <c r="S146" s="28" t="s">
        <v>99</v>
      </c>
      <c r="T146" s="5"/>
      <c r="U146" s="5">
        <f t="shared" si="25"/>
        <v>117</v>
      </c>
      <c r="V146" s="5">
        <f t="shared" si="37"/>
        <v>164.8</v>
      </c>
      <c r="W146" s="5"/>
      <c r="X146" s="36">
        <f t="shared" si="26"/>
        <v>143.83973740208373</v>
      </c>
      <c r="Y146" s="36">
        <f t="shared" si="31"/>
        <v>141.97947015008751</v>
      </c>
      <c r="Z146" s="5"/>
      <c r="AA146" s="36">
        <f t="shared" si="32"/>
        <v>0.61737361676872993</v>
      </c>
      <c r="AB146" s="36">
        <f t="shared" si="33"/>
        <v>0.79190661676872987</v>
      </c>
      <c r="AC146" s="37">
        <f t="shared" si="27"/>
        <v>0.73284998226462073</v>
      </c>
      <c r="AD146" s="37">
        <f t="shared" si="28"/>
        <v>-1.2589220464926283</v>
      </c>
      <c r="AE146" s="36">
        <f t="shared" si="29"/>
        <v>202.1089805030939</v>
      </c>
      <c r="AG146" s="38">
        <f t="shared" si="34"/>
        <v>0.73287226730756971</v>
      </c>
      <c r="AH146" s="38">
        <f t="shared" si="30"/>
        <v>-1.2588916703300075</v>
      </c>
      <c r="AJ146" s="38">
        <f t="shared" si="35"/>
        <v>41.990487838907242</v>
      </c>
      <c r="AK146" s="38">
        <f t="shared" si="36"/>
        <v>-72.129179574084034</v>
      </c>
    </row>
    <row r="147" spans="1:37" ht="15.75" customHeight="1" x14ac:dyDescent="0.3">
      <c r="A147" s="4" t="s">
        <v>40</v>
      </c>
      <c r="B147" s="5"/>
      <c r="C147" s="5">
        <v>1</v>
      </c>
      <c r="D147" s="5">
        <v>4</v>
      </c>
      <c r="E147" s="5">
        <v>4</v>
      </c>
      <c r="F147" s="5">
        <v>1</v>
      </c>
      <c r="G147" s="5">
        <v>146</v>
      </c>
      <c r="H147" s="5" t="s">
        <v>31</v>
      </c>
      <c r="I147" s="5">
        <v>138</v>
      </c>
      <c r="J147" s="5"/>
      <c r="K147" s="5"/>
      <c r="L147" s="7">
        <v>43299</v>
      </c>
      <c r="M147" s="5" t="s">
        <v>41</v>
      </c>
      <c r="N147" s="5" t="s">
        <v>42</v>
      </c>
      <c r="O147" s="27"/>
      <c r="P147" s="28">
        <v>19.3</v>
      </c>
      <c r="Q147" s="28">
        <v>1.2</v>
      </c>
      <c r="R147" s="29">
        <v>44361</v>
      </c>
      <c r="S147" s="28" t="s">
        <v>99</v>
      </c>
      <c r="T147" s="5"/>
      <c r="U147" s="5">
        <f t="shared" si="25"/>
        <v>119.3</v>
      </c>
      <c r="V147" s="5">
        <f t="shared" si="37"/>
        <v>161.19999999999999</v>
      </c>
      <c r="W147" s="5"/>
      <c r="X147" s="36">
        <f t="shared" si="26"/>
        <v>145.47966149934516</v>
      </c>
      <c r="Y147" s="36">
        <f t="shared" si="31"/>
        <v>138.03477130794235</v>
      </c>
      <c r="Z147" s="5"/>
      <c r="AA147" s="36">
        <f t="shared" si="32"/>
        <v>0.63711842893814719</v>
      </c>
      <c r="AB147" s="36">
        <f t="shared" si="33"/>
        <v>0.81165142893814712</v>
      </c>
      <c r="AC147" s="37">
        <f t="shared" si="27"/>
        <v>0.73284998226462073</v>
      </c>
      <c r="AD147" s="37">
        <f t="shared" si="28"/>
        <v>-1.2589220464926283</v>
      </c>
      <c r="AE147" s="36">
        <f t="shared" si="29"/>
        <v>200.54408492897514</v>
      </c>
      <c r="AG147" s="38">
        <f t="shared" si="34"/>
        <v>0.7328716481375247</v>
      </c>
      <c r="AH147" s="38">
        <f t="shared" si="30"/>
        <v>-1.2588913240269679</v>
      </c>
      <c r="AJ147" s="38">
        <f t="shared" si="35"/>
        <v>41.990452363076862</v>
      </c>
      <c r="AK147" s="38">
        <f t="shared" si="36"/>
        <v>-72.129159732381424</v>
      </c>
    </row>
    <row r="148" spans="1:37" ht="15.75" customHeight="1" x14ac:dyDescent="0.3">
      <c r="A148" s="4" t="s">
        <v>40</v>
      </c>
      <c r="B148" s="5"/>
      <c r="C148" s="5">
        <v>1</v>
      </c>
      <c r="D148" s="5">
        <v>4</v>
      </c>
      <c r="E148" s="5">
        <v>4</v>
      </c>
      <c r="F148" s="5">
        <v>1</v>
      </c>
      <c r="G148" s="5">
        <v>147</v>
      </c>
      <c r="H148" s="5" t="s">
        <v>31</v>
      </c>
      <c r="I148" s="5">
        <v>131</v>
      </c>
      <c r="J148" s="5"/>
      <c r="K148" s="5"/>
      <c r="L148" s="7">
        <v>43299</v>
      </c>
      <c r="M148" s="5" t="s">
        <v>41</v>
      </c>
      <c r="N148" s="5" t="s">
        <v>42</v>
      </c>
      <c r="O148" s="27"/>
      <c r="P148" s="28">
        <v>15.3</v>
      </c>
      <c r="Q148" s="28">
        <v>2.1</v>
      </c>
      <c r="R148" s="29">
        <v>44361</v>
      </c>
      <c r="S148" s="28" t="s">
        <v>99</v>
      </c>
      <c r="T148" s="5"/>
      <c r="U148" s="5">
        <f t="shared" si="25"/>
        <v>115.3</v>
      </c>
      <c r="V148" s="5">
        <f t="shared" si="37"/>
        <v>162.1</v>
      </c>
      <c r="W148" s="5"/>
      <c r="X148" s="36">
        <f t="shared" si="26"/>
        <v>141.6967139654503</v>
      </c>
      <c r="Y148" s="36">
        <f t="shared" si="31"/>
        <v>139.61569127928769</v>
      </c>
      <c r="Z148" s="5"/>
      <c r="AA148" s="36">
        <f t="shared" si="32"/>
        <v>0.61826257882654201</v>
      </c>
      <c r="AB148" s="36">
        <f t="shared" si="33"/>
        <v>0.79279557882654195</v>
      </c>
      <c r="AC148" s="37">
        <f t="shared" si="27"/>
        <v>0.73284998226462073</v>
      </c>
      <c r="AD148" s="37">
        <f t="shared" si="28"/>
        <v>-1.2589220464926283</v>
      </c>
      <c r="AE148" s="36">
        <f t="shared" si="29"/>
        <v>198.92335207310379</v>
      </c>
      <c r="AG148" s="38">
        <f t="shared" si="34"/>
        <v>0.7328718962927141</v>
      </c>
      <c r="AH148" s="38">
        <f t="shared" si="30"/>
        <v>-1.2588921229049841</v>
      </c>
      <c r="AJ148" s="38">
        <f t="shared" si="35"/>
        <v>41.990466581321883</v>
      </c>
      <c r="AK148" s="38">
        <f t="shared" si="36"/>
        <v>-72.12920550472009</v>
      </c>
    </row>
    <row r="149" spans="1:37" ht="15.75" customHeight="1" x14ac:dyDescent="0.3">
      <c r="A149" s="4" t="s">
        <v>44</v>
      </c>
      <c r="B149" s="5"/>
      <c r="C149" s="5">
        <v>1</v>
      </c>
      <c r="D149" s="5">
        <v>5</v>
      </c>
      <c r="E149" s="5">
        <v>1</v>
      </c>
      <c r="F149" s="5">
        <v>1</v>
      </c>
      <c r="G149" s="5">
        <v>148</v>
      </c>
      <c r="H149" s="5" t="s">
        <v>18</v>
      </c>
      <c r="I149" s="5">
        <v>25</v>
      </c>
      <c r="J149" s="5"/>
      <c r="K149" s="5"/>
      <c r="L149" s="7">
        <v>43299</v>
      </c>
      <c r="M149" s="5" t="s">
        <v>29</v>
      </c>
      <c r="N149" s="5" t="s">
        <v>29</v>
      </c>
      <c r="O149" s="27"/>
      <c r="P149" s="28">
        <v>1.5</v>
      </c>
      <c r="Q149" s="28">
        <v>1.4</v>
      </c>
      <c r="R149" s="29">
        <v>44361</v>
      </c>
      <c r="S149" s="28" t="s">
        <v>99</v>
      </c>
      <c r="T149" s="5"/>
      <c r="U149" s="5">
        <f t="shared" si="25"/>
        <v>101.5</v>
      </c>
      <c r="V149" s="5">
        <f>Q149+180</f>
        <v>181.4</v>
      </c>
      <c r="W149" s="5"/>
      <c r="X149" s="36">
        <f t="shared" si="26"/>
        <v>131.45777840382019</v>
      </c>
      <c r="Y149" s="36">
        <f t="shared" si="31"/>
        <v>161.0188265301052</v>
      </c>
      <c r="Z149" s="5"/>
      <c r="AA149" s="36">
        <f t="shared" si="32"/>
        <v>0.51013573630344833</v>
      </c>
      <c r="AB149" s="36">
        <f t="shared" si="33"/>
        <v>0.68466873630344827</v>
      </c>
      <c r="AC149" s="37">
        <f t="shared" si="27"/>
        <v>0.73284998226462073</v>
      </c>
      <c r="AD149" s="37">
        <f t="shared" si="28"/>
        <v>-1.2589220464926283</v>
      </c>
      <c r="AE149" s="36">
        <f t="shared" si="29"/>
        <v>207.86584616045033</v>
      </c>
      <c r="AG149" s="38">
        <f t="shared" si="34"/>
        <v>0.73287525578617052</v>
      </c>
      <c r="AH149" s="38">
        <f t="shared" si="30"/>
        <v>-1.2588942850849114</v>
      </c>
      <c r="AJ149" s="38">
        <f t="shared" si="35"/>
        <v>41.990659066118234</v>
      </c>
      <c r="AK149" s="38">
        <f t="shared" si="36"/>
        <v>-72.129329388504487</v>
      </c>
    </row>
    <row r="150" spans="1:37" ht="15.75" customHeight="1" x14ac:dyDescent="0.3">
      <c r="A150" s="4" t="s">
        <v>44</v>
      </c>
      <c r="B150" s="5"/>
      <c r="C150" s="5">
        <v>1</v>
      </c>
      <c r="D150" s="5">
        <v>5</v>
      </c>
      <c r="E150" s="5">
        <v>1</v>
      </c>
      <c r="F150" s="5">
        <v>2</v>
      </c>
      <c r="G150" s="5">
        <v>149</v>
      </c>
      <c r="H150" s="5" t="s">
        <v>43</v>
      </c>
      <c r="I150" s="5">
        <v>306</v>
      </c>
      <c r="J150" s="5"/>
      <c r="K150" s="5"/>
      <c r="L150" s="7">
        <v>43299</v>
      </c>
      <c r="M150" s="5" t="s">
        <v>29</v>
      </c>
      <c r="N150" s="5" t="s">
        <v>29</v>
      </c>
      <c r="O150" s="27"/>
      <c r="P150" s="28">
        <v>2.2000000000000002</v>
      </c>
      <c r="Q150" s="28">
        <v>6.9</v>
      </c>
      <c r="R150" s="29">
        <v>44361</v>
      </c>
      <c r="S150" s="28" t="s">
        <v>99</v>
      </c>
      <c r="T150" s="5"/>
      <c r="U150" s="5">
        <f t="shared" si="25"/>
        <v>102.2</v>
      </c>
      <c r="V150" s="5">
        <f t="shared" ref="V150:V164" si="38">Q150+180</f>
        <v>186.9</v>
      </c>
      <c r="W150" s="5"/>
      <c r="X150" s="36">
        <f t="shared" si="26"/>
        <v>133.10220920415753</v>
      </c>
      <c r="Y150" s="36">
        <f t="shared" si="31"/>
        <v>166.31371532430114</v>
      </c>
      <c r="Z150" s="5"/>
      <c r="AA150" s="36">
        <f t="shared" si="32"/>
        <v>0.50039576404380171</v>
      </c>
      <c r="AB150" s="36">
        <f t="shared" si="33"/>
        <v>0.67492876404380175</v>
      </c>
      <c r="AC150" s="37">
        <f t="shared" si="27"/>
        <v>0.73284998226462073</v>
      </c>
      <c r="AD150" s="37">
        <f t="shared" si="28"/>
        <v>-1.2589220464926283</v>
      </c>
      <c r="AE150" s="36">
        <f t="shared" si="29"/>
        <v>213.017487545037</v>
      </c>
      <c r="AG150" s="38">
        <f t="shared" si="34"/>
        <v>0.7328760868736075</v>
      </c>
      <c r="AH150" s="38">
        <f t="shared" si="30"/>
        <v>-1.2588939377910606</v>
      </c>
      <c r="AJ150" s="38">
        <f t="shared" si="35"/>
        <v>41.990706683920784</v>
      </c>
      <c r="AK150" s="38">
        <f t="shared" si="36"/>
        <v>-72.129309490032583</v>
      </c>
    </row>
    <row r="151" spans="1:37" ht="15.75" customHeight="1" x14ac:dyDescent="0.3">
      <c r="A151" s="4" t="s">
        <v>44</v>
      </c>
      <c r="B151" s="5"/>
      <c r="C151" s="5">
        <v>1</v>
      </c>
      <c r="D151" s="5">
        <v>5</v>
      </c>
      <c r="E151" s="5">
        <v>1</v>
      </c>
      <c r="F151" s="5">
        <v>2</v>
      </c>
      <c r="G151" s="5">
        <v>150</v>
      </c>
      <c r="H151" s="5" t="s">
        <v>45</v>
      </c>
      <c r="I151" s="5"/>
      <c r="J151" s="5" t="s">
        <v>24</v>
      </c>
      <c r="K151" s="5"/>
      <c r="L151" s="7">
        <v>43299</v>
      </c>
      <c r="M151" s="5" t="s">
        <v>29</v>
      </c>
      <c r="N151" s="5" t="s">
        <v>29</v>
      </c>
      <c r="O151" s="27"/>
      <c r="P151" s="28">
        <v>2.8</v>
      </c>
      <c r="Q151" s="28">
        <v>7.7</v>
      </c>
      <c r="R151" s="29">
        <v>44361</v>
      </c>
      <c r="S151" s="28" t="s">
        <v>99</v>
      </c>
      <c r="T151" s="28" t="s">
        <v>102</v>
      </c>
      <c r="U151" s="5">
        <f t="shared" si="25"/>
        <v>102.8</v>
      </c>
      <c r="V151" s="5">
        <f t="shared" si="38"/>
        <v>187.7</v>
      </c>
      <c r="W151" s="5"/>
      <c r="X151" s="36">
        <f t="shared" si="26"/>
        <v>133.83201244923632</v>
      </c>
      <c r="Y151" s="36">
        <f t="shared" si="31"/>
        <v>166.99737256552103</v>
      </c>
      <c r="Z151" s="5"/>
      <c r="AA151" s="36">
        <f t="shared" si="32"/>
        <v>0.50106217776356166</v>
      </c>
      <c r="AB151" s="36">
        <f t="shared" si="33"/>
        <v>0.67559517776356159</v>
      </c>
      <c r="AC151" s="37">
        <f t="shared" si="27"/>
        <v>0.73284998226462073</v>
      </c>
      <c r="AD151" s="37">
        <f t="shared" si="28"/>
        <v>-1.2589220464926283</v>
      </c>
      <c r="AE151" s="36">
        <f t="shared" si="29"/>
        <v>214.00731295916032</v>
      </c>
      <c r="AG151" s="38">
        <f t="shared" si="34"/>
        <v>0.73287619417912941</v>
      </c>
      <c r="AH151" s="38">
        <f t="shared" si="30"/>
        <v>-1.2588937836675107</v>
      </c>
      <c r="AJ151" s="38">
        <f t="shared" si="35"/>
        <v>41.990712832074308</v>
      </c>
      <c r="AK151" s="38">
        <f t="shared" si="36"/>
        <v>-72.129300659403654</v>
      </c>
    </row>
    <row r="152" spans="1:37" ht="15.75" customHeight="1" x14ac:dyDescent="0.3">
      <c r="A152" s="4" t="s">
        <v>44</v>
      </c>
      <c r="B152" s="5"/>
      <c r="C152" s="5">
        <v>1</v>
      </c>
      <c r="D152" s="5">
        <v>5</v>
      </c>
      <c r="E152" s="5">
        <v>1</v>
      </c>
      <c r="F152" s="5">
        <v>2</v>
      </c>
      <c r="G152" s="5">
        <v>151</v>
      </c>
      <c r="H152" s="5" t="s">
        <v>18</v>
      </c>
      <c r="I152" s="5">
        <v>266</v>
      </c>
      <c r="J152" s="5"/>
      <c r="K152" s="5"/>
      <c r="L152" s="7">
        <v>43299</v>
      </c>
      <c r="M152" s="5" t="s">
        <v>29</v>
      </c>
      <c r="N152" s="5" t="s">
        <v>29</v>
      </c>
      <c r="O152" s="27"/>
      <c r="P152" s="28">
        <v>4.4000000000000004</v>
      </c>
      <c r="Q152" s="28">
        <v>6.2</v>
      </c>
      <c r="R152" s="29">
        <v>44361</v>
      </c>
      <c r="S152" s="28" t="s">
        <v>99</v>
      </c>
      <c r="T152" s="5"/>
      <c r="U152" s="5">
        <f t="shared" si="25"/>
        <v>104.4</v>
      </c>
      <c r="V152" s="5">
        <f t="shared" si="38"/>
        <v>186.2</v>
      </c>
      <c r="W152" s="5"/>
      <c r="X152" s="36">
        <f t="shared" si="26"/>
        <v>135.14723245627687</v>
      </c>
      <c r="Y152" s="36">
        <f t="shared" si="31"/>
        <v>165.24232375335643</v>
      </c>
      <c r="Z152" s="5"/>
      <c r="AA152" s="36">
        <f t="shared" si="32"/>
        <v>0.51101148833407462</v>
      </c>
      <c r="AB152" s="36">
        <f t="shared" si="33"/>
        <v>0.68554448833407466</v>
      </c>
      <c r="AC152" s="37">
        <f t="shared" si="27"/>
        <v>0.73284998226462073</v>
      </c>
      <c r="AD152" s="37">
        <f t="shared" si="28"/>
        <v>-1.2589220464926283</v>
      </c>
      <c r="AE152" s="36">
        <f t="shared" si="29"/>
        <v>213.47084110013714</v>
      </c>
      <c r="AG152" s="38">
        <f t="shared" si="34"/>
        <v>0.73287591870058577</v>
      </c>
      <c r="AH152" s="38">
        <f t="shared" si="30"/>
        <v>-1.2588935059246504</v>
      </c>
      <c r="AJ152" s="38">
        <f t="shared" si="35"/>
        <v>41.990697048316406</v>
      </c>
      <c r="AK152" s="38">
        <f t="shared" si="36"/>
        <v>-72.12928474590997</v>
      </c>
    </row>
    <row r="153" spans="1:37" ht="15.75" customHeight="1" x14ac:dyDescent="0.3">
      <c r="A153" s="4" t="s">
        <v>44</v>
      </c>
      <c r="B153" s="5"/>
      <c r="C153" s="5">
        <v>1</v>
      </c>
      <c r="D153" s="5">
        <v>5</v>
      </c>
      <c r="E153" s="5">
        <v>2</v>
      </c>
      <c r="F153" s="5">
        <v>4</v>
      </c>
      <c r="G153" s="5">
        <v>152</v>
      </c>
      <c r="H153" s="5" t="s">
        <v>18</v>
      </c>
      <c r="I153" s="5"/>
      <c r="J153" s="5" t="s">
        <v>24</v>
      </c>
      <c r="K153" s="5"/>
      <c r="L153" s="7">
        <v>43299</v>
      </c>
      <c r="M153" s="5" t="s">
        <v>29</v>
      </c>
      <c r="N153" s="5" t="s">
        <v>29</v>
      </c>
      <c r="O153" s="27"/>
      <c r="P153" s="28">
        <v>9.8000000000000007</v>
      </c>
      <c r="Q153" s="28">
        <v>18.600000000000001</v>
      </c>
      <c r="R153" s="29">
        <v>44361</v>
      </c>
      <c r="S153" s="28" t="s">
        <v>99</v>
      </c>
      <c r="T153" s="28" t="s">
        <v>103</v>
      </c>
      <c r="U153" s="5">
        <f t="shared" si="25"/>
        <v>109.8</v>
      </c>
      <c r="V153" s="5">
        <f t="shared" si="38"/>
        <v>198.6</v>
      </c>
      <c r="W153" s="5"/>
      <c r="X153" s="36">
        <f t="shared" si="26"/>
        <v>142.61843256890802</v>
      </c>
      <c r="Y153" s="36">
        <f t="shared" si="31"/>
        <v>176.51623917245644</v>
      </c>
      <c r="Z153" s="5"/>
      <c r="AA153" s="36">
        <f t="shared" si="32"/>
        <v>0.50504406455034012</v>
      </c>
      <c r="AB153" s="36">
        <f t="shared" si="33"/>
        <v>0.67957706455034006</v>
      </c>
      <c r="AC153" s="37">
        <f t="shared" si="27"/>
        <v>0.73284998226462073</v>
      </c>
      <c r="AD153" s="37">
        <f t="shared" si="28"/>
        <v>-1.2589220464926283</v>
      </c>
      <c r="AE153" s="36">
        <f t="shared" si="29"/>
        <v>226.93170778892932</v>
      </c>
      <c r="AG153" s="38">
        <f t="shared" si="34"/>
        <v>0.73287768824521304</v>
      </c>
      <c r="AH153" s="38">
        <f t="shared" si="30"/>
        <v>-1.2588919280989408</v>
      </c>
      <c r="AJ153" s="38">
        <f t="shared" si="35"/>
        <v>41.99079843575521</v>
      </c>
      <c r="AK153" s="38">
        <f t="shared" si="36"/>
        <v>-72.129194343156001</v>
      </c>
    </row>
    <row r="154" spans="1:37" ht="15.75" customHeight="1" x14ac:dyDescent="0.3">
      <c r="A154" s="4" t="s">
        <v>44</v>
      </c>
      <c r="B154" s="5"/>
      <c r="C154" s="5">
        <v>1</v>
      </c>
      <c r="D154" s="5">
        <v>5</v>
      </c>
      <c r="E154" s="5">
        <v>2</v>
      </c>
      <c r="F154" s="5">
        <v>3</v>
      </c>
      <c r="G154" s="5">
        <v>153</v>
      </c>
      <c r="H154" s="5" t="s">
        <v>18</v>
      </c>
      <c r="I154" s="5"/>
      <c r="J154" s="5" t="s">
        <v>24</v>
      </c>
      <c r="K154" s="5" t="s">
        <v>46</v>
      </c>
      <c r="L154" s="7">
        <v>43299</v>
      </c>
      <c r="M154" s="5" t="s">
        <v>29</v>
      </c>
      <c r="N154" s="5" t="s">
        <v>29</v>
      </c>
      <c r="O154" s="27"/>
      <c r="P154" s="28">
        <v>7.1</v>
      </c>
      <c r="Q154" s="28">
        <v>14.7</v>
      </c>
      <c r="R154" s="29">
        <v>44361</v>
      </c>
      <c r="S154" s="28" t="s">
        <v>99</v>
      </c>
      <c r="T154" s="5"/>
      <c r="U154" s="5">
        <f t="shared" si="25"/>
        <v>107.1</v>
      </c>
      <c r="V154" s="5">
        <f t="shared" si="38"/>
        <v>194.7</v>
      </c>
      <c r="W154" s="5"/>
      <c r="X154" s="36">
        <f t="shared" si="26"/>
        <v>139.28222349065396</v>
      </c>
      <c r="Y154" s="36">
        <f t="shared" si="31"/>
        <v>173.14433926495985</v>
      </c>
      <c r="Z154" s="5"/>
      <c r="AA154" s="36">
        <f t="shared" si="32"/>
        <v>0.50290235802662664</v>
      </c>
      <c r="AB154" s="36">
        <f t="shared" si="33"/>
        <v>0.67743535802662658</v>
      </c>
      <c r="AC154" s="37">
        <f t="shared" si="27"/>
        <v>0.73284998226462073</v>
      </c>
      <c r="AD154" s="37">
        <f t="shared" si="28"/>
        <v>-1.2589220464926283</v>
      </c>
      <c r="AE154" s="36">
        <f t="shared" si="29"/>
        <v>222.21273590863328</v>
      </c>
      <c r="AG154" s="38">
        <f t="shared" si="34"/>
        <v>0.73287715899808215</v>
      </c>
      <c r="AH154" s="38">
        <f t="shared" si="30"/>
        <v>-1.2588926326590388</v>
      </c>
      <c r="AJ154" s="38">
        <f t="shared" si="35"/>
        <v>41.990768112128286</v>
      </c>
      <c r="AK154" s="38">
        <f t="shared" si="36"/>
        <v>-72.12923471147603</v>
      </c>
    </row>
    <row r="155" spans="1:37" ht="15.75" customHeight="1" x14ac:dyDescent="0.3">
      <c r="A155" s="4" t="s">
        <v>44</v>
      </c>
      <c r="B155" s="5"/>
      <c r="C155" s="5">
        <v>1</v>
      </c>
      <c r="D155" s="5">
        <v>5</v>
      </c>
      <c r="E155" s="5">
        <v>3</v>
      </c>
      <c r="F155" s="5">
        <v>3</v>
      </c>
      <c r="G155" s="5">
        <v>154</v>
      </c>
      <c r="H155" s="5" t="s">
        <v>30</v>
      </c>
      <c r="I155" s="5">
        <v>68</v>
      </c>
      <c r="J155" s="5" t="s">
        <v>47</v>
      </c>
      <c r="K155" s="5" t="s">
        <v>32</v>
      </c>
      <c r="L155" s="7">
        <v>43299</v>
      </c>
      <c r="M155" s="5" t="s">
        <v>29</v>
      </c>
      <c r="N155" s="5" t="s">
        <v>29</v>
      </c>
      <c r="O155" s="27"/>
      <c r="P155" s="28">
        <v>13.8</v>
      </c>
      <c r="Q155" s="28">
        <v>10.3</v>
      </c>
      <c r="R155" s="29">
        <v>44361</v>
      </c>
      <c r="S155" s="28" t="s">
        <v>99</v>
      </c>
      <c r="T155" s="5"/>
      <c r="U155" s="5">
        <f t="shared" si="25"/>
        <v>113.8</v>
      </c>
      <c r="V155" s="5">
        <f t="shared" si="38"/>
        <v>190.3</v>
      </c>
      <c r="W155" s="5"/>
      <c r="X155" s="36">
        <f t="shared" si="26"/>
        <v>145.11638304295266</v>
      </c>
      <c r="Y155" s="36">
        <f t="shared" si="31"/>
        <v>167.64774192493925</v>
      </c>
      <c r="Z155" s="5"/>
      <c r="AA155" s="36">
        <f t="shared" si="32"/>
        <v>0.53894993678366132</v>
      </c>
      <c r="AB155" s="36">
        <f t="shared" si="33"/>
        <v>0.71348293678366126</v>
      </c>
      <c r="AC155" s="37">
        <f t="shared" si="27"/>
        <v>0.73284998226462073</v>
      </c>
      <c r="AD155" s="37">
        <f t="shared" si="28"/>
        <v>-1.2589220464926283</v>
      </c>
      <c r="AE155" s="36">
        <f t="shared" si="29"/>
        <v>221.7307601574486</v>
      </c>
      <c r="AG155" s="38">
        <f t="shared" si="34"/>
        <v>0.7328762962270029</v>
      </c>
      <c r="AH155" s="38">
        <f t="shared" si="30"/>
        <v>-1.258891400616075</v>
      </c>
      <c r="AJ155" s="38">
        <f t="shared" si="35"/>
        <v>41.990718678986767</v>
      </c>
      <c r="AK155" s="38">
        <f t="shared" si="36"/>
        <v>-72.129164120614021</v>
      </c>
    </row>
    <row r="156" spans="1:37" ht="15.75" customHeight="1" x14ac:dyDescent="0.3">
      <c r="A156" s="4" t="s">
        <v>44</v>
      </c>
      <c r="B156" s="5"/>
      <c r="C156" s="5">
        <v>1</v>
      </c>
      <c r="D156" s="5">
        <v>5</v>
      </c>
      <c r="E156" s="5">
        <v>3</v>
      </c>
      <c r="F156" s="5">
        <v>3</v>
      </c>
      <c r="G156" s="5">
        <v>155</v>
      </c>
      <c r="H156" s="5" t="s">
        <v>18</v>
      </c>
      <c r="I156" s="5">
        <v>84</v>
      </c>
      <c r="J156" s="5" t="s">
        <v>47</v>
      </c>
      <c r="K156" s="5" t="s">
        <v>32</v>
      </c>
      <c r="L156" s="7">
        <v>43299</v>
      </c>
      <c r="M156" s="5" t="s">
        <v>29</v>
      </c>
      <c r="N156" s="5" t="s">
        <v>29</v>
      </c>
      <c r="O156" s="27"/>
      <c r="P156" s="28">
        <v>14.6</v>
      </c>
      <c r="Q156" s="28">
        <v>10.4</v>
      </c>
      <c r="R156" s="29">
        <v>44361</v>
      </c>
      <c r="S156" s="28" t="s">
        <v>99</v>
      </c>
      <c r="T156" s="5"/>
      <c r="U156" s="5">
        <f t="shared" si="25"/>
        <v>114.6</v>
      </c>
      <c r="V156" s="5">
        <f t="shared" si="38"/>
        <v>190.4</v>
      </c>
      <c r="W156" s="5"/>
      <c r="X156" s="36">
        <f t="shared" si="26"/>
        <v>145.92159406010438</v>
      </c>
      <c r="Y156" s="36">
        <f t="shared" si="31"/>
        <v>167.60730409787669</v>
      </c>
      <c r="Z156" s="5"/>
      <c r="AA156" s="36">
        <f t="shared" si="32"/>
        <v>0.54180860263378572</v>
      </c>
      <c r="AB156" s="36">
        <f t="shared" si="33"/>
        <v>0.71634160263378566</v>
      </c>
      <c r="AC156" s="37">
        <f t="shared" si="27"/>
        <v>0.73284998226462073</v>
      </c>
      <c r="AD156" s="37">
        <f t="shared" si="28"/>
        <v>-1.2589220464926283</v>
      </c>
      <c r="AE156" s="36">
        <f t="shared" si="29"/>
        <v>222.22808103387837</v>
      </c>
      <c r="AG156" s="38">
        <f t="shared" si="34"/>
        <v>0.7328762898772333</v>
      </c>
      <c r="AH156" s="38">
        <f t="shared" si="30"/>
        <v>-1.2588912305706856</v>
      </c>
      <c r="AJ156" s="38">
        <f t="shared" si="35"/>
        <v>41.990718315171769</v>
      </c>
      <c r="AK156" s="38">
        <f t="shared" si="36"/>
        <v>-72.129154377730885</v>
      </c>
    </row>
    <row r="157" spans="1:37" ht="15.75" customHeight="1" x14ac:dyDescent="0.3">
      <c r="A157" s="4" t="s">
        <v>44</v>
      </c>
      <c r="B157" s="5"/>
      <c r="C157" s="5">
        <v>1</v>
      </c>
      <c r="D157" s="5">
        <v>5</v>
      </c>
      <c r="E157" s="5">
        <v>3</v>
      </c>
      <c r="F157" s="5">
        <v>4</v>
      </c>
      <c r="G157" s="5">
        <v>156</v>
      </c>
      <c r="H157" s="5" t="s">
        <v>31</v>
      </c>
      <c r="I157" s="5">
        <v>383</v>
      </c>
      <c r="J157" s="5"/>
      <c r="K157" s="5"/>
      <c r="L157" s="7">
        <v>43299</v>
      </c>
      <c r="M157" s="5" t="s">
        <v>29</v>
      </c>
      <c r="N157" s="5" t="s">
        <v>29</v>
      </c>
      <c r="O157" s="27"/>
      <c r="P157" s="28">
        <v>12.1</v>
      </c>
      <c r="Q157" s="28">
        <v>18.3</v>
      </c>
      <c r="R157" s="29">
        <v>44361</v>
      </c>
      <c r="S157" s="28" t="s">
        <v>99</v>
      </c>
      <c r="T157" s="5"/>
      <c r="U157" s="5">
        <f t="shared" si="25"/>
        <v>112.1</v>
      </c>
      <c r="V157" s="5">
        <f t="shared" si="38"/>
        <v>198.3</v>
      </c>
      <c r="W157" s="5"/>
      <c r="X157" s="36">
        <f t="shared" si="26"/>
        <v>144.83139589556208</v>
      </c>
      <c r="Y157" s="36">
        <f t="shared" si="31"/>
        <v>175.82140587238794</v>
      </c>
      <c r="Z157" s="5"/>
      <c r="AA157" s="36">
        <f t="shared" si="32"/>
        <v>0.51451777811492672</v>
      </c>
      <c r="AB157" s="36">
        <f t="shared" si="33"/>
        <v>0.68905077811492665</v>
      </c>
      <c r="AC157" s="37">
        <f t="shared" si="27"/>
        <v>0.73284998226462073</v>
      </c>
      <c r="AD157" s="37">
        <f t="shared" si="28"/>
        <v>-1.2589220464926283</v>
      </c>
      <c r="AE157" s="36">
        <f t="shared" si="29"/>
        <v>227.79222989382234</v>
      </c>
      <c r="AG157" s="38">
        <f t="shared" si="34"/>
        <v>0.73287757917627028</v>
      </c>
      <c r="AH157" s="38">
        <f t="shared" si="30"/>
        <v>-1.2588914607647312</v>
      </c>
      <c r="AJ157" s="38">
        <f t="shared" si="35"/>
        <v>41.990792186565116</v>
      </c>
      <c r="AK157" s="38">
        <f t="shared" si="36"/>
        <v>-72.129167566878166</v>
      </c>
    </row>
    <row r="158" spans="1:37" ht="15.75" customHeight="1" x14ac:dyDescent="0.3">
      <c r="A158" s="4" t="s">
        <v>44</v>
      </c>
      <c r="B158" s="5"/>
      <c r="C158" s="5">
        <v>1</v>
      </c>
      <c r="D158" s="5">
        <v>5</v>
      </c>
      <c r="E158" s="5">
        <v>3</v>
      </c>
      <c r="F158" s="5">
        <v>4</v>
      </c>
      <c r="G158" s="5">
        <v>157</v>
      </c>
      <c r="H158" s="5" t="s">
        <v>18</v>
      </c>
      <c r="I158" s="5">
        <v>228</v>
      </c>
      <c r="J158" s="5"/>
      <c r="K158" s="5"/>
      <c r="L158" s="7">
        <v>43299</v>
      </c>
      <c r="M158" s="5" t="s">
        <v>29</v>
      </c>
      <c r="N158" s="5" t="s">
        <v>29</v>
      </c>
      <c r="O158" s="27"/>
      <c r="P158" s="28">
        <v>12.5</v>
      </c>
      <c r="Q158" s="28">
        <v>19.399999999999999</v>
      </c>
      <c r="R158" s="29">
        <v>44361</v>
      </c>
      <c r="S158" s="28" t="s">
        <v>99</v>
      </c>
      <c r="T158" s="5"/>
      <c r="U158" s="5">
        <f t="shared" si="25"/>
        <v>112.5</v>
      </c>
      <c r="V158" s="5">
        <f t="shared" si="38"/>
        <v>199.4</v>
      </c>
      <c r="W158" s="5"/>
      <c r="X158" s="36">
        <f t="shared" si="26"/>
        <v>145.41633206803562</v>
      </c>
      <c r="Y158" s="36">
        <f t="shared" si="31"/>
        <v>176.83523508588101</v>
      </c>
      <c r="Z158" s="5"/>
      <c r="AA158" s="36">
        <f t="shared" si="32"/>
        <v>0.51367428674691207</v>
      </c>
      <c r="AB158" s="36">
        <f t="shared" si="33"/>
        <v>0.68820728674691201</v>
      </c>
      <c r="AC158" s="37">
        <f t="shared" si="27"/>
        <v>0.73284998226462073</v>
      </c>
      <c r="AD158" s="37">
        <f t="shared" si="28"/>
        <v>-1.2589220464926283</v>
      </c>
      <c r="AE158" s="36">
        <f t="shared" si="29"/>
        <v>228.94674053150439</v>
      </c>
      <c r="AG158" s="38">
        <f t="shared" si="34"/>
        <v>0.73287773830626857</v>
      </c>
      <c r="AH158" s="38">
        <f t="shared" si="30"/>
        <v>-1.2588913372325679</v>
      </c>
      <c r="AJ158" s="38">
        <f t="shared" si="35"/>
        <v>41.990801304042414</v>
      </c>
      <c r="AK158" s="38">
        <f t="shared" si="36"/>
        <v>-72.12916048900658</v>
      </c>
    </row>
    <row r="159" spans="1:37" ht="15.75" customHeight="1" x14ac:dyDescent="0.3">
      <c r="A159" s="4" t="s">
        <v>44</v>
      </c>
      <c r="B159" s="5"/>
      <c r="C159" s="5">
        <v>1</v>
      </c>
      <c r="D159" s="5">
        <v>5</v>
      </c>
      <c r="E159" s="5">
        <v>3</v>
      </c>
      <c r="F159" s="5">
        <v>4</v>
      </c>
      <c r="G159" s="5">
        <v>158</v>
      </c>
      <c r="H159" s="5" t="s">
        <v>23</v>
      </c>
      <c r="I159" s="5">
        <v>183</v>
      </c>
      <c r="J159" s="5"/>
      <c r="K159" s="5"/>
      <c r="L159" s="7">
        <v>43299</v>
      </c>
      <c r="M159" s="5" t="s">
        <v>29</v>
      </c>
      <c r="N159" s="5" t="s">
        <v>29</v>
      </c>
      <c r="O159" s="27"/>
      <c r="P159" s="28">
        <v>12.3</v>
      </c>
      <c r="Q159" s="28">
        <v>19.5</v>
      </c>
      <c r="R159" s="29">
        <v>44361</v>
      </c>
      <c r="S159" s="28" t="s">
        <v>99</v>
      </c>
      <c r="T159" s="5"/>
      <c r="U159" s="5">
        <f t="shared" si="25"/>
        <v>112.3</v>
      </c>
      <c r="V159" s="5">
        <f t="shared" si="38"/>
        <v>199.5</v>
      </c>
      <c r="W159" s="5"/>
      <c r="X159" s="36">
        <f t="shared" si="26"/>
        <v>145.23673534516405</v>
      </c>
      <c r="Y159" s="36">
        <f t="shared" si="31"/>
        <v>176.96844551014956</v>
      </c>
      <c r="Z159" s="5"/>
      <c r="AA159" s="36">
        <f t="shared" si="32"/>
        <v>0.51269878525863732</v>
      </c>
      <c r="AB159" s="36">
        <f t="shared" si="33"/>
        <v>0.68723178525863737</v>
      </c>
      <c r="AC159" s="37">
        <f t="shared" si="27"/>
        <v>0.73284998226462073</v>
      </c>
      <c r="AD159" s="37">
        <f t="shared" si="28"/>
        <v>-1.2589220464926283</v>
      </c>
      <c r="AE159" s="36">
        <f t="shared" si="29"/>
        <v>228.93566781958637</v>
      </c>
      <c r="AG159" s="38">
        <f t="shared" si="34"/>
        <v>0.73287775921571963</v>
      </c>
      <c r="AH159" s="38">
        <f t="shared" si="30"/>
        <v>-1.2588913751595217</v>
      </c>
      <c r="AJ159" s="38">
        <f t="shared" si="35"/>
        <v>41.990802502065712</v>
      </c>
      <c r="AK159" s="38">
        <f t="shared" si="36"/>
        <v>-72.129162662060949</v>
      </c>
    </row>
    <row r="160" spans="1:37" ht="15.75" customHeight="1" x14ac:dyDescent="0.3">
      <c r="A160" s="4" t="s">
        <v>44</v>
      </c>
      <c r="B160" s="5"/>
      <c r="C160" s="5">
        <v>1</v>
      </c>
      <c r="D160" s="5">
        <v>5</v>
      </c>
      <c r="E160" s="5">
        <v>4</v>
      </c>
      <c r="F160" s="5">
        <v>4</v>
      </c>
      <c r="G160" s="5">
        <v>159</v>
      </c>
      <c r="H160" s="5" t="s">
        <v>23</v>
      </c>
      <c r="I160" s="5">
        <v>174</v>
      </c>
      <c r="J160" s="5" t="s">
        <v>32</v>
      </c>
      <c r="K160" s="5"/>
      <c r="L160" s="7">
        <v>43299</v>
      </c>
      <c r="M160" s="5" t="s">
        <v>29</v>
      </c>
      <c r="N160" s="5" t="s">
        <v>29</v>
      </c>
      <c r="O160" s="27"/>
      <c r="P160" s="28">
        <v>17</v>
      </c>
      <c r="Q160" s="28">
        <v>20</v>
      </c>
      <c r="R160" s="29">
        <v>44361</v>
      </c>
      <c r="S160" s="28" t="s">
        <v>99</v>
      </c>
      <c r="T160" s="5"/>
      <c r="U160" s="5">
        <f t="shared" si="25"/>
        <v>117</v>
      </c>
      <c r="V160" s="5">
        <f t="shared" si="38"/>
        <v>200</v>
      </c>
      <c r="W160" s="5"/>
      <c r="X160" s="36">
        <f t="shared" si="26"/>
        <v>149.95215584893876</v>
      </c>
      <c r="Y160" s="36">
        <f t="shared" si="31"/>
        <v>176.64470259890496</v>
      </c>
      <c r="Z160" s="5"/>
      <c r="AA160" s="36">
        <f t="shared" si="32"/>
        <v>0.52931706971905601</v>
      </c>
      <c r="AB160" s="36">
        <f t="shared" si="33"/>
        <v>0.70385006971905595</v>
      </c>
      <c r="AC160" s="37">
        <f t="shared" si="27"/>
        <v>0.73284998226462073</v>
      </c>
      <c r="AD160" s="37">
        <f t="shared" si="28"/>
        <v>-1.2589220464926283</v>
      </c>
      <c r="AE160" s="36">
        <f t="shared" si="29"/>
        <v>231.70886905770354</v>
      </c>
      <c r="AG160" s="38">
        <f t="shared" si="34"/>
        <v>0.73287770838520039</v>
      </c>
      <c r="AH160" s="38">
        <f t="shared" si="30"/>
        <v>-1.2588903793506978</v>
      </c>
      <c r="AJ160" s="38">
        <f t="shared" si="35"/>
        <v>41.990799589691484</v>
      </c>
      <c r="AK160" s="38">
        <f t="shared" si="36"/>
        <v>-72.12910560641815</v>
      </c>
    </row>
    <row r="161" spans="1:37" ht="15.75" customHeight="1" x14ac:dyDescent="0.3">
      <c r="A161" s="4" t="s">
        <v>44</v>
      </c>
      <c r="B161" s="5"/>
      <c r="C161" s="5">
        <v>1</v>
      </c>
      <c r="D161" s="5">
        <v>5</v>
      </c>
      <c r="E161" s="5">
        <v>4</v>
      </c>
      <c r="F161" s="5">
        <v>4</v>
      </c>
      <c r="G161" s="5">
        <v>160</v>
      </c>
      <c r="H161" s="5" t="s">
        <v>23</v>
      </c>
      <c r="I161" s="5">
        <v>139</v>
      </c>
      <c r="J161" s="5"/>
      <c r="K161" s="5"/>
      <c r="L161" s="7">
        <v>43299</v>
      </c>
      <c r="M161" s="5" t="s">
        <v>29</v>
      </c>
      <c r="N161" s="5" t="s">
        <v>29</v>
      </c>
      <c r="O161" s="27"/>
      <c r="P161" s="28">
        <v>19.7</v>
      </c>
      <c r="Q161" s="28">
        <v>15.7</v>
      </c>
      <c r="R161" s="29">
        <v>44361</v>
      </c>
      <c r="S161" s="28" t="s">
        <v>99</v>
      </c>
      <c r="T161" s="5"/>
      <c r="U161" s="5">
        <f t="shared" si="25"/>
        <v>119.7</v>
      </c>
      <c r="V161" s="5">
        <f t="shared" si="38"/>
        <v>195.7</v>
      </c>
      <c r="W161" s="5"/>
      <c r="X161" s="36">
        <f t="shared" si="26"/>
        <v>151.86444926627769</v>
      </c>
      <c r="Y161" s="36">
        <f t="shared" si="31"/>
        <v>171.94117903821109</v>
      </c>
      <c r="Z161" s="5"/>
      <c r="AA161" s="36">
        <f t="shared" si="32"/>
        <v>0.54894202119753122</v>
      </c>
      <c r="AB161" s="36">
        <f t="shared" si="33"/>
        <v>0.72347502119753115</v>
      </c>
      <c r="AC161" s="37">
        <f t="shared" si="27"/>
        <v>0.73284998226462073</v>
      </c>
      <c r="AD161" s="37">
        <f t="shared" si="28"/>
        <v>-1.2589220464926283</v>
      </c>
      <c r="AE161" s="36">
        <f t="shared" si="29"/>
        <v>229.40483865864726</v>
      </c>
      <c r="AG161" s="38">
        <f t="shared" si="34"/>
        <v>0.73287697010795505</v>
      </c>
      <c r="AH161" s="38">
        <f t="shared" si="30"/>
        <v>-1.2588899755307532</v>
      </c>
      <c r="AJ161" s="38">
        <f t="shared" si="35"/>
        <v>41.99075728952122</v>
      </c>
      <c r="AK161" s="38">
        <f t="shared" si="36"/>
        <v>-72.129082469239634</v>
      </c>
    </row>
    <row r="162" spans="1:37" ht="15.75" customHeight="1" x14ac:dyDescent="0.3">
      <c r="A162" s="4" t="s">
        <v>44</v>
      </c>
      <c r="B162" s="5"/>
      <c r="C162" s="5">
        <v>1</v>
      </c>
      <c r="D162" s="5">
        <v>5</v>
      </c>
      <c r="E162" s="5">
        <v>4</v>
      </c>
      <c r="F162" s="5">
        <v>4</v>
      </c>
      <c r="G162" s="5">
        <v>161</v>
      </c>
      <c r="H162" s="5" t="s">
        <v>23</v>
      </c>
      <c r="I162" s="5">
        <v>154</v>
      </c>
      <c r="J162" s="5"/>
      <c r="K162" s="5"/>
      <c r="L162" s="7">
        <v>43299</v>
      </c>
      <c r="M162" s="5" t="s">
        <v>29</v>
      </c>
      <c r="N162" s="5" t="s">
        <v>29</v>
      </c>
      <c r="O162" s="27"/>
      <c r="P162" s="28">
        <v>18.2</v>
      </c>
      <c r="Q162" s="28">
        <v>15.3</v>
      </c>
      <c r="R162" s="29">
        <v>44361</v>
      </c>
      <c r="S162" s="28" t="s">
        <v>99</v>
      </c>
      <c r="T162" s="5"/>
      <c r="U162" s="5">
        <f t="shared" si="25"/>
        <v>118.2</v>
      </c>
      <c r="V162" s="5">
        <f t="shared" si="38"/>
        <v>195.3</v>
      </c>
      <c r="W162" s="5"/>
      <c r="X162" s="36">
        <f t="shared" si="26"/>
        <v>150.3177783557104</v>
      </c>
      <c r="Y162" s="36">
        <f t="shared" si="31"/>
        <v>171.8077283191985</v>
      </c>
      <c r="Z162" s="5"/>
      <c r="AA162" s="36">
        <f t="shared" si="32"/>
        <v>0.54425089914717195</v>
      </c>
      <c r="AB162" s="36">
        <f t="shared" si="33"/>
        <v>0.718783899147172</v>
      </c>
      <c r="AC162" s="37">
        <f t="shared" si="27"/>
        <v>0.73284998226462073</v>
      </c>
      <c r="AD162" s="37">
        <f t="shared" si="28"/>
        <v>-1.2589220464926283</v>
      </c>
      <c r="AE162" s="36">
        <f t="shared" si="29"/>
        <v>228.28344223793368</v>
      </c>
      <c r="AG162" s="38">
        <f t="shared" si="34"/>
        <v>0.73287694916654811</v>
      </c>
      <c r="AH162" s="38">
        <f t="shared" si="30"/>
        <v>-1.2588903021596312</v>
      </c>
      <c r="AJ162" s="38">
        <f t="shared" si="35"/>
        <v>41.990756089666981</v>
      </c>
      <c r="AK162" s="38">
        <f t="shared" si="36"/>
        <v>-72.129101183695809</v>
      </c>
    </row>
    <row r="163" spans="1:37" ht="15.75" customHeight="1" x14ac:dyDescent="0.3">
      <c r="A163" s="4" t="s">
        <v>44</v>
      </c>
      <c r="B163" s="5"/>
      <c r="C163" s="5">
        <v>1</v>
      </c>
      <c r="D163" s="5">
        <v>5</v>
      </c>
      <c r="E163" s="5">
        <v>3</v>
      </c>
      <c r="F163" s="5">
        <v>1</v>
      </c>
      <c r="G163" s="5">
        <v>162</v>
      </c>
      <c r="H163" s="5" t="s">
        <v>18</v>
      </c>
      <c r="I163" s="5">
        <v>627</v>
      </c>
      <c r="J163" s="5"/>
      <c r="K163" s="5"/>
      <c r="L163" s="7">
        <v>43299</v>
      </c>
      <c r="M163" s="5" t="s">
        <v>29</v>
      </c>
      <c r="N163" s="5" t="s">
        <v>29</v>
      </c>
      <c r="O163" s="27"/>
      <c r="P163" s="28">
        <v>6.8</v>
      </c>
      <c r="Q163" s="28">
        <v>1.9</v>
      </c>
      <c r="R163" s="29">
        <v>44361</v>
      </c>
      <c r="S163" s="28" t="s">
        <v>99</v>
      </c>
      <c r="T163" s="28" t="s">
        <v>104</v>
      </c>
      <c r="U163" s="5">
        <f t="shared" si="25"/>
        <v>106.8</v>
      </c>
      <c r="V163" s="5">
        <f t="shared" si="38"/>
        <v>181.9</v>
      </c>
      <c r="W163" s="5"/>
      <c r="X163" s="36">
        <f t="shared" si="26"/>
        <v>136.76408355160882</v>
      </c>
      <c r="Y163" s="36">
        <f t="shared" si="31"/>
        <v>160.59089466806194</v>
      </c>
      <c r="Z163" s="5"/>
      <c r="AA163" s="36">
        <f t="shared" si="32"/>
        <v>0.53090681868465173</v>
      </c>
      <c r="AB163" s="36">
        <f t="shared" si="33"/>
        <v>0.70543981868465178</v>
      </c>
      <c r="AC163" s="37">
        <f t="shared" si="27"/>
        <v>0.73284998226462073</v>
      </c>
      <c r="AD163" s="37">
        <f t="shared" si="28"/>
        <v>-1.2589220464926283</v>
      </c>
      <c r="AE163" s="36">
        <f t="shared" si="29"/>
        <v>210.9356536956235</v>
      </c>
      <c r="AG163" s="38">
        <f t="shared" si="34"/>
        <v>0.73287518860167811</v>
      </c>
      <c r="AH163" s="38">
        <f t="shared" si="30"/>
        <v>-1.2588931644949175</v>
      </c>
      <c r="AJ163" s="38">
        <f t="shared" si="35"/>
        <v>41.990655216730374</v>
      </c>
      <c r="AK163" s="38">
        <f t="shared" si="36"/>
        <v>-72.129265183427265</v>
      </c>
    </row>
    <row r="164" spans="1:37" ht="15.75" customHeight="1" x14ac:dyDescent="0.3">
      <c r="A164" s="4" t="s">
        <v>48</v>
      </c>
      <c r="B164" s="5"/>
      <c r="C164" s="5">
        <v>2</v>
      </c>
      <c r="D164" s="5">
        <v>1</v>
      </c>
      <c r="E164" s="5">
        <v>1</v>
      </c>
      <c r="F164" s="5">
        <v>1</v>
      </c>
      <c r="G164" s="5">
        <v>164</v>
      </c>
      <c r="H164" s="5" t="s">
        <v>22</v>
      </c>
      <c r="I164" s="5">
        <v>518</v>
      </c>
      <c r="J164" s="5"/>
      <c r="K164" s="5"/>
      <c r="L164" s="7">
        <v>43299</v>
      </c>
      <c r="M164" s="5" t="s">
        <v>49</v>
      </c>
      <c r="N164" s="5" t="s">
        <v>36</v>
      </c>
      <c r="O164" s="27"/>
      <c r="P164" s="28">
        <v>0.9</v>
      </c>
      <c r="Q164" s="28">
        <v>3.9</v>
      </c>
      <c r="R164" s="29">
        <v>44361</v>
      </c>
      <c r="S164" s="28" t="s">
        <v>98</v>
      </c>
      <c r="T164" s="5"/>
      <c r="U164" s="5">
        <f>P164+120</f>
        <v>120.9</v>
      </c>
      <c r="V164" s="5">
        <f>Q164+100</f>
        <v>103.9</v>
      </c>
      <c r="W164" s="5"/>
      <c r="X164" s="36">
        <f t="shared" si="26"/>
        <v>137.10530908210984</v>
      </c>
      <c r="Y164" s="36">
        <f t="shared" si="31"/>
        <v>81.327450602481903</v>
      </c>
      <c r="Z164" s="5"/>
      <c r="AA164" s="36">
        <f t="shared" si="32"/>
        <v>0.86087727454779905</v>
      </c>
      <c r="AB164" s="36">
        <f t="shared" si="33"/>
        <v>1.0354102745477991</v>
      </c>
      <c r="AC164" s="37">
        <f t="shared" si="27"/>
        <v>0.73284998226462073</v>
      </c>
      <c r="AD164" s="37">
        <f t="shared" si="28"/>
        <v>-1.2589220464926283</v>
      </c>
      <c r="AE164" s="36">
        <f t="shared" si="29"/>
        <v>159.41148013866507</v>
      </c>
      <c r="AG164" s="38">
        <f t="shared" si="34"/>
        <v>0.732862747312925</v>
      </c>
      <c r="AH164" s="38">
        <f t="shared" si="30"/>
        <v>-1.2588930927587487</v>
      </c>
      <c r="AJ164" s="38">
        <f t="shared" si="35"/>
        <v>41.989942383393114</v>
      </c>
      <c r="AK164" s="38">
        <f t="shared" si="36"/>
        <v>-72.129261073247562</v>
      </c>
    </row>
    <row r="165" spans="1:37" ht="15.75" customHeight="1" x14ac:dyDescent="0.3">
      <c r="A165" s="4" t="s">
        <v>48</v>
      </c>
      <c r="B165" s="5"/>
      <c r="C165" s="5">
        <v>2</v>
      </c>
      <c r="D165" s="5">
        <v>1</v>
      </c>
      <c r="E165" s="5">
        <v>1</v>
      </c>
      <c r="F165" s="5">
        <v>1</v>
      </c>
      <c r="G165" s="5">
        <v>165</v>
      </c>
      <c r="H165" s="5" t="s">
        <v>23</v>
      </c>
      <c r="I165" s="5">
        <v>332</v>
      </c>
      <c r="J165" s="5"/>
      <c r="K165" s="5"/>
      <c r="L165" s="7">
        <v>43299</v>
      </c>
      <c r="M165" s="5" t="s">
        <v>49</v>
      </c>
      <c r="N165" s="5" t="s">
        <v>36</v>
      </c>
      <c r="O165" s="27"/>
      <c r="P165" s="28">
        <v>1.4</v>
      </c>
      <c r="Q165" s="28">
        <v>4.5</v>
      </c>
      <c r="R165" s="29">
        <v>44361</v>
      </c>
      <c r="S165" s="28" t="s">
        <v>98</v>
      </c>
      <c r="T165" s="5"/>
      <c r="U165" s="5">
        <f t="shared" ref="U165:U228" si="39">P165+120</f>
        <v>121.4</v>
      </c>
      <c r="V165" s="5">
        <f t="shared" ref="V165:V178" si="40">Q165+100</f>
        <v>104.5</v>
      </c>
      <c r="W165" s="5"/>
      <c r="X165" s="36">
        <f t="shared" ref="X165:X228" si="41">SQRT(U165^2+V165^2)*COS(ATAN(V165/U165)-0.174533)</f>
        <v>137.7019019029201</v>
      </c>
      <c r="Y165" s="36">
        <f t="shared" si="31"/>
        <v>81.831511120830271</v>
      </c>
      <c r="Z165" s="5"/>
      <c r="AA165" s="36">
        <f t="shared" si="32"/>
        <v>0.86007092448929234</v>
      </c>
      <c r="AB165" s="36">
        <f t="shared" si="33"/>
        <v>1.0346039244892924</v>
      </c>
      <c r="AC165" s="37">
        <f t="shared" si="27"/>
        <v>0.73284998226462073</v>
      </c>
      <c r="AD165" s="37">
        <f t="shared" si="28"/>
        <v>-1.2589220464926283</v>
      </c>
      <c r="AE165" s="36">
        <f t="shared" si="29"/>
        <v>160.18180296150996</v>
      </c>
      <c r="AG165" s="38">
        <f t="shared" si="34"/>
        <v>0.73286282642906642</v>
      </c>
      <c r="AH165" s="38">
        <f t="shared" si="30"/>
        <v>-1.2588929667689253</v>
      </c>
      <c r="AJ165" s="38">
        <f t="shared" si="35"/>
        <v>41.989946916414112</v>
      </c>
      <c r="AK165" s="38">
        <f t="shared" si="36"/>
        <v>-72.129253854562407</v>
      </c>
    </row>
    <row r="166" spans="1:37" ht="15.75" customHeight="1" x14ac:dyDescent="0.3">
      <c r="A166" s="4" t="s">
        <v>48</v>
      </c>
      <c r="B166" s="5"/>
      <c r="C166" s="5">
        <v>2</v>
      </c>
      <c r="D166" s="5">
        <v>1</v>
      </c>
      <c r="E166" s="5">
        <v>2</v>
      </c>
      <c r="F166" s="5">
        <v>2</v>
      </c>
      <c r="G166" s="5">
        <v>166</v>
      </c>
      <c r="H166" s="5" t="s">
        <v>18</v>
      </c>
      <c r="I166" s="5">
        <v>264</v>
      </c>
      <c r="J166" s="5"/>
      <c r="K166" s="5"/>
      <c r="L166" s="7">
        <v>43299</v>
      </c>
      <c r="M166" s="5" t="s">
        <v>49</v>
      </c>
      <c r="N166" s="5" t="s">
        <v>36</v>
      </c>
      <c r="O166" s="27"/>
      <c r="P166" s="28">
        <v>7.6</v>
      </c>
      <c r="Q166" s="28">
        <v>6.4</v>
      </c>
      <c r="R166" s="29">
        <v>44361</v>
      </c>
      <c r="S166" s="28" t="s">
        <v>98</v>
      </c>
      <c r="T166" s="5"/>
      <c r="U166" s="5">
        <f t="shared" si="39"/>
        <v>127.6</v>
      </c>
      <c r="V166" s="5">
        <f t="shared" si="40"/>
        <v>106.4</v>
      </c>
      <c r="W166" s="5"/>
      <c r="X166" s="36">
        <f t="shared" si="41"/>
        <v>144.13764156859318</v>
      </c>
      <c r="Y166" s="36">
        <f t="shared" si="31"/>
        <v>82.626026668621535</v>
      </c>
      <c r="Z166" s="5"/>
      <c r="AA166" s="36">
        <f t="shared" si="32"/>
        <v>0.87574978920228552</v>
      </c>
      <c r="AB166" s="36">
        <f t="shared" si="33"/>
        <v>1.0502827892022855</v>
      </c>
      <c r="AC166" s="37">
        <f t="shared" si="27"/>
        <v>0.73284998226462073</v>
      </c>
      <c r="AD166" s="37">
        <f t="shared" si="28"/>
        <v>-1.2589220464926283</v>
      </c>
      <c r="AE166" s="36">
        <f t="shared" si="29"/>
        <v>166.14066329469134</v>
      </c>
      <c r="AG166" s="38">
        <f t="shared" si="34"/>
        <v>0.73286295111709343</v>
      </c>
      <c r="AH166" s="38">
        <f t="shared" si="30"/>
        <v>-1.2588916076736685</v>
      </c>
      <c r="AJ166" s="38">
        <f t="shared" si="35"/>
        <v>41.989954060511813</v>
      </c>
      <c r="AK166" s="38">
        <f t="shared" si="36"/>
        <v>-72.129175984140247</v>
      </c>
    </row>
    <row r="167" spans="1:37" ht="15.75" customHeight="1" x14ac:dyDescent="0.3">
      <c r="A167" s="4" t="s">
        <v>48</v>
      </c>
      <c r="B167" s="5"/>
      <c r="C167" s="5">
        <v>2</v>
      </c>
      <c r="D167" s="5">
        <v>1</v>
      </c>
      <c r="E167" s="5">
        <v>2</v>
      </c>
      <c r="F167" s="5">
        <v>2</v>
      </c>
      <c r="G167" s="5">
        <v>167</v>
      </c>
      <c r="H167" s="5" t="s">
        <v>31</v>
      </c>
      <c r="I167" s="5">
        <v>260</v>
      </c>
      <c r="J167" s="5"/>
      <c r="K167" s="5"/>
      <c r="L167" s="7">
        <v>43299</v>
      </c>
      <c r="M167" s="5" t="s">
        <v>49</v>
      </c>
      <c r="N167" s="5" t="s">
        <v>36</v>
      </c>
      <c r="O167" s="27"/>
      <c r="P167" s="28">
        <v>7.3</v>
      </c>
      <c r="Q167" s="28">
        <v>5.4</v>
      </c>
      <c r="R167" s="29">
        <v>44361</v>
      </c>
      <c r="S167" s="28" t="s">
        <v>98</v>
      </c>
      <c r="T167" s="5"/>
      <c r="U167" s="5">
        <f t="shared" si="39"/>
        <v>127.3</v>
      </c>
      <c r="V167" s="5">
        <f t="shared" si="40"/>
        <v>105.4</v>
      </c>
      <c r="W167" s="5"/>
      <c r="X167" s="36">
        <f t="shared" si="41"/>
        <v>143.66855099525512</v>
      </c>
      <c r="Y167" s="36">
        <f t="shared" si="31"/>
        <v>81.693313403997635</v>
      </c>
      <c r="Z167" s="5"/>
      <c r="AA167" s="36">
        <f t="shared" si="32"/>
        <v>0.87923436467607552</v>
      </c>
      <c r="AB167" s="36">
        <f t="shared" si="33"/>
        <v>1.0537673646760755</v>
      </c>
      <c r="AC167" s="37">
        <f t="shared" si="27"/>
        <v>0.73284998226462073</v>
      </c>
      <c r="AD167" s="37">
        <f t="shared" si="28"/>
        <v>-1.2589220464926283</v>
      </c>
      <c r="AE167" s="36">
        <f t="shared" si="29"/>
        <v>165.2708383230387</v>
      </c>
      <c r="AG167" s="38">
        <f t="shared" si="34"/>
        <v>0.73286280471876841</v>
      </c>
      <c r="AH167" s="38">
        <f t="shared" si="30"/>
        <v>-1.2588917067396661</v>
      </c>
      <c r="AJ167" s="38">
        <f t="shared" si="35"/>
        <v>41.989945672505662</v>
      </c>
      <c r="AK167" s="38">
        <f t="shared" si="36"/>
        <v>-72.129181660203798</v>
      </c>
    </row>
    <row r="168" spans="1:37" ht="15.75" customHeight="1" x14ac:dyDescent="0.3">
      <c r="A168" s="4" t="s">
        <v>48</v>
      </c>
      <c r="B168" s="5"/>
      <c r="C168" s="5">
        <v>2</v>
      </c>
      <c r="D168" s="5">
        <v>1</v>
      </c>
      <c r="E168" s="5">
        <v>1</v>
      </c>
      <c r="F168" s="5">
        <v>3</v>
      </c>
      <c r="G168" s="5">
        <v>168</v>
      </c>
      <c r="H168" s="5" t="s">
        <v>18</v>
      </c>
      <c r="I168" s="5">
        <v>472</v>
      </c>
      <c r="J168" s="5"/>
      <c r="K168" s="5"/>
      <c r="L168" s="7">
        <v>43299</v>
      </c>
      <c r="M168" s="5" t="s">
        <v>49</v>
      </c>
      <c r="N168" s="5" t="s">
        <v>36</v>
      </c>
      <c r="O168" s="27"/>
      <c r="P168" s="28">
        <v>4.5</v>
      </c>
      <c r="Q168" s="28">
        <v>7.4</v>
      </c>
      <c r="R168" s="29">
        <v>44361</v>
      </c>
      <c r="S168" s="28" t="s">
        <v>98</v>
      </c>
      <c r="T168" s="5"/>
      <c r="U168" s="5">
        <f t="shared" si="39"/>
        <v>124.5</v>
      </c>
      <c r="V168" s="5">
        <f t="shared" si="40"/>
        <v>107.4</v>
      </c>
      <c r="W168" s="5"/>
      <c r="X168" s="36">
        <f t="shared" si="41"/>
        <v>141.25838582585229</v>
      </c>
      <c r="Y168" s="36">
        <f t="shared" si="31"/>
        <v>84.149143987771211</v>
      </c>
      <c r="Z168" s="5"/>
      <c r="AA168" s="36">
        <f t="shared" si="32"/>
        <v>0.85900362946899977</v>
      </c>
      <c r="AB168" s="36">
        <f t="shared" si="33"/>
        <v>1.0335366294689998</v>
      </c>
      <c r="AC168" s="37">
        <f t="shared" si="27"/>
        <v>0.73284998226462073</v>
      </c>
      <c r="AD168" s="37">
        <f t="shared" si="28"/>
        <v>-1.2589220464926283</v>
      </c>
      <c r="AE168" s="36">
        <f t="shared" si="29"/>
        <v>164.42326477722062</v>
      </c>
      <c r="AG168" s="38">
        <f t="shared" si="34"/>
        <v>0.73286319019657287</v>
      </c>
      <c r="AH168" s="38">
        <f t="shared" si="30"/>
        <v>-1.2588922157051172</v>
      </c>
      <c r="AJ168" s="38">
        <f t="shared" si="35"/>
        <v>41.989967758756954</v>
      </c>
      <c r="AK168" s="38">
        <f t="shared" si="36"/>
        <v>-72.12921082177607</v>
      </c>
    </row>
    <row r="169" spans="1:37" ht="15.75" customHeight="1" x14ac:dyDescent="0.3">
      <c r="A169" s="4" t="s">
        <v>48</v>
      </c>
      <c r="B169" s="5"/>
      <c r="C169" s="5">
        <v>2</v>
      </c>
      <c r="D169" s="5">
        <v>1</v>
      </c>
      <c r="E169" s="5">
        <v>2</v>
      </c>
      <c r="F169" s="5">
        <v>3</v>
      </c>
      <c r="G169" s="5">
        <v>169</v>
      </c>
      <c r="H169" s="5" t="s">
        <v>18</v>
      </c>
      <c r="I169" s="5">
        <v>247</v>
      </c>
      <c r="J169" s="5"/>
      <c r="K169" s="5"/>
      <c r="L169" s="7">
        <v>43299</v>
      </c>
      <c r="M169" s="5" t="s">
        <v>49</v>
      </c>
      <c r="N169" s="5" t="s">
        <v>36</v>
      </c>
      <c r="O169" s="27"/>
      <c r="P169" s="28">
        <v>8.1999999999999993</v>
      </c>
      <c r="Q169" s="28">
        <v>5.7</v>
      </c>
      <c r="R169" s="29">
        <v>44361</v>
      </c>
      <c r="S169" s="28" t="s">
        <v>98</v>
      </c>
      <c r="T169" s="5"/>
      <c r="U169" s="5">
        <f t="shared" si="39"/>
        <v>128.19999999999999</v>
      </c>
      <c r="V169" s="5">
        <f t="shared" si="40"/>
        <v>105.7</v>
      </c>
      <c r="W169" s="5"/>
      <c r="X169" s="36">
        <f t="shared" si="41"/>
        <v>144.60697243667533</v>
      </c>
      <c r="Y169" s="36">
        <f t="shared" si="31"/>
        <v>81.832472299806611</v>
      </c>
      <c r="Z169" s="5"/>
      <c r="AA169" s="36">
        <f t="shared" si="32"/>
        <v>0.88129804270950329</v>
      </c>
      <c r="AB169" s="36">
        <f t="shared" si="33"/>
        <v>1.0558310427095032</v>
      </c>
      <c r="AC169" s="37">
        <f t="shared" si="27"/>
        <v>0.73284998226462073</v>
      </c>
      <c r="AD169" s="37">
        <f t="shared" si="28"/>
        <v>-1.2589220464926283</v>
      </c>
      <c r="AE169" s="36">
        <f t="shared" si="29"/>
        <v>166.15574019575729</v>
      </c>
      <c r="AG169" s="38">
        <f t="shared" si="34"/>
        <v>0.73286282655832069</v>
      </c>
      <c r="AH169" s="38">
        <f t="shared" si="30"/>
        <v>-1.2588915085643471</v>
      </c>
      <c r="AJ169" s="38">
        <f t="shared" si="35"/>
        <v>41.989946923819836</v>
      </c>
      <c r="AK169" s="38">
        <f t="shared" si="36"/>
        <v>-72.129170305594414</v>
      </c>
    </row>
    <row r="170" spans="1:37" ht="15.75" customHeight="1" x14ac:dyDescent="0.3">
      <c r="A170" s="4" t="s">
        <v>48</v>
      </c>
      <c r="B170" s="5"/>
      <c r="C170" s="5">
        <v>2</v>
      </c>
      <c r="D170" s="5">
        <v>1</v>
      </c>
      <c r="E170" s="5">
        <v>2</v>
      </c>
      <c r="F170" s="5">
        <v>3</v>
      </c>
      <c r="G170" s="5">
        <v>170</v>
      </c>
      <c r="H170" s="5" t="s">
        <v>18</v>
      </c>
      <c r="I170" s="5">
        <v>381</v>
      </c>
      <c r="J170" s="5"/>
      <c r="K170" s="5"/>
      <c r="L170" s="7">
        <v>43299</v>
      </c>
      <c r="M170" s="5" t="s">
        <v>49</v>
      </c>
      <c r="N170" s="5" t="s">
        <v>36</v>
      </c>
      <c r="O170" s="27"/>
      <c r="P170" s="28">
        <v>8.9</v>
      </c>
      <c r="Q170" s="28">
        <v>5.5</v>
      </c>
      <c r="R170" s="29">
        <v>44361</v>
      </c>
      <c r="S170" s="28" t="s">
        <v>98</v>
      </c>
      <c r="T170" s="5"/>
      <c r="U170" s="5">
        <f t="shared" si="39"/>
        <v>128.9</v>
      </c>
      <c r="V170" s="5">
        <f t="shared" si="40"/>
        <v>105.5</v>
      </c>
      <c r="W170" s="5"/>
      <c r="X170" s="36">
        <f t="shared" si="41"/>
        <v>145.26160820442539</v>
      </c>
      <c r="Y170" s="36">
        <f t="shared" si="31"/>
        <v>81.513956975870215</v>
      </c>
      <c r="Z170" s="5"/>
      <c r="AA170" s="36">
        <f t="shared" si="32"/>
        <v>0.88489785416005007</v>
      </c>
      <c r="AB170" s="36">
        <f t="shared" si="33"/>
        <v>1.0594308541600501</v>
      </c>
      <c r="AC170" s="37">
        <f t="shared" si="27"/>
        <v>0.73284998226462073</v>
      </c>
      <c r="AD170" s="37">
        <f t="shared" si="28"/>
        <v>-1.2589220464926283</v>
      </c>
      <c r="AE170" s="36">
        <f t="shared" si="29"/>
        <v>166.56968511707046</v>
      </c>
      <c r="AG170" s="38">
        <f t="shared" si="34"/>
        <v>0.73286277656165955</v>
      </c>
      <c r="AH170" s="38">
        <f t="shared" si="30"/>
        <v>-1.2588913703205253</v>
      </c>
      <c r="AJ170" s="38">
        <f t="shared" si="35"/>
        <v>41.989944059222161</v>
      </c>
      <c r="AK170" s="38">
        <f t="shared" si="36"/>
        <v>-72.129162384806889</v>
      </c>
    </row>
    <row r="171" spans="1:37" ht="15.75" customHeight="1" x14ac:dyDescent="0.3">
      <c r="A171" s="4" t="s">
        <v>48</v>
      </c>
      <c r="B171" s="5"/>
      <c r="C171" s="5">
        <v>2</v>
      </c>
      <c r="D171" s="5">
        <v>1</v>
      </c>
      <c r="E171" s="5">
        <v>4</v>
      </c>
      <c r="F171" s="5">
        <v>3</v>
      </c>
      <c r="G171" s="5">
        <v>171</v>
      </c>
      <c r="H171" s="5" t="s">
        <v>18</v>
      </c>
      <c r="I171" s="5">
        <v>184</v>
      </c>
      <c r="J171" s="5"/>
      <c r="K171" s="5"/>
      <c r="L171" s="7">
        <v>43299</v>
      </c>
      <c r="M171" s="5" t="s">
        <v>49</v>
      </c>
      <c r="N171" s="5" t="s">
        <v>36</v>
      </c>
      <c r="O171" s="27"/>
      <c r="P171" s="28">
        <v>15.5</v>
      </c>
      <c r="Q171" s="28">
        <v>16.100000000000001</v>
      </c>
      <c r="R171" s="29">
        <v>44361</v>
      </c>
      <c r="S171" s="28" t="s">
        <v>98</v>
      </c>
      <c r="T171" s="5"/>
      <c r="U171" s="5">
        <f t="shared" si="39"/>
        <v>135.5</v>
      </c>
      <c r="V171" s="5">
        <f t="shared" si="40"/>
        <v>116.1</v>
      </c>
      <c r="W171" s="5"/>
      <c r="X171" s="36">
        <f t="shared" si="41"/>
        <v>153.60201075268841</v>
      </c>
      <c r="Y171" s="36">
        <f t="shared" si="31"/>
        <v>90.806840561331057</v>
      </c>
      <c r="Z171" s="5"/>
      <c r="AA171" s="36">
        <f t="shared" si="32"/>
        <v>0.8623524144001754</v>
      </c>
      <c r="AB171" s="36">
        <f t="shared" si="33"/>
        <v>1.0368854144001753</v>
      </c>
      <c r="AC171" s="37">
        <f t="shared" si="27"/>
        <v>0.73284998226462073</v>
      </c>
      <c r="AD171" s="37">
        <f t="shared" si="28"/>
        <v>-1.2589220464926283</v>
      </c>
      <c r="AE171" s="36">
        <f t="shared" si="29"/>
        <v>178.4361510456892</v>
      </c>
      <c r="AG171" s="38">
        <f t="shared" si="34"/>
        <v>0.73286423515646515</v>
      </c>
      <c r="AH171" s="38">
        <f t="shared" si="30"/>
        <v>-1.2588896089617378</v>
      </c>
      <c r="AJ171" s="38">
        <f t="shared" si="35"/>
        <v>41.990027630548546</v>
      </c>
      <c r="AK171" s="38">
        <f t="shared" si="36"/>
        <v>-72.129061466382154</v>
      </c>
    </row>
    <row r="172" spans="1:37" ht="15.75" customHeight="1" x14ac:dyDescent="0.3">
      <c r="A172" s="4" t="s">
        <v>48</v>
      </c>
      <c r="B172" s="5"/>
      <c r="C172" s="5">
        <v>2</v>
      </c>
      <c r="D172" s="5">
        <v>1</v>
      </c>
      <c r="E172" s="5">
        <v>4</v>
      </c>
      <c r="F172" s="5">
        <v>2</v>
      </c>
      <c r="G172" s="5">
        <v>172</v>
      </c>
      <c r="H172" s="5" t="s">
        <v>18</v>
      </c>
      <c r="I172" s="5">
        <v>208</v>
      </c>
      <c r="J172" s="5"/>
      <c r="K172" s="5"/>
      <c r="L172" s="7">
        <v>43299</v>
      </c>
      <c r="M172" s="5" t="s">
        <v>49</v>
      </c>
      <c r="N172" s="5" t="s">
        <v>36</v>
      </c>
      <c r="O172" s="27"/>
      <c r="P172" s="28">
        <v>15.7</v>
      </c>
      <c r="Q172" s="28">
        <v>9.8000000000000007</v>
      </c>
      <c r="R172" s="29">
        <v>44361</v>
      </c>
      <c r="S172" s="28" t="s">
        <v>98</v>
      </c>
      <c r="T172" s="5"/>
      <c r="U172" s="5">
        <f t="shared" si="39"/>
        <v>135.69999999999999</v>
      </c>
      <c r="V172" s="5">
        <f t="shared" si="40"/>
        <v>109.8</v>
      </c>
      <c r="W172" s="5"/>
      <c r="X172" s="36">
        <f t="shared" si="41"/>
        <v>152.70498831730708</v>
      </c>
      <c r="Y172" s="36">
        <f t="shared" si="31"/>
        <v>84.567822148918523</v>
      </c>
      <c r="Z172" s="5"/>
      <c r="AA172" s="36">
        <f t="shared" si="32"/>
        <v>0.8905083358023963</v>
      </c>
      <c r="AB172" s="36">
        <f t="shared" si="33"/>
        <v>1.0650413358023962</v>
      </c>
      <c r="AC172" s="37">
        <f t="shared" si="27"/>
        <v>0.73284998226462073</v>
      </c>
      <c r="AD172" s="37">
        <f t="shared" si="28"/>
        <v>-1.2589220464926283</v>
      </c>
      <c r="AE172" s="36">
        <f t="shared" si="29"/>
        <v>174.55809921054939</v>
      </c>
      <c r="AG172" s="38">
        <f t="shared" si="34"/>
        <v>0.73286325587550416</v>
      </c>
      <c r="AH172" s="38">
        <f t="shared" si="30"/>
        <v>-1.2588897984225327</v>
      </c>
      <c r="AJ172" s="38">
        <f t="shared" si="35"/>
        <v>41.989971521882524</v>
      </c>
      <c r="AK172" s="38">
        <f t="shared" si="36"/>
        <v>-72.129072321686081</v>
      </c>
    </row>
    <row r="173" spans="1:37" ht="15.75" customHeight="1" x14ac:dyDescent="0.3">
      <c r="A173" s="4" t="s">
        <v>48</v>
      </c>
      <c r="B173" s="5"/>
      <c r="C173" s="5">
        <v>2</v>
      </c>
      <c r="D173" s="5">
        <v>1</v>
      </c>
      <c r="E173" s="5">
        <v>4</v>
      </c>
      <c r="F173" s="5">
        <v>2</v>
      </c>
      <c r="G173" s="5">
        <v>173</v>
      </c>
      <c r="H173" s="5" t="s">
        <v>18</v>
      </c>
      <c r="I173" s="5">
        <v>167</v>
      </c>
      <c r="J173" s="5"/>
      <c r="K173" s="5"/>
      <c r="L173" s="7">
        <v>43299</v>
      </c>
      <c r="M173" s="5" t="s">
        <v>49</v>
      </c>
      <c r="N173" s="5" t="s">
        <v>36</v>
      </c>
      <c r="O173" s="27"/>
      <c r="P173" s="28">
        <v>15.4</v>
      </c>
      <c r="Q173" s="28">
        <v>9.5</v>
      </c>
      <c r="R173" s="29">
        <v>44361</v>
      </c>
      <c r="S173" s="28" t="s">
        <v>98</v>
      </c>
      <c r="T173" s="5"/>
      <c r="U173" s="5">
        <f t="shared" si="39"/>
        <v>135.4</v>
      </c>
      <c r="V173" s="5">
        <f t="shared" si="40"/>
        <v>109.5</v>
      </c>
      <c r="W173" s="5"/>
      <c r="X173" s="36">
        <f t="shared" si="41"/>
        <v>152.35745151990076</v>
      </c>
      <c r="Y173" s="36">
        <f t="shared" si="31"/>
        <v>84.32447430231089</v>
      </c>
      <c r="Z173" s="5"/>
      <c r="AA173" s="36">
        <f t="shared" si="32"/>
        <v>0.89076395413660581</v>
      </c>
      <c r="AB173" s="36">
        <f t="shared" si="33"/>
        <v>1.0652969541366057</v>
      </c>
      <c r="AC173" s="37">
        <f t="shared" si="27"/>
        <v>0.73284998226462073</v>
      </c>
      <c r="AD173" s="37">
        <f t="shared" si="28"/>
        <v>-1.2589220464926283</v>
      </c>
      <c r="AE173" s="36">
        <f t="shared" si="29"/>
        <v>174.13618234014436</v>
      </c>
      <c r="AG173" s="38">
        <f t="shared" si="34"/>
        <v>0.73286321768050233</v>
      </c>
      <c r="AH173" s="38">
        <f t="shared" si="30"/>
        <v>-1.2588898718160741</v>
      </c>
      <c r="AJ173" s="38">
        <f t="shared" si="35"/>
        <v>41.989969333470121</v>
      </c>
      <c r="AK173" s="38">
        <f t="shared" si="36"/>
        <v>-72.129076526826253</v>
      </c>
    </row>
    <row r="174" spans="1:37" ht="15.75" customHeight="1" x14ac:dyDescent="0.3">
      <c r="A174" s="4" t="s">
        <v>48</v>
      </c>
      <c r="B174" s="5"/>
      <c r="C174" s="5">
        <v>2</v>
      </c>
      <c r="D174" s="5">
        <v>1</v>
      </c>
      <c r="E174" s="5">
        <v>4</v>
      </c>
      <c r="F174" s="5">
        <v>2</v>
      </c>
      <c r="G174" s="5">
        <v>174</v>
      </c>
      <c r="H174" s="5" t="s">
        <v>43</v>
      </c>
      <c r="I174" s="5"/>
      <c r="J174" s="5" t="s">
        <v>24</v>
      </c>
      <c r="K174" s="5"/>
      <c r="L174" s="7">
        <v>43299</v>
      </c>
      <c r="M174" s="5" t="s">
        <v>49</v>
      </c>
      <c r="N174" s="5" t="s">
        <v>36</v>
      </c>
      <c r="O174" s="27"/>
      <c r="P174" s="28">
        <v>18</v>
      </c>
      <c r="Q174" s="28">
        <v>7.7</v>
      </c>
      <c r="R174" s="29">
        <v>44361</v>
      </c>
      <c r="S174" s="28" t="s">
        <v>98</v>
      </c>
      <c r="T174" s="5"/>
      <c r="U174" s="5">
        <f t="shared" si="39"/>
        <v>138</v>
      </c>
      <c r="V174" s="5">
        <f t="shared" si="40"/>
        <v>107.7</v>
      </c>
      <c r="W174" s="5"/>
      <c r="X174" s="36">
        <f t="shared" si="41"/>
        <v>154.60538479156514</v>
      </c>
      <c r="Y174" s="36">
        <f t="shared" si="31"/>
        <v>82.100334916808208</v>
      </c>
      <c r="Z174" s="5"/>
      <c r="AA174" s="36">
        <f t="shared" si="32"/>
        <v>0.90809977000245989</v>
      </c>
      <c r="AB174" s="36">
        <f t="shared" si="33"/>
        <v>1.0826327700024598</v>
      </c>
      <c r="AC174" s="37">
        <f t="shared" si="27"/>
        <v>0.73284998226462073</v>
      </c>
      <c r="AD174" s="37">
        <f t="shared" si="28"/>
        <v>-1.2589220464926283</v>
      </c>
      <c r="AE174" s="36">
        <f t="shared" si="29"/>
        <v>175.05224934287477</v>
      </c>
      <c r="AG174" s="38">
        <f t="shared" si="34"/>
        <v>0.73286286856919658</v>
      </c>
      <c r="AH174" s="38">
        <f t="shared" si="30"/>
        <v>-1.2588893971102944</v>
      </c>
      <c r="AJ174" s="38">
        <f t="shared" si="35"/>
        <v>41.98994933086572</v>
      </c>
      <c r="AK174" s="38">
        <f t="shared" si="36"/>
        <v>-72.129049328188557</v>
      </c>
    </row>
    <row r="175" spans="1:37" ht="15.75" customHeight="1" x14ac:dyDescent="0.3">
      <c r="A175" s="4" t="s">
        <v>48</v>
      </c>
      <c r="B175" s="5"/>
      <c r="C175" s="5">
        <v>2</v>
      </c>
      <c r="D175" s="5">
        <v>1</v>
      </c>
      <c r="E175" s="5">
        <v>4</v>
      </c>
      <c r="F175" s="5">
        <v>2</v>
      </c>
      <c r="G175" s="5">
        <v>175</v>
      </c>
      <c r="H175" s="5" t="s">
        <v>18</v>
      </c>
      <c r="I175" s="5">
        <v>270</v>
      </c>
      <c r="J175" s="5"/>
      <c r="K175" s="5"/>
      <c r="L175" s="7">
        <v>43299</v>
      </c>
      <c r="M175" s="5" t="s">
        <v>49</v>
      </c>
      <c r="N175" s="5" t="s">
        <v>36</v>
      </c>
      <c r="O175" s="27"/>
      <c r="P175" s="28">
        <v>17.100000000000001</v>
      </c>
      <c r="Q175" s="28">
        <v>7.8</v>
      </c>
      <c r="R175" s="29">
        <v>44361</v>
      </c>
      <c r="S175" s="28" t="s">
        <v>98</v>
      </c>
      <c r="T175" s="5"/>
      <c r="U175" s="5">
        <f t="shared" si="39"/>
        <v>137.1</v>
      </c>
      <c r="V175" s="5">
        <f t="shared" si="40"/>
        <v>107.8</v>
      </c>
      <c r="W175" s="5"/>
      <c r="X175" s="36">
        <f t="shared" si="41"/>
        <v>153.73642265067738</v>
      </c>
      <c r="Y175" s="36">
        <f t="shared" si="31"/>
        <v>82.355099117008521</v>
      </c>
      <c r="Z175" s="5"/>
      <c r="AA175" s="36">
        <f t="shared" si="32"/>
        <v>0.90447284493749636</v>
      </c>
      <c r="AB175" s="36">
        <f t="shared" si="33"/>
        <v>1.0790058449374964</v>
      </c>
      <c r="AC175" s="37">
        <f t="shared" si="27"/>
        <v>0.73284998226462073</v>
      </c>
      <c r="AD175" s="37">
        <f t="shared" si="28"/>
        <v>-1.2589220464926283</v>
      </c>
      <c r="AE175" s="36">
        <f t="shared" si="29"/>
        <v>174.40541849380713</v>
      </c>
      <c r="AG175" s="38">
        <f t="shared" si="34"/>
        <v>0.73286290856026981</v>
      </c>
      <c r="AH175" s="38">
        <f t="shared" si="30"/>
        <v>-1.2588895806155231</v>
      </c>
      <c r="AJ175" s="38">
        <f t="shared" si="35"/>
        <v>41.98995162218543</v>
      </c>
      <c r="AK175" s="38">
        <f t="shared" si="36"/>
        <v>-72.129059842263686</v>
      </c>
    </row>
    <row r="176" spans="1:37" ht="15.75" customHeight="1" x14ac:dyDescent="0.3">
      <c r="A176" s="4" t="s">
        <v>48</v>
      </c>
      <c r="B176" s="5"/>
      <c r="C176" s="5">
        <v>2</v>
      </c>
      <c r="D176" s="5">
        <v>1</v>
      </c>
      <c r="E176" s="5">
        <v>4</v>
      </c>
      <c r="F176" s="5">
        <v>1</v>
      </c>
      <c r="G176" s="5">
        <v>176</v>
      </c>
      <c r="H176" s="5" t="s">
        <v>50</v>
      </c>
      <c r="I176" s="5">
        <v>11</v>
      </c>
      <c r="J176" s="5"/>
      <c r="K176" s="5"/>
      <c r="L176" s="7">
        <v>43299</v>
      </c>
      <c r="M176" s="5" t="s">
        <v>49</v>
      </c>
      <c r="N176" s="5" t="s">
        <v>36</v>
      </c>
      <c r="O176" s="27"/>
      <c r="P176" s="28">
        <v>15.9</v>
      </c>
      <c r="Q176" s="28">
        <v>1.2</v>
      </c>
      <c r="R176" s="29">
        <v>44361</v>
      </c>
      <c r="S176" s="28" t="s">
        <v>98</v>
      </c>
      <c r="T176" s="5"/>
      <c r="U176" s="5">
        <f t="shared" si="39"/>
        <v>135.9</v>
      </c>
      <c r="V176" s="5">
        <f t="shared" si="40"/>
        <v>101.2</v>
      </c>
      <c r="W176" s="5"/>
      <c r="X176" s="36">
        <f t="shared" si="41"/>
        <v>151.40857490386418</v>
      </c>
      <c r="Y176" s="36">
        <f t="shared" si="31"/>
        <v>76.063745934452584</v>
      </c>
      <c r="Z176" s="5"/>
      <c r="AA176" s="36">
        <f t="shared" si="32"/>
        <v>0.93071824523655811</v>
      </c>
      <c r="AB176" s="36">
        <f t="shared" si="33"/>
        <v>1.1052512452365582</v>
      </c>
      <c r="AC176" s="37">
        <f t="shared" si="27"/>
        <v>0.73284998226462073</v>
      </c>
      <c r="AD176" s="37">
        <f t="shared" si="28"/>
        <v>-1.2589220464926283</v>
      </c>
      <c r="AE176" s="36">
        <f t="shared" si="29"/>
        <v>169.44099267886742</v>
      </c>
      <c r="AG176" s="38">
        <f t="shared" si="34"/>
        <v>0.73286192106960846</v>
      </c>
      <c r="AH176" s="38">
        <f t="shared" si="30"/>
        <v>-1.2588900722360947</v>
      </c>
      <c r="AJ176" s="38">
        <f t="shared" si="35"/>
        <v>41.989895043138226</v>
      </c>
      <c r="AK176" s="38">
        <f t="shared" si="36"/>
        <v>-72.129088010047553</v>
      </c>
    </row>
    <row r="177" spans="1:37" ht="15.75" customHeight="1" x14ac:dyDescent="0.3">
      <c r="A177" s="4" t="s">
        <v>48</v>
      </c>
      <c r="B177" s="5"/>
      <c r="C177" s="5">
        <v>2</v>
      </c>
      <c r="D177" s="5">
        <v>1</v>
      </c>
      <c r="E177" s="5">
        <v>4</v>
      </c>
      <c r="F177" s="5">
        <v>1</v>
      </c>
      <c r="G177" s="5">
        <v>177</v>
      </c>
      <c r="H177" s="5" t="s">
        <v>50</v>
      </c>
      <c r="I177" s="5">
        <v>19</v>
      </c>
      <c r="J177" s="5"/>
      <c r="K177" s="5"/>
      <c r="L177" s="7">
        <v>43299</v>
      </c>
      <c r="M177" s="5" t="s">
        <v>49</v>
      </c>
      <c r="N177" s="5" t="s">
        <v>36</v>
      </c>
      <c r="O177" s="27"/>
      <c r="P177" s="28">
        <v>15.5</v>
      </c>
      <c r="Q177" s="28">
        <v>4.0999999999999996</v>
      </c>
      <c r="R177" s="29">
        <v>44361</v>
      </c>
      <c r="S177" s="28" t="s">
        <v>98</v>
      </c>
      <c r="T177" s="5"/>
      <c r="U177" s="5">
        <f t="shared" si="39"/>
        <v>135.5</v>
      </c>
      <c r="V177" s="5">
        <f t="shared" si="40"/>
        <v>104.1</v>
      </c>
      <c r="W177" s="5"/>
      <c r="X177" s="36">
        <f t="shared" si="41"/>
        <v>151.51823173671508</v>
      </c>
      <c r="Y177" s="36">
        <f t="shared" si="31"/>
        <v>78.989147681052359</v>
      </c>
      <c r="Z177" s="5"/>
      <c r="AA177" s="36">
        <f t="shared" si="32"/>
        <v>0.91570730172784265</v>
      </c>
      <c r="AB177" s="36">
        <f t="shared" si="33"/>
        <v>1.0902403017278426</v>
      </c>
      <c r="AC177" s="37">
        <f t="shared" si="27"/>
        <v>0.73284998226462073</v>
      </c>
      <c r="AD177" s="37">
        <f t="shared" si="28"/>
        <v>-1.2589220464926283</v>
      </c>
      <c r="AE177" s="36">
        <f t="shared" si="29"/>
        <v>170.87147216548465</v>
      </c>
      <c r="AG177" s="38">
        <f t="shared" si="34"/>
        <v>0.73286238024389794</v>
      </c>
      <c r="AH177" s="38">
        <f t="shared" si="30"/>
        <v>-1.2588900490656898</v>
      </c>
      <c r="AJ177" s="38">
        <f t="shared" si="35"/>
        <v>41.989921351887077</v>
      </c>
      <c r="AK177" s="38">
        <f t="shared" si="36"/>
        <v>-72.129086682481159</v>
      </c>
    </row>
    <row r="178" spans="1:37" ht="15.75" customHeight="1" x14ac:dyDescent="0.3">
      <c r="A178" s="4" t="s">
        <v>51</v>
      </c>
      <c r="B178" s="5"/>
      <c r="C178" s="5">
        <v>2</v>
      </c>
      <c r="D178" s="5">
        <v>2</v>
      </c>
      <c r="E178" s="5">
        <v>1</v>
      </c>
      <c r="F178" s="5">
        <v>2</v>
      </c>
      <c r="G178" s="5">
        <v>178</v>
      </c>
      <c r="H178" s="5" t="s">
        <v>31</v>
      </c>
      <c r="I178" s="5">
        <v>163</v>
      </c>
      <c r="J178" s="5"/>
      <c r="K178" s="5"/>
      <c r="L178" s="7">
        <v>43300</v>
      </c>
      <c r="M178" s="5" t="s">
        <v>52</v>
      </c>
      <c r="N178" s="5" t="s">
        <v>53</v>
      </c>
      <c r="O178" s="27"/>
      <c r="P178" s="28">
        <v>4</v>
      </c>
      <c r="Q178" s="28">
        <v>5.5</v>
      </c>
      <c r="R178" s="29">
        <v>44361</v>
      </c>
      <c r="S178" s="28" t="s">
        <v>99</v>
      </c>
      <c r="T178" s="5"/>
      <c r="U178" s="5">
        <f t="shared" si="39"/>
        <v>124</v>
      </c>
      <c r="V178" s="5">
        <f>Q178+120</f>
        <v>125.5</v>
      </c>
      <c r="W178" s="5"/>
      <c r="X178" s="36">
        <f t="shared" si="41"/>
        <v>143.90901530493375</v>
      </c>
      <c r="Y178" s="36">
        <f t="shared" si="31"/>
        <v>102.06098820785709</v>
      </c>
      <c r="Z178" s="5"/>
      <c r="AA178" s="36">
        <f t="shared" si="32"/>
        <v>0.77938621178151513</v>
      </c>
      <c r="AB178" s="36">
        <f t="shared" si="33"/>
        <v>0.95391921178151518</v>
      </c>
      <c r="AC178" s="37">
        <f t="shared" si="27"/>
        <v>0.73284998226462073</v>
      </c>
      <c r="AD178" s="37">
        <f t="shared" si="28"/>
        <v>-1.2589220464926283</v>
      </c>
      <c r="AE178" s="36">
        <f t="shared" si="29"/>
        <v>176.42633023446359</v>
      </c>
      <c r="AG178" s="38">
        <f t="shared" si="34"/>
        <v>0.73286600165330218</v>
      </c>
      <c r="AH178" s="38">
        <f t="shared" si="30"/>
        <v>-1.2588916558712513</v>
      </c>
      <c r="AJ178" s="38">
        <f t="shared" si="35"/>
        <v>41.990128843361823</v>
      </c>
      <c r="AK178" s="38">
        <f t="shared" si="36"/>
        <v>-72.129178745658322</v>
      </c>
    </row>
    <row r="179" spans="1:37" ht="15.75" customHeight="1" x14ac:dyDescent="0.3">
      <c r="A179" s="4" t="s">
        <v>51</v>
      </c>
      <c r="B179" s="5"/>
      <c r="C179" s="5">
        <v>2</v>
      </c>
      <c r="D179" s="5">
        <v>2</v>
      </c>
      <c r="E179" s="5">
        <v>1</v>
      </c>
      <c r="F179" s="5">
        <v>2</v>
      </c>
      <c r="G179" s="5">
        <v>179</v>
      </c>
      <c r="H179" s="5" t="s">
        <v>33</v>
      </c>
      <c r="I179" s="5">
        <v>292</v>
      </c>
      <c r="J179" s="5"/>
      <c r="K179" s="5"/>
      <c r="L179" s="7">
        <v>43300</v>
      </c>
      <c r="M179" s="5" t="s">
        <v>52</v>
      </c>
      <c r="N179" s="5" t="s">
        <v>53</v>
      </c>
      <c r="O179" s="27"/>
      <c r="P179" s="28">
        <v>3.3</v>
      </c>
      <c r="Q179" s="28">
        <v>6.2</v>
      </c>
      <c r="R179" s="29">
        <v>44361</v>
      </c>
      <c r="S179" s="28" t="s">
        <v>99</v>
      </c>
      <c r="T179" s="5"/>
      <c r="U179" s="5">
        <f t="shared" si="39"/>
        <v>123.3</v>
      </c>
      <c r="V179" s="5">
        <f t="shared" ref="V179:V224" si="42">Q179+120</f>
        <v>126.2</v>
      </c>
      <c r="W179" s="5"/>
      <c r="X179" s="36">
        <f t="shared" si="41"/>
        <v>143.34120366284927</v>
      </c>
      <c r="Y179" s="36">
        <f t="shared" si="31"/>
        <v>102.87190740180515</v>
      </c>
      <c r="Z179" s="5"/>
      <c r="AA179" s="36">
        <f t="shared" si="32"/>
        <v>0.77377544029502454</v>
      </c>
      <c r="AB179" s="36">
        <f t="shared" si="33"/>
        <v>0.94830844029502459</v>
      </c>
      <c r="AC179" s="37">
        <f t="shared" si="27"/>
        <v>0.73284998226462073</v>
      </c>
      <c r="AD179" s="37">
        <f t="shared" si="28"/>
        <v>-1.2589220464926283</v>
      </c>
      <c r="AE179" s="36">
        <f t="shared" si="29"/>
        <v>176.43505887436319</v>
      </c>
      <c r="AG179" s="38">
        <f t="shared" si="34"/>
        <v>0.7328661289379852</v>
      </c>
      <c r="AH179" s="38">
        <f t="shared" si="30"/>
        <v>-1.2588917757779126</v>
      </c>
      <c r="AJ179" s="38">
        <f t="shared" si="35"/>
        <v>41.990136136236963</v>
      </c>
      <c r="AK179" s="38">
        <f t="shared" si="36"/>
        <v>-72.129185615803948</v>
      </c>
    </row>
    <row r="180" spans="1:37" ht="15.75" customHeight="1" x14ac:dyDescent="0.3">
      <c r="A180" s="4" t="s">
        <v>51</v>
      </c>
      <c r="B180" s="5"/>
      <c r="C180" s="5">
        <v>2</v>
      </c>
      <c r="D180" s="5">
        <v>2</v>
      </c>
      <c r="E180" s="5">
        <v>1</v>
      </c>
      <c r="F180" s="5">
        <v>2</v>
      </c>
      <c r="G180" s="5">
        <v>180</v>
      </c>
      <c r="H180" s="5" t="s">
        <v>18</v>
      </c>
      <c r="I180" s="5">
        <v>342</v>
      </c>
      <c r="J180" s="5"/>
      <c r="K180" s="5"/>
      <c r="L180" s="7">
        <v>43300</v>
      </c>
      <c r="M180" s="5" t="s">
        <v>52</v>
      </c>
      <c r="N180" s="5" t="s">
        <v>53</v>
      </c>
      <c r="O180" s="27"/>
      <c r="P180" s="28">
        <v>4.0999999999999996</v>
      </c>
      <c r="Q180" s="28">
        <v>6.7</v>
      </c>
      <c r="R180" s="29">
        <v>44361</v>
      </c>
      <c r="S180" s="28" t="s">
        <v>99</v>
      </c>
      <c r="T180" s="5"/>
      <c r="U180" s="5">
        <f t="shared" si="39"/>
        <v>124.1</v>
      </c>
      <c r="V180" s="5">
        <f t="shared" si="42"/>
        <v>126.7</v>
      </c>
      <c r="W180" s="5"/>
      <c r="X180" s="36">
        <f t="shared" si="41"/>
        <v>144.21587398053339</v>
      </c>
      <c r="Y180" s="36">
        <f t="shared" si="31"/>
        <v>103.22539267075187</v>
      </c>
      <c r="Z180" s="5"/>
      <c r="AA180" s="36">
        <f t="shared" si="32"/>
        <v>0.77503170859521964</v>
      </c>
      <c r="AB180" s="36">
        <f t="shared" si="33"/>
        <v>0.94956470859521969</v>
      </c>
      <c r="AC180" s="37">
        <f t="shared" si="27"/>
        <v>0.73284998226462073</v>
      </c>
      <c r="AD180" s="37">
        <f t="shared" si="28"/>
        <v>-1.2589220464926283</v>
      </c>
      <c r="AE180" s="36">
        <f t="shared" si="29"/>
        <v>177.35191005455792</v>
      </c>
      <c r="AG180" s="38">
        <f t="shared" si="34"/>
        <v>0.73286618441867912</v>
      </c>
      <c r="AH180" s="38">
        <f t="shared" si="30"/>
        <v>-1.2588915910640062</v>
      </c>
      <c r="AJ180" s="38">
        <f t="shared" si="35"/>
        <v>41.990139315046562</v>
      </c>
      <c r="AK180" s="38">
        <f t="shared" si="36"/>
        <v>-72.129175032476695</v>
      </c>
    </row>
    <row r="181" spans="1:37" ht="15.75" customHeight="1" x14ac:dyDescent="0.3">
      <c r="A181" s="4" t="s">
        <v>51</v>
      </c>
      <c r="B181" s="5"/>
      <c r="C181" s="5">
        <v>2</v>
      </c>
      <c r="D181" s="5">
        <v>2</v>
      </c>
      <c r="E181" s="5">
        <v>1</v>
      </c>
      <c r="F181" s="5">
        <v>2</v>
      </c>
      <c r="G181" s="5">
        <v>181</v>
      </c>
      <c r="H181" s="5" t="s">
        <v>31</v>
      </c>
      <c r="I181" s="5">
        <v>223</v>
      </c>
      <c r="J181" s="5"/>
      <c r="K181" s="5"/>
      <c r="L181" s="7">
        <v>43300</v>
      </c>
      <c r="M181" s="5" t="s">
        <v>52</v>
      </c>
      <c r="N181" s="5" t="s">
        <v>53</v>
      </c>
      <c r="O181" s="27"/>
      <c r="P181" s="28">
        <v>2.1</v>
      </c>
      <c r="Q181" s="28">
        <v>8.3000000000000007</v>
      </c>
      <c r="R181" s="29">
        <v>44361</v>
      </c>
      <c r="S181" s="28" t="s">
        <v>99</v>
      </c>
      <c r="T181" s="5"/>
      <c r="U181" s="5">
        <f t="shared" si="39"/>
        <v>122.1</v>
      </c>
      <c r="V181" s="5">
        <f t="shared" si="42"/>
        <v>128.30000000000001</v>
      </c>
      <c r="W181" s="5"/>
      <c r="X181" s="36">
        <f t="shared" si="41"/>
        <v>142.52409570261676</v>
      </c>
      <c r="Y181" s="36">
        <f t="shared" si="31"/>
        <v>105.14838155745123</v>
      </c>
      <c r="Z181" s="5"/>
      <c r="AA181" s="36">
        <f t="shared" si="32"/>
        <v>0.76064283815414657</v>
      </c>
      <c r="AB181" s="36">
        <f t="shared" si="33"/>
        <v>0.93517583815414662</v>
      </c>
      <c r="AC181" s="37">
        <f t="shared" si="27"/>
        <v>0.73284998226462073</v>
      </c>
      <c r="AD181" s="37">
        <f t="shared" si="28"/>
        <v>-1.2589220464926283</v>
      </c>
      <c r="AE181" s="36">
        <f t="shared" si="29"/>
        <v>177.11380522138867</v>
      </c>
      <c r="AG181" s="38">
        <f t="shared" si="34"/>
        <v>0.73286648625875983</v>
      </c>
      <c r="AH181" s="38">
        <f t="shared" si="30"/>
        <v>-1.2588919483246317</v>
      </c>
      <c r="AJ181" s="38">
        <f t="shared" si="35"/>
        <v>41.990156609209279</v>
      </c>
      <c r="AK181" s="38">
        <f t="shared" si="36"/>
        <v>-72.129195502002716</v>
      </c>
    </row>
    <row r="182" spans="1:37" ht="15.75" customHeight="1" x14ac:dyDescent="0.3">
      <c r="A182" s="4" t="s">
        <v>51</v>
      </c>
      <c r="B182" s="5"/>
      <c r="C182" s="5">
        <v>2</v>
      </c>
      <c r="D182" s="5">
        <v>2</v>
      </c>
      <c r="E182" s="5">
        <v>1</v>
      </c>
      <c r="F182" s="5">
        <v>2</v>
      </c>
      <c r="G182" s="5">
        <v>182</v>
      </c>
      <c r="H182" s="5" t="s">
        <v>18</v>
      </c>
      <c r="I182" s="5">
        <v>354</v>
      </c>
      <c r="J182" s="5"/>
      <c r="K182" s="5"/>
      <c r="L182" s="7">
        <v>43300</v>
      </c>
      <c r="M182" s="5" t="s">
        <v>52</v>
      </c>
      <c r="N182" s="5" t="s">
        <v>53</v>
      </c>
      <c r="O182" s="27"/>
      <c r="P182" s="28">
        <v>1.2</v>
      </c>
      <c r="Q182" s="28">
        <v>7.4</v>
      </c>
      <c r="R182" s="29">
        <v>44361</v>
      </c>
      <c r="S182" s="28" t="s">
        <v>99</v>
      </c>
      <c r="T182" s="5"/>
      <c r="U182" s="5">
        <f t="shared" si="39"/>
        <v>121.2</v>
      </c>
      <c r="V182" s="5">
        <f t="shared" si="42"/>
        <v>127.4</v>
      </c>
      <c r="W182" s="5"/>
      <c r="X182" s="36">
        <f t="shared" si="41"/>
        <v>141.48148531039783</v>
      </c>
      <c r="Y182" s="36">
        <f t="shared" si="31"/>
        <v>104.41833801762834</v>
      </c>
      <c r="Z182" s="5"/>
      <c r="AA182" s="36">
        <f t="shared" si="32"/>
        <v>0.76046367007392657</v>
      </c>
      <c r="AB182" s="36">
        <f t="shared" si="33"/>
        <v>0.93499667007392651</v>
      </c>
      <c r="AC182" s="37">
        <f t="shared" si="27"/>
        <v>0.73284998226462073</v>
      </c>
      <c r="AD182" s="37">
        <f t="shared" si="28"/>
        <v>-1.2589220464926283</v>
      </c>
      <c r="AE182" s="36">
        <f t="shared" si="29"/>
        <v>175.84140581785624</v>
      </c>
      <c r="AG182" s="38">
        <f t="shared" si="34"/>
        <v>0.73286637167351054</v>
      </c>
      <c r="AH182" s="38">
        <f t="shared" si="30"/>
        <v>-1.2588921685056598</v>
      </c>
      <c r="AJ182" s="38">
        <f t="shared" si="35"/>
        <v>41.990150043958103</v>
      </c>
      <c r="AK182" s="38">
        <f t="shared" si="36"/>
        <v>-72.129208117446368</v>
      </c>
    </row>
    <row r="183" spans="1:37" ht="15.75" customHeight="1" x14ac:dyDescent="0.3">
      <c r="A183" s="4" t="s">
        <v>51</v>
      </c>
      <c r="B183" s="5"/>
      <c r="C183" s="5">
        <v>2</v>
      </c>
      <c r="D183" s="5">
        <v>2</v>
      </c>
      <c r="E183" s="5">
        <v>1</v>
      </c>
      <c r="F183" s="5">
        <v>2</v>
      </c>
      <c r="G183" s="5">
        <v>183</v>
      </c>
      <c r="H183" s="5" t="s">
        <v>18</v>
      </c>
      <c r="I183" s="5">
        <v>326</v>
      </c>
      <c r="J183" s="5"/>
      <c r="K183" s="5"/>
      <c r="L183" s="7">
        <v>43300</v>
      </c>
      <c r="M183" s="5" t="s">
        <v>52</v>
      </c>
      <c r="N183" s="5" t="s">
        <v>53</v>
      </c>
      <c r="O183" s="27"/>
      <c r="P183" s="28">
        <v>0.6</v>
      </c>
      <c r="Q183" s="28">
        <v>5.7</v>
      </c>
      <c r="R183" s="29">
        <v>44361</v>
      </c>
      <c r="S183" s="28" t="s">
        <v>99</v>
      </c>
      <c r="T183" s="5"/>
      <c r="U183" s="5">
        <f t="shared" si="39"/>
        <v>120.6</v>
      </c>
      <c r="V183" s="5">
        <f t="shared" si="42"/>
        <v>125.7</v>
      </c>
      <c r="W183" s="5"/>
      <c r="X183" s="36">
        <f t="shared" si="41"/>
        <v>140.59539863912102</v>
      </c>
      <c r="Y183" s="36">
        <f t="shared" si="31"/>
        <v>102.84835381038751</v>
      </c>
      <c r="Z183" s="5"/>
      <c r="AA183" s="36">
        <f t="shared" si="32"/>
        <v>0.76469466644235218</v>
      </c>
      <c r="AB183" s="36">
        <f t="shared" si="33"/>
        <v>0.93922766644235223</v>
      </c>
      <c r="AC183" s="37">
        <f t="shared" si="27"/>
        <v>0.73284998226462073</v>
      </c>
      <c r="AD183" s="37">
        <f t="shared" si="28"/>
        <v>-1.2589220464926283</v>
      </c>
      <c r="AE183" s="36">
        <f t="shared" si="29"/>
        <v>174.19773247663127</v>
      </c>
      <c r="AG183" s="38">
        <f t="shared" si="34"/>
        <v>0.73286612524962869</v>
      </c>
      <c r="AH183" s="38">
        <f t="shared" si="30"/>
        <v>-1.2588923556355707</v>
      </c>
      <c r="AJ183" s="38">
        <f t="shared" si="35"/>
        <v>41.990135924909701</v>
      </c>
      <c r="AK183" s="38">
        <f t="shared" si="36"/>
        <v>-72.129218839200476</v>
      </c>
    </row>
    <row r="184" spans="1:37" ht="15.75" customHeight="1" x14ac:dyDescent="0.3">
      <c r="A184" s="4" t="s">
        <v>51</v>
      </c>
      <c r="B184" s="5"/>
      <c r="C184" s="5">
        <v>2</v>
      </c>
      <c r="D184" s="5">
        <v>2</v>
      </c>
      <c r="E184" s="5">
        <v>2</v>
      </c>
      <c r="F184" s="5">
        <v>2</v>
      </c>
      <c r="G184" s="5">
        <v>184</v>
      </c>
      <c r="H184" s="5" t="s">
        <v>18</v>
      </c>
      <c r="I184" s="5">
        <v>449</v>
      </c>
      <c r="J184" s="5"/>
      <c r="K184" s="5"/>
      <c r="L184" s="7">
        <v>43300</v>
      </c>
      <c r="M184" s="5" t="s">
        <v>52</v>
      </c>
      <c r="N184" s="5" t="s">
        <v>53</v>
      </c>
      <c r="O184" s="27"/>
      <c r="P184" s="28">
        <v>8.5</v>
      </c>
      <c r="Q184" s="28">
        <v>6.7</v>
      </c>
      <c r="R184" s="29">
        <v>44361</v>
      </c>
      <c r="S184" s="28" t="s">
        <v>99</v>
      </c>
      <c r="T184" s="28" t="s">
        <v>105</v>
      </c>
      <c r="U184" s="5">
        <f t="shared" si="39"/>
        <v>128.5</v>
      </c>
      <c r="V184" s="5">
        <f t="shared" si="42"/>
        <v>126.7</v>
      </c>
      <c r="W184" s="5"/>
      <c r="X184" s="36">
        <f t="shared" si="41"/>
        <v>148.54902803663558</v>
      </c>
      <c r="Y184" s="36">
        <f t="shared" si="31"/>
        <v>102.46134036489497</v>
      </c>
      <c r="Z184" s="5"/>
      <c r="AA184" s="36">
        <f t="shared" si="32"/>
        <v>0.79245133797244061</v>
      </c>
      <c r="AB184" s="36">
        <f t="shared" si="33"/>
        <v>0.96698433797244054</v>
      </c>
      <c r="AC184" s="37">
        <f t="shared" si="27"/>
        <v>0.73284998226462073</v>
      </c>
      <c r="AD184" s="37">
        <f t="shared" si="28"/>
        <v>-1.2589220464926283</v>
      </c>
      <c r="AE184" s="36">
        <f t="shared" si="29"/>
        <v>180.45813919022882</v>
      </c>
      <c r="AG184" s="38">
        <f t="shared" si="34"/>
        <v>0.73286606447802338</v>
      </c>
      <c r="AH184" s="38">
        <f t="shared" si="30"/>
        <v>-1.2588906759943124</v>
      </c>
      <c r="AJ184" s="38">
        <f t="shared" si="35"/>
        <v>41.990132442953197</v>
      </c>
      <c r="AK184" s="38">
        <f t="shared" si="36"/>
        <v>-72.129122602845285</v>
      </c>
    </row>
    <row r="185" spans="1:37" ht="15.75" customHeight="1" x14ac:dyDescent="0.3">
      <c r="A185" s="4" t="s">
        <v>51</v>
      </c>
      <c r="B185" s="5"/>
      <c r="C185" s="5">
        <v>2</v>
      </c>
      <c r="D185" s="5">
        <v>2</v>
      </c>
      <c r="E185" s="5">
        <v>1</v>
      </c>
      <c r="F185" s="5">
        <v>4</v>
      </c>
      <c r="G185" s="5">
        <v>185</v>
      </c>
      <c r="H185" s="5" t="s">
        <v>18</v>
      </c>
      <c r="I185" s="5">
        <v>123</v>
      </c>
      <c r="J185" s="5"/>
      <c r="K185" s="5"/>
      <c r="L185" s="7">
        <v>43300</v>
      </c>
      <c r="M185" s="5" t="s">
        <v>52</v>
      </c>
      <c r="N185" s="5" t="s">
        <v>53</v>
      </c>
      <c r="O185" s="27"/>
      <c r="P185" s="28">
        <v>13.4</v>
      </c>
      <c r="Q185" s="28">
        <v>8.6999999999999993</v>
      </c>
      <c r="R185" s="29">
        <v>44361</v>
      </c>
      <c r="S185" s="28" t="s">
        <v>99</v>
      </c>
      <c r="T185" s="5"/>
      <c r="U185" s="5">
        <f t="shared" si="39"/>
        <v>133.4</v>
      </c>
      <c r="V185" s="5">
        <f t="shared" si="42"/>
        <v>128.69999999999999</v>
      </c>
      <c r="W185" s="5"/>
      <c r="X185" s="36">
        <f t="shared" si="41"/>
        <v>153.7218824654116</v>
      </c>
      <c r="Y185" s="36">
        <f t="shared" si="31"/>
        <v>103.58007941341897</v>
      </c>
      <c r="Z185" s="5"/>
      <c r="AA185" s="36">
        <f t="shared" si="32"/>
        <v>0.80332832867880033</v>
      </c>
      <c r="AB185" s="36">
        <f t="shared" si="33"/>
        <v>0.97786132867880027</v>
      </c>
      <c r="AC185" s="37">
        <f t="shared" si="27"/>
        <v>0.73284998226462073</v>
      </c>
      <c r="AD185" s="37">
        <f t="shared" si="28"/>
        <v>-1.2589220464926283</v>
      </c>
      <c r="AE185" s="36">
        <f t="shared" si="29"/>
        <v>185.36248271967011</v>
      </c>
      <c r="AG185" s="38">
        <f t="shared" si="34"/>
        <v>0.73286624005934453</v>
      </c>
      <c r="AH185" s="38">
        <f t="shared" si="30"/>
        <v>-1.2588895835887581</v>
      </c>
      <c r="AJ185" s="38">
        <f t="shared" si="35"/>
        <v>41.990142503021865</v>
      </c>
      <c r="AK185" s="38">
        <f t="shared" si="36"/>
        <v>-72.129060012617501</v>
      </c>
    </row>
    <row r="186" spans="1:37" ht="15.75" customHeight="1" x14ac:dyDescent="0.3">
      <c r="A186" s="4" t="s">
        <v>51</v>
      </c>
      <c r="B186" s="5"/>
      <c r="C186" s="5">
        <v>2</v>
      </c>
      <c r="D186" s="5">
        <v>2</v>
      </c>
      <c r="E186" s="5">
        <v>2</v>
      </c>
      <c r="F186" s="5">
        <v>4</v>
      </c>
      <c r="G186" s="5">
        <v>186</v>
      </c>
      <c r="H186" s="5" t="s">
        <v>18</v>
      </c>
      <c r="I186" s="5">
        <v>460</v>
      </c>
      <c r="J186" s="5"/>
      <c r="K186" s="5"/>
      <c r="L186" s="7">
        <v>43300</v>
      </c>
      <c r="M186" s="5" t="s">
        <v>52</v>
      </c>
      <c r="N186" s="5" t="s">
        <v>53</v>
      </c>
      <c r="O186" s="27"/>
      <c r="P186" s="28">
        <v>16.899999999999999</v>
      </c>
      <c r="Q186" s="28">
        <v>6.1</v>
      </c>
      <c r="R186" s="29">
        <v>44361</v>
      </c>
      <c r="S186" s="28" t="s">
        <v>99</v>
      </c>
      <c r="T186" s="5"/>
      <c r="U186" s="5">
        <f t="shared" si="39"/>
        <v>136.9</v>
      </c>
      <c r="V186" s="5">
        <f t="shared" si="42"/>
        <v>126.1</v>
      </c>
      <c r="W186" s="5"/>
      <c r="X186" s="36">
        <f t="shared" si="41"/>
        <v>156.71722410203199</v>
      </c>
      <c r="Y186" s="36">
        <f t="shared" si="31"/>
        <v>100.41181040969971</v>
      </c>
      <c r="Z186" s="5"/>
      <c r="AA186" s="36">
        <f t="shared" si="32"/>
        <v>0.82643974301123901</v>
      </c>
      <c r="AB186" s="36">
        <f t="shared" si="33"/>
        <v>1.000972743011239</v>
      </c>
      <c r="AC186" s="37">
        <f t="shared" si="27"/>
        <v>0.73284998226462073</v>
      </c>
      <c r="AD186" s="37">
        <f t="shared" si="28"/>
        <v>-1.2589220464926283</v>
      </c>
      <c r="AE186" s="36">
        <f t="shared" si="29"/>
        <v>186.12581766106493</v>
      </c>
      <c r="AG186" s="38">
        <f t="shared" si="34"/>
        <v>0.73286574275363303</v>
      </c>
      <c r="AH186" s="38">
        <f t="shared" si="30"/>
        <v>-1.2588889510489478</v>
      </c>
      <c r="AJ186" s="38">
        <f t="shared" si="35"/>
        <v>41.990114009503472</v>
      </c>
      <c r="AK186" s="38">
        <f t="shared" si="36"/>
        <v>-72.129023770756007</v>
      </c>
    </row>
    <row r="187" spans="1:37" ht="15.75" customHeight="1" x14ac:dyDescent="0.3">
      <c r="A187" s="4" t="s">
        <v>51</v>
      </c>
      <c r="B187" s="5"/>
      <c r="C187" s="5">
        <v>2</v>
      </c>
      <c r="D187" s="5">
        <v>2</v>
      </c>
      <c r="E187" s="5">
        <v>2</v>
      </c>
      <c r="F187" s="5">
        <v>4</v>
      </c>
      <c r="G187" s="5">
        <v>187</v>
      </c>
      <c r="H187" s="5" t="s">
        <v>18</v>
      </c>
      <c r="I187" s="5">
        <v>383</v>
      </c>
      <c r="J187" s="5"/>
      <c r="K187" s="5"/>
      <c r="L187" s="7">
        <v>43300</v>
      </c>
      <c r="M187" s="5" t="s">
        <v>52</v>
      </c>
      <c r="N187" s="5" t="s">
        <v>53</v>
      </c>
      <c r="O187" s="27"/>
      <c r="P187" s="28">
        <v>15.8</v>
      </c>
      <c r="Q187" s="28">
        <v>8</v>
      </c>
      <c r="R187" s="29">
        <v>44361</v>
      </c>
      <c r="S187" s="28" t="s">
        <v>99</v>
      </c>
      <c r="T187" s="5"/>
      <c r="U187" s="5">
        <f t="shared" si="39"/>
        <v>135.80000000000001</v>
      </c>
      <c r="V187" s="5">
        <f t="shared" si="42"/>
        <v>128</v>
      </c>
      <c r="W187" s="5"/>
      <c r="X187" s="36">
        <f t="shared" si="41"/>
        <v>155.96386726553555</v>
      </c>
      <c r="Y187" s="36">
        <f t="shared" si="31"/>
        <v>102.47395819220804</v>
      </c>
      <c r="Z187" s="5"/>
      <c r="AA187" s="36">
        <f t="shared" si="32"/>
        <v>0.81495740570512398</v>
      </c>
      <c r="AB187" s="36">
        <f t="shared" si="33"/>
        <v>0.98949040570512392</v>
      </c>
      <c r="AC187" s="37">
        <f t="shared" si="27"/>
        <v>0.73284998226462073</v>
      </c>
      <c r="AD187" s="37">
        <f t="shared" si="28"/>
        <v>-1.2589220464926283</v>
      </c>
      <c r="AE187" s="36">
        <f t="shared" si="29"/>
        <v>186.61629082156787</v>
      </c>
      <c r="AG187" s="38">
        <f t="shared" si="34"/>
        <v>0.73286606643349828</v>
      </c>
      <c r="AH187" s="38">
        <f t="shared" si="30"/>
        <v>-1.2588891101327697</v>
      </c>
      <c r="AJ187" s="38">
        <f t="shared" si="35"/>
        <v>41.990132554993664</v>
      </c>
      <c r="AK187" s="38">
        <f t="shared" si="36"/>
        <v>-72.129032885587591</v>
      </c>
    </row>
    <row r="188" spans="1:37" ht="15.75" customHeight="1" x14ac:dyDescent="0.3">
      <c r="A188" s="4" t="s">
        <v>51</v>
      </c>
      <c r="B188" s="5"/>
      <c r="C188" s="5">
        <v>2</v>
      </c>
      <c r="D188" s="5">
        <v>2</v>
      </c>
      <c r="E188" s="5">
        <v>2</v>
      </c>
      <c r="F188" s="5">
        <v>4</v>
      </c>
      <c r="G188" s="5">
        <v>188</v>
      </c>
      <c r="H188" s="5" t="s">
        <v>18</v>
      </c>
      <c r="I188" s="5">
        <v>115</v>
      </c>
      <c r="J188" s="5"/>
      <c r="K188" s="5"/>
      <c r="L188" s="7">
        <v>43300</v>
      </c>
      <c r="M188" s="5" t="s">
        <v>52</v>
      </c>
      <c r="N188" s="5" t="s">
        <v>53</v>
      </c>
      <c r="O188" s="27"/>
      <c r="P188" s="28">
        <v>19.7</v>
      </c>
      <c r="Q188" s="28">
        <v>7.1</v>
      </c>
      <c r="R188" s="29">
        <v>44361</v>
      </c>
      <c r="S188" s="28" t="s">
        <v>99</v>
      </c>
      <c r="T188" s="5"/>
      <c r="U188" s="5">
        <f t="shared" si="39"/>
        <v>139.69999999999999</v>
      </c>
      <c r="V188" s="5">
        <f t="shared" si="42"/>
        <v>127.1</v>
      </c>
      <c r="W188" s="5"/>
      <c r="X188" s="36">
        <f t="shared" si="41"/>
        <v>159.64833402542808</v>
      </c>
      <c r="Y188" s="36">
        <f t="shared" si="31"/>
        <v>100.91040304599584</v>
      </c>
      <c r="Z188" s="5"/>
      <c r="AA188" s="36">
        <f t="shared" si="32"/>
        <v>0.83258948694592805</v>
      </c>
      <c r="AB188" s="36">
        <f t="shared" si="33"/>
        <v>1.0071224869459281</v>
      </c>
      <c r="AC188" s="37">
        <f t="shared" si="27"/>
        <v>0.73284998226462073</v>
      </c>
      <c r="AD188" s="37">
        <f t="shared" si="28"/>
        <v>-1.2589220464926283</v>
      </c>
      <c r="AE188" s="36">
        <f t="shared" si="29"/>
        <v>188.86635486502084</v>
      </c>
      <c r="AG188" s="38">
        <f t="shared" si="34"/>
        <v>0.73286582100306519</v>
      </c>
      <c r="AH188" s="38">
        <f t="shared" si="30"/>
        <v>-1.2588883320566444</v>
      </c>
      <c r="AJ188" s="38">
        <f t="shared" si="35"/>
        <v>41.990118492865676</v>
      </c>
      <c r="AK188" s="38">
        <f t="shared" si="36"/>
        <v>-72.128988305109473</v>
      </c>
    </row>
    <row r="189" spans="1:37" ht="15.75" customHeight="1" x14ac:dyDescent="0.3">
      <c r="A189" s="4" t="s">
        <v>51</v>
      </c>
      <c r="B189" s="5"/>
      <c r="C189" s="5">
        <v>2</v>
      </c>
      <c r="D189" s="5">
        <v>2</v>
      </c>
      <c r="E189" s="5">
        <v>2</v>
      </c>
      <c r="F189" s="5">
        <v>3</v>
      </c>
      <c r="G189" s="5">
        <v>189</v>
      </c>
      <c r="H189" s="5" t="s">
        <v>18</v>
      </c>
      <c r="I189" s="5">
        <v>451</v>
      </c>
      <c r="J189" s="5"/>
      <c r="K189" s="5"/>
      <c r="L189" s="7">
        <v>43300</v>
      </c>
      <c r="M189" s="5" t="s">
        <v>52</v>
      </c>
      <c r="N189" s="5" t="s">
        <v>53</v>
      </c>
      <c r="O189" s="27"/>
      <c r="P189" s="28">
        <v>18</v>
      </c>
      <c r="Q189" s="28">
        <v>1.5</v>
      </c>
      <c r="R189" s="29">
        <v>44361</v>
      </c>
      <c r="S189" s="28" t="s">
        <v>99</v>
      </c>
      <c r="T189" s="5"/>
      <c r="U189" s="5">
        <f t="shared" si="39"/>
        <v>138</v>
      </c>
      <c r="V189" s="5">
        <f t="shared" si="42"/>
        <v>121.5</v>
      </c>
      <c r="W189" s="5"/>
      <c r="X189" s="36">
        <f t="shared" si="41"/>
        <v>157.00173065993442</v>
      </c>
      <c r="Y189" s="36">
        <f t="shared" si="31"/>
        <v>95.690681729128698</v>
      </c>
      <c r="Z189" s="5"/>
      <c r="AA189" s="36">
        <f t="shared" si="32"/>
        <v>0.84889649798305178</v>
      </c>
      <c r="AB189" s="36">
        <f t="shared" si="33"/>
        <v>1.0234294979830518</v>
      </c>
      <c r="AC189" s="37">
        <f t="shared" si="27"/>
        <v>0.73284998226462073</v>
      </c>
      <c r="AD189" s="37">
        <f t="shared" si="28"/>
        <v>-1.2589220464926283</v>
      </c>
      <c r="AE189" s="36">
        <f t="shared" si="29"/>
        <v>183.86476008196894</v>
      </c>
      <c r="AG189" s="38">
        <f t="shared" si="34"/>
        <v>0.73286500171847624</v>
      </c>
      <c r="AH189" s="38">
        <f t="shared" si="30"/>
        <v>-1.2588888909891485</v>
      </c>
      <c r="AJ189" s="38">
        <f t="shared" si="35"/>
        <v>41.990071551316511</v>
      </c>
      <c r="AK189" s="38">
        <f t="shared" si="36"/>
        <v>-72.129020329582985</v>
      </c>
    </row>
    <row r="190" spans="1:37" ht="15.75" customHeight="1" x14ac:dyDescent="0.3">
      <c r="A190" s="4" t="s">
        <v>51</v>
      </c>
      <c r="B190" s="5"/>
      <c r="C190" s="5">
        <v>2</v>
      </c>
      <c r="D190" s="5">
        <v>2</v>
      </c>
      <c r="E190" s="5">
        <v>3</v>
      </c>
      <c r="F190" s="5">
        <v>3</v>
      </c>
      <c r="G190" s="5">
        <v>190</v>
      </c>
      <c r="H190" s="5" t="s">
        <v>31</v>
      </c>
      <c r="I190" s="5">
        <v>183</v>
      </c>
      <c r="J190" s="5"/>
      <c r="K190" s="5"/>
      <c r="L190" s="7">
        <v>43300</v>
      </c>
      <c r="M190" s="5" t="s">
        <v>52</v>
      </c>
      <c r="N190" s="5" t="s">
        <v>53</v>
      </c>
      <c r="O190" s="27"/>
      <c r="P190" s="28">
        <v>11</v>
      </c>
      <c r="Q190" s="28">
        <v>14.2</v>
      </c>
      <c r="R190" s="29">
        <v>44361</v>
      </c>
      <c r="S190" s="28" t="s">
        <v>99</v>
      </c>
      <c r="T190" s="5"/>
      <c r="U190" s="5">
        <f t="shared" si="39"/>
        <v>131</v>
      </c>
      <c r="V190" s="5">
        <f t="shared" si="42"/>
        <v>134.19999999999999</v>
      </c>
      <c r="W190" s="5"/>
      <c r="X190" s="36">
        <f t="shared" si="41"/>
        <v>152.31340927167693</v>
      </c>
      <c r="Y190" s="36">
        <f t="shared" si="31"/>
        <v>109.41327778674138</v>
      </c>
      <c r="Z190" s="5"/>
      <c r="AA190" s="36">
        <f t="shared" si="32"/>
        <v>0.77333238394826465</v>
      </c>
      <c r="AB190" s="36">
        <f t="shared" si="33"/>
        <v>0.94786538394826469</v>
      </c>
      <c r="AC190" s="37">
        <f t="shared" si="27"/>
        <v>0.73284998226462073</v>
      </c>
      <c r="AD190" s="37">
        <f t="shared" si="28"/>
        <v>-1.2589220464926283</v>
      </c>
      <c r="AE190" s="36">
        <f t="shared" si="29"/>
        <v>187.53836940743616</v>
      </c>
      <c r="AG190" s="38">
        <f t="shared" si="34"/>
        <v>0.73286715565011817</v>
      </c>
      <c r="AH190" s="38">
        <f t="shared" si="30"/>
        <v>-1.2588898810028564</v>
      </c>
      <c r="AJ190" s="38">
        <f t="shared" si="35"/>
        <v>41.990194962508959</v>
      </c>
      <c r="AK190" s="38">
        <f t="shared" si="36"/>
        <v>-72.129077053190102</v>
      </c>
    </row>
    <row r="191" spans="1:37" ht="15.75" customHeight="1" x14ac:dyDescent="0.3">
      <c r="A191" s="4" t="s">
        <v>51</v>
      </c>
      <c r="B191" s="5"/>
      <c r="C191" s="5">
        <v>2</v>
      </c>
      <c r="D191" s="5">
        <v>2</v>
      </c>
      <c r="E191" s="5">
        <v>3</v>
      </c>
      <c r="F191" s="5">
        <v>3</v>
      </c>
      <c r="G191" s="5">
        <v>191</v>
      </c>
      <c r="H191" s="5" t="s">
        <v>18</v>
      </c>
      <c r="I191" s="5">
        <v>399</v>
      </c>
      <c r="J191" s="5"/>
      <c r="K191" s="5"/>
      <c r="L191" s="7">
        <v>43300</v>
      </c>
      <c r="M191" s="5" t="s">
        <v>52</v>
      </c>
      <c r="N191" s="5" t="s">
        <v>53</v>
      </c>
      <c r="O191" s="27"/>
      <c r="P191" s="28">
        <v>14.3</v>
      </c>
      <c r="Q191" s="28">
        <v>14.3</v>
      </c>
      <c r="R191" s="29">
        <v>44361</v>
      </c>
      <c r="S191" s="28" t="s">
        <v>99</v>
      </c>
      <c r="T191" s="5"/>
      <c r="U191" s="5">
        <f t="shared" si="39"/>
        <v>134.30000000000001</v>
      </c>
      <c r="V191" s="5">
        <f t="shared" si="42"/>
        <v>134.30000000000001</v>
      </c>
      <c r="W191" s="5"/>
      <c r="X191" s="36">
        <f t="shared" si="41"/>
        <v>155.58063963888674</v>
      </c>
      <c r="Y191" s="36">
        <f t="shared" si="31"/>
        <v>108.93871933135104</v>
      </c>
      <c r="Z191" s="5"/>
      <c r="AA191" s="36">
        <f t="shared" si="32"/>
        <v>0.78539816339744828</v>
      </c>
      <c r="AB191" s="36">
        <f t="shared" si="33"/>
        <v>0.95993116339744833</v>
      </c>
      <c r="AC191" s="37">
        <f t="shared" si="27"/>
        <v>0.73284998226462073</v>
      </c>
      <c r="AD191" s="37">
        <f t="shared" si="28"/>
        <v>-1.2589220464926283</v>
      </c>
      <c r="AE191" s="36">
        <f t="shared" si="29"/>
        <v>189.92888142670668</v>
      </c>
      <c r="AG191" s="38">
        <f t="shared" si="34"/>
        <v>0.73286708115168553</v>
      </c>
      <c r="AH191" s="38">
        <f t="shared" si="30"/>
        <v>-1.2588891910325517</v>
      </c>
      <c r="AJ191" s="38">
        <f t="shared" si="35"/>
        <v>41.99019069406318</v>
      </c>
      <c r="AK191" s="38">
        <f t="shared" si="36"/>
        <v>-72.129037520803649</v>
      </c>
    </row>
    <row r="192" spans="1:37" ht="15.75" customHeight="1" x14ac:dyDescent="0.3">
      <c r="A192" s="4" t="s">
        <v>51</v>
      </c>
      <c r="B192" s="5"/>
      <c r="C192" s="5">
        <v>2</v>
      </c>
      <c r="D192" s="5">
        <v>2</v>
      </c>
      <c r="E192" s="5">
        <v>3</v>
      </c>
      <c r="F192" s="5">
        <v>3</v>
      </c>
      <c r="G192" s="5">
        <v>192</v>
      </c>
      <c r="H192" s="5" t="s">
        <v>18</v>
      </c>
      <c r="I192" s="5">
        <v>305</v>
      </c>
      <c r="J192" s="5"/>
      <c r="K192" s="5"/>
      <c r="L192" s="7">
        <v>43300</v>
      </c>
      <c r="M192" s="5" t="s">
        <v>52</v>
      </c>
      <c r="N192" s="5" t="s">
        <v>53</v>
      </c>
      <c r="O192" s="27"/>
      <c r="P192" s="28">
        <v>14.2</v>
      </c>
      <c r="Q192" s="28">
        <v>11.2</v>
      </c>
      <c r="R192" s="29">
        <v>44361</v>
      </c>
      <c r="S192" s="28" t="s">
        <v>99</v>
      </c>
      <c r="T192" s="5"/>
      <c r="U192" s="5">
        <f t="shared" si="39"/>
        <v>134.19999999999999</v>
      </c>
      <c r="V192" s="5">
        <f t="shared" si="42"/>
        <v>131.19999999999999</v>
      </c>
      <c r="W192" s="5"/>
      <c r="X192" s="36">
        <f t="shared" si="41"/>
        <v>154.94384928575792</v>
      </c>
      <c r="Y192" s="36">
        <f t="shared" si="31"/>
        <v>105.90318016241214</v>
      </c>
      <c r="Z192" s="5"/>
      <c r="AA192" s="36">
        <f t="shared" si="32"/>
        <v>0.79670137453659573</v>
      </c>
      <c r="AB192" s="36">
        <f t="shared" si="33"/>
        <v>0.97123437453659567</v>
      </c>
      <c r="AC192" s="37">
        <f t="shared" si="27"/>
        <v>0.73284998226462073</v>
      </c>
      <c r="AD192" s="37">
        <f t="shared" si="28"/>
        <v>-1.2589220464926283</v>
      </c>
      <c r="AE192" s="36">
        <f t="shared" si="29"/>
        <v>187.67812872042387</v>
      </c>
      <c r="AG192" s="38">
        <f t="shared" si="34"/>
        <v>0.73286660469191478</v>
      </c>
      <c r="AH192" s="38">
        <f t="shared" si="30"/>
        <v>-1.2588893255237279</v>
      </c>
      <c r="AJ192" s="38">
        <f t="shared" si="35"/>
        <v>41.990163394929219</v>
      </c>
      <c r="AK192" s="38">
        <f t="shared" si="36"/>
        <v>-72.12904522658043</v>
      </c>
    </row>
    <row r="193" spans="1:37" ht="15.75" customHeight="1" x14ac:dyDescent="0.3">
      <c r="A193" s="4" t="s">
        <v>51</v>
      </c>
      <c r="B193" s="5"/>
      <c r="C193" s="5">
        <v>2</v>
      </c>
      <c r="D193" s="5">
        <v>2</v>
      </c>
      <c r="E193" s="5">
        <v>3</v>
      </c>
      <c r="F193" s="5">
        <v>4</v>
      </c>
      <c r="G193" s="5">
        <v>193</v>
      </c>
      <c r="H193" s="5" t="s">
        <v>39</v>
      </c>
      <c r="I193" s="5"/>
      <c r="J193" s="5" t="s">
        <v>24</v>
      </c>
      <c r="K193" s="5"/>
      <c r="L193" s="7">
        <v>43300</v>
      </c>
      <c r="M193" s="5" t="s">
        <v>52</v>
      </c>
      <c r="N193" s="5" t="s">
        <v>53</v>
      </c>
      <c r="O193" s="27"/>
      <c r="P193" s="28">
        <v>13.8</v>
      </c>
      <c r="Q193" s="28">
        <v>18.3</v>
      </c>
      <c r="R193" s="29">
        <v>44361</v>
      </c>
      <c r="S193" s="28" t="s">
        <v>99</v>
      </c>
      <c r="T193" s="5"/>
      <c r="U193" s="5">
        <f t="shared" si="39"/>
        <v>133.80000000000001</v>
      </c>
      <c r="V193" s="5">
        <f t="shared" si="42"/>
        <v>138.30000000000001</v>
      </c>
      <c r="W193" s="5"/>
      <c r="X193" s="36">
        <f t="shared" si="41"/>
        <v>155.78282877419952</v>
      </c>
      <c r="Y193" s="36">
        <f t="shared" si="31"/>
        <v>112.9647744171095</v>
      </c>
      <c r="Z193" s="5"/>
      <c r="AA193" s="36">
        <f t="shared" si="32"/>
        <v>0.76886163341844682</v>
      </c>
      <c r="AB193" s="36">
        <f t="shared" si="33"/>
        <v>0.94339463341844687</v>
      </c>
      <c r="AC193" s="37">
        <f t="shared" si="27"/>
        <v>0.73284998226462073</v>
      </c>
      <c r="AD193" s="37">
        <f t="shared" si="28"/>
        <v>-1.2589220464926283</v>
      </c>
      <c r="AE193" s="36">
        <f t="shared" si="29"/>
        <v>192.43006521850998</v>
      </c>
      <c r="AG193" s="38">
        <f t="shared" si="34"/>
        <v>0.73286771308554799</v>
      </c>
      <c r="AH193" s="38">
        <f t="shared" si="30"/>
        <v>-1.2588891483156148</v>
      </c>
      <c r="AJ193" s="38">
        <f t="shared" si="35"/>
        <v>41.990226901206434</v>
      </c>
      <c r="AK193" s="38">
        <f t="shared" si="36"/>
        <v>-72.129035073303456</v>
      </c>
    </row>
    <row r="194" spans="1:37" ht="15.75" customHeight="1" x14ac:dyDescent="0.3">
      <c r="A194" s="4" t="s">
        <v>51</v>
      </c>
      <c r="B194" s="5"/>
      <c r="C194" s="5">
        <v>2</v>
      </c>
      <c r="D194" s="5">
        <v>2</v>
      </c>
      <c r="E194" s="5">
        <v>4</v>
      </c>
      <c r="F194" s="5">
        <v>4</v>
      </c>
      <c r="G194" s="5">
        <v>194</v>
      </c>
      <c r="H194" s="5" t="s">
        <v>33</v>
      </c>
      <c r="I194" s="5">
        <v>677</v>
      </c>
      <c r="J194" s="5"/>
      <c r="K194" s="5"/>
      <c r="L194" s="7">
        <v>43300</v>
      </c>
      <c r="M194" s="5" t="s">
        <v>52</v>
      </c>
      <c r="N194" s="5" t="s">
        <v>53</v>
      </c>
      <c r="O194" s="27"/>
      <c r="P194" s="28">
        <v>16.3</v>
      </c>
      <c r="Q194" s="28">
        <v>15.4</v>
      </c>
      <c r="R194" s="29">
        <v>44361</v>
      </c>
      <c r="S194" s="28" t="s">
        <v>99</v>
      </c>
      <c r="T194" s="5"/>
      <c r="U194" s="5">
        <f t="shared" si="39"/>
        <v>136.30000000000001</v>
      </c>
      <c r="V194" s="5">
        <f t="shared" si="42"/>
        <v>135.4</v>
      </c>
      <c r="W194" s="5"/>
      <c r="X194" s="36">
        <f t="shared" si="41"/>
        <v>157.74126819539737</v>
      </c>
      <c r="Y194" s="36">
        <f t="shared" si="31"/>
        <v>109.67471134271437</v>
      </c>
      <c r="Z194" s="5"/>
      <c r="AA194" s="36">
        <f t="shared" si="32"/>
        <v>0.78871062827882676</v>
      </c>
      <c r="AB194" s="36">
        <f t="shared" si="33"/>
        <v>0.96324362827882681</v>
      </c>
      <c r="AC194" s="37">
        <f t="shared" ref="AC194:AC257" si="43">41.989211*(PI()/180)</f>
        <v>0.73284998226462073</v>
      </c>
      <c r="AD194" s="37">
        <f t="shared" ref="AD194:AD257" si="44">-72.13092*(PI()/180)</f>
        <v>-1.2589220464926283</v>
      </c>
      <c r="AE194" s="36">
        <f t="shared" ref="AE194:AE257" si="45">SQRT(X194^2+Y194^2)</f>
        <v>192.12196646921976</v>
      </c>
      <c r="AG194" s="38">
        <f t="shared" si="34"/>
        <v>0.73286719666639133</v>
      </c>
      <c r="AH194" s="38">
        <f t="shared" ref="AH194:AH257" si="46">AD194+ATAN2(COS(AE194/6371000)-SIN(AC194)*SIN(AG194), SIN(AB194)*SIN(AE194/6371000)*COS(AC194))</f>
        <v>-1.2588887347483744</v>
      </c>
      <c r="AJ194" s="38">
        <f t="shared" si="35"/>
        <v>41.990197312568299</v>
      </c>
      <c r="AK194" s="38">
        <f t="shared" si="36"/>
        <v>-72.129011377646037</v>
      </c>
    </row>
    <row r="195" spans="1:37" ht="15.75" customHeight="1" x14ac:dyDescent="0.3">
      <c r="A195" s="4" t="s">
        <v>51</v>
      </c>
      <c r="B195" s="5"/>
      <c r="C195" s="5">
        <v>2</v>
      </c>
      <c r="D195" s="5">
        <v>2</v>
      </c>
      <c r="E195" s="5">
        <v>4</v>
      </c>
      <c r="F195" s="5">
        <v>4</v>
      </c>
      <c r="G195" s="5">
        <v>195</v>
      </c>
      <c r="H195" s="5" t="s">
        <v>39</v>
      </c>
      <c r="I195" s="5">
        <v>309</v>
      </c>
      <c r="J195" s="5"/>
      <c r="K195" s="5"/>
      <c r="L195" s="7">
        <v>43300</v>
      </c>
      <c r="M195" s="5" t="s">
        <v>52</v>
      </c>
      <c r="N195" s="5" t="s">
        <v>53</v>
      </c>
      <c r="O195" s="27"/>
      <c r="P195" s="28">
        <v>16.7</v>
      </c>
      <c r="Q195" s="28">
        <v>16</v>
      </c>
      <c r="R195" s="29">
        <v>44361</v>
      </c>
      <c r="S195" s="28" t="s">
        <v>99</v>
      </c>
      <c r="T195" s="5"/>
      <c r="U195" s="5">
        <f t="shared" si="39"/>
        <v>136.69999999999999</v>
      </c>
      <c r="V195" s="5">
        <f t="shared" si="42"/>
        <v>136</v>
      </c>
      <c r="W195" s="5"/>
      <c r="X195" s="36">
        <f t="shared" si="41"/>
        <v>158.2393802422053</v>
      </c>
      <c r="Y195" s="36">
        <f t="shared" ref="Y195:Y258" si="47">SQRT(U195^2+V195^2)*SIN(ATAN(V195/U195)-0.174533)</f>
        <v>110.19613668619587</v>
      </c>
      <c r="Z195" s="5"/>
      <c r="AA195" s="36">
        <f t="shared" ref="AA195:AA258" si="48">ATAN(U195/V195)</f>
        <v>0.78796508111857211</v>
      </c>
      <c r="AB195" s="36">
        <f t="shared" ref="AB195:AB258" si="49">AA195+0.174533</f>
        <v>0.96249808111857216</v>
      </c>
      <c r="AC195" s="37">
        <f t="shared" si="43"/>
        <v>0.73284998226462073</v>
      </c>
      <c r="AD195" s="37">
        <f t="shared" si="44"/>
        <v>-1.2589220464926283</v>
      </c>
      <c r="AE195" s="36">
        <f t="shared" si="45"/>
        <v>192.82865450964491</v>
      </c>
      <c r="AG195" s="38">
        <f t="shared" ref="AG195:AG258" si="50">ASIN(SIN(AC195)*COS(AE195/6371000)+COS(AC195)*SIN(AE195/6371000)*COS(AB195))</f>
        <v>0.73286727850820954</v>
      </c>
      <c r="AH195" s="38">
        <f t="shared" si="46"/>
        <v>-1.2588886295547899</v>
      </c>
      <c r="AJ195" s="38">
        <f t="shared" ref="AJ195:AJ258" si="51">AG195*180/PI()</f>
        <v>41.990202001759073</v>
      </c>
      <c r="AK195" s="38">
        <f t="shared" ref="AK195:AK258" si="52">AH195*180/PI()</f>
        <v>-72.129005350497607</v>
      </c>
    </row>
    <row r="196" spans="1:37" ht="15.75" customHeight="1" x14ac:dyDescent="0.3">
      <c r="A196" s="4" t="s">
        <v>51</v>
      </c>
      <c r="B196" s="5"/>
      <c r="C196" s="5">
        <v>2</v>
      </c>
      <c r="D196" s="5">
        <v>2</v>
      </c>
      <c r="E196" s="5">
        <v>4</v>
      </c>
      <c r="F196" s="5">
        <v>3</v>
      </c>
      <c r="G196" s="5">
        <v>196</v>
      </c>
      <c r="H196" s="5" t="s">
        <v>39</v>
      </c>
      <c r="I196" s="5">
        <v>187</v>
      </c>
      <c r="J196" s="5"/>
      <c r="K196" s="5"/>
      <c r="L196" s="7">
        <v>43300</v>
      </c>
      <c r="M196" s="5" t="s">
        <v>52</v>
      </c>
      <c r="N196" s="5" t="s">
        <v>53</v>
      </c>
      <c r="O196" s="27"/>
      <c r="P196" s="28">
        <v>17.600000000000001</v>
      </c>
      <c r="Q196" s="28">
        <v>13.7</v>
      </c>
      <c r="R196" s="29">
        <v>44361</v>
      </c>
      <c r="S196" s="28" t="s">
        <v>99</v>
      </c>
      <c r="T196" s="5"/>
      <c r="U196" s="5">
        <f t="shared" si="39"/>
        <v>137.6</v>
      </c>
      <c r="V196" s="5">
        <f t="shared" si="42"/>
        <v>133.69999999999999</v>
      </c>
      <c r="W196" s="5"/>
      <c r="X196" s="36">
        <f t="shared" si="41"/>
        <v>158.72631623016466</v>
      </c>
      <c r="Y196" s="36">
        <f t="shared" si="47"/>
        <v>107.77479545794444</v>
      </c>
      <c r="Z196" s="5"/>
      <c r="AA196" s="36">
        <f t="shared" si="48"/>
        <v>0.7997724036918854</v>
      </c>
      <c r="AB196" s="36">
        <f t="shared" si="49"/>
        <v>0.97430540369188545</v>
      </c>
      <c r="AC196" s="37">
        <f t="shared" si="43"/>
        <v>0.73284998226462073</v>
      </c>
      <c r="AD196" s="37">
        <f t="shared" si="44"/>
        <v>-1.2589220464926283</v>
      </c>
      <c r="AE196" s="36">
        <f t="shared" si="45"/>
        <v>191.85789011661728</v>
      </c>
      <c r="AG196" s="38">
        <f t="shared" si="50"/>
        <v>0.7328668984497998</v>
      </c>
      <c r="AH196" s="38">
        <f t="shared" si="46"/>
        <v>-1.2588885267352823</v>
      </c>
      <c r="AJ196" s="38">
        <f t="shared" si="51"/>
        <v>41.990180226016221</v>
      </c>
      <c r="AK196" s="38">
        <f t="shared" si="52"/>
        <v>-72.128999459373773</v>
      </c>
    </row>
    <row r="197" spans="1:37" ht="15.75" customHeight="1" x14ac:dyDescent="0.3">
      <c r="A197" s="4" t="s">
        <v>51</v>
      </c>
      <c r="B197" s="5"/>
      <c r="C197" s="5">
        <v>2</v>
      </c>
      <c r="D197" s="5">
        <v>2</v>
      </c>
      <c r="E197" s="5">
        <v>4</v>
      </c>
      <c r="F197" s="5">
        <v>2</v>
      </c>
      <c r="G197" s="5">
        <v>197</v>
      </c>
      <c r="H197" s="5" t="s">
        <v>18</v>
      </c>
      <c r="I197" s="5">
        <v>423</v>
      </c>
      <c r="J197" s="5"/>
      <c r="K197" s="5"/>
      <c r="L197" s="7">
        <v>43300</v>
      </c>
      <c r="M197" s="5" t="s">
        <v>52</v>
      </c>
      <c r="N197" s="5" t="s">
        <v>53</v>
      </c>
      <c r="O197" s="27"/>
      <c r="P197" s="28">
        <v>5.4</v>
      </c>
      <c r="Q197" s="28">
        <v>15.8</v>
      </c>
      <c r="R197" s="29">
        <v>44361</v>
      </c>
      <c r="S197" s="28" t="s">
        <v>99</v>
      </c>
      <c r="T197" s="28" t="s">
        <v>106</v>
      </c>
      <c r="U197" s="5">
        <f t="shared" si="39"/>
        <v>125.4</v>
      </c>
      <c r="V197" s="5">
        <f t="shared" si="42"/>
        <v>135.80000000000001</v>
      </c>
      <c r="W197" s="5"/>
      <c r="X197" s="36">
        <f t="shared" si="41"/>
        <v>147.07632312967669</v>
      </c>
      <c r="Y197" s="36">
        <f t="shared" si="47"/>
        <v>111.96140037823274</v>
      </c>
      <c r="Z197" s="5"/>
      <c r="AA197" s="36">
        <f t="shared" si="48"/>
        <v>0.74560295128891796</v>
      </c>
      <c r="AB197" s="36">
        <f t="shared" si="49"/>
        <v>0.92013595128891801</v>
      </c>
      <c r="AC197" s="37">
        <f t="shared" si="43"/>
        <v>0.73284998226462073</v>
      </c>
      <c r="AD197" s="37">
        <f t="shared" si="44"/>
        <v>-1.2589220464926283</v>
      </c>
      <c r="AE197" s="36">
        <f t="shared" si="45"/>
        <v>184.84263577432563</v>
      </c>
      <c r="AG197" s="38">
        <f t="shared" si="50"/>
        <v>0.73286755562396033</v>
      </c>
      <c r="AH197" s="38">
        <f t="shared" si="46"/>
        <v>-1.2588909869576008</v>
      </c>
      <c r="AJ197" s="38">
        <f t="shared" si="51"/>
        <v>41.990217879322032</v>
      </c>
      <c r="AK197" s="38">
        <f t="shared" si="52"/>
        <v>-72.129140419729282</v>
      </c>
    </row>
    <row r="198" spans="1:37" ht="15.75" customHeight="1" x14ac:dyDescent="0.3">
      <c r="A198" s="4" t="s">
        <v>51</v>
      </c>
      <c r="B198" s="5"/>
      <c r="C198" s="5">
        <v>2</v>
      </c>
      <c r="D198" s="5">
        <v>2</v>
      </c>
      <c r="E198" s="5">
        <v>3</v>
      </c>
      <c r="F198" s="5">
        <v>1</v>
      </c>
      <c r="G198" s="5">
        <v>198</v>
      </c>
      <c r="H198" s="5" t="s">
        <v>22</v>
      </c>
      <c r="I198" s="5">
        <v>369</v>
      </c>
      <c r="J198" s="5"/>
      <c r="K198" s="5"/>
      <c r="L198" s="7">
        <v>43300</v>
      </c>
      <c r="M198" s="5" t="s">
        <v>52</v>
      </c>
      <c r="N198" s="5" t="s">
        <v>53</v>
      </c>
      <c r="O198" s="27"/>
      <c r="P198" s="28">
        <v>3.1</v>
      </c>
      <c r="Q198" s="28">
        <v>10.3</v>
      </c>
      <c r="R198" s="29">
        <v>44361</v>
      </c>
      <c r="S198" s="28" t="s">
        <v>99</v>
      </c>
      <c r="T198" s="5"/>
      <c r="U198" s="5">
        <f t="shared" si="39"/>
        <v>123.1</v>
      </c>
      <c r="V198" s="5">
        <f t="shared" si="42"/>
        <v>130.30000000000001</v>
      </c>
      <c r="W198" s="5"/>
      <c r="X198" s="36">
        <f t="shared" si="41"/>
        <v>143.85619994530217</v>
      </c>
      <c r="Y198" s="36">
        <f t="shared" si="47"/>
        <v>106.94434878616657</v>
      </c>
      <c r="Z198" s="5"/>
      <c r="AA198" s="36">
        <f t="shared" si="48"/>
        <v>0.75699223071003574</v>
      </c>
      <c r="AB198" s="36">
        <f t="shared" si="49"/>
        <v>0.93152523071003568</v>
      </c>
      <c r="AC198" s="37">
        <f t="shared" si="43"/>
        <v>0.73284998226462073</v>
      </c>
      <c r="AD198" s="37">
        <f t="shared" si="44"/>
        <v>-1.2589220464926283</v>
      </c>
      <c r="AE198" s="36">
        <f t="shared" si="45"/>
        <v>179.25317291473533</v>
      </c>
      <c r="AG198" s="38">
        <f t="shared" si="50"/>
        <v>0.73286676815175611</v>
      </c>
      <c r="AH198" s="38">
        <f t="shared" si="46"/>
        <v>-1.2588916670038086</v>
      </c>
      <c r="AJ198" s="38">
        <f t="shared" si="51"/>
        <v>41.990172760488242</v>
      </c>
      <c r="AK198" s="38">
        <f t="shared" si="52"/>
        <v>-72.12917938350688</v>
      </c>
    </row>
    <row r="199" spans="1:37" ht="15.75" customHeight="1" x14ac:dyDescent="0.3">
      <c r="A199" s="4" t="s">
        <v>51</v>
      </c>
      <c r="B199" s="5"/>
      <c r="C199" s="5">
        <v>2</v>
      </c>
      <c r="D199" s="5">
        <v>2</v>
      </c>
      <c r="E199" s="5">
        <v>3</v>
      </c>
      <c r="F199" s="5">
        <v>1</v>
      </c>
      <c r="G199" s="5">
        <v>199</v>
      </c>
      <c r="H199" s="5" t="s">
        <v>18</v>
      </c>
      <c r="I199" s="5">
        <v>307</v>
      </c>
      <c r="J199" s="5"/>
      <c r="K199" s="5"/>
      <c r="L199" s="7">
        <v>43300</v>
      </c>
      <c r="M199" s="5" t="s">
        <v>52</v>
      </c>
      <c r="N199" s="5" t="s">
        <v>53</v>
      </c>
      <c r="O199" s="27"/>
      <c r="P199" s="28">
        <v>0.2</v>
      </c>
      <c r="Q199" s="28">
        <v>12.1</v>
      </c>
      <c r="R199" s="29">
        <v>44361</v>
      </c>
      <c r="S199" s="28" t="s">
        <v>99</v>
      </c>
      <c r="T199" s="28" t="s">
        <v>107</v>
      </c>
      <c r="U199" s="5">
        <f t="shared" si="39"/>
        <v>120.2</v>
      </c>
      <c r="V199" s="5">
        <f t="shared" si="42"/>
        <v>132.1</v>
      </c>
      <c r="W199" s="5"/>
      <c r="X199" s="36">
        <f t="shared" si="41"/>
        <v>141.31282435163081</v>
      </c>
      <c r="Y199" s="36">
        <f t="shared" si="47"/>
        <v>109.22058264706857</v>
      </c>
      <c r="Z199" s="5"/>
      <c r="AA199" s="36">
        <f t="shared" si="48"/>
        <v>0.73826702046783144</v>
      </c>
      <c r="AB199" s="36">
        <f t="shared" si="49"/>
        <v>0.91280002046783149</v>
      </c>
      <c r="AC199" s="37">
        <f t="shared" si="43"/>
        <v>0.73284998226462073</v>
      </c>
      <c r="AD199" s="37">
        <f t="shared" si="44"/>
        <v>-1.2589220464926283</v>
      </c>
      <c r="AE199" s="36">
        <f t="shared" si="45"/>
        <v>178.601371775247</v>
      </c>
      <c r="AG199" s="38">
        <f t="shared" si="50"/>
        <v>0.73286712544026567</v>
      </c>
      <c r="AH199" s="38">
        <f t="shared" si="46"/>
        <v>-1.2588922041031472</v>
      </c>
      <c r="AJ199" s="38">
        <f t="shared" si="51"/>
        <v>41.990193231611904</v>
      </c>
      <c r="AK199" s="38">
        <f t="shared" si="52"/>
        <v>-72.129210157032148</v>
      </c>
    </row>
    <row r="200" spans="1:37" ht="15.75" customHeight="1" x14ac:dyDescent="0.3">
      <c r="A200" s="4" t="s">
        <v>54</v>
      </c>
      <c r="B200" s="5"/>
      <c r="C200" s="5">
        <v>2</v>
      </c>
      <c r="D200" s="5">
        <v>3</v>
      </c>
      <c r="E200" s="5">
        <v>1</v>
      </c>
      <c r="F200" s="5">
        <v>1</v>
      </c>
      <c r="G200" s="5">
        <v>200</v>
      </c>
      <c r="H200" s="5" t="s">
        <v>22</v>
      </c>
      <c r="I200" s="5">
        <v>335</v>
      </c>
      <c r="J200" s="5"/>
      <c r="K200" s="5"/>
      <c r="L200" s="7">
        <v>43300</v>
      </c>
      <c r="M200" s="5" t="s">
        <v>55</v>
      </c>
      <c r="N200" s="5" t="s">
        <v>56</v>
      </c>
      <c r="O200" s="27"/>
      <c r="P200" s="28">
        <v>2.2000000000000002</v>
      </c>
      <c r="Q200" s="28">
        <v>2</v>
      </c>
      <c r="R200" s="29">
        <v>44361</v>
      </c>
      <c r="S200" s="28" t="s">
        <v>99</v>
      </c>
      <c r="T200" s="5"/>
      <c r="U200" s="5">
        <f t="shared" si="39"/>
        <v>122.2</v>
      </c>
      <c r="V200" s="5">
        <f>Q200+140</f>
        <v>142</v>
      </c>
      <c r="W200" s="5"/>
      <c r="X200" s="36">
        <f t="shared" si="41"/>
        <v>145.00155751985523</v>
      </c>
      <c r="Y200" s="36">
        <f t="shared" si="47"/>
        <v>118.62288277063625</v>
      </c>
      <c r="Z200" s="5"/>
      <c r="AA200" s="36">
        <f t="shared" si="48"/>
        <v>0.71059477352202804</v>
      </c>
      <c r="AB200" s="36">
        <f t="shared" si="49"/>
        <v>0.88512777352202798</v>
      </c>
      <c r="AC200" s="37">
        <f t="shared" si="43"/>
        <v>0.73284998226462073</v>
      </c>
      <c r="AD200" s="37">
        <f t="shared" si="44"/>
        <v>-1.2589220464926283</v>
      </c>
      <c r="AE200" s="36">
        <f t="shared" si="45"/>
        <v>187.34150634603105</v>
      </c>
      <c r="AG200" s="38">
        <f t="shared" si="50"/>
        <v>0.73286860122515296</v>
      </c>
      <c r="AH200" s="38">
        <f t="shared" si="46"/>
        <v>-1.2588914250771783</v>
      </c>
      <c r="AJ200" s="38">
        <f t="shared" si="51"/>
        <v>41.990277787857423</v>
      </c>
      <c r="AK200" s="38">
        <f t="shared" si="52"/>
        <v>-72.129165522132013</v>
      </c>
    </row>
    <row r="201" spans="1:37" ht="15.75" customHeight="1" x14ac:dyDescent="0.3">
      <c r="A201" s="4" t="s">
        <v>54</v>
      </c>
      <c r="B201" s="5"/>
      <c r="C201" s="5">
        <v>2</v>
      </c>
      <c r="D201" s="5">
        <v>3</v>
      </c>
      <c r="E201" s="5">
        <v>1</v>
      </c>
      <c r="F201" s="5">
        <v>1</v>
      </c>
      <c r="G201" s="5">
        <v>201</v>
      </c>
      <c r="H201" s="5" t="s">
        <v>18</v>
      </c>
      <c r="I201" s="5">
        <v>363</v>
      </c>
      <c r="J201" s="5"/>
      <c r="K201" s="5"/>
      <c r="L201" s="7">
        <v>43300</v>
      </c>
      <c r="M201" s="5" t="s">
        <v>55</v>
      </c>
      <c r="N201" s="5" t="s">
        <v>56</v>
      </c>
      <c r="O201" s="27"/>
      <c r="P201" s="28">
        <v>3.5</v>
      </c>
      <c r="Q201" s="28">
        <v>0.9</v>
      </c>
      <c r="R201" s="29">
        <v>44361</v>
      </c>
      <c r="S201" s="28" t="s">
        <v>99</v>
      </c>
      <c r="T201" s="5"/>
      <c r="U201" s="5">
        <f t="shared" si="39"/>
        <v>123.5</v>
      </c>
      <c r="V201" s="5">
        <f t="shared" ref="V201:V225" si="53">Q201+140</f>
        <v>140.9</v>
      </c>
      <c r="W201" s="5"/>
      <c r="X201" s="36">
        <f t="shared" si="41"/>
        <v>146.0907945054212</v>
      </c>
      <c r="Y201" s="36">
        <f t="shared" si="47"/>
        <v>117.31385152988028</v>
      </c>
      <c r="Z201" s="5"/>
      <c r="AA201" s="36">
        <f t="shared" si="48"/>
        <v>0.7196835416144769</v>
      </c>
      <c r="AB201" s="36">
        <f t="shared" si="49"/>
        <v>0.89421654161447695</v>
      </c>
      <c r="AC201" s="37">
        <f t="shared" si="43"/>
        <v>0.73284998226462073</v>
      </c>
      <c r="AD201" s="37">
        <f t="shared" si="44"/>
        <v>-1.2589220464926283</v>
      </c>
      <c r="AE201" s="36">
        <f t="shared" si="45"/>
        <v>187.36344360627021</v>
      </c>
      <c r="AG201" s="38">
        <f t="shared" si="50"/>
        <v>0.73286839575448315</v>
      </c>
      <c r="AH201" s="38">
        <f t="shared" si="46"/>
        <v>-1.2588911950579187</v>
      </c>
      <c r="AJ201" s="38">
        <f t="shared" si="51"/>
        <v>41.990266015255223</v>
      </c>
      <c r="AK201" s="38">
        <f t="shared" si="52"/>
        <v>-72.12915234299922</v>
      </c>
    </row>
    <row r="202" spans="1:37" ht="15.75" customHeight="1" x14ac:dyDescent="0.3">
      <c r="A202" s="4" t="s">
        <v>54</v>
      </c>
      <c r="B202" s="5"/>
      <c r="C202" s="5">
        <v>2</v>
      </c>
      <c r="D202" s="5">
        <v>3</v>
      </c>
      <c r="E202" s="5">
        <v>1</v>
      </c>
      <c r="F202" s="5">
        <v>1</v>
      </c>
      <c r="G202" s="5">
        <v>202</v>
      </c>
      <c r="H202" s="5" t="s">
        <v>22</v>
      </c>
      <c r="I202" s="5">
        <v>283</v>
      </c>
      <c r="J202" s="5"/>
      <c r="K202" s="5"/>
      <c r="L202" s="7">
        <v>43300</v>
      </c>
      <c r="M202" s="5" t="s">
        <v>55</v>
      </c>
      <c r="N202" s="5" t="s">
        <v>56</v>
      </c>
      <c r="O202" s="27"/>
      <c r="P202" s="28">
        <v>3.7</v>
      </c>
      <c r="Q202" s="28">
        <v>4.0999999999999996</v>
      </c>
      <c r="R202" s="29">
        <v>44361</v>
      </c>
      <c r="S202" s="28" t="s">
        <v>99</v>
      </c>
      <c r="T202" s="5"/>
      <c r="U202" s="5">
        <f t="shared" si="39"/>
        <v>123.7</v>
      </c>
      <c r="V202" s="5">
        <f t="shared" si="53"/>
        <v>144.1</v>
      </c>
      <c r="W202" s="5"/>
      <c r="X202" s="36">
        <f t="shared" si="41"/>
        <v>146.84343045768537</v>
      </c>
      <c r="Y202" s="36">
        <f t="shared" si="47"/>
        <v>120.43050664768836</v>
      </c>
      <c r="Z202" s="5"/>
      <c r="AA202" s="36">
        <f t="shared" si="48"/>
        <v>0.7093687472896536</v>
      </c>
      <c r="AB202" s="36">
        <f t="shared" si="49"/>
        <v>0.88390174728965354</v>
      </c>
      <c r="AC202" s="37">
        <f t="shared" si="43"/>
        <v>0.73284998226462073</v>
      </c>
      <c r="AD202" s="37">
        <f t="shared" si="44"/>
        <v>-1.2589220464926283</v>
      </c>
      <c r="AE202" s="36">
        <f t="shared" si="45"/>
        <v>189.9118216436249</v>
      </c>
      <c r="AG202" s="38">
        <f t="shared" si="50"/>
        <v>0.73286888494606073</v>
      </c>
      <c r="AH202" s="38">
        <f t="shared" si="46"/>
        <v>-1.258891036102703</v>
      </c>
      <c r="AJ202" s="38">
        <f t="shared" si="51"/>
        <v>41.990294043867998</v>
      </c>
      <c r="AK202" s="38">
        <f t="shared" si="52"/>
        <v>-72.129143235536233</v>
      </c>
    </row>
    <row r="203" spans="1:37" ht="15.75" customHeight="1" x14ac:dyDescent="0.3">
      <c r="A203" s="4" t="s">
        <v>54</v>
      </c>
      <c r="B203" s="5"/>
      <c r="C203" s="5">
        <v>2</v>
      </c>
      <c r="D203" s="5">
        <v>3</v>
      </c>
      <c r="E203" s="5">
        <v>1</v>
      </c>
      <c r="F203" s="5">
        <v>3</v>
      </c>
      <c r="G203" s="5">
        <v>203</v>
      </c>
      <c r="H203" s="5" t="s">
        <v>31</v>
      </c>
      <c r="I203" s="5">
        <v>474</v>
      </c>
      <c r="J203" s="5"/>
      <c r="K203" s="5"/>
      <c r="L203" s="7">
        <v>43300</v>
      </c>
      <c r="M203" s="5" t="s">
        <v>55</v>
      </c>
      <c r="N203" s="5" t="s">
        <v>56</v>
      </c>
      <c r="O203" s="27"/>
      <c r="P203" s="28">
        <v>2.1</v>
      </c>
      <c r="Q203" s="28">
        <v>14.8</v>
      </c>
      <c r="R203" s="29">
        <v>44361</v>
      </c>
      <c r="S203" s="28" t="s">
        <v>99</v>
      </c>
      <c r="T203" s="5"/>
      <c r="U203" s="5">
        <f t="shared" si="39"/>
        <v>122.1</v>
      </c>
      <c r="V203" s="5">
        <f t="shared" si="53"/>
        <v>154.80000000000001</v>
      </c>
      <c r="W203" s="5"/>
      <c r="X203" s="36">
        <f t="shared" si="41"/>
        <v>147.12577436289109</v>
      </c>
      <c r="Y203" s="36">
        <f t="shared" si="47"/>
        <v>131.24578666806664</v>
      </c>
      <c r="Z203" s="5"/>
      <c r="AA203" s="36">
        <f t="shared" si="48"/>
        <v>0.66784941634467909</v>
      </c>
      <c r="AB203" s="36">
        <f t="shared" si="49"/>
        <v>0.84238241634467914</v>
      </c>
      <c r="AC203" s="37">
        <f t="shared" si="43"/>
        <v>0.73284998226462073</v>
      </c>
      <c r="AD203" s="37">
        <f t="shared" si="44"/>
        <v>-1.2589220464926283</v>
      </c>
      <c r="AE203" s="36">
        <f t="shared" si="45"/>
        <v>197.15843882522503</v>
      </c>
      <c r="AG203" s="38">
        <f t="shared" si="50"/>
        <v>0.7328705825248012</v>
      </c>
      <c r="AH203" s="38">
        <f t="shared" si="46"/>
        <v>-1.2588909764298539</v>
      </c>
      <c r="AJ203" s="38">
        <f t="shared" si="51"/>
        <v>41.990391307965218</v>
      </c>
      <c r="AK203" s="38">
        <f t="shared" si="52"/>
        <v>-72.129139816533822</v>
      </c>
    </row>
    <row r="204" spans="1:37" ht="15.75" customHeight="1" x14ac:dyDescent="0.3">
      <c r="A204" s="4" t="s">
        <v>54</v>
      </c>
      <c r="B204" s="5"/>
      <c r="C204" s="5">
        <v>2</v>
      </c>
      <c r="D204" s="5">
        <v>3</v>
      </c>
      <c r="E204" s="5">
        <v>1</v>
      </c>
      <c r="F204" s="5">
        <v>3</v>
      </c>
      <c r="G204" s="5">
        <v>204</v>
      </c>
      <c r="H204" s="5" t="s">
        <v>20</v>
      </c>
      <c r="I204" s="5">
        <v>11</v>
      </c>
      <c r="J204" s="5"/>
      <c r="K204" s="5"/>
      <c r="L204" s="7">
        <v>43300</v>
      </c>
      <c r="M204" s="5" t="s">
        <v>55</v>
      </c>
      <c r="N204" s="5" t="s">
        <v>56</v>
      </c>
      <c r="O204" s="27"/>
      <c r="P204" s="28">
        <v>0.2</v>
      </c>
      <c r="Q204" s="28">
        <v>14.4</v>
      </c>
      <c r="R204" s="29">
        <v>44361</v>
      </c>
      <c r="S204" s="28" t="s">
        <v>99</v>
      </c>
      <c r="T204" s="5"/>
      <c r="U204" s="5">
        <f t="shared" si="39"/>
        <v>120.2</v>
      </c>
      <c r="V204" s="5">
        <f t="shared" si="53"/>
        <v>154.4</v>
      </c>
      <c r="W204" s="5"/>
      <c r="X204" s="36">
        <f t="shared" si="41"/>
        <v>145.18518035631453</v>
      </c>
      <c r="Y204" s="36">
        <f t="shared" si="47"/>
        <v>131.18179524958646</v>
      </c>
      <c r="Z204" s="5"/>
      <c r="AA204" s="36">
        <f t="shared" si="48"/>
        <v>0.6614913983141697</v>
      </c>
      <c r="AB204" s="36">
        <f t="shared" si="49"/>
        <v>0.83602439831416975</v>
      </c>
      <c r="AC204" s="37">
        <f t="shared" si="43"/>
        <v>0.73284998226462073</v>
      </c>
      <c r="AD204" s="37">
        <f t="shared" si="44"/>
        <v>-1.2589220464926283</v>
      </c>
      <c r="AE204" s="36">
        <f t="shared" si="45"/>
        <v>195.67166376356082</v>
      </c>
      <c r="AG204" s="38">
        <f t="shared" si="50"/>
        <v>0.73287057248691878</v>
      </c>
      <c r="AH204" s="38">
        <f t="shared" si="46"/>
        <v>-1.2588913862453239</v>
      </c>
      <c r="AJ204" s="38">
        <f t="shared" si="51"/>
        <v>41.990390732836914</v>
      </c>
      <c r="AK204" s="38">
        <f t="shared" si="52"/>
        <v>-72.129163297230633</v>
      </c>
    </row>
    <row r="205" spans="1:37" ht="15.75" customHeight="1" x14ac:dyDescent="0.3">
      <c r="A205" s="4" t="s">
        <v>54</v>
      </c>
      <c r="B205" s="5"/>
      <c r="C205" s="5">
        <v>2</v>
      </c>
      <c r="D205" s="5">
        <v>3</v>
      </c>
      <c r="E205" s="5">
        <v>1</v>
      </c>
      <c r="F205" s="5">
        <v>3</v>
      </c>
      <c r="G205" s="5">
        <v>205</v>
      </c>
      <c r="H205" s="5" t="s">
        <v>20</v>
      </c>
      <c r="I205" s="5">
        <v>13</v>
      </c>
      <c r="J205" s="5"/>
      <c r="K205" s="5"/>
      <c r="L205" s="7">
        <v>43300</v>
      </c>
      <c r="M205" s="5" t="s">
        <v>55</v>
      </c>
      <c r="N205" s="5" t="s">
        <v>56</v>
      </c>
      <c r="O205" s="27"/>
      <c r="P205" s="28">
        <v>3.7</v>
      </c>
      <c r="Q205" s="28">
        <v>13.8</v>
      </c>
      <c r="R205" s="29">
        <v>44361</v>
      </c>
      <c r="S205" s="28" t="s">
        <v>99</v>
      </c>
      <c r="T205" s="5"/>
      <c r="U205" s="5">
        <f t="shared" si="39"/>
        <v>123.7</v>
      </c>
      <c r="V205" s="5">
        <f t="shared" si="53"/>
        <v>153.80000000000001</v>
      </c>
      <c r="W205" s="5"/>
      <c r="X205" s="36">
        <f t="shared" si="41"/>
        <v>148.52781849559713</v>
      </c>
      <c r="Y205" s="36">
        <f t="shared" si="47"/>
        <v>129.98314172591364</v>
      </c>
      <c r="Z205" s="5"/>
      <c r="AA205" s="36">
        <f t="shared" si="48"/>
        <v>0.67735210894295905</v>
      </c>
      <c r="AB205" s="36">
        <f t="shared" si="49"/>
        <v>0.8518851089429591</v>
      </c>
      <c r="AC205" s="37">
        <f t="shared" si="43"/>
        <v>0.73284998226462073</v>
      </c>
      <c r="AD205" s="37">
        <f t="shared" si="44"/>
        <v>-1.2589220464926283</v>
      </c>
      <c r="AE205" s="36">
        <f t="shared" si="45"/>
        <v>197.37307313815631</v>
      </c>
      <c r="AG205" s="38">
        <f t="shared" si="50"/>
        <v>0.73287038433390128</v>
      </c>
      <c r="AH205" s="38">
        <f t="shared" si="46"/>
        <v>-1.2588906803513715</v>
      </c>
      <c r="AJ205" s="38">
        <f t="shared" si="51"/>
        <v>41.990379952463108</v>
      </c>
      <c r="AK205" s="38">
        <f t="shared" si="52"/>
        <v>-72.129122852486375</v>
      </c>
    </row>
    <row r="206" spans="1:37" ht="15.75" customHeight="1" x14ac:dyDescent="0.3">
      <c r="A206" s="4" t="s">
        <v>54</v>
      </c>
      <c r="B206" s="5"/>
      <c r="C206" s="5">
        <v>2</v>
      </c>
      <c r="D206" s="5">
        <v>3</v>
      </c>
      <c r="E206" s="5">
        <v>1</v>
      </c>
      <c r="F206" s="5">
        <v>3</v>
      </c>
      <c r="G206" s="5">
        <v>206</v>
      </c>
      <c r="H206" s="5" t="s">
        <v>20</v>
      </c>
      <c r="I206" s="5">
        <v>12</v>
      </c>
      <c r="J206" s="5"/>
      <c r="K206" s="5"/>
      <c r="L206" s="7">
        <v>43300</v>
      </c>
      <c r="M206" s="5" t="s">
        <v>55</v>
      </c>
      <c r="N206" s="5" t="s">
        <v>56</v>
      </c>
      <c r="O206" s="27"/>
      <c r="P206" s="28">
        <v>4.2</v>
      </c>
      <c r="Q206" s="28">
        <v>13.9</v>
      </c>
      <c r="R206" s="29">
        <v>44361</v>
      </c>
      <c r="S206" s="28" t="s">
        <v>99</v>
      </c>
      <c r="T206" s="5"/>
      <c r="U206" s="5">
        <f t="shared" si="39"/>
        <v>124.2</v>
      </c>
      <c r="V206" s="5">
        <f t="shared" si="53"/>
        <v>153.9</v>
      </c>
      <c r="W206" s="5"/>
      <c r="X206" s="36">
        <f t="shared" si="41"/>
        <v>149.03758719074187</v>
      </c>
      <c r="Y206" s="36">
        <f t="shared" si="47"/>
        <v>129.99479837425039</v>
      </c>
      <c r="Z206" s="5"/>
      <c r="AA206" s="36">
        <f t="shared" si="48"/>
        <v>0.67900530869854414</v>
      </c>
      <c r="AB206" s="36">
        <f t="shared" si="49"/>
        <v>0.85353830869854419</v>
      </c>
      <c r="AC206" s="37">
        <f t="shared" si="43"/>
        <v>0.73284998226462073</v>
      </c>
      <c r="AD206" s="37">
        <f t="shared" si="44"/>
        <v>-1.2589220464926283</v>
      </c>
      <c r="AE206" s="36">
        <f t="shared" si="45"/>
        <v>197.76463283408387</v>
      </c>
      <c r="AG206" s="38">
        <f t="shared" si="50"/>
        <v>0.73287038616186118</v>
      </c>
      <c r="AH206" s="38">
        <f t="shared" si="46"/>
        <v>-1.2588905726982411</v>
      </c>
      <c r="AJ206" s="38">
        <f t="shared" si="51"/>
        <v>41.990380057197491</v>
      </c>
      <c r="AK206" s="38">
        <f t="shared" si="52"/>
        <v>-72.12911668441636</v>
      </c>
    </row>
    <row r="207" spans="1:37" ht="15.75" customHeight="1" x14ac:dyDescent="0.3">
      <c r="A207" s="4" t="s">
        <v>54</v>
      </c>
      <c r="B207" s="5"/>
      <c r="C207" s="5">
        <v>2</v>
      </c>
      <c r="D207" s="5">
        <v>3</v>
      </c>
      <c r="E207" s="5">
        <v>1</v>
      </c>
      <c r="F207" s="5">
        <v>3</v>
      </c>
      <c r="G207" s="5">
        <v>207</v>
      </c>
      <c r="H207" s="5" t="s">
        <v>20</v>
      </c>
      <c r="I207" s="5">
        <v>13</v>
      </c>
      <c r="J207" s="5"/>
      <c r="K207" s="5"/>
      <c r="L207" s="7">
        <v>43300</v>
      </c>
      <c r="M207" s="5" t="s">
        <v>55</v>
      </c>
      <c r="N207" s="5" t="s">
        <v>56</v>
      </c>
      <c r="O207" s="27"/>
      <c r="P207" s="28">
        <v>4.7</v>
      </c>
      <c r="Q207" s="28">
        <v>14.6</v>
      </c>
      <c r="R207" s="29">
        <v>44361</v>
      </c>
      <c r="S207" s="28" t="s">
        <v>99</v>
      </c>
      <c r="T207" s="5"/>
      <c r="U207" s="5">
        <f t="shared" si="39"/>
        <v>124.7</v>
      </c>
      <c r="V207" s="5">
        <f t="shared" si="53"/>
        <v>154.6</v>
      </c>
      <c r="W207" s="5"/>
      <c r="X207" s="36">
        <f t="shared" si="41"/>
        <v>149.65154483668525</v>
      </c>
      <c r="Y207" s="36">
        <f t="shared" si="47"/>
        <v>130.59733966660113</v>
      </c>
      <c r="Z207" s="5"/>
      <c r="AA207" s="36">
        <f t="shared" si="48"/>
        <v>0.67875098520453614</v>
      </c>
      <c r="AB207" s="36">
        <f t="shared" si="49"/>
        <v>0.85328398520453619</v>
      </c>
      <c r="AC207" s="37">
        <f t="shared" si="43"/>
        <v>0.73284998226462073</v>
      </c>
      <c r="AD207" s="37">
        <f t="shared" si="44"/>
        <v>-1.2589220464926283</v>
      </c>
      <c r="AE207" s="36">
        <f t="shared" si="45"/>
        <v>198.62338734398827</v>
      </c>
      <c r="AG207" s="38">
        <f t="shared" si="50"/>
        <v>0.73287048073545069</v>
      </c>
      <c r="AH207" s="38">
        <f t="shared" si="46"/>
        <v>-1.258890443039824</v>
      </c>
      <c r="AJ207" s="38">
        <f t="shared" si="51"/>
        <v>41.990385475865033</v>
      </c>
      <c r="AK207" s="38">
        <f t="shared" si="52"/>
        <v>-72.129109255536278</v>
      </c>
    </row>
    <row r="208" spans="1:37" ht="15.75" customHeight="1" x14ac:dyDescent="0.3">
      <c r="A208" s="4" t="s">
        <v>54</v>
      </c>
      <c r="B208" s="5"/>
      <c r="C208" s="5">
        <v>2</v>
      </c>
      <c r="D208" s="5">
        <v>3</v>
      </c>
      <c r="E208" s="5">
        <v>1</v>
      </c>
      <c r="F208" s="5">
        <v>3</v>
      </c>
      <c r="G208" s="5">
        <v>208</v>
      </c>
      <c r="H208" s="5" t="s">
        <v>20</v>
      </c>
      <c r="I208" s="5">
        <v>11</v>
      </c>
      <c r="J208" s="5"/>
      <c r="K208" s="5"/>
      <c r="L208" s="7">
        <v>43300</v>
      </c>
      <c r="M208" s="5" t="s">
        <v>55</v>
      </c>
      <c r="N208" s="5" t="s">
        <v>56</v>
      </c>
      <c r="O208" s="27"/>
      <c r="P208" s="28">
        <v>4</v>
      </c>
      <c r="Q208" s="28">
        <v>14.9</v>
      </c>
      <c r="R208" s="29">
        <v>44361</v>
      </c>
      <c r="S208" s="28" t="s">
        <v>99</v>
      </c>
      <c r="T208" s="5"/>
      <c r="U208" s="5">
        <f t="shared" si="39"/>
        <v>124</v>
      </c>
      <c r="V208" s="5">
        <f t="shared" si="53"/>
        <v>154.9</v>
      </c>
      <c r="W208" s="5"/>
      <c r="X208" s="36">
        <f t="shared" si="41"/>
        <v>149.01427389406834</v>
      </c>
      <c r="Y208" s="36">
        <f t="shared" si="47"/>
        <v>131.01433576453985</v>
      </c>
      <c r="Z208" s="5"/>
      <c r="AA208" s="36">
        <f t="shared" si="48"/>
        <v>0.67505577889162327</v>
      </c>
      <c r="AB208" s="36">
        <f t="shared" si="49"/>
        <v>0.84958877889162321</v>
      </c>
      <c r="AC208" s="37">
        <f t="shared" si="43"/>
        <v>0.73284998226462073</v>
      </c>
      <c r="AD208" s="37">
        <f t="shared" si="44"/>
        <v>-1.2589220464926283</v>
      </c>
      <c r="AE208" s="36">
        <f t="shared" si="45"/>
        <v>198.41877431331946</v>
      </c>
      <c r="AG208" s="38">
        <f t="shared" si="50"/>
        <v>0.73287054618978154</v>
      </c>
      <c r="AH208" s="38">
        <f t="shared" si="46"/>
        <v>-1.2588905776170163</v>
      </c>
      <c r="AJ208" s="38">
        <f t="shared" si="51"/>
        <v>41.990389226121934</v>
      </c>
      <c r="AK208" s="38">
        <f t="shared" si="52"/>
        <v>-72.129116966241412</v>
      </c>
    </row>
    <row r="209" spans="1:37" ht="15.75" customHeight="1" x14ac:dyDescent="0.3">
      <c r="A209" s="4" t="s">
        <v>54</v>
      </c>
      <c r="B209" s="5"/>
      <c r="C209" s="5">
        <v>2</v>
      </c>
      <c r="D209" s="5">
        <v>3</v>
      </c>
      <c r="E209" s="5">
        <v>1</v>
      </c>
      <c r="F209" s="5">
        <v>3</v>
      </c>
      <c r="G209" s="5">
        <v>209</v>
      </c>
      <c r="H209" s="5" t="s">
        <v>20</v>
      </c>
      <c r="I209" s="5">
        <v>10</v>
      </c>
      <c r="J209" s="5"/>
      <c r="K209" s="5"/>
      <c r="L209" s="7">
        <v>43300</v>
      </c>
      <c r="M209" s="5" t="s">
        <v>55</v>
      </c>
      <c r="N209" s="5" t="s">
        <v>56</v>
      </c>
      <c r="O209" s="27"/>
      <c r="P209" s="28">
        <v>4.9000000000000004</v>
      </c>
      <c r="Q209" s="28">
        <v>13.3</v>
      </c>
      <c r="R209" s="29">
        <v>44361</v>
      </c>
      <c r="S209" s="28" t="s">
        <v>99</v>
      </c>
      <c r="T209" s="5"/>
      <c r="U209" s="5">
        <f t="shared" si="39"/>
        <v>124.9</v>
      </c>
      <c r="V209" s="5">
        <f t="shared" si="53"/>
        <v>153.30000000000001</v>
      </c>
      <c r="W209" s="5"/>
      <c r="X209" s="36">
        <f t="shared" si="41"/>
        <v>149.62276365795947</v>
      </c>
      <c r="Y209" s="36">
        <f t="shared" si="47"/>
        <v>129.28235995430472</v>
      </c>
      <c r="Z209" s="5"/>
      <c r="AA209" s="36">
        <f t="shared" si="48"/>
        <v>0.68366575067083035</v>
      </c>
      <c r="AB209" s="36">
        <f t="shared" si="49"/>
        <v>0.8581987506708304</v>
      </c>
      <c r="AC209" s="37">
        <f t="shared" si="43"/>
        <v>0.73284998226462073</v>
      </c>
      <c r="AD209" s="37">
        <f t="shared" si="44"/>
        <v>-1.2589220464926283</v>
      </c>
      <c r="AE209" s="36">
        <f t="shared" si="45"/>
        <v>197.73947506757474</v>
      </c>
      <c r="AG209" s="38">
        <f t="shared" si="50"/>
        <v>0.73287027433471241</v>
      </c>
      <c r="AH209" s="38">
        <f t="shared" si="46"/>
        <v>-1.2588904491237112</v>
      </c>
      <c r="AJ209" s="38">
        <f t="shared" si="51"/>
        <v>41.990373649973833</v>
      </c>
      <c r="AK209" s="38">
        <f t="shared" si="52"/>
        <v>-72.129109604117332</v>
      </c>
    </row>
    <row r="210" spans="1:37" ht="15.75" customHeight="1" x14ac:dyDescent="0.3">
      <c r="A210" s="4" t="s">
        <v>54</v>
      </c>
      <c r="B210" s="5"/>
      <c r="C210" s="5">
        <v>2</v>
      </c>
      <c r="D210" s="5">
        <v>3</v>
      </c>
      <c r="E210" s="5">
        <v>1</v>
      </c>
      <c r="F210" s="5">
        <v>3</v>
      </c>
      <c r="G210" s="5">
        <v>210</v>
      </c>
      <c r="H210" s="5" t="s">
        <v>20</v>
      </c>
      <c r="I210" s="5">
        <v>16</v>
      </c>
      <c r="J210" s="5"/>
      <c r="K210" s="5"/>
      <c r="L210" s="7">
        <v>43300</v>
      </c>
      <c r="M210" s="5" t="s">
        <v>55</v>
      </c>
      <c r="N210" s="5" t="s">
        <v>56</v>
      </c>
      <c r="O210" s="27"/>
      <c r="P210" s="28">
        <v>3.2</v>
      </c>
      <c r="Q210" s="28">
        <v>14.9</v>
      </c>
      <c r="R210" s="29">
        <v>44361</v>
      </c>
      <c r="S210" s="28" t="s">
        <v>99</v>
      </c>
      <c r="T210" s="5"/>
      <c r="U210" s="5">
        <f t="shared" si="39"/>
        <v>123.2</v>
      </c>
      <c r="V210" s="5">
        <f t="shared" si="53"/>
        <v>154.9</v>
      </c>
      <c r="W210" s="5"/>
      <c r="X210" s="36">
        <f t="shared" si="41"/>
        <v>148.22642770204976</v>
      </c>
      <c r="Y210" s="36">
        <f t="shared" si="47"/>
        <v>131.15325436560471</v>
      </c>
      <c r="Z210" s="5"/>
      <c r="AA210" s="36">
        <f t="shared" si="48"/>
        <v>0.67190026494377841</v>
      </c>
      <c r="AB210" s="36">
        <f t="shared" si="49"/>
        <v>0.84643326494377846</v>
      </c>
      <c r="AC210" s="37">
        <f t="shared" si="43"/>
        <v>0.73284998226462073</v>
      </c>
      <c r="AD210" s="37">
        <f t="shared" si="44"/>
        <v>-1.2589220464926283</v>
      </c>
      <c r="AE210" s="36">
        <f t="shared" si="45"/>
        <v>197.91980699263021</v>
      </c>
      <c r="AG210" s="38">
        <f t="shared" si="50"/>
        <v>0.73287056799721273</v>
      </c>
      <c r="AH210" s="38">
        <f t="shared" si="46"/>
        <v>-1.2588907439939787</v>
      </c>
      <c r="AJ210" s="38">
        <f t="shared" si="51"/>
        <v>41.990390475595703</v>
      </c>
      <c r="AK210" s="38">
        <f t="shared" si="52"/>
        <v>-72.129126498939172</v>
      </c>
    </row>
    <row r="211" spans="1:37" ht="15.75" customHeight="1" x14ac:dyDescent="0.3">
      <c r="A211" s="4" t="s">
        <v>54</v>
      </c>
      <c r="B211" s="5"/>
      <c r="C211" s="5">
        <v>2</v>
      </c>
      <c r="D211" s="5">
        <v>3</v>
      </c>
      <c r="E211" s="5">
        <v>1</v>
      </c>
      <c r="F211" s="5">
        <v>4</v>
      </c>
      <c r="G211" s="5">
        <v>211</v>
      </c>
      <c r="H211" s="5" t="s">
        <v>18</v>
      </c>
      <c r="I211" s="5">
        <v>16</v>
      </c>
      <c r="J211" s="5"/>
      <c r="K211" s="5"/>
      <c r="L211" s="7">
        <v>43300</v>
      </c>
      <c r="M211" s="5" t="s">
        <v>55</v>
      </c>
      <c r="N211" s="5" t="s">
        <v>56</v>
      </c>
      <c r="O211" s="27"/>
      <c r="P211" s="28">
        <v>1.3</v>
      </c>
      <c r="Q211" s="28">
        <v>15.2</v>
      </c>
      <c r="R211" s="29">
        <v>44361</v>
      </c>
      <c r="S211" s="28" t="s">
        <v>99</v>
      </c>
      <c r="T211" s="5"/>
      <c r="U211" s="5">
        <f t="shared" si="39"/>
        <v>121.3</v>
      </c>
      <c r="V211" s="5">
        <f t="shared" si="53"/>
        <v>155.19999999999999</v>
      </c>
      <c r="W211" s="5"/>
      <c r="X211" s="36">
        <f t="shared" si="41"/>
        <v>146.40738747140497</v>
      </c>
      <c r="Y211" s="36">
        <f t="shared" si="47"/>
        <v>131.77862836514078</v>
      </c>
      <c r="Z211" s="5"/>
      <c r="AA211" s="36">
        <f t="shared" si="48"/>
        <v>0.66340302020720721</v>
      </c>
      <c r="AB211" s="36">
        <f t="shared" si="49"/>
        <v>0.83793602020720725</v>
      </c>
      <c r="AC211" s="37">
        <f t="shared" si="43"/>
        <v>0.73284998226462073</v>
      </c>
      <c r="AD211" s="37">
        <f t="shared" si="44"/>
        <v>-1.2589220464926283</v>
      </c>
      <c r="AE211" s="36">
        <f t="shared" si="45"/>
        <v>196.97900903395771</v>
      </c>
      <c r="AG211" s="38">
        <f t="shared" si="50"/>
        <v>0.73287066616262764</v>
      </c>
      <c r="AH211" s="38">
        <f t="shared" si="46"/>
        <v>-1.2588911281366739</v>
      </c>
      <c r="AJ211" s="38">
        <f t="shared" si="51"/>
        <v>41.990396100059677</v>
      </c>
      <c r="AK211" s="38">
        <f t="shared" si="52"/>
        <v>-72.129148508694328</v>
      </c>
    </row>
    <row r="212" spans="1:37" ht="15.75" customHeight="1" x14ac:dyDescent="0.3">
      <c r="A212" s="4" t="s">
        <v>54</v>
      </c>
      <c r="B212" s="5"/>
      <c r="C212" s="5">
        <v>2</v>
      </c>
      <c r="D212" s="5">
        <v>3</v>
      </c>
      <c r="E212" s="5">
        <v>1</v>
      </c>
      <c r="F212" s="5">
        <v>4</v>
      </c>
      <c r="G212" s="5">
        <v>212</v>
      </c>
      <c r="H212" s="5" t="s">
        <v>18</v>
      </c>
      <c r="I212" s="5">
        <v>45</v>
      </c>
      <c r="J212" s="5"/>
      <c r="K212" s="5"/>
      <c r="L212" s="7">
        <v>43300</v>
      </c>
      <c r="M212" s="5" t="s">
        <v>55</v>
      </c>
      <c r="N212" s="5" t="s">
        <v>56</v>
      </c>
      <c r="O212" s="27"/>
      <c r="P212" s="28">
        <v>2.5</v>
      </c>
      <c r="Q212" s="28">
        <v>17.2</v>
      </c>
      <c r="R212" s="29">
        <v>44361</v>
      </c>
      <c r="S212" s="28" t="s">
        <v>99</v>
      </c>
      <c r="T212" s="5"/>
      <c r="U212" s="5">
        <f t="shared" si="39"/>
        <v>122.5</v>
      </c>
      <c r="V212" s="5">
        <f t="shared" si="53"/>
        <v>157.19999999999999</v>
      </c>
      <c r="W212" s="5"/>
      <c r="X212" s="36">
        <f t="shared" si="41"/>
        <v>147.93645326209506</v>
      </c>
      <c r="Y212" s="36">
        <f t="shared" si="47"/>
        <v>133.53986594358992</v>
      </c>
      <c r="Z212" s="5"/>
      <c r="AA212" s="36">
        <f t="shared" si="48"/>
        <v>0.66196734233223964</v>
      </c>
      <c r="AB212" s="36">
        <f t="shared" si="49"/>
        <v>0.83650034233223969</v>
      </c>
      <c r="AC212" s="37">
        <f t="shared" si="43"/>
        <v>0.73284998226462073</v>
      </c>
      <c r="AD212" s="37">
        <f t="shared" si="44"/>
        <v>-1.2589220464926283</v>
      </c>
      <c r="AE212" s="36">
        <f t="shared" si="45"/>
        <v>199.29397883528745</v>
      </c>
      <c r="AG212" s="38">
        <f t="shared" si="50"/>
        <v>0.73287094260365493</v>
      </c>
      <c r="AH212" s="38">
        <f t="shared" si="46"/>
        <v>-1.2588908052203285</v>
      </c>
      <c r="AJ212" s="38">
        <f t="shared" si="51"/>
        <v>41.990411938963817</v>
      </c>
      <c r="AK212" s="38">
        <f t="shared" si="52"/>
        <v>-72.129130006950604</v>
      </c>
    </row>
    <row r="213" spans="1:37" ht="15.75" customHeight="1" x14ac:dyDescent="0.3">
      <c r="A213" s="4" t="s">
        <v>54</v>
      </c>
      <c r="B213" s="5"/>
      <c r="C213" s="5">
        <v>2</v>
      </c>
      <c r="D213" s="5">
        <v>3</v>
      </c>
      <c r="E213" s="5">
        <v>1</v>
      </c>
      <c r="F213" s="5">
        <v>4</v>
      </c>
      <c r="G213" s="5">
        <v>213</v>
      </c>
      <c r="H213" s="5" t="s">
        <v>23</v>
      </c>
      <c r="I213" s="5">
        <v>17</v>
      </c>
      <c r="J213" s="5"/>
      <c r="K213" s="5"/>
      <c r="L213" s="7">
        <v>43300</v>
      </c>
      <c r="M213" s="5" t="s">
        <v>55</v>
      </c>
      <c r="N213" s="5" t="s">
        <v>56</v>
      </c>
      <c r="O213" s="27"/>
      <c r="P213" s="28">
        <v>2.2999999999999998</v>
      </c>
      <c r="Q213" s="28">
        <v>18.100000000000001</v>
      </c>
      <c r="R213" s="29">
        <v>44361</v>
      </c>
      <c r="S213" s="28" t="s">
        <v>99</v>
      </c>
      <c r="T213" s="5"/>
      <c r="U213" s="5">
        <f t="shared" si="39"/>
        <v>122.3</v>
      </c>
      <c r="V213" s="5">
        <f t="shared" si="53"/>
        <v>158.1</v>
      </c>
      <c r="W213" s="5"/>
      <c r="X213" s="36">
        <f t="shared" si="41"/>
        <v>147.89577514028841</v>
      </c>
      <c r="Y213" s="36">
        <f t="shared" si="47"/>
        <v>134.46092255987702</v>
      </c>
      <c r="Z213" s="5"/>
      <c r="AA213" s="36">
        <f t="shared" si="48"/>
        <v>0.6584104412782934</v>
      </c>
      <c r="AB213" s="36">
        <f t="shared" si="49"/>
        <v>0.83294344127829345</v>
      </c>
      <c r="AC213" s="37">
        <f t="shared" si="43"/>
        <v>0.73284998226462073</v>
      </c>
      <c r="AD213" s="37">
        <f t="shared" si="44"/>
        <v>-1.2589220464926283</v>
      </c>
      <c r="AE213" s="36">
        <f t="shared" si="45"/>
        <v>199.88221531692108</v>
      </c>
      <c r="AG213" s="38">
        <f t="shared" si="50"/>
        <v>0.73287108717396832</v>
      </c>
      <c r="AH213" s="38">
        <f t="shared" si="46"/>
        <v>-1.2588908138066843</v>
      </c>
      <c r="AJ213" s="38">
        <f t="shared" si="51"/>
        <v>41.990420222232622</v>
      </c>
      <c r="AK213" s="38">
        <f t="shared" si="52"/>
        <v>-72.129130498912559</v>
      </c>
    </row>
    <row r="214" spans="1:37" ht="15.75" customHeight="1" x14ac:dyDescent="0.3">
      <c r="A214" s="4" t="s">
        <v>54</v>
      </c>
      <c r="B214" s="5"/>
      <c r="C214" s="5">
        <v>2</v>
      </c>
      <c r="D214" s="5">
        <v>3</v>
      </c>
      <c r="E214" s="5">
        <v>1</v>
      </c>
      <c r="F214" s="5">
        <v>4</v>
      </c>
      <c r="G214" s="5">
        <v>214</v>
      </c>
      <c r="H214" s="5" t="s">
        <v>18</v>
      </c>
      <c r="I214" s="5">
        <v>25</v>
      </c>
      <c r="J214" s="5"/>
      <c r="K214" s="5"/>
      <c r="L214" s="7">
        <v>43300</v>
      </c>
      <c r="M214" s="5" t="s">
        <v>55</v>
      </c>
      <c r="N214" s="5" t="s">
        <v>56</v>
      </c>
      <c r="O214" s="27"/>
      <c r="P214" s="28">
        <v>1.5</v>
      </c>
      <c r="Q214" s="28">
        <v>19.100000000000001</v>
      </c>
      <c r="R214" s="29">
        <v>44361</v>
      </c>
      <c r="S214" s="28" t="s">
        <v>99</v>
      </c>
      <c r="T214" s="5"/>
      <c r="U214" s="5">
        <f t="shared" si="39"/>
        <v>121.5</v>
      </c>
      <c r="V214" s="5">
        <f t="shared" si="53"/>
        <v>159.1</v>
      </c>
      <c r="W214" s="5"/>
      <c r="X214" s="36">
        <f t="shared" si="41"/>
        <v>147.28157719960095</v>
      </c>
      <c r="Y214" s="36">
        <f t="shared" si="47"/>
        <v>135.58464890096513</v>
      </c>
      <c r="Z214" s="5"/>
      <c r="AA214" s="36">
        <f t="shared" si="48"/>
        <v>0.65219306693445844</v>
      </c>
      <c r="AB214" s="36">
        <f t="shared" si="49"/>
        <v>0.82672606693445849</v>
      </c>
      <c r="AC214" s="37">
        <f t="shared" si="43"/>
        <v>0.73284998226462073</v>
      </c>
      <c r="AD214" s="37">
        <f t="shared" si="44"/>
        <v>-1.2589220464926283</v>
      </c>
      <c r="AE214" s="36">
        <f t="shared" si="45"/>
        <v>200.18756205119237</v>
      </c>
      <c r="AG214" s="38">
        <f t="shared" si="50"/>
        <v>0.73287126355744769</v>
      </c>
      <c r="AH214" s="38">
        <f t="shared" si="46"/>
        <v>-1.2588909435083007</v>
      </c>
      <c r="AJ214" s="38">
        <f t="shared" si="51"/>
        <v>41.990430328261574</v>
      </c>
      <c r="AK214" s="38">
        <f t="shared" si="52"/>
        <v>-72.12913793026776</v>
      </c>
    </row>
    <row r="215" spans="1:37" ht="15.75" customHeight="1" x14ac:dyDescent="0.3">
      <c r="A215" s="4" t="s">
        <v>54</v>
      </c>
      <c r="B215" s="5"/>
      <c r="C215" s="5">
        <v>2</v>
      </c>
      <c r="D215" s="5">
        <v>3</v>
      </c>
      <c r="E215" s="5">
        <v>1</v>
      </c>
      <c r="F215" s="5">
        <v>4</v>
      </c>
      <c r="G215" s="5">
        <v>215</v>
      </c>
      <c r="H215" s="5" t="s">
        <v>20</v>
      </c>
      <c r="I215" s="5">
        <v>17</v>
      </c>
      <c r="J215" s="5"/>
      <c r="K215" s="5"/>
      <c r="L215" s="7">
        <v>43300</v>
      </c>
      <c r="M215" s="5" t="s">
        <v>55</v>
      </c>
      <c r="N215" s="5" t="s">
        <v>56</v>
      </c>
      <c r="O215" s="27"/>
      <c r="P215" s="28">
        <v>4.8</v>
      </c>
      <c r="Q215" s="28">
        <v>15.6</v>
      </c>
      <c r="R215" s="29">
        <v>44361</v>
      </c>
      <c r="S215" s="28" t="s">
        <v>99</v>
      </c>
      <c r="T215" s="5"/>
      <c r="U215" s="5">
        <f t="shared" si="39"/>
        <v>124.8</v>
      </c>
      <c r="V215" s="5">
        <f t="shared" si="53"/>
        <v>155.6</v>
      </c>
      <c r="W215" s="5"/>
      <c r="X215" s="36">
        <f t="shared" si="41"/>
        <v>149.92367386201872</v>
      </c>
      <c r="Y215" s="36">
        <f t="shared" si="47"/>
        <v>131.56478258149122</v>
      </c>
      <c r="Z215" s="5"/>
      <c r="AA215" s="36">
        <f t="shared" si="48"/>
        <v>0.67599368193777887</v>
      </c>
      <c r="AB215" s="36">
        <f t="shared" si="49"/>
        <v>0.85052668193777881</v>
      </c>
      <c r="AC215" s="37">
        <f t="shared" si="43"/>
        <v>0.73284998226462073</v>
      </c>
      <c r="AD215" s="37">
        <f t="shared" si="44"/>
        <v>-1.2589220464926283</v>
      </c>
      <c r="AE215" s="36">
        <f t="shared" si="45"/>
        <v>199.46528520020723</v>
      </c>
      <c r="AG215" s="38">
        <f t="shared" si="50"/>
        <v>0.73287063258557716</v>
      </c>
      <c r="AH215" s="38">
        <f t="shared" si="46"/>
        <v>-1.2588903855672171</v>
      </c>
      <c r="AJ215" s="38">
        <f t="shared" si="51"/>
        <v>41.990394176236393</v>
      </c>
      <c r="AK215" s="38">
        <f t="shared" si="52"/>
        <v>-72.129105962598473</v>
      </c>
    </row>
    <row r="216" spans="1:37" ht="15.75" customHeight="1" x14ac:dyDescent="0.3">
      <c r="A216" s="4" t="s">
        <v>54</v>
      </c>
      <c r="B216" s="5"/>
      <c r="C216" s="5">
        <v>2</v>
      </c>
      <c r="D216" s="5">
        <v>3</v>
      </c>
      <c r="E216" s="5">
        <v>3</v>
      </c>
      <c r="F216" s="5">
        <v>4</v>
      </c>
      <c r="G216" s="5">
        <v>216</v>
      </c>
      <c r="H216" s="5" t="s">
        <v>18</v>
      </c>
      <c r="I216" s="5">
        <v>364</v>
      </c>
      <c r="J216" s="5"/>
      <c r="K216" s="5"/>
      <c r="L216" s="7">
        <v>43300</v>
      </c>
      <c r="M216" s="5" t="s">
        <v>55</v>
      </c>
      <c r="N216" s="5" t="s">
        <v>56</v>
      </c>
      <c r="O216" s="27"/>
      <c r="P216" s="28">
        <v>12.3</v>
      </c>
      <c r="Q216" s="28">
        <v>17.2</v>
      </c>
      <c r="R216" s="29">
        <v>44361</v>
      </c>
      <c r="S216" s="28" t="s">
        <v>99</v>
      </c>
      <c r="T216" s="5"/>
      <c r="U216" s="5">
        <f t="shared" si="39"/>
        <v>132.30000000000001</v>
      </c>
      <c r="V216" s="5">
        <f t="shared" si="53"/>
        <v>157.19999999999999</v>
      </c>
      <c r="W216" s="5"/>
      <c r="X216" s="36">
        <f t="shared" si="41"/>
        <v>157.58756911432263</v>
      </c>
      <c r="Y216" s="36">
        <f t="shared" si="47"/>
        <v>131.83811308054507</v>
      </c>
      <c r="Z216" s="5"/>
      <c r="AA216" s="36">
        <f t="shared" si="48"/>
        <v>0.69959895954665807</v>
      </c>
      <c r="AB216" s="36">
        <f t="shared" si="49"/>
        <v>0.87413195954665812</v>
      </c>
      <c r="AC216" s="37">
        <f t="shared" si="43"/>
        <v>0.73284998226462073</v>
      </c>
      <c r="AD216" s="37">
        <f t="shared" si="44"/>
        <v>-1.2589220464926283</v>
      </c>
      <c r="AE216" s="36">
        <f t="shared" si="45"/>
        <v>205.46320838534572</v>
      </c>
      <c r="AG216" s="38">
        <f t="shared" si="50"/>
        <v>0.7328706754617379</v>
      </c>
      <c r="AH216" s="38">
        <f t="shared" si="46"/>
        <v>-1.2588887671022857</v>
      </c>
      <c r="AJ216" s="38">
        <f t="shared" si="51"/>
        <v>41.990396632859451</v>
      </c>
      <c r="AK216" s="38">
        <f t="shared" si="52"/>
        <v>-72.129013231388598</v>
      </c>
    </row>
    <row r="217" spans="1:37" ht="15.75" customHeight="1" x14ac:dyDescent="0.3">
      <c r="A217" s="4" t="s">
        <v>54</v>
      </c>
      <c r="B217" s="5"/>
      <c r="C217" s="5">
        <v>2</v>
      </c>
      <c r="D217" s="5">
        <v>3</v>
      </c>
      <c r="E217" s="5">
        <v>4</v>
      </c>
      <c r="F217" s="5">
        <v>4</v>
      </c>
      <c r="G217" s="5">
        <v>217</v>
      </c>
      <c r="H217" s="5" t="s">
        <v>18</v>
      </c>
      <c r="I217" s="5">
        <v>248</v>
      </c>
      <c r="J217" s="5"/>
      <c r="K217" s="5"/>
      <c r="L217" s="7">
        <v>43300</v>
      </c>
      <c r="M217" s="5" t="s">
        <v>55</v>
      </c>
      <c r="N217" s="5" t="s">
        <v>56</v>
      </c>
      <c r="O217" s="27"/>
      <c r="P217" s="28">
        <v>15.9</v>
      </c>
      <c r="Q217" s="28">
        <v>15.6</v>
      </c>
      <c r="R217" s="29">
        <v>44361</v>
      </c>
      <c r="S217" s="28" t="s">
        <v>99</v>
      </c>
      <c r="T217" s="5"/>
      <c r="U217" s="5">
        <f t="shared" si="39"/>
        <v>135.9</v>
      </c>
      <c r="V217" s="5">
        <f t="shared" si="53"/>
        <v>155.6</v>
      </c>
      <c r="W217" s="5"/>
      <c r="X217" s="36">
        <f t="shared" si="41"/>
        <v>160.85503977627647</v>
      </c>
      <c r="Y217" s="36">
        <f t="shared" si="47"/>
        <v>129.63728699171588</v>
      </c>
      <c r="Z217" s="5"/>
      <c r="AA217" s="36">
        <f t="shared" si="48"/>
        <v>0.71791929453211245</v>
      </c>
      <c r="AB217" s="36">
        <f t="shared" si="49"/>
        <v>0.8924522945321125</v>
      </c>
      <c r="AC217" s="37">
        <f t="shared" si="43"/>
        <v>0.73284998226462073</v>
      </c>
      <c r="AD217" s="37">
        <f t="shared" si="44"/>
        <v>-1.2589220464926283</v>
      </c>
      <c r="AE217" s="36">
        <f t="shared" si="45"/>
        <v>206.59179557765597</v>
      </c>
      <c r="AG217" s="38">
        <f t="shared" si="50"/>
        <v>0.73287033000583013</v>
      </c>
      <c r="AH217" s="38">
        <f t="shared" si="46"/>
        <v>-1.2588880770874089</v>
      </c>
      <c r="AJ217" s="38">
        <f t="shared" si="51"/>
        <v>41.990376839693923</v>
      </c>
      <c r="AK217" s="38">
        <f t="shared" si="52"/>
        <v>-72.128973696448369</v>
      </c>
    </row>
    <row r="218" spans="1:37" ht="15.75" customHeight="1" x14ac:dyDescent="0.3">
      <c r="A218" s="4" t="s">
        <v>54</v>
      </c>
      <c r="B218" s="5"/>
      <c r="C218" s="5">
        <v>2</v>
      </c>
      <c r="D218" s="5">
        <v>3</v>
      </c>
      <c r="E218" s="5">
        <v>4</v>
      </c>
      <c r="F218" s="5">
        <v>4</v>
      </c>
      <c r="G218" s="5">
        <v>218</v>
      </c>
      <c r="H218" s="5" t="s">
        <v>18</v>
      </c>
      <c r="I218" s="5">
        <v>495</v>
      </c>
      <c r="J218" s="5"/>
      <c r="K218" s="5"/>
      <c r="L218" s="7">
        <v>43300</v>
      </c>
      <c r="M218" s="5" t="s">
        <v>55</v>
      </c>
      <c r="N218" s="5" t="s">
        <v>56</v>
      </c>
      <c r="O218" s="27"/>
      <c r="P218" s="28">
        <v>19.3</v>
      </c>
      <c r="Q218" s="28">
        <v>15.3</v>
      </c>
      <c r="R218" s="29">
        <v>44361</v>
      </c>
      <c r="S218" s="28" t="s">
        <v>99</v>
      </c>
      <c r="T218" s="5"/>
      <c r="U218" s="5">
        <f t="shared" si="39"/>
        <v>139.30000000000001</v>
      </c>
      <c r="V218" s="5">
        <f t="shared" si="53"/>
        <v>155.30000000000001</v>
      </c>
      <c r="W218" s="5"/>
      <c r="X218" s="36">
        <f t="shared" si="41"/>
        <v>164.15129161695606</v>
      </c>
      <c r="Y218" s="36">
        <f t="shared" si="47"/>
        <v>128.75144061518318</v>
      </c>
      <c r="Z218" s="5"/>
      <c r="AA218" s="36">
        <f t="shared" si="48"/>
        <v>0.73114053891665443</v>
      </c>
      <c r="AB218" s="36">
        <f t="shared" si="49"/>
        <v>0.90567353891665436</v>
      </c>
      <c r="AC218" s="37">
        <f t="shared" si="43"/>
        <v>0.73284998226462073</v>
      </c>
      <c r="AD218" s="37">
        <f t="shared" si="44"/>
        <v>-1.2589220464926283</v>
      </c>
      <c r="AE218" s="36">
        <f t="shared" si="45"/>
        <v>208.62066053006347</v>
      </c>
      <c r="AG218" s="38">
        <f t="shared" si="50"/>
        <v>0.73287019095041461</v>
      </c>
      <c r="AH218" s="38">
        <f t="shared" si="46"/>
        <v>-1.2588873809885068</v>
      </c>
      <c r="AJ218" s="38">
        <f t="shared" si="51"/>
        <v>41.99036887240549</v>
      </c>
      <c r="AK218" s="38">
        <f t="shared" si="52"/>
        <v>-72.128933812919144</v>
      </c>
    </row>
    <row r="219" spans="1:37" ht="15.75" customHeight="1" x14ac:dyDescent="0.3">
      <c r="A219" s="4" t="s">
        <v>54</v>
      </c>
      <c r="B219" s="5"/>
      <c r="C219" s="5">
        <v>2</v>
      </c>
      <c r="D219" s="5">
        <v>3</v>
      </c>
      <c r="E219" s="5">
        <v>4</v>
      </c>
      <c r="F219" s="5">
        <v>3</v>
      </c>
      <c r="G219" s="5">
        <v>219</v>
      </c>
      <c r="H219" s="5" t="s">
        <v>18</v>
      </c>
      <c r="I219" s="5">
        <v>389</v>
      </c>
      <c r="J219" s="5"/>
      <c r="K219" s="5"/>
      <c r="L219" s="7">
        <v>43300</v>
      </c>
      <c r="M219" s="5" t="s">
        <v>55</v>
      </c>
      <c r="N219" s="5" t="s">
        <v>56</v>
      </c>
      <c r="O219" s="27"/>
      <c r="P219" s="28">
        <v>19.399999999999999</v>
      </c>
      <c r="Q219" s="28">
        <v>13.7</v>
      </c>
      <c r="R219" s="29">
        <v>44361</v>
      </c>
      <c r="S219" s="28" t="s">
        <v>99</v>
      </c>
      <c r="T219" s="5"/>
      <c r="U219" s="5">
        <f t="shared" si="39"/>
        <v>139.4</v>
      </c>
      <c r="V219" s="5">
        <f t="shared" si="53"/>
        <v>153.69999999999999</v>
      </c>
      <c r="W219" s="5"/>
      <c r="X219" s="36">
        <f t="shared" si="41"/>
        <v>163.97193518882861</v>
      </c>
      <c r="Y219" s="36">
        <f t="shared" si="47"/>
        <v>127.1583834060129</v>
      </c>
      <c r="Z219" s="5"/>
      <c r="AA219" s="36">
        <f t="shared" si="48"/>
        <v>0.73664801036989158</v>
      </c>
      <c r="AB219" s="36">
        <f t="shared" si="49"/>
        <v>0.91118101036989163</v>
      </c>
      <c r="AC219" s="37">
        <f t="shared" si="43"/>
        <v>0.73284998226462073</v>
      </c>
      <c r="AD219" s="37">
        <f t="shared" si="44"/>
        <v>-1.2589220464926283</v>
      </c>
      <c r="AE219" s="36">
        <f t="shared" si="45"/>
        <v>207.49951807172948</v>
      </c>
      <c r="AG219" s="38">
        <f t="shared" si="50"/>
        <v>0.73286994090284718</v>
      </c>
      <c r="AH219" s="38">
        <f t="shared" si="46"/>
        <v>-1.2588874188728283</v>
      </c>
      <c r="AJ219" s="38">
        <f t="shared" si="51"/>
        <v>41.990354545735208</v>
      </c>
      <c r="AK219" s="38">
        <f t="shared" si="52"/>
        <v>-72.12893598353088</v>
      </c>
    </row>
    <row r="220" spans="1:37" ht="15.75" customHeight="1" x14ac:dyDescent="0.3">
      <c r="A220" s="4" t="s">
        <v>54</v>
      </c>
      <c r="B220" s="5"/>
      <c r="C220" s="5">
        <v>2</v>
      </c>
      <c r="D220" s="5">
        <v>3</v>
      </c>
      <c r="E220" s="5">
        <v>4</v>
      </c>
      <c r="F220" s="5">
        <v>3</v>
      </c>
      <c r="G220" s="5">
        <v>220</v>
      </c>
      <c r="H220" s="5" t="s">
        <v>31</v>
      </c>
      <c r="I220" s="5">
        <v>283</v>
      </c>
      <c r="J220" s="5"/>
      <c r="K220" s="5"/>
      <c r="L220" s="7">
        <v>43300</v>
      </c>
      <c r="M220" s="5" t="s">
        <v>55</v>
      </c>
      <c r="N220" s="5" t="s">
        <v>56</v>
      </c>
      <c r="O220" s="27"/>
      <c r="P220" s="28">
        <v>16.399999999999999</v>
      </c>
      <c r="Q220" s="28">
        <v>11.7</v>
      </c>
      <c r="R220" s="29">
        <v>44361</v>
      </c>
      <c r="S220" s="28" t="s">
        <v>99</v>
      </c>
      <c r="T220" s="5"/>
      <c r="U220" s="5">
        <f t="shared" si="39"/>
        <v>136.4</v>
      </c>
      <c r="V220" s="5">
        <f t="shared" si="53"/>
        <v>151.69999999999999</v>
      </c>
      <c r="W220" s="5"/>
      <c r="X220" s="36">
        <f t="shared" si="41"/>
        <v>160.67021546609678</v>
      </c>
      <c r="Y220" s="36">
        <f t="shared" si="47"/>
        <v>125.70971267995976</v>
      </c>
      <c r="Z220" s="5"/>
      <c r="AA220" s="36">
        <f t="shared" si="48"/>
        <v>0.73234144445837823</v>
      </c>
      <c r="AB220" s="36">
        <f t="shared" si="49"/>
        <v>0.90687444445837828</v>
      </c>
      <c r="AC220" s="37">
        <f t="shared" si="43"/>
        <v>0.73284998226462073</v>
      </c>
      <c r="AD220" s="37">
        <f t="shared" si="44"/>
        <v>-1.2589220464926283</v>
      </c>
      <c r="AE220" s="36">
        <f t="shared" si="45"/>
        <v>204.00453426333445</v>
      </c>
      <c r="AG220" s="38">
        <f t="shared" si="50"/>
        <v>0.73286971352959218</v>
      </c>
      <c r="AH220" s="38">
        <f t="shared" si="46"/>
        <v>-1.2588881161374779</v>
      </c>
      <c r="AJ220" s="38">
        <f t="shared" si="51"/>
        <v>41.990341518207323</v>
      </c>
      <c r="AK220" s="38">
        <f t="shared" si="52"/>
        <v>-72.128975933852502</v>
      </c>
    </row>
    <row r="221" spans="1:37" ht="15.75" customHeight="1" x14ac:dyDescent="0.3">
      <c r="A221" s="4" t="s">
        <v>54</v>
      </c>
      <c r="B221" s="5"/>
      <c r="C221" s="5">
        <v>2</v>
      </c>
      <c r="D221" s="5">
        <v>3</v>
      </c>
      <c r="E221" s="5">
        <v>3</v>
      </c>
      <c r="F221" s="5">
        <v>2</v>
      </c>
      <c r="G221" s="5">
        <v>221</v>
      </c>
      <c r="H221" s="5" t="s">
        <v>18</v>
      </c>
      <c r="I221" s="5">
        <v>582</v>
      </c>
      <c r="J221" s="5"/>
      <c r="K221" s="5"/>
      <c r="L221" s="7">
        <v>43300</v>
      </c>
      <c r="M221" s="5" t="s">
        <v>55</v>
      </c>
      <c r="N221" s="5" t="s">
        <v>56</v>
      </c>
      <c r="O221" s="27"/>
      <c r="P221" s="28">
        <v>12.3</v>
      </c>
      <c r="Q221" s="28">
        <v>7.3</v>
      </c>
      <c r="R221" s="29">
        <v>44361</v>
      </c>
      <c r="S221" s="28" t="s">
        <v>99</v>
      </c>
      <c r="T221" s="5"/>
      <c r="U221" s="5">
        <f t="shared" si="39"/>
        <v>132.30000000000001</v>
      </c>
      <c r="V221" s="5">
        <f t="shared" si="53"/>
        <v>147.30000000000001</v>
      </c>
      <c r="W221" s="5"/>
      <c r="X221" s="36">
        <f t="shared" si="41"/>
        <v>155.86845142614467</v>
      </c>
      <c r="Y221" s="36">
        <f t="shared" si="47"/>
        <v>122.08851645431518</v>
      </c>
      <c r="Z221" s="5"/>
      <c r="AA221" s="36">
        <f t="shared" si="48"/>
        <v>0.73180147447288135</v>
      </c>
      <c r="AB221" s="36">
        <f t="shared" si="49"/>
        <v>0.9063344744728814</v>
      </c>
      <c r="AC221" s="37">
        <f t="shared" si="43"/>
        <v>0.73284998226462073</v>
      </c>
      <c r="AD221" s="37">
        <f t="shared" si="44"/>
        <v>-1.2589220464926283</v>
      </c>
      <c r="AE221" s="36">
        <f t="shared" si="45"/>
        <v>197.99136344800499</v>
      </c>
      <c r="AG221" s="38">
        <f t="shared" si="50"/>
        <v>0.73286914515902934</v>
      </c>
      <c r="AH221" s="38">
        <f t="shared" si="46"/>
        <v>-1.2588891301914167</v>
      </c>
      <c r="AJ221" s="38">
        <f t="shared" si="51"/>
        <v>41.990308952972875</v>
      </c>
      <c r="AK221" s="38">
        <f t="shared" si="52"/>
        <v>-72.129034034863409</v>
      </c>
    </row>
    <row r="222" spans="1:37" ht="15.75" customHeight="1" x14ac:dyDescent="0.3">
      <c r="A222" s="4" t="s">
        <v>54</v>
      </c>
      <c r="B222" s="5"/>
      <c r="C222" s="5">
        <v>2</v>
      </c>
      <c r="D222" s="5">
        <v>3</v>
      </c>
      <c r="E222" s="5">
        <v>3</v>
      </c>
      <c r="F222" s="5">
        <v>2</v>
      </c>
      <c r="G222" s="5">
        <v>222</v>
      </c>
      <c r="H222" s="5" t="s">
        <v>39</v>
      </c>
      <c r="I222" s="5">
        <v>184</v>
      </c>
      <c r="J222" s="5"/>
      <c r="K222" s="5"/>
      <c r="L222" s="7">
        <v>43300</v>
      </c>
      <c r="M222" s="5" t="s">
        <v>55</v>
      </c>
      <c r="N222" s="5" t="s">
        <v>56</v>
      </c>
      <c r="O222" s="27"/>
      <c r="P222" s="28">
        <v>13.6</v>
      </c>
      <c r="Q222" s="28">
        <v>8</v>
      </c>
      <c r="R222" s="29">
        <v>44361</v>
      </c>
      <c r="S222" s="28" t="s">
        <v>99</v>
      </c>
      <c r="T222" s="5"/>
      <c r="U222" s="5">
        <f t="shared" si="39"/>
        <v>133.6</v>
      </c>
      <c r="V222" s="5">
        <f t="shared" si="53"/>
        <v>148</v>
      </c>
      <c r="W222" s="5"/>
      <c r="X222" s="36">
        <f t="shared" si="41"/>
        <v>157.27025526410662</v>
      </c>
      <c r="Y222" s="36">
        <f t="shared" si="47"/>
        <v>122.55213914560099</v>
      </c>
      <c r="Z222" s="5"/>
      <c r="AA222" s="36">
        <f t="shared" si="48"/>
        <v>0.73430630258992635</v>
      </c>
      <c r="AB222" s="36">
        <f t="shared" si="49"/>
        <v>0.9088393025899264</v>
      </c>
      <c r="AC222" s="37">
        <f t="shared" si="43"/>
        <v>0.73284998226462073</v>
      </c>
      <c r="AD222" s="37">
        <f t="shared" si="44"/>
        <v>-1.2589220464926283</v>
      </c>
      <c r="AE222" s="36">
        <f t="shared" si="45"/>
        <v>199.38144346954661</v>
      </c>
      <c r="AG222" s="38">
        <f t="shared" si="50"/>
        <v>0.73286921792495041</v>
      </c>
      <c r="AH222" s="38">
        <f t="shared" si="46"/>
        <v>-1.258888834156292</v>
      </c>
      <c r="AJ222" s="38">
        <f t="shared" si="51"/>
        <v>41.99031312215304</v>
      </c>
      <c r="AK222" s="38">
        <f t="shared" si="52"/>
        <v>-72.129017073300176</v>
      </c>
    </row>
    <row r="223" spans="1:37" ht="15.75" customHeight="1" x14ac:dyDescent="0.3">
      <c r="A223" s="4" t="s">
        <v>54</v>
      </c>
      <c r="B223" s="5"/>
      <c r="C223" s="5">
        <v>2</v>
      </c>
      <c r="D223" s="5">
        <v>3</v>
      </c>
      <c r="E223" s="5">
        <v>4</v>
      </c>
      <c r="F223" s="5">
        <v>2</v>
      </c>
      <c r="G223" s="5">
        <v>223</v>
      </c>
      <c r="H223" s="5" t="s">
        <v>33</v>
      </c>
      <c r="I223" s="5">
        <v>521</v>
      </c>
      <c r="J223" s="5"/>
      <c r="K223" s="5"/>
      <c r="L223" s="7">
        <v>43300</v>
      </c>
      <c r="M223" s="5" t="s">
        <v>55</v>
      </c>
      <c r="N223" s="5" t="s">
        <v>56</v>
      </c>
      <c r="O223" s="27"/>
      <c r="P223" s="28">
        <v>19.600000000000001</v>
      </c>
      <c r="Q223" s="28">
        <v>5.8</v>
      </c>
      <c r="R223" s="29">
        <v>44361</v>
      </c>
      <c r="S223" s="28" t="s">
        <v>99</v>
      </c>
      <c r="T223" s="5"/>
      <c r="U223" s="5">
        <f t="shared" si="39"/>
        <v>139.6</v>
      </c>
      <c r="V223" s="5">
        <f t="shared" si="53"/>
        <v>145.80000000000001</v>
      </c>
      <c r="W223" s="5"/>
      <c r="X223" s="36">
        <f t="shared" si="41"/>
        <v>162.79707555131753</v>
      </c>
      <c r="Y223" s="36">
        <f t="shared" si="47"/>
        <v>119.34367260956323</v>
      </c>
      <c r="Z223" s="5"/>
      <c r="AA223" s="36">
        <f t="shared" si="48"/>
        <v>0.76367768351346055</v>
      </c>
      <c r="AB223" s="36">
        <f t="shared" si="49"/>
        <v>0.93821068351346049</v>
      </c>
      <c r="AC223" s="37">
        <f t="shared" si="43"/>
        <v>0.73284998226462073</v>
      </c>
      <c r="AD223" s="37">
        <f t="shared" si="44"/>
        <v>-1.2589220464926283</v>
      </c>
      <c r="AE223" s="36">
        <f t="shared" si="45"/>
        <v>201.85588918830186</v>
      </c>
      <c r="AG223" s="38">
        <f t="shared" si="50"/>
        <v>0.73286871430048128</v>
      </c>
      <c r="AH223" s="38">
        <f t="shared" si="46"/>
        <v>-1.2588876670178335</v>
      </c>
      <c r="AJ223" s="38">
        <f t="shared" si="51"/>
        <v>41.990284266596497</v>
      </c>
      <c r="AK223" s="38">
        <f t="shared" si="52"/>
        <v>-72.128950201192382</v>
      </c>
    </row>
    <row r="224" spans="1:37" ht="15.75" customHeight="1" x14ac:dyDescent="0.3">
      <c r="A224" s="4" t="s">
        <v>54</v>
      </c>
      <c r="B224" s="5"/>
      <c r="C224" s="5">
        <v>2</v>
      </c>
      <c r="D224" s="5">
        <v>3</v>
      </c>
      <c r="E224" s="5">
        <v>3</v>
      </c>
      <c r="F224" s="5">
        <v>1</v>
      </c>
      <c r="G224" s="5">
        <v>224</v>
      </c>
      <c r="H224" s="5" t="s">
        <v>18</v>
      </c>
      <c r="I224" s="5">
        <v>338</v>
      </c>
      <c r="J224" s="5"/>
      <c r="K224" s="5"/>
      <c r="L224" s="7">
        <v>43300</v>
      </c>
      <c r="M224" s="5" t="s">
        <v>55</v>
      </c>
      <c r="N224" s="5" t="s">
        <v>56</v>
      </c>
      <c r="O224" s="27"/>
      <c r="P224" s="28">
        <v>12.8</v>
      </c>
      <c r="Q224" s="28">
        <v>1</v>
      </c>
      <c r="R224" s="29">
        <v>44361</v>
      </c>
      <c r="S224" s="28" t="s">
        <v>99</v>
      </c>
      <c r="T224" s="5"/>
      <c r="U224" s="5">
        <f t="shared" si="39"/>
        <v>132.80000000000001</v>
      </c>
      <c r="V224" s="5">
        <f t="shared" si="53"/>
        <v>141</v>
      </c>
      <c r="W224" s="5"/>
      <c r="X224" s="36">
        <f t="shared" si="41"/>
        <v>155.26687131277029</v>
      </c>
      <c r="Y224" s="36">
        <f t="shared" si="47"/>
        <v>115.79740356650328</v>
      </c>
      <c r="Z224" s="5"/>
      <c r="AA224" s="36">
        <f t="shared" si="48"/>
        <v>0.75545824485450241</v>
      </c>
      <c r="AB224" s="36">
        <f t="shared" si="49"/>
        <v>0.92999124485450246</v>
      </c>
      <c r="AC224" s="37">
        <f t="shared" si="43"/>
        <v>0.73284998226462073</v>
      </c>
      <c r="AD224" s="37">
        <f t="shared" si="44"/>
        <v>-1.2589220464926283</v>
      </c>
      <c r="AE224" s="36">
        <f t="shared" si="45"/>
        <v>193.69264312306751</v>
      </c>
      <c r="AG224" s="38">
        <f t="shared" si="50"/>
        <v>0.73286815770028424</v>
      </c>
      <c r="AH224" s="38">
        <f t="shared" si="46"/>
        <v>-1.2588892572622545</v>
      </c>
      <c r="AJ224" s="38">
        <f t="shared" si="51"/>
        <v>41.990252375754331</v>
      </c>
      <c r="AK224" s="38">
        <f t="shared" si="52"/>
        <v>-72.129041315486106</v>
      </c>
    </row>
    <row r="225" spans="1:37" ht="15.75" customHeight="1" x14ac:dyDescent="0.3">
      <c r="A225" s="4" t="s">
        <v>57</v>
      </c>
      <c r="B225" s="5"/>
      <c r="C225" s="5">
        <v>2</v>
      </c>
      <c r="D225" s="5">
        <v>4</v>
      </c>
      <c r="E225" s="5">
        <v>1</v>
      </c>
      <c r="F225" s="5">
        <v>1</v>
      </c>
      <c r="G225" s="5">
        <v>225</v>
      </c>
      <c r="H225" s="5" t="s">
        <v>18</v>
      </c>
      <c r="I225" s="5">
        <v>725</v>
      </c>
      <c r="J225" s="5"/>
      <c r="K225" s="5"/>
      <c r="L225" s="7">
        <v>43300</v>
      </c>
      <c r="M225" s="5" t="s">
        <v>58</v>
      </c>
      <c r="N225" s="5" t="s">
        <v>56</v>
      </c>
      <c r="O225" s="27"/>
      <c r="P225" s="28">
        <v>1</v>
      </c>
      <c r="Q225" s="28">
        <v>0.5</v>
      </c>
      <c r="R225" s="29">
        <v>44361</v>
      </c>
      <c r="S225" s="28" t="s">
        <v>98</v>
      </c>
      <c r="T225" s="5"/>
      <c r="U225" s="5">
        <f t="shared" si="39"/>
        <v>121</v>
      </c>
      <c r="V225" s="5">
        <f>Q225+160</f>
        <v>160.5</v>
      </c>
      <c r="W225" s="5"/>
      <c r="X225" s="36">
        <f t="shared" si="41"/>
        <v>147.03228088145286</v>
      </c>
      <c r="Y225" s="36">
        <f t="shared" si="47"/>
        <v>137.05020386266321</v>
      </c>
      <c r="Z225" s="5"/>
      <c r="AA225" s="36">
        <f t="shared" si="48"/>
        <v>0.64598866585137504</v>
      </c>
      <c r="AB225" s="36">
        <f t="shared" si="49"/>
        <v>0.82052166585137498</v>
      </c>
      <c r="AC225" s="37">
        <f t="shared" si="43"/>
        <v>0.73284998226462073</v>
      </c>
      <c r="AD225" s="37">
        <f t="shared" si="44"/>
        <v>-1.2589220464926283</v>
      </c>
      <c r="AE225" s="36">
        <f t="shared" si="45"/>
        <v>201.00062188958518</v>
      </c>
      <c r="AG225" s="38">
        <f t="shared" si="50"/>
        <v>0.7328714935935714</v>
      </c>
      <c r="AH225" s="38">
        <f t="shared" si="46"/>
        <v>-1.258890996148371</v>
      </c>
      <c r="AJ225" s="38">
        <f t="shared" si="51"/>
        <v>41.990443508360592</v>
      </c>
      <c r="AK225" s="38">
        <f t="shared" si="52"/>
        <v>-72.129140946321627</v>
      </c>
    </row>
    <row r="226" spans="1:37" ht="15.75" customHeight="1" x14ac:dyDescent="0.3">
      <c r="A226" s="4" t="s">
        <v>57</v>
      </c>
      <c r="B226" s="5"/>
      <c r="C226" s="5">
        <v>2</v>
      </c>
      <c r="D226" s="5">
        <v>4</v>
      </c>
      <c r="E226" s="5">
        <v>1</v>
      </c>
      <c r="F226" s="5">
        <v>1</v>
      </c>
      <c r="G226" s="5">
        <v>226</v>
      </c>
      <c r="H226" s="5" t="s">
        <v>18</v>
      </c>
      <c r="I226" s="5">
        <v>34</v>
      </c>
      <c r="J226" s="5"/>
      <c r="K226" s="5"/>
      <c r="L226" s="7">
        <v>43300</v>
      </c>
      <c r="M226" s="5" t="s">
        <v>58</v>
      </c>
      <c r="N226" s="5" t="s">
        <v>56</v>
      </c>
      <c r="O226" s="27"/>
      <c r="P226" s="28">
        <v>2.2000000000000002</v>
      </c>
      <c r="Q226" s="28">
        <v>2.1</v>
      </c>
      <c r="R226" s="29">
        <v>44361</v>
      </c>
      <c r="S226" s="28" t="s">
        <v>98</v>
      </c>
      <c r="T226" s="5"/>
      <c r="U226" s="5">
        <f t="shared" si="39"/>
        <v>122.2</v>
      </c>
      <c r="V226" s="5">
        <f t="shared" ref="V226:V250" si="54">Q226+160</f>
        <v>162.1</v>
      </c>
      <c r="W226" s="5"/>
      <c r="X226" s="36">
        <f t="shared" si="41"/>
        <v>148.49188737161052</v>
      </c>
      <c r="Y226" s="36">
        <f t="shared" si="47"/>
        <v>138.41751834510305</v>
      </c>
      <c r="Z226" s="5"/>
      <c r="AA226" s="36">
        <f t="shared" si="48"/>
        <v>0.64596415799967699</v>
      </c>
      <c r="AB226" s="36">
        <f t="shared" si="49"/>
        <v>0.82049715799967693</v>
      </c>
      <c r="AC226" s="37">
        <f t="shared" si="43"/>
        <v>0.73284998226462073</v>
      </c>
      <c r="AD226" s="37">
        <f t="shared" si="44"/>
        <v>-1.2589220464926283</v>
      </c>
      <c r="AE226" s="36">
        <f t="shared" si="45"/>
        <v>203.00061576261291</v>
      </c>
      <c r="AG226" s="38">
        <f t="shared" si="50"/>
        <v>0.73287170820415237</v>
      </c>
      <c r="AH226" s="38">
        <f t="shared" si="46"/>
        <v>-1.2588906879019479</v>
      </c>
      <c r="AJ226" s="38">
        <f t="shared" si="51"/>
        <v>41.990455804641122</v>
      </c>
      <c r="AK226" s="38">
        <f t="shared" si="52"/>
        <v>-72.129123285102537</v>
      </c>
    </row>
    <row r="227" spans="1:37" ht="15.75" customHeight="1" x14ac:dyDescent="0.3">
      <c r="A227" s="4" t="s">
        <v>57</v>
      </c>
      <c r="B227" s="5"/>
      <c r="C227" s="5">
        <v>2</v>
      </c>
      <c r="D227" s="5">
        <v>4</v>
      </c>
      <c r="E227" s="5">
        <v>1</v>
      </c>
      <c r="F227" s="5">
        <v>1</v>
      </c>
      <c r="G227" s="5">
        <v>227</v>
      </c>
      <c r="H227" s="5" t="s">
        <v>18</v>
      </c>
      <c r="I227" s="5">
        <v>29</v>
      </c>
      <c r="J227" s="5"/>
      <c r="K227" s="5"/>
      <c r="L227" s="7">
        <v>43300</v>
      </c>
      <c r="M227" s="5" t="s">
        <v>58</v>
      </c>
      <c r="N227" s="5" t="s">
        <v>56</v>
      </c>
      <c r="O227" s="27"/>
      <c r="P227" s="28">
        <v>3.3</v>
      </c>
      <c r="Q227" s="28">
        <v>1.4</v>
      </c>
      <c r="R227" s="29">
        <v>44361</v>
      </c>
      <c r="S227" s="28" t="s">
        <v>98</v>
      </c>
      <c r="T227" s="5"/>
      <c r="U227" s="5">
        <f t="shared" si="39"/>
        <v>123.3</v>
      </c>
      <c r="V227" s="5">
        <f t="shared" si="54"/>
        <v>161.4</v>
      </c>
      <c r="W227" s="5"/>
      <c r="X227" s="36">
        <f t="shared" si="41"/>
        <v>149.4536221097043</v>
      </c>
      <c r="Y227" s="36">
        <f t="shared" si="47"/>
        <v>137.53713985062259</v>
      </c>
      <c r="Z227" s="5"/>
      <c r="AA227" s="36">
        <f t="shared" si="48"/>
        <v>0.65236350600895443</v>
      </c>
      <c r="AB227" s="36">
        <f t="shared" si="49"/>
        <v>0.82689650600895437</v>
      </c>
      <c r="AC227" s="37">
        <f t="shared" si="43"/>
        <v>0.73284998226462073</v>
      </c>
      <c r="AD227" s="37">
        <f t="shared" si="44"/>
        <v>-1.2589220464926283</v>
      </c>
      <c r="AE227" s="36">
        <f t="shared" si="45"/>
        <v>203.10797620969987</v>
      </c>
      <c r="AG227" s="38">
        <f t="shared" si="50"/>
        <v>0.73287157001568337</v>
      </c>
      <c r="AH227" s="38">
        <f t="shared" si="46"/>
        <v>-1.258890484806253</v>
      </c>
      <c r="AJ227" s="38">
        <f t="shared" si="51"/>
        <v>41.990447887025063</v>
      </c>
      <c r="AK227" s="38">
        <f t="shared" si="52"/>
        <v>-72.129111648576384</v>
      </c>
    </row>
    <row r="228" spans="1:37" ht="15.75" customHeight="1" x14ac:dyDescent="0.3">
      <c r="A228" s="4" t="s">
        <v>57</v>
      </c>
      <c r="B228" s="5"/>
      <c r="C228" s="5">
        <v>2</v>
      </c>
      <c r="D228" s="5">
        <v>4</v>
      </c>
      <c r="E228" s="5">
        <v>1</v>
      </c>
      <c r="F228" s="5">
        <v>1</v>
      </c>
      <c r="G228" s="5">
        <v>228</v>
      </c>
      <c r="H228" s="5" t="s">
        <v>23</v>
      </c>
      <c r="I228" s="5">
        <v>16</v>
      </c>
      <c r="J228" s="5"/>
      <c r="K228" s="5"/>
      <c r="L228" s="7">
        <v>43300</v>
      </c>
      <c r="M228" s="5" t="s">
        <v>58</v>
      </c>
      <c r="N228" s="5" t="s">
        <v>56</v>
      </c>
      <c r="O228" s="27"/>
      <c r="P228" s="28">
        <v>2.8</v>
      </c>
      <c r="Q228" s="28">
        <v>3.1</v>
      </c>
      <c r="R228" s="29">
        <v>44361</v>
      </c>
      <c r="S228" s="28" t="s">
        <v>98</v>
      </c>
      <c r="T228" s="5"/>
      <c r="U228" s="5">
        <f t="shared" si="39"/>
        <v>122.8</v>
      </c>
      <c r="V228" s="5">
        <f t="shared" si="54"/>
        <v>163.1</v>
      </c>
      <c r="W228" s="5"/>
      <c r="X228" s="36">
        <f t="shared" si="41"/>
        <v>149.25642026695553</v>
      </c>
      <c r="Y228" s="36">
        <f t="shared" si="47"/>
        <v>139.29813713432759</v>
      </c>
      <c r="Z228" s="5"/>
      <c r="AA228" s="36">
        <f t="shared" si="48"/>
        <v>0.64536239191034495</v>
      </c>
      <c r="AB228" s="36">
        <f t="shared" si="49"/>
        <v>0.81989539191034488</v>
      </c>
      <c r="AC228" s="37">
        <f t="shared" si="43"/>
        <v>0.73284998226462073</v>
      </c>
      <c r="AD228" s="37">
        <f t="shared" si="44"/>
        <v>-1.2589220464926283</v>
      </c>
      <c r="AE228" s="36">
        <f t="shared" si="45"/>
        <v>204.1603536438943</v>
      </c>
      <c r="AG228" s="38">
        <f t="shared" si="50"/>
        <v>0.7328718464246371</v>
      </c>
      <c r="AH228" s="38">
        <f t="shared" si="46"/>
        <v>-1.2588905264435892</v>
      </c>
      <c r="AJ228" s="38">
        <f t="shared" si="51"/>
        <v>41.990463724091533</v>
      </c>
      <c r="AK228" s="38">
        <f t="shared" si="52"/>
        <v>-72.129114034220024</v>
      </c>
    </row>
    <row r="229" spans="1:37" ht="15.75" customHeight="1" x14ac:dyDescent="0.3">
      <c r="A229" s="4" t="s">
        <v>57</v>
      </c>
      <c r="B229" s="5"/>
      <c r="C229" s="5">
        <v>2</v>
      </c>
      <c r="D229" s="5">
        <v>4</v>
      </c>
      <c r="E229" s="5">
        <v>1</v>
      </c>
      <c r="F229" s="5">
        <v>1</v>
      </c>
      <c r="G229" s="5">
        <v>229</v>
      </c>
      <c r="H229" s="5" t="s">
        <v>18</v>
      </c>
      <c r="I229" s="5">
        <v>22</v>
      </c>
      <c r="J229" s="5" t="s">
        <v>59</v>
      </c>
      <c r="K229" s="5"/>
      <c r="L229" s="7">
        <v>43300</v>
      </c>
      <c r="M229" s="5" t="s">
        <v>58</v>
      </c>
      <c r="N229" s="5" t="s">
        <v>56</v>
      </c>
      <c r="O229" s="27"/>
      <c r="P229" s="28">
        <v>3.3</v>
      </c>
      <c r="Q229" s="28">
        <v>3.5</v>
      </c>
      <c r="R229" s="29">
        <v>44361</v>
      </c>
      <c r="S229" s="28" t="s">
        <v>98</v>
      </c>
      <c r="T229" s="5"/>
      <c r="U229" s="5">
        <f t="shared" ref="U229:U284" si="55">P229+120</f>
        <v>123.3</v>
      </c>
      <c r="V229" s="5">
        <f t="shared" si="54"/>
        <v>163.5</v>
      </c>
      <c r="W229" s="5"/>
      <c r="X229" s="36">
        <f t="shared" ref="X229:X292" si="56">SQRT(U229^2+V229^2)*COS(ATAN(V229/U229)-0.174533)</f>
        <v>149.81828343749962</v>
      </c>
      <c r="Y229" s="36">
        <f t="shared" si="47"/>
        <v>139.60523610467132</v>
      </c>
      <c r="Z229" s="5"/>
      <c r="AA229" s="36">
        <f t="shared" si="48"/>
        <v>0.64613807894832553</v>
      </c>
      <c r="AB229" s="36">
        <f t="shared" si="49"/>
        <v>0.82067107894832558</v>
      </c>
      <c r="AC229" s="37">
        <f t="shared" si="43"/>
        <v>0.73284998226462073</v>
      </c>
      <c r="AD229" s="37">
        <f t="shared" si="44"/>
        <v>-1.2589220464926283</v>
      </c>
      <c r="AE229" s="36">
        <f t="shared" si="45"/>
        <v>204.78071198235443</v>
      </c>
      <c r="AG229" s="38">
        <f t="shared" si="50"/>
        <v>0.73287189462540636</v>
      </c>
      <c r="AH229" s="38">
        <f t="shared" si="46"/>
        <v>-1.2588904077876577</v>
      </c>
      <c r="AJ229" s="38">
        <f t="shared" si="51"/>
        <v>41.990466485792183</v>
      </c>
      <c r="AK229" s="38">
        <f t="shared" si="52"/>
        <v>-72.12910723573593</v>
      </c>
    </row>
    <row r="230" spans="1:37" ht="15.75" customHeight="1" x14ac:dyDescent="0.3">
      <c r="A230" s="4" t="s">
        <v>57</v>
      </c>
      <c r="B230" s="5"/>
      <c r="C230" s="5">
        <v>2</v>
      </c>
      <c r="D230" s="5">
        <v>4</v>
      </c>
      <c r="E230" s="5">
        <v>1</v>
      </c>
      <c r="F230" s="5">
        <v>1</v>
      </c>
      <c r="G230" s="5">
        <v>230</v>
      </c>
      <c r="H230" s="5" t="s">
        <v>18</v>
      </c>
      <c r="I230" s="5">
        <v>11</v>
      </c>
      <c r="J230" s="5"/>
      <c r="K230" s="5"/>
      <c r="L230" s="7">
        <v>43300</v>
      </c>
      <c r="M230" s="5" t="s">
        <v>58</v>
      </c>
      <c r="N230" s="5" t="s">
        <v>56</v>
      </c>
      <c r="O230" s="27"/>
      <c r="P230" s="28">
        <v>2.5</v>
      </c>
      <c r="Q230" s="28">
        <v>4.9000000000000004</v>
      </c>
      <c r="R230" s="29">
        <v>44361</v>
      </c>
      <c r="S230" s="28" t="s">
        <v>98</v>
      </c>
      <c r="T230" s="5"/>
      <c r="U230" s="5">
        <f t="shared" si="55"/>
        <v>122.5</v>
      </c>
      <c r="V230" s="5">
        <f t="shared" si="54"/>
        <v>164.9</v>
      </c>
      <c r="W230" s="5"/>
      <c r="X230" s="36">
        <f t="shared" si="56"/>
        <v>149.27354479734458</v>
      </c>
      <c r="Y230" s="36">
        <f t="shared" si="47"/>
        <v>141.12288554176874</v>
      </c>
      <c r="Z230" s="5"/>
      <c r="AA230" s="36">
        <f t="shared" si="48"/>
        <v>0.63892515007952999</v>
      </c>
      <c r="AB230" s="36">
        <f t="shared" si="49"/>
        <v>0.81345815007952993</v>
      </c>
      <c r="AC230" s="37">
        <f t="shared" si="43"/>
        <v>0.73284998226462073</v>
      </c>
      <c r="AD230" s="37">
        <f t="shared" si="44"/>
        <v>-1.2589220464926283</v>
      </c>
      <c r="AE230" s="36">
        <f t="shared" si="45"/>
        <v>205.42215070434833</v>
      </c>
      <c r="AG230" s="38">
        <f t="shared" si="50"/>
        <v>0.73287213283933605</v>
      </c>
      <c r="AH230" s="38">
        <f t="shared" si="46"/>
        <v>-1.258890522819095</v>
      </c>
      <c r="AJ230" s="38">
        <f t="shared" si="51"/>
        <v>41.990480134444972</v>
      </c>
      <c r="AK230" s="38">
        <f t="shared" si="52"/>
        <v>-72.129113826551801</v>
      </c>
    </row>
    <row r="231" spans="1:37" ht="15.75" customHeight="1" x14ac:dyDescent="0.3">
      <c r="A231" s="4" t="s">
        <v>57</v>
      </c>
      <c r="B231" s="5"/>
      <c r="C231" s="5">
        <v>2</v>
      </c>
      <c r="D231" s="5">
        <v>4</v>
      </c>
      <c r="E231" s="5">
        <v>1</v>
      </c>
      <c r="F231" s="5">
        <v>2</v>
      </c>
      <c r="G231" s="5">
        <v>231</v>
      </c>
      <c r="H231" s="5" t="s">
        <v>18</v>
      </c>
      <c r="I231" s="5">
        <v>275</v>
      </c>
      <c r="J231" s="5"/>
      <c r="K231" s="5"/>
      <c r="L231" s="7">
        <v>43300</v>
      </c>
      <c r="M231" s="5" t="s">
        <v>58</v>
      </c>
      <c r="N231" s="5" t="s">
        <v>56</v>
      </c>
      <c r="O231" s="27"/>
      <c r="P231" s="28">
        <v>4.5</v>
      </c>
      <c r="Q231" s="28">
        <v>5.3</v>
      </c>
      <c r="R231" s="29">
        <v>44361</v>
      </c>
      <c r="S231" s="28" t="s">
        <v>98</v>
      </c>
      <c r="T231" s="5"/>
      <c r="U231" s="5">
        <f t="shared" si="55"/>
        <v>124.5</v>
      </c>
      <c r="V231" s="5">
        <f t="shared" si="54"/>
        <v>165.3</v>
      </c>
      <c r="W231" s="5"/>
      <c r="X231" s="36">
        <f t="shared" si="56"/>
        <v>151.31261957792347</v>
      </c>
      <c r="Y231" s="36">
        <f t="shared" si="47"/>
        <v>141.16951213511584</v>
      </c>
      <c r="Z231" s="5"/>
      <c r="AA231" s="36">
        <f t="shared" si="48"/>
        <v>0.64553067979607581</v>
      </c>
      <c r="AB231" s="36">
        <f t="shared" si="49"/>
        <v>0.82006367979607586</v>
      </c>
      <c r="AC231" s="37">
        <f t="shared" si="43"/>
        <v>0.73284998226462073</v>
      </c>
      <c r="AD231" s="37">
        <f t="shared" si="44"/>
        <v>-1.2589220464926283</v>
      </c>
      <c r="AE231" s="36">
        <f t="shared" si="45"/>
        <v>206.94042621005693</v>
      </c>
      <c r="AG231" s="38">
        <f t="shared" si="50"/>
        <v>0.73287214015110758</v>
      </c>
      <c r="AH231" s="38">
        <f t="shared" si="46"/>
        <v>-1.258890092205893</v>
      </c>
      <c r="AJ231" s="38">
        <f t="shared" si="51"/>
        <v>41.990480553378632</v>
      </c>
      <c r="AK231" s="38">
        <f t="shared" si="52"/>
        <v>-72.12908915423273</v>
      </c>
    </row>
    <row r="232" spans="1:37" ht="15.75" customHeight="1" x14ac:dyDescent="0.3">
      <c r="A232" s="4" t="s">
        <v>57</v>
      </c>
      <c r="B232" s="5"/>
      <c r="C232" s="5">
        <v>2</v>
      </c>
      <c r="D232" s="5">
        <v>4</v>
      </c>
      <c r="E232" s="5">
        <v>2</v>
      </c>
      <c r="F232" s="5">
        <v>1</v>
      </c>
      <c r="G232" s="5">
        <v>232</v>
      </c>
      <c r="H232" s="5" t="s">
        <v>18</v>
      </c>
      <c r="I232" s="5">
        <v>443</v>
      </c>
      <c r="J232" s="5"/>
      <c r="K232" s="5"/>
      <c r="L232" s="7">
        <v>43300</v>
      </c>
      <c r="M232" s="5" t="s">
        <v>58</v>
      </c>
      <c r="N232" s="5" t="s">
        <v>56</v>
      </c>
      <c r="O232" s="27"/>
      <c r="P232" s="28">
        <v>5.7</v>
      </c>
      <c r="Q232" s="28">
        <v>0.5</v>
      </c>
      <c r="R232" s="29">
        <v>44361</v>
      </c>
      <c r="S232" s="28" t="s">
        <v>98</v>
      </c>
      <c r="T232" s="5"/>
      <c r="U232" s="5">
        <f t="shared" si="55"/>
        <v>125.7</v>
      </c>
      <c r="V232" s="5">
        <f t="shared" si="54"/>
        <v>160.5</v>
      </c>
      <c r="W232" s="5"/>
      <c r="X232" s="36">
        <f t="shared" si="56"/>
        <v>151.660877259562</v>
      </c>
      <c r="Y232" s="36">
        <f t="shared" si="47"/>
        <v>136.23405708140706</v>
      </c>
      <c r="Z232" s="5"/>
      <c r="AA232" s="36">
        <f t="shared" si="48"/>
        <v>0.66439886095283684</v>
      </c>
      <c r="AB232" s="36">
        <f t="shared" si="49"/>
        <v>0.83893186095283689</v>
      </c>
      <c r="AC232" s="37">
        <f t="shared" si="43"/>
        <v>0.73284998226462073</v>
      </c>
      <c r="AD232" s="37">
        <f t="shared" si="44"/>
        <v>-1.2589220464926283</v>
      </c>
      <c r="AE232" s="36">
        <f t="shared" si="45"/>
        <v>203.86451383210371</v>
      </c>
      <c r="AG232" s="38">
        <f t="shared" si="50"/>
        <v>0.73287136547483933</v>
      </c>
      <c r="AH232" s="38">
        <f t="shared" si="46"/>
        <v>-1.2588900186829663</v>
      </c>
      <c r="AJ232" s="38">
        <f t="shared" si="51"/>
        <v>41.990436167697965</v>
      </c>
      <c r="AK232" s="38">
        <f t="shared" si="52"/>
        <v>-72.129084941679324</v>
      </c>
    </row>
    <row r="233" spans="1:37" ht="15.75" customHeight="1" x14ac:dyDescent="0.3">
      <c r="A233" s="4" t="s">
        <v>57</v>
      </c>
      <c r="B233" s="5"/>
      <c r="C233" s="5">
        <v>2</v>
      </c>
      <c r="D233" s="5">
        <v>4</v>
      </c>
      <c r="E233" s="5">
        <v>2</v>
      </c>
      <c r="F233" s="5">
        <v>1</v>
      </c>
      <c r="G233" s="5">
        <v>233</v>
      </c>
      <c r="H233" s="5" t="s">
        <v>18</v>
      </c>
      <c r="I233" s="5">
        <v>230</v>
      </c>
      <c r="J233" s="5"/>
      <c r="K233" s="5"/>
      <c r="L233" s="7">
        <v>43300</v>
      </c>
      <c r="M233" s="5" t="s">
        <v>58</v>
      </c>
      <c r="N233" s="5" t="s">
        <v>56</v>
      </c>
      <c r="O233" s="27"/>
      <c r="P233" s="28">
        <v>9.9</v>
      </c>
      <c r="Q233" s="28">
        <v>2.5</v>
      </c>
      <c r="R233" s="29">
        <v>44361</v>
      </c>
      <c r="S233" s="28" t="s">
        <v>98</v>
      </c>
      <c r="T233" s="5"/>
      <c r="U233" s="5">
        <f t="shared" si="55"/>
        <v>129.9</v>
      </c>
      <c r="V233" s="5">
        <f t="shared" si="54"/>
        <v>162.5</v>
      </c>
      <c r="W233" s="5"/>
      <c r="X233" s="36">
        <f t="shared" si="56"/>
        <v>156.14436627032177</v>
      </c>
      <c r="Y233" s="36">
        <f t="shared" si="47"/>
        <v>137.47434990586279</v>
      </c>
      <c r="Z233" s="5"/>
      <c r="AA233" s="36">
        <f t="shared" si="48"/>
        <v>0.67436559504502325</v>
      </c>
      <c r="AB233" s="36">
        <f t="shared" si="49"/>
        <v>0.84889859504502319</v>
      </c>
      <c r="AC233" s="37">
        <f t="shared" si="43"/>
        <v>0.73284998226462073</v>
      </c>
      <c r="AD233" s="37">
        <f t="shared" si="44"/>
        <v>-1.2589220464926283</v>
      </c>
      <c r="AE233" s="36">
        <f t="shared" si="45"/>
        <v>208.03908286665751</v>
      </c>
      <c r="AG233" s="38">
        <f t="shared" si="50"/>
        <v>0.73287156013742571</v>
      </c>
      <c r="AH233" s="38">
        <f t="shared" si="46"/>
        <v>-1.2588890718520398</v>
      </c>
      <c r="AJ233" s="38">
        <f t="shared" si="51"/>
        <v>41.990447321042602</v>
      </c>
      <c r="AK233" s="38">
        <f t="shared" si="52"/>
        <v>-72.129030692263328</v>
      </c>
    </row>
    <row r="234" spans="1:37" ht="15.75" customHeight="1" x14ac:dyDescent="0.3">
      <c r="A234" s="4" t="s">
        <v>57</v>
      </c>
      <c r="B234" s="5"/>
      <c r="C234" s="5">
        <v>2</v>
      </c>
      <c r="D234" s="5">
        <v>4</v>
      </c>
      <c r="E234" s="5">
        <v>1</v>
      </c>
      <c r="F234" s="5">
        <v>3</v>
      </c>
      <c r="G234" s="5">
        <v>234</v>
      </c>
      <c r="H234" s="5" t="s">
        <v>39</v>
      </c>
      <c r="I234" s="5">
        <v>332</v>
      </c>
      <c r="J234" s="5"/>
      <c r="K234" s="5"/>
      <c r="L234" s="7">
        <v>43300</v>
      </c>
      <c r="M234" s="5" t="s">
        <v>58</v>
      </c>
      <c r="N234" s="5" t="s">
        <v>56</v>
      </c>
      <c r="O234" s="27"/>
      <c r="P234" s="28">
        <v>1.6</v>
      </c>
      <c r="Q234" s="28">
        <v>13.5</v>
      </c>
      <c r="R234" s="29">
        <v>44361</v>
      </c>
      <c r="S234" s="28" t="s">
        <v>98</v>
      </c>
      <c r="T234" s="5"/>
      <c r="U234" s="5">
        <f t="shared" si="55"/>
        <v>121.6</v>
      </c>
      <c r="V234" s="5">
        <f t="shared" si="54"/>
        <v>173.5</v>
      </c>
      <c r="W234" s="5"/>
      <c r="X234" s="36">
        <f t="shared" si="56"/>
        <v>149.88059279277118</v>
      </c>
      <c r="Y234" s="36">
        <f t="shared" si="47"/>
        <v>149.74851553216649</v>
      </c>
      <c r="Z234" s="5"/>
      <c r="AA234" s="36">
        <f t="shared" si="48"/>
        <v>0.61130596587084152</v>
      </c>
      <c r="AB234" s="36">
        <f t="shared" si="49"/>
        <v>0.78583896587084157</v>
      </c>
      <c r="AC234" s="37">
        <f t="shared" si="43"/>
        <v>0.73284998226462073</v>
      </c>
      <c r="AD234" s="37">
        <f t="shared" si="44"/>
        <v>-1.2589220464926283</v>
      </c>
      <c r="AE234" s="36">
        <f t="shared" si="45"/>
        <v>211.86979492131482</v>
      </c>
      <c r="AG234" s="38">
        <f t="shared" si="50"/>
        <v>0.73287348672681984</v>
      </c>
      <c r="AH234" s="38">
        <f t="shared" si="46"/>
        <v>-1.2588903945837762</v>
      </c>
      <c r="AJ234" s="38">
        <f t="shared" si="51"/>
        <v>41.990557706483735</v>
      </c>
      <c r="AK234" s="38">
        <f t="shared" si="52"/>
        <v>-72.129106479209241</v>
      </c>
    </row>
    <row r="235" spans="1:37" ht="15.75" customHeight="1" x14ac:dyDescent="0.3">
      <c r="A235" s="4" t="s">
        <v>57</v>
      </c>
      <c r="B235" s="5"/>
      <c r="C235" s="5">
        <v>2</v>
      </c>
      <c r="D235" s="5">
        <v>4</v>
      </c>
      <c r="E235" s="5">
        <v>1</v>
      </c>
      <c r="F235" s="5">
        <v>4</v>
      </c>
      <c r="G235" s="5">
        <v>235</v>
      </c>
      <c r="H235" s="5" t="s">
        <v>31</v>
      </c>
      <c r="I235" s="5">
        <v>163</v>
      </c>
      <c r="J235" s="5"/>
      <c r="K235" s="5"/>
      <c r="L235" s="7">
        <v>43300</v>
      </c>
      <c r="M235" s="5" t="s">
        <v>58</v>
      </c>
      <c r="N235" s="5" t="s">
        <v>56</v>
      </c>
      <c r="O235" s="27"/>
      <c r="P235" s="28">
        <v>2.2999999999999998</v>
      </c>
      <c r="Q235" s="28">
        <v>16.600000000000001</v>
      </c>
      <c r="R235" s="29">
        <v>44361</v>
      </c>
      <c r="S235" s="28" t="s">
        <v>98</v>
      </c>
      <c r="T235" s="5"/>
      <c r="U235" s="5">
        <f t="shared" si="55"/>
        <v>122.3</v>
      </c>
      <c r="V235" s="5">
        <f t="shared" si="54"/>
        <v>176.6</v>
      </c>
      <c r="W235" s="5"/>
      <c r="X235" s="36">
        <f t="shared" si="56"/>
        <v>151.1082677899139</v>
      </c>
      <c r="Y235" s="36">
        <f t="shared" si="47"/>
        <v>152.67986575030667</v>
      </c>
      <c r="Z235" s="5"/>
      <c r="AA235" s="36">
        <f t="shared" si="48"/>
        <v>0.60569187396751623</v>
      </c>
      <c r="AB235" s="36">
        <f t="shared" si="49"/>
        <v>0.78022487396751616</v>
      </c>
      <c r="AC235" s="37">
        <f t="shared" si="43"/>
        <v>0.73284998226462073</v>
      </c>
      <c r="AD235" s="37">
        <f t="shared" si="44"/>
        <v>-1.2589220464926283</v>
      </c>
      <c r="AE235" s="36">
        <f t="shared" si="45"/>
        <v>214.81352378283822</v>
      </c>
      <c r="AG235" s="38">
        <f t="shared" si="50"/>
        <v>0.73287394683106022</v>
      </c>
      <c r="AH235" s="38">
        <f t="shared" si="46"/>
        <v>-1.2588901353091286</v>
      </c>
      <c r="AJ235" s="38">
        <f t="shared" si="51"/>
        <v>41.990584068514842</v>
      </c>
      <c r="AK235" s="38">
        <f t="shared" si="52"/>
        <v>-72.129091623866202</v>
      </c>
    </row>
    <row r="236" spans="1:37" ht="15.75" customHeight="1" x14ac:dyDescent="0.3">
      <c r="A236" s="4" t="s">
        <v>57</v>
      </c>
      <c r="B236" s="5"/>
      <c r="C236" s="5">
        <v>2</v>
      </c>
      <c r="D236" s="5">
        <v>4</v>
      </c>
      <c r="E236" s="5">
        <v>1</v>
      </c>
      <c r="F236" s="5">
        <v>4</v>
      </c>
      <c r="G236" s="5">
        <v>236</v>
      </c>
      <c r="H236" s="5" t="s">
        <v>18</v>
      </c>
      <c r="I236" s="5">
        <v>459</v>
      </c>
      <c r="J236" s="5"/>
      <c r="K236" s="5"/>
      <c r="L236" s="7">
        <v>43300</v>
      </c>
      <c r="M236" s="5" t="s">
        <v>58</v>
      </c>
      <c r="N236" s="5" t="s">
        <v>56</v>
      </c>
      <c r="O236" s="27"/>
      <c r="P236" s="28">
        <v>4.5999999999999996</v>
      </c>
      <c r="Q236" s="28">
        <v>17</v>
      </c>
      <c r="R236" s="29">
        <v>44361</v>
      </c>
      <c r="S236" s="28" t="s">
        <v>98</v>
      </c>
      <c r="T236" s="5"/>
      <c r="U236" s="5">
        <f t="shared" si="55"/>
        <v>124.6</v>
      </c>
      <c r="V236" s="5">
        <f t="shared" si="54"/>
        <v>177</v>
      </c>
      <c r="W236" s="5"/>
      <c r="X236" s="36">
        <f t="shared" si="56"/>
        <v>153.44278489249976</v>
      </c>
      <c r="Y236" s="36">
        <f t="shared" si="47"/>
        <v>152.67439786825443</v>
      </c>
      <c r="Z236" s="5"/>
      <c r="AA236" s="36">
        <f t="shared" si="48"/>
        <v>0.61337526558624123</v>
      </c>
      <c r="AB236" s="36">
        <f t="shared" si="49"/>
        <v>0.78790826558624127</v>
      </c>
      <c r="AC236" s="37">
        <f t="shared" si="43"/>
        <v>0.73284998226462073</v>
      </c>
      <c r="AD236" s="37">
        <f t="shared" si="44"/>
        <v>-1.2589220464926283</v>
      </c>
      <c r="AE236" s="36">
        <f t="shared" si="45"/>
        <v>216.45821767722288</v>
      </c>
      <c r="AG236" s="38">
        <f t="shared" si="50"/>
        <v>0.73287394596493127</v>
      </c>
      <c r="AH236" s="38">
        <f t="shared" si="46"/>
        <v>-1.2588896423036768</v>
      </c>
      <c r="AJ236" s="38">
        <f t="shared" si="51"/>
        <v>41.990584018889315</v>
      </c>
      <c r="AK236" s="38">
        <f t="shared" si="52"/>
        <v>-72.12906337673455</v>
      </c>
    </row>
    <row r="237" spans="1:37" ht="15.75" customHeight="1" x14ac:dyDescent="0.3">
      <c r="A237" s="4" t="s">
        <v>57</v>
      </c>
      <c r="B237" s="5"/>
      <c r="C237" s="5">
        <v>2</v>
      </c>
      <c r="D237" s="5">
        <v>4</v>
      </c>
      <c r="E237" s="5">
        <v>2</v>
      </c>
      <c r="F237" s="5">
        <v>4</v>
      </c>
      <c r="G237" s="5">
        <v>237</v>
      </c>
      <c r="H237" s="5" t="s">
        <v>23</v>
      </c>
      <c r="I237" s="5">
        <v>221</v>
      </c>
      <c r="J237" s="5"/>
      <c r="K237" s="5"/>
      <c r="L237" s="7">
        <v>43300</v>
      </c>
      <c r="M237" s="5" t="s">
        <v>58</v>
      </c>
      <c r="N237" s="5" t="s">
        <v>56</v>
      </c>
      <c r="O237" s="27"/>
      <c r="P237" s="28">
        <v>5.2</v>
      </c>
      <c r="Q237" s="28">
        <v>17.7</v>
      </c>
      <c r="R237" s="29">
        <v>44361</v>
      </c>
      <c r="S237" s="28" t="s">
        <v>98</v>
      </c>
      <c r="T237" s="5"/>
      <c r="U237" s="5">
        <f t="shared" si="55"/>
        <v>125.2</v>
      </c>
      <c r="V237" s="5">
        <f t="shared" si="54"/>
        <v>177.7</v>
      </c>
      <c r="W237" s="5"/>
      <c r="X237" s="36">
        <f t="shared" si="56"/>
        <v>154.15522331244546</v>
      </c>
      <c r="Y237" s="36">
        <f t="shared" si="47"/>
        <v>153.259574335472</v>
      </c>
      <c r="Z237" s="5"/>
      <c r="AA237" s="36">
        <f t="shared" si="48"/>
        <v>0.61377864202511523</v>
      </c>
      <c r="AB237" s="36">
        <f t="shared" si="49"/>
        <v>0.78831164202511528</v>
      </c>
      <c r="AC237" s="37">
        <f t="shared" si="43"/>
        <v>0.73284998226462073</v>
      </c>
      <c r="AD237" s="37">
        <f t="shared" si="44"/>
        <v>-1.2589220464926283</v>
      </c>
      <c r="AE237" s="36">
        <f t="shared" si="45"/>
        <v>217.37601063594849</v>
      </c>
      <c r="AG237" s="38">
        <f t="shared" si="50"/>
        <v>0.73287403781252014</v>
      </c>
      <c r="AH237" s="38">
        <f t="shared" si="46"/>
        <v>-1.2588894918475821</v>
      </c>
      <c r="AJ237" s="38">
        <f t="shared" si="51"/>
        <v>41.990589281368507</v>
      </c>
      <c r="AK237" s="38">
        <f t="shared" si="52"/>
        <v>-72.129054756235305</v>
      </c>
    </row>
    <row r="238" spans="1:37" ht="15.75" customHeight="1" x14ac:dyDescent="0.3">
      <c r="A238" s="4" t="s">
        <v>57</v>
      </c>
      <c r="B238" s="5"/>
      <c r="C238" s="5">
        <v>2</v>
      </c>
      <c r="D238" s="5">
        <v>4</v>
      </c>
      <c r="E238" s="5">
        <v>3</v>
      </c>
      <c r="F238" s="5">
        <v>3</v>
      </c>
      <c r="G238" s="5">
        <v>238</v>
      </c>
      <c r="H238" s="5" t="s">
        <v>18</v>
      </c>
      <c r="I238" s="5">
        <v>408</v>
      </c>
      <c r="J238" s="5"/>
      <c r="K238" s="5"/>
      <c r="L238" s="7">
        <v>43300</v>
      </c>
      <c r="M238" s="5" t="s">
        <v>58</v>
      </c>
      <c r="N238" s="5" t="s">
        <v>56</v>
      </c>
      <c r="O238" s="27"/>
      <c r="P238" s="28">
        <v>10.6</v>
      </c>
      <c r="Q238" s="28">
        <v>13.9</v>
      </c>
      <c r="R238" s="29">
        <v>44361</v>
      </c>
      <c r="S238" s="28" t="s">
        <v>98</v>
      </c>
      <c r="T238" s="5"/>
      <c r="U238" s="5">
        <f t="shared" si="55"/>
        <v>130.6</v>
      </c>
      <c r="V238" s="5">
        <f t="shared" si="54"/>
        <v>173.9</v>
      </c>
      <c r="W238" s="5"/>
      <c r="X238" s="36">
        <f t="shared" si="56"/>
        <v>158.81332175351264</v>
      </c>
      <c r="Y238" s="36">
        <f t="shared" si="47"/>
        <v>148.57960436619578</v>
      </c>
      <c r="Z238" s="5"/>
      <c r="AA238" s="36">
        <f t="shared" si="48"/>
        <v>0.64414484605952238</v>
      </c>
      <c r="AB238" s="36">
        <f t="shared" si="49"/>
        <v>0.81867784605952232</v>
      </c>
      <c r="AC238" s="37">
        <f t="shared" si="43"/>
        <v>0.73284998226462073</v>
      </c>
      <c r="AD238" s="37">
        <f t="shared" si="44"/>
        <v>-1.2589220464926283</v>
      </c>
      <c r="AE238" s="36">
        <f t="shared" si="45"/>
        <v>217.48004506161018</v>
      </c>
      <c r="AG238" s="38">
        <f t="shared" si="50"/>
        <v>0.73287330322251076</v>
      </c>
      <c r="AH238" s="38">
        <f t="shared" si="46"/>
        <v>-1.2588885081681478</v>
      </c>
      <c r="AJ238" s="38">
        <f t="shared" si="51"/>
        <v>41.9905471924613</v>
      </c>
      <c r="AK238" s="38">
        <f t="shared" si="52"/>
        <v>-72.128998395555328</v>
      </c>
    </row>
    <row r="239" spans="1:37" ht="15.75" customHeight="1" x14ac:dyDescent="0.3">
      <c r="A239" s="4" t="s">
        <v>57</v>
      </c>
      <c r="B239" s="5"/>
      <c r="C239" s="5">
        <v>2</v>
      </c>
      <c r="D239" s="5">
        <v>4</v>
      </c>
      <c r="E239" s="5">
        <v>3</v>
      </c>
      <c r="F239" s="5">
        <v>4</v>
      </c>
      <c r="G239" s="5">
        <v>239</v>
      </c>
      <c r="H239" s="5" t="s">
        <v>60</v>
      </c>
      <c r="I239" s="5">
        <v>359</v>
      </c>
      <c r="J239" s="5"/>
      <c r="K239" s="5"/>
      <c r="L239" s="7">
        <v>43300</v>
      </c>
      <c r="M239" s="5" t="s">
        <v>58</v>
      </c>
      <c r="N239" s="5" t="s">
        <v>56</v>
      </c>
      <c r="O239" s="27"/>
      <c r="P239" s="28">
        <v>12.8</v>
      </c>
      <c r="Q239" s="28">
        <v>16.7</v>
      </c>
      <c r="R239" s="29">
        <v>44361</v>
      </c>
      <c r="S239" s="28" t="s">
        <v>98</v>
      </c>
      <c r="T239" s="5"/>
      <c r="U239" s="5">
        <f t="shared" si="55"/>
        <v>132.80000000000001</v>
      </c>
      <c r="V239" s="5">
        <f t="shared" si="54"/>
        <v>176.7</v>
      </c>
      <c r="W239" s="5"/>
      <c r="X239" s="36">
        <f t="shared" si="56"/>
        <v>161.46611388529087</v>
      </c>
      <c r="Y239" s="36">
        <f t="shared" si="47"/>
        <v>150.95503988533233</v>
      </c>
      <c r="Z239" s="5"/>
      <c r="AA239" s="36">
        <f t="shared" si="48"/>
        <v>0.6444964034338706</v>
      </c>
      <c r="AB239" s="36">
        <f t="shared" si="49"/>
        <v>0.81902940343387054</v>
      </c>
      <c r="AC239" s="37">
        <f t="shared" si="43"/>
        <v>0.73284998226462073</v>
      </c>
      <c r="AD239" s="37">
        <f t="shared" si="44"/>
        <v>-1.2589220464926283</v>
      </c>
      <c r="AE239" s="36">
        <f t="shared" si="45"/>
        <v>221.0401094824195</v>
      </c>
      <c r="AG239" s="38">
        <f t="shared" si="50"/>
        <v>0.73287367606437237</v>
      </c>
      <c r="AH239" s="38">
        <f t="shared" si="46"/>
        <v>-1.2588879479379376</v>
      </c>
      <c r="AJ239" s="38">
        <f t="shared" si="51"/>
        <v>41.990568554726394</v>
      </c>
      <c r="AK239" s="38">
        <f t="shared" si="52"/>
        <v>-72.128966296728734</v>
      </c>
    </row>
    <row r="240" spans="1:37" ht="15.75" customHeight="1" x14ac:dyDescent="0.3">
      <c r="A240" s="4" t="s">
        <v>57</v>
      </c>
      <c r="B240" s="5"/>
      <c r="C240" s="5">
        <v>2</v>
      </c>
      <c r="D240" s="5">
        <v>4</v>
      </c>
      <c r="E240" s="5">
        <v>3</v>
      </c>
      <c r="F240" s="5">
        <v>4</v>
      </c>
      <c r="G240" s="5">
        <v>240</v>
      </c>
      <c r="H240" s="5" t="s">
        <v>18</v>
      </c>
      <c r="I240" s="5">
        <v>334</v>
      </c>
      <c r="J240" s="5"/>
      <c r="K240" s="5"/>
      <c r="L240" s="7">
        <v>43300</v>
      </c>
      <c r="M240" s="5" t="s">
        <v>58</v>
      </c>
      <c r="N240" s="5" t="s">
        <v>56</v>
      </c>
      <c r="O240" s="27"/>
      <c r="P240" s="28">
        <v>11.9</v>
      </c>
      <c r="Q240" s="28">
        <v>18</v>
      </c>
      <c r="R240" s="29">
        <v>44361</v>
      </c>
      <c r="S240" s="28" t="s">
        <v>98</v>
      </c>
      <c r="T240" s="5"/>
      <c r="U240" s="5">
        <f t="shared" si="55"/>
        <v>131.9</v>
      </c>
      <c r="V240" s="5">
        <f t="shared" si="54"/>
        <v>178</v>
      </c>
      <c r="W240" s="5"/>
      <c r="X240" s="36">
        <f t="shared" si="56"/>
        <v>160.80552964600037</v>
      </c>
      <c r="Y240" s="36">
        <f t="shared" si="47"/>
        <v>152.39157337356056</v>
      </c>
      <c r="Z240" s="5"/>
      <c r="AA240" s="36">
        <f t="shared" si="48"/>
        <v>0.63772343542869603</v>
      </c>
      <c r="AB240" s="36">
        <f t="shared" si="49"/>
        <v>0.81225643542869608</v>
      </c>
      <c r="AC240" s="37">
        <f t="shared" si="43"/>
        <v>0.73284998226462073</v>
      </c>
      <c r="AD240" s="37">
        <f t="shared" si="44"/>
        <v>-1.2589220464926283</v>
      </c>
      <c r="AE240" s="36">
        <f t="shared" si="45"/>
        <v>221.54369772123962</v>
      </c>
      <c r="AG240" s="38">
        <f t="shared" si="50"/>
        <v>0.73287390154679688</v>
      </c>
      <c r="AH240" s="38">
        <f t="shared" si="46"/>
        <v>-1.2588880874338009</v>
      </c>
      <c r="AJ240" s="38">
        <f t="shared" si="51"/>
        <v>41.990581473917679</v>
      </c>
      <c r="AK240" s="38">
        <f t="shared" si="52"/>
        <v>-72.128974289252952</v>
      </c>
    </row>
    <row r="241" spans="1:37" ht="15.75" customHeight="1" x14ac:dyDescent="0.3">
      <c r="A241" s="4" t="s">
        <v>57</v>
      </c>
      <c r="B241" s="5"/>
      <c r="C241" s="5">
        <v>2</v>
      </c>
      <c r="D241" s="5">
        <v>4</v>
      </c>
      <c r="E241" s="5">
        <v>3</v>
      </c>
      <c r="F241" s="5">
        <v>4</v>
      </c>
      <c r="G241" s="5">
        <v>241</v>
      </c>
      <c r="H241" s="5" t="s">
        <v>23</v>
      </c>
      <c r="I241" s="5">
        <v>234</v>
      </c>
      <c r="J241" s="5"/>
      <c r="K241" s="5"/>
      <c r="L241" s="7">
        <v>43300</v>
      </c>
      <c r="M241" s="5" t="s">
        <v>58</v>
      </c>
      <c r="N241" s="5" t="s">
        <v>56</v>
      </c>
      <c r="O241" s="27"/>
      <c r="P241" s="28">
        <v>13.6</v>
      </c>
      <c r="Q241" s="28">
        <v>18.100000000000001</v>
      </c>
      <c r="R241" s="29">
        <v>44361</v>
      </c>
      <c r="S241" s="28" t="s">
        <v>98</v>
      </c>
      <c r="T241" s="5"/>
      <c r="U241" s="5">
        <f t="shared" si="55"/>
        <v>133.6</v>
      </c>
      <c r="V241" s="5">
        <f t="shared" si="54"/>
        <v>178.1</v>
      </c>
      <c r="W241" s="5"/>
      <c r="X241" s="36">
        <f t="shared" si="56"/>
        <v>162.49706762917296</v>
      </c>
      <c r="Y241" s="36">
        <f t="shared" si="47"/>
        <v>152.19485212029997</v>
      </c>
      <c r="Z241" s="5"/>
      <c r="AA241" s="36">
        <f t="shared" si="48"/>
        <v>0.64359093991054184</v>
      </c>
      <c r="AB241" s="36">
        <f t="shared" si="49"/>
        <v>0.81812393991054178</v>
      </c>
      <c r="AC241" s="37">
        <f t="shared" si="43"/>
        <v>0.73284998226462073</v>
      </c>
      <c r="AD241" s="37">
        <f t="shared" si="44"/>
        <v>-1.2589220464926283</v>
      </c>
      <c r="AE241" s="36">
        <f t="shared" si="45"/>
        <v>222.64000089831114</v>
      </c>
      <c r="AG241" s="38">
        <f t="shared" si="50"/>
        <v>0.73287387066312326</v>
      </c>
      <c r="AH241" s="38">
        <f t="shared" si="46"/>
        <v>-1.2588877302142163</v>
      </c>
      <c r="AJ241" s="38">
        <f t="shared" si="51"/>
        <v>41.99057970441352</v>
      </c>
      <c r="AK241" s="38">
        <f t="shared" si="52"/>
        <v>-72.128953822078401</v>
      </c>
    </row>
    <row r="242" spans="1:37" ht="15.75" customHeight="1" x14ac:dyDescent="0.3">
      <c r="A242" s="4" t="s">
        <v>57</v>
      </c>
      <c r="B242" s="5"/>
      <c r="C242" s="5">
        <v>2</v>
      </c>
      <c r="D242" s="5">
        <v>4</v>
      </c>
      <c r="E242" s="5">
        <v>4</v>
      </c>
      <c r="F242" s="5">
        <v>3</v>
      </c>
      <c r="G242" s="5">
        <v>242</v>
      </c>
      <c r="H242" s="5" t="s">
        <v>39</v>
      </c>
      <c r="I242" s="5">
        <v>187</v>
      </c>
      <c r="J242" s="5"/>
      <c r="K242" s="5"/>
      <c r="L242" s="7">
        <v>43300</v>
      </c>
      <c r="M242" s="5" t="s">
        <v>58</v>
      </c>
      <c r="N242" s="5" t="s">
        <v>56</v>
      </c>
      <c r="O242" s="27"/>
      <c r="P242" s="28">
        <v>16.100000000000001</v>
      </c>
      <c r="Q242" s="28">
        <v>12.8</v>
      </c>
      <c r="R242" s="29">
        <v>44361</v>
      </c>
      <c r="S242" s="28" t="s">
        <v>98</v>
      </c>
      <c r="T242" s="5"/>
      <c r="U242" s="5">
        <f t="shared" si="55"/>
        <v>136.1</v>
      </c>
      <c r="V242" s="5">
        <f t="shared" si="54"/>
        <v>172.8</v>
      </c>
      <c r="W242" s="5"/>
      <c r="X242" s="36">
        <f t="shared" si="56"/>
        <v>164.03875124717618</v>
      </c>
      <c r="Y242" s="36">
        <f t="shared" si="47"/>
        <v>146.54125046984913</v>
      </c>
      <c r="Z242" s="5"/>
      <c r="AA242" s="36">
        <f t="shared" si="48"/>
        <v>0.6671438148845521</v>
      </c>
      <c r="AB242" s="36">
        <f t="shared" si="49"/>
        <v>0.84167681488455215</v>
      </c>
      <c r="AC242" s="37">
        <f t="shared" si="43"/>
        <v>0.73284998226462073</v>
      </c>
      <c r="AD242" s="37">
        <f t="shared" si="44"/>
        <v>-1.2589220464926283</v>
      </c>
      <c r="AE242" s="36">
        <f t="shared" si="45"/>
        <v>219.96147389940813</v>
      </c>
      <c r="AG242" s="38">
        <f t="shared" si="50"/>
        <v>0.73287298326126948</v>
      </c>
      <c r="AH242" s="38">
        <f t="shared" si="46"/>
        <v>-1.258887404667739</v>
      </c>
      <c r="AJ242" s="38">
        <f t="shared" si="51"/>
        <v>41.990528860032569</v>
      </c>
      <c r="AK242" s="38">
        <f t="shared" si="52"/>
        <v>-72.12893516963922</v>
      </c>
    </row>
    <row r="243" spans="1:37" ht="15.75" customHeight="1" x14ac:dyDescent="0.3">
      <c r="A243" s="4" t="s">
        <v>57</v>
      </c>
      <c r="B243" s="5"/>
      <c r="C243" s="5">
        <v>2</v>
      </c>
      <c r="D243" s="5">
        <v>4</v>
      </c>
      <c r="E243" s="5">
        <v>3</v>
      </c>
      <c r="F243" s="5">
        <v>2</v>
      </c>
      <c r="G243" s="5">
        <v>243</v>
      </c>
      <c r="H243" s="5" t="s">
        <v>18</v>
      </c>
      <c r="I243" s="5">
        <v>465</v>
      </c>
      <c r="J243" s="5"/>
      <c r="K243" s="5"/>
      <c r="L243" s="7">
        <v>43300</v>
      </c>
      <c r="M243" s="5" t="s">
        <v>58</v>
      </c>
      <c r="N243" s="5" t="s">
        <v>56</v>
      </c>
      <c r="O243" s="27"/>
      <c r="P243" s="28">
        <v>14.5</v>
      </c>
      <c r="Q243" s="28">
        <v>9.1</v>
      </c>
      <c r="R243" s="29">
        <v>44361</v>
      </c>
      <c r="S243" s="28" t="s">
        <v>98</v>
      </c>
      <c r="T243" s="5"/>
      <c r="U243" s="5">
        <f t="shared" si="55"/>
        <v>134.5</v>
      </c>
      <c r="V243" s="5">
        <f t="shared" si="54"/>
        <v>169.1</v>
      </c>
      <c r="W243" s="5"/>
      <c r="X243" s="36">
        <f t="shared" si="56"/>
        <v>161.8205603332139</v>
      </c>
      <c r="Y243" s="36">
        <f t="shared" si="47"/>
        <v>143.17529903389297</v>
      </c>
      <c r="Z243" s="5"/>
      <c r="AA243" s="36">
        <f t="shared" si="48"/>
        <v>0.67192201221291437</v>
      </c>
      <c r="AB243" s="36">
        <f t="shared" si="49"/>
        <v>0.84645501221291441</v>
      </c>
      <c r="AC243" s="37">
        <f t="shared" si="43"/>
        <v>0.73284998226462073</v>
      </c>
      <c r="AD243" s="37">
        <f t="shared" si="44"/>
        <v>-1.2589220464926283</v>
      </c>
      <c r="AE243" s="36">
        <f t="shared" si="45"/>
        <v>216.06725804711829</v>
      </c>
      <c r="AG243" s="38">
        <f t="shared" si="50"/>
        <v>0.73287245494540476</v>
      </c>
      <c r="AH243" s="38">
        <f t="shared" si="46"/>
        <v>-1.2588878731231885</v>
      </c>
      <c r="AJ243" s="38">
        <f t="shared" si="51"/>
        <v>41.990498589763277</v>
      </c>
      <c r="AK243" s="38">
        <f t="shared" si="52"/>
        <v>-72.12896201015937</v>
      </c>
    </row>
    <row r="244" spans="1:37" ht="15.75" customHeight="1" x14ac:dyDescent="0.3">
      <c r="A244" s="4" t="s">
        <v>57</v>
      </c>
      <c r="B244" s="5"/>
      <c r="C244" s="5">
        <v>2</v>
      </c>
      <c r="D244" s="5">
        <v>4</v>
      </c>
      <c r="E244" s="5">
        <v>4</v>
      </c>
      <c r="F244" s="5">
        <v>2</v>
      </c>
      <c r="G244" s="5">
        <v>244</v>
      </c>
      <c r="H244" s="5" t="s">
        <v>18</v>
      </c>
      <c r="I244" s="5">
        <v>198</v>
      </c>
      <c r="J244" s="5"/>
      <c r="K244" s="5"/>
      <c r="L244" s="7">
        <v>43300</v>
      </c>
      <c r="M244" s="5" t="s">
        <v>58</v>
      </c>
      <c r="N244" s="5" t="s">
        <v>56</v>
      </c>
      <c r="O244" s="27"/>
      <c r="P244" s="28">
        <v>15.8</v>
      </c>
      <c r="Q244" s="28">
        <v>8.8000000000000007</v>
      </c>
      <c r="R244" s="29">
        <v>44361</v>
      </c>
      <c r="S244" s="28" t="s">
        <v>98</v>
      </c>
      <c r="T244" s="5"/>
      <c r="U244" s="5">
        <f t="shared" si="55"/>
        <v>135.80000000000001</v>
      </c>
      <c r="V244" s="5">
        <f t="shared" si="54"/>
        <v>168.8</v>
      </c>
      <c r="W244" s="5"/>
      <c r="X244" s="36">
        <f t="shared" si="56"/>
        <v>163.04871591984474</v>
      </c>
      <c r="Y244" s="36">
        <f t="shared" si="47"/>
        <v>142.65411398515559</v>
      </c>
      <c r="Z244" s="5"/>
      <c r="AA244" s="36">
        <f t="shared" si="48"/>
        <v>0.67748026639819159</v>
      </c>
      <c r="AB244" s="36">
        <f t="shared" si="49"/>
        <v>0.85201326639819164</v>
      </c>
      <c r="AC244" s="37">
        <f t="shared" si="43"/>
        <v>0.73284998226462073</v>
      </c>
      <c r="AD244" s="37">
        <f t="shared" si="44"/>
        <v>-1.2589220464926283</v>
      </c>
      <c r="AE244" s="36">
        <f t="shared" si="45"/>
        <v>216.64505533244923</v>
      </c>
      <c r="AG244" s="38">
        <f t="shared" si="50"/>
        <v>0.7328723731351342</v>
      </c>
      <c r="AH244" s="38">
        <f t="shared" si="46"/>
        <v>-1.2588876137630416</v>
      </c>
      <c r="AJ244" s="38">
        <f t="shared" si="51"/>
        <v>41.990493902380052</v>
      </c>
      <c r="AK244" s="38">
        <f t="shared" si="52"/>
        <v>-72.128947149917565</v>
      </c>
    </row>
    <row r="245" spans="1:37" ht="15.75" customHeight="1" x14ac:dyDescent="0.3">
      <c r="A245" s="4" t="s">
        <v>57</v>
      </c>
      <c r="B245" s="5"/>
      <c r="C245" s="5">
        <v>2</v>
      </c>
      <c r="D245" s="5">
        <v>4</v>
      </c>
      <c r="E245" s="5">
        <v>4</v>
      </c>
      <c r="F245" s="5">
        <v>2</v>
      </c>
      <c r="G245" s="5">
        <v>245</v>
      </c>
      <c r="H245" s="5" t="s">
        <v>43</v>
      </c>
      <c r="I245" s="5">
        <v>304</v>
      </c>
      <c r="J245" s="5"/>
      <c r="K245" s="5"/>
      <c r="L245" s="7">
        <v>43300</v>
      </c>
      <c r="M245" s="5" t="s">
        <v>58</v>
      </c>
      <c r="N245" s="5" t="s">
        <v>56</v>
      </c>
      <c r="O245" s="27"/>
      <c r="P245" s="28">
        <v>18.8</v>
      </c>
      <c r="Q245" s="28">
        <v>9.8000000000000007</v>
      </c>
      <c r="R245" s="29">
        <v>44361</v>
      </c>
      <c r="S245" s="28" t="s">
        <v>98</v>
      </c>
      <c r="T245" s="5"/>
      <c r="U245" s="5">
        <f t="shared" si="55"/>
        <v>138.80000000000001</v>
      </c>
      <c r="V245" s="5">
        <f t="shared" si="54"/>
        <v>169.8</v>
      </c>
      <c r="W245" s="5"/>
      <c r="X245" s="36">
        <f t="shared" si="56"/>
        <v>166.17678739124557</v>
      </c>
      <c r="Y245" s="36">
        <f t="shared" si="47"/>
        <v>143.1179769711855</v>
      </c>
      <c r="Z245" s="5"/>
      <c r="AA245" s="36">
        <f t="shared" si="48"/>
        <v>0.68528036111294122</v>
      </c>
      <c r="AB245" s="36">
        <f t="shared" si="49"/>
        <v>0.85981336111294127</v>
      </c>
      <c r="AC245" s="37">
        <f t="shared" si="43"/>
        <v>0.73284998226462073</v>
      </c>
      <c r="AD245" s="37">
        <f t="shared" si="44"/>
        <v>-1.2589220464926283</v>
      </c>
      <c r="AE245" s="36">
        <f t="shared" si="45"/>
        <v>219.3113768138808</v>
      </c>
      <c r="AG245" s="38">
        <f t="shared" si="50"/>
        <v>0.73287244593222078</v>
      </c>
      <c r="AH245" s="38">
        <f t="shared" si="46"/>
        <v>-1.2588869531726565</v>
      </c>
      <c r="AJ245" s="38">
        <f t="shared" si="51"/>
        <v>41.990498073345869</v>
      </c>
      <c r="AK245" s="38">
        <f t="shared" si="52"/>
        <v>-72.128909300876515</v>
      </c>
    </row>
    <row r="246" spans="1:37" ht="15.75" customHeight="1" x14ac:dyDescent="0.3">
      <c r="A246" s="4" t="s">
        <v>57</v>
      </c>
      <c r="B246" s="5"/>
      <c r="C246" s="5">
        <v>2</v>
      </c>
      <c r="D246" s="5">
        <v>4</v>
      </c>
      <c r="E246" s="5">
        <v>4</v>
      </c>
      <c r="F246" s="5">
        <v>2</v>
      </c>
      <c r="G246" s="5">
        <v>246</v>
      </c>
      <c r="H246" s="5" t="s">
        <v>33</v>
      </c>
      <c r="I246" s="5">
        <v>431</v>
      </c>
      <c r="J246" s="5"/>
      <c r="K246" s="5"/>
      <c r="L246" s="7">
        <v>43300</v>
      </c>
      <c r="M246" s="5" t="s">
        <v>58</v>
      </c>
      <c r="N246" s="5" t="s">
        <v>56</v>
      </c>
      <c r="O246" s="27"/>
      <c r="P246" s="28">
        <v>19.3</v>
      </c>
      <c r="Q246" s="28">
        <v>5.6</v>
      </c>
      <c r="R246" s="29">
        <v>44361</v>
      </c>
      <c r="S246" s="28" t="s">
        <v>98</v>
      </c>
      <c r="T246" s="5"/>
      <c r="U246" s="5">
        <f t="shared" si="55"/>
        <v>139.30000000000001</v>
      </c>
      <c r="V246" s="5">
        <f t="shared" si="54"/>
        <v>165.6</v>
      </c>
      <c r="W246" s="5"/>
      <c r="X246" s="36">
        <f t="shared" si="56"/>
        <v>165.9398686056665</v>
      </c>
      <c r="Y246" s="36">
        <f t="shared" si="47"/>
        <v>138.89496033742236</v>
      </c>
      <c r="Z246" s="5"/>
      <c r="AA246" s="36">
        <f t="shared" si="48"/>
        <v>0.69935335496283901</v>
      </c>
      <c r="AB246" s="36">
        <f t="shared" si="49"/>
        <v>0.87388635496283906</v>
      </c>
      <c r="AC246" s="37">
        <f t="shared" si="43"/>
        <v>0.73284998226462073</v>
      </c>
      <c r="AD246" s="37">
        <f t="shared" si="44"/>
        <v>-1.2589220464926283</v>
      </c>
      <c r="AE246" s="36">
        <f t="shared" si="45"/>
        <v>216.39743528979264</v>
      </c>
      <c r="AG246" s="38">
        <f t="shared" si="50"/>
        <v>0.732871783083206</v>
      </c>
      <c r="AH246" s="38">
        <f t="shared" si="46"/>
        <v>-1.2588870032262245</v>
      </c>
      <c r="AJ246" s="38">
        <f t="shared" si="51"/>
        <v>41.990460094894871</v>
      </c>
      <c r="AK246" s="38">
        <f t="shared" si="52"/>
        <v>-72.128912168734715</v>
      </c>
    </row>
    <row r="247" spans="1:37" ht="15.75" customHeight="1" x14ac:dyDescent="0.3">
      <c r="A247" s="4" t="s">
        <v>57</v>
      </c>
      <c r="B247" s="5"/>
      <c r="C247" s="5">
        <v>2</v>
      </c>
      <c r="D247" s="5">
        <v>4</v>
      </c>
      <c r="E247" s="5">
        <v>4</v>
      </c>
      <c r="F247" s="5">
        <v>2</v>
      </c>
      <c r="G247" s="5">
        <v>247</v>
      </c>
      <c r="H247" s="5" t="s">
        <v>18</v>
      </c>
      <c r="I247" s="5">
        <v>626</v>
      </c>
      <c r="J247" s="5" t="s">
        <v>61</v>
      </c>
      <c r="K247" s="5"/>
      <c r="L247" s="7">
        <v>43300</v>
      </c>
      <c r="M247" s="5" t="s">
        <v>58</v>
      </c>
      <c r="N247" s="5" t="s">
        <v>56</v>
      </c>
      <c r="O247" s="27"/>
      <c r="P247" s="28">
        <v>19.899999999999999</v>
      </c>
      <c r="Q247" s="28">
        <v>5.0999999999999996</v>
      </c>
      <c r="R247" s="29">
        <v>44361</v>
      </c>
      <c r="S247" s="28" t="s">
        <v>98</v>
      </c>
      <c r="T247" s="5"/>
      <c r="U247" s="5">
        <f t="shared" si="55"/>
        <v>139.9</v>
      </c>
      <c r="V247" s="5">
        <f t="shared" si="54"/>
        <v>165.1</v>
      </c>
      <c r="W247" s="5"/>
      <c r="X247" s="36">
        <f t="shared" si="56"/>
        <v>166.44392912401489</v>
      </c>
      <c r="Y247" s="36">
        <f t="shared" si="47"/>
        <v>138.2983675166121</v>
      </c>
      <c r="Z247" s="5"/>
      <c r="AA247" s="36">
        <f t="shared" si="48"/>
        <v>0.70296245619385567</v>
      </c>
      <c r="AB247" s="36">
        <f t="shared" si="49"/>
        <v>0.87749545619385572</v>
      </c>
      <c r="AC247" s="37">
        <f t="shared" si="43"/>
        <v>0.73284998226462073</v>
      </c>
      <c r="AD247" s="37">
        <f t="shared" si="44"/>
        <v>-1.2589220464926283</v>
      </c>
      <c r="AE247" s="36">
        <f t="shared" si="45"/>
        <v>216.40244915434761</v>
      </c>
      <c r="AG247" s="38">
        <f t="shared" si="50"/>
        <v>0.73287168943940506</v>
      </c>
      <c r="AH247" s="38">
        <f t="shared" si="46"/>
        <v>-1.2588868967814288</v>
      </c>
      <c r="AJ247" s="38">
        <f t="shared" si="51"/>
        <v>41.990454729500293</v>
      </c>
      <c r="AK247" s="38">
        <f t="shared" si="52"/>
        <v>-72.12890606989717</v>
      </c>
    </row>
    <row r="248" spans="1:37" ht="15.75" customHeight="1" x14ac:dyDescent="0.3">
      <c r="A248" s="4" t="s">
        <v>57</v>
      </c>
      <c r="B248" s="5"/>
      <c r="C248" s="5">
        <v>2</v>
      </c>
      <c r="D248" s="5">
        <v>4</v>
      </c>
      <c r="E248" s="5">
        <v>4</v>
      </c>
      <c r="F248" s="5">
        <v>2</v>
      </c>
      <c r="G248" s="5">
        <v>248</v>
      </c>
      <c r="H248" s="5" t="s">
        <v>33</v>
      </c>
      <c r="I248" s="5">
        <v>578</v>
      </c>
      <c r="J248" s="5"/>
      <c r="K248" s="5"/>
      <c r="L248" s="7">
        <v>43300</v>
      </c>
      <c r="M248" s="5" t="s">
        <v>58</v>
      </c>
      <c r="N248" s="5" t="s">
        <v>56</v>
      </c>
      <c r="O248" s="27"/>
      <c r="P248" s="28">
        <v>15.9</v>
      </c>
      <c r="Q248" s="28">
        <v>5.5</v>
      </c>
      <c r="R248" s="29">
        <v>44361</v>
      </c>
      <c r="S248" s="28" t="s">
        <v>98</v>
      </c>
      <c r="T248" s="5"/>
      <c r="U248" s="5">
        <f t="shared" si="55"/>
        <v>135.9</v>
      </c>
      <c r="V248" s="5">
        <f t="shared" si="54"/>
        <v>165.5</v>
      </c>
      <c r="W248" s="5"/>
      <c r="X248" s="36">
        <f t="shared" si="56"/>
        <v>162.57415746445443</v>
      </c>
      <c r="Y248" s="36">
        <f t="shared" si="47"/>
        <v>139.38688361794584</v>
      </c>
      <c r="Z248" s="5"/>
      <c r="AA248" s="36">
        <f t="shared" si="48"/>
        <v>0.68750372379033886</v>
      </c>
      <c r="AB248" s="36">
        <f t="shared" si="49"/>
        <v>0.8620367237903388</v>
      </c>
      <c r="AC248" s="37">
        <f t="shared" si="43"/>
        <v>0.73284998226462073</v>
      </c>
      <c r="AD248" s="37">
        <f t="shared" si="44"/>
        <v>-1.2589220464926283</v>
      </c>
      <c r="AE248" s="36">
        <f t="shared" si="45"/>
        <v>214.14728576379389</v>
      </c>
      <c r="AG248" s="38">
        <f t="shared" si="50"/>
        <v>0.73287186030834883</v>
      </c>
      <c r="AH248" s="38">
        <f t="shared" si="46"/>
        <v>-1.2588877139964401</v>
      </c>
      <c r="AJ248" s="38">
        <f t="shared" si="51"/>
        <v>41.990464519569628</v>
      </c>
      <c r="AK248" s="38">
        <f t="shared" si="52"/>
        <v>-72.12895289286827</v>
      </c>
    </row>
    <row r="249" spans="1:37" ht="15.75" customHeight="1" x14ac:dyDescent="0.3">
      <c r="A249" s="4" t="s">
        <v>57</v>
      </c>
      <c r="B249" s="5"/>
      <c r="C249" s="5">
        <v>2</v>
      </c>
      <c r="D249" s="5">
        <v>4</v>
      </c>
      <c r="E249" s="5">
        <v>4</v>
      </c>
      <c r="F249" s="5">
        <v>1</v>
      </c>
      <c r="G249" s="5">
        <v>249</v>
      </c>
      <c r="H249" s="5" t="s">
        <v>39</v>
      </c>
      <c r="I249" s="5">
        <v>304</v>
      </c>
      <c r="J249" s="5"/>
      <c r="K249" s="5"/>
      <c r="L249" s="7">
        <v>43300</v>
      </c>
      <c r="M249" s="5" t="s">
        <v>58</v>
      </c>
      <c r="N249" s="5" t="s">
        <v>56</v>
      </c>
      <c r="O249" s="27"/>
      <c r="P249" s="28">
        <v>15.5</v>
      </c>
      <c r="Q249" s="28">
        <v>4</v>
      </c>
      <c r="R249" s="29">
        <v>44361</v>
      </c>
      <c r="S249" s="28" t="s">
        <v>98</v>
      </c>
      <c r="T249" s="5"/>
      <c r="U249" s="5">
        <f t="shared" si="55"/>
        <v>135.5</v>
      </c>
      <c r="V249" s="5">
        <f>Q249+160</f>
        <v>164</v>
      </c>
      <c r="W249" s="5"/>
      <c r="X249" s="36">
        <f t="shared" si="56"/>
        <v>161.91976199144847</v>
      </c>
      <c r="Y249" s="36">
        <f t="shared" si="47"/>
        <v>137.97913130844341</v>
      </c>
      <c r="Z249" s="5"/>
      <c r="AA249" s="36">
        <f t="shared" si="48"/>
        <v>0.6905252406360306</v>
      </c>
      <c r="AB249" s="36">
        <f t="shared" si="49"/>
        <v>0.86505824063603054</v>
      </c>
      <c r="AC249" s="37">
        <f t="shared" si="43"/>
        <v>0.73284998226462073</v>
      </c>
      <c r="AD249" s="37">
        <f t="shared" si="44"/>
        <v>-1.2589220464926283</v>
      </c>
      <c r="AE249" s="36">
        <f t="shared" si="45"/>
        <v>212.73516399504805</v>
      </c>
      <c r="AG249" s="38">
        <f t="shared" si="50"/>
        <v>0.73287163934816857</v>
      </c>
      <c r="AH249" s="38">
        <f t="shared" si="46"/>
        <v>-1.2588878521988214</v>
      </c>
      <c r="AJ249" s="38">
        <f t="shared" si="51"/>
        <v>41.990451859483855</v>
      </c>
      <c r="AK249" s="38">
        <f t="shared" si="52"/>
        <v>-72.128960811281445</v>
      </c>
    </row>
    <row r="250" spans="1:37" ht="15.75" customHeight="1" x14ac:dyDescent="0.3">
      <c r="A250" s="4" t="s">
        <v>62</v>
      </c>
      <c r="B250" s="5"/>
      <c r="C250" s="5">
        <v>2</v>
      </c>
      <c r="D250" s="5">
        <v>5</v>
      </c>
      <c r="E250" s="5">
        <v>1</v>
      </c>
      <c r="F250" s="5">
        <v>1</v>
      </c>
      <c r="G250" s="5">
        <v>250</v>
      </c>
      <c r="H250" s="5" t="s">
        <v>18</v>
      </c>
      <c r="I250" s="5">
        <v>375</v>
      </c>
      <c r="J250" s="5"/>
      <c r="K250" s="5"/>
      <c r="L250" s="7">
        <v>43300</v>
      </c>
      <c r="M250" s="5" t="s">
        <v>63</v>
      </c>
      <c r="N250" s="5" t="s">
        <v>56</v>
      </c>
      <c r="O250" s="27"/>
      <c r="P250" s="28">
        <v>0.9</v>
      </c>
      <c r="Q250" s="28">
        <v>1.5</v>
      </c>
      <c r="R250" s="29">
        <v>44361</v>
      </c>
      <c r="S250" s="28" t="s">
        <v>98</v>
      </c>
      <c r="T250" s="5"/>
      <c r="U250" s="5">
        <f t="shared" si="55"/>
        <v>120.9</v>
      </c>
      <c r="V250" s="5">
        <f>Q250+180</f>
        <v>181.5</v>
      </c>
      <c r="W250" s="5"/>
      <c r="X250" s="36">
        <f t="shared" si="56"/>
        <v>150.58041338540383</v>
      </c>
      <c r="Y250" s="36">
        <f t="shared" si="47"/>
        <v>157.74853122828401</v>
      </c>
      <c r="Z250" s="5"/>
      <c r="AA250" s="36">
        <f t="shared" si="48"/>
        <v>0.58762106980034234</v>
      </c>
      <c r="AB250" s="36">
        <f t="shared" si="49"/>
        <v>0.76215406980034239</v>
      </c>
      <c r="AC250" s="37">
        <f t="shared" si="43"/>
        <v>0.73284998226462073</v>
      </c>
      <c r="AD250" s="37">
        <f t="shared" si="44"/>
        <v>-1.2589220464926283</v>
      </c>
      <c r="AE250" s="36">
        <f t="shared" si="45"/>
        <v>218.08039801871234</v>
      </c>
      <c r="AG250" s="38">
        <f t="shared" si="50"/>
        <v>0.73287474241679629</v>
      </c>
      <c r="AH250" s="38">
        <f t="shared" si="46"/>
        <v>-1.2588902467591372</v>
      </c>
      <c r="AJ250" s="38">
        <f t="shared" si="51"/>
        <v>41.990629652219759</v>
      </c>
      <c r="AK250" s="38">
        <f t="shared" si="52"/>
        <v>-72.129098009481325</v>
      </c>
    </row>
    <row r="251" spans="1:37" ht="15.75" customHeight="1" x14ac:dyDescent="0.3">
      <c r="A251" s="4" t="s">
        <v>62</v>
      </c>
      <c r="B251" s="5"/>
      <c r="C251" s="5">
        <v>2</v>
      </c>
      <c r="D251" s="5">
        <v>5</v>
      </c>
      <c r="E251" s="5">
        <v>1</v>
      </c>
      <c r="F251" s="5">
        <v>1</v>
      </c>
      <c r="G251" s="5">
        <v>251</v>
      </c>
      <c r="H251" s="5" t="s">
        <v>18</v>
      </c>
      <c r="I251" s="5">
        <v>205</v>
      </c>
      <c r="J251" s="5"/>
      <c r="K251" s="5"/>
      <c r="L251" s="7">
        <v>43300</v>
      </c>
      <c r="M251" s="5" t="s">
        <v>63</v>
      </c>
      <c r="N251" s="5" t="s">
        <v>56</v>
      </c>
      <c r="O251" s="27"/>
      <c r="P251" s="28">
        <v>0.2</v>
      </c>
      <c r="Q251" s="28">
        <v>4.0999999999999996</v>
      </c>
      <c r="R251" s="29">
        <v>44361</v>
      </c>
      <c r="S251" s="28" t="s">
        <v>98</v>
      </c>
      <c r="T251" s="5"/>
      <c r="U251" s="5">
        <f t="shared" si="55"/>
        <v>120.2</v>
      </c>
      <c r="V251" s="5">
        <f t="shared" ref="V251:V284" si="57">Q251+180</f>
        <v>184.1</v>
      </c>
      <c r="W251" s="5"/>
      <c r="X251" s="36">
        <f t="shared" si="56"/>
        <v>150.34253342084847</v>
      </c>
      <c r="Y251" s="36">
        <f t="shared" si="47"/>
        <v>160.43058512827616</v>
      </c>
      <c r="Z251" s="5"/>
      <c r="AA251" s="36">
        <f t="shared" si="48"/>
        <v>0.57841541148356401</v>
      </c>
      <c r="AB251" s="36">
        <f t="shared" si="49"/>
        <v>0.75294841148356406</v>
      </c>
      <c r="AC251" s="37">
        <f t="shared" si="43"/>
        <v>0.73284998226462073</v>
      </c>
      <c r="AD251" s="37">
        <f t="shared" si="44"/>
        <v>-1.2589220464926283</v>
      </c>
      <c r="AE251" s="36">
        <f t="shared" si="45"/>
        <v>219.86552708417025</v>
      </c>
      <c r="AG251" s="38">
        <f t="shared" si="50"/>
        <v>0.73287516339607051</v>
      </c>
      <c r="AH251" s="38">
        <f t="shared" si="46"/>
        <v>-1.258890296982853</v>
      </c>
      <c r="AJ251" s="38">
        <f t="shared" si="51"/>
        <v>41.990653772555433</v>
      </c>
      <c r="AK251" s="38">
        <f t="shared" si="52"/>
        <v>-72.129100887088271</v>
      </c>
    </row>
    <row r="252" spans="1:37" ht="15.75" customHeight="1" x14ac:dyDescent="0.3">
      <c r="A252" s="4" t="s">
        <v>62</v>
      </c>
      <c r="B252" s="5"/>
      <c r="C252" s="5">
        <v>2</v>
      </c>
      <c r="D252" s="5">
        <v>5</v>
      </c>
      <c r="E252" s="5">
        <v>1</v>
      </c>
      <c r="F252" s="5">
        <v>1</v>
      </c>
      <c r="G252" s="5">
        <v>252</v>
      </c>
      <c r="H252" s="5" t="s">
        <v>31</v>
      </c>
      <c r="I252" s="5">
        <v>227</v>
      </c>
      <c r="J252" s="5"/>
      <c r="K252" s="5"/>
      <c r="L252" s="7">
        <v>43300</v>
      </c>
      <c r="M252" s="5" t="s">
        <v>63</v>
      </c>
      <c r="N252" s="5" t="s">
        <v>56</v>
      </c>
      <c r="O252" s="27"/>
      <c r="P252" s="28">
        <v>2.2000000000000002</v>
      </c>
      <c r="Q252" s="28">
        <v>4.7</v>
      </c>
      <c r="R252" s="29">
        <v>44361</v>
      </c>
      <c r="S252" s="28" t="s">
        <v>98</v>
      </c>
      <c r="T252" s="5"/>
      <c r="U252" s="5">
        <f t="shared" si="55"/>
        <v>122.2</v>
      </c>
      <c r="V252" s="5">
        <f t="shared" si="57"/>
        <v>184.7</v>
      </c>
      <c r="W252" s="5"/>
      <c r="X252" s="36">
        <f t="shared" si="56"/>
        <v>152.41633785169356</v>
      </c>
      <c r="Y252" s="36">
        <f t="shared" si="47"/>
        <v>160.67417326962786</v>
      </c>
      <c r="Z252" s="5"/>
      <c r="AA252" s="36">
        <f t="shared" si="48"/>
        <v>0.58449604309201908</v>
      </c>
      <c r="AB252" s="36">
        <f t="shared" si="49"/>
        <v>0.75902904309201902</v>
      </c>
      <c r="AC252" s="37">
        <f t="shared" si="43"/>
        <v>0.73284998226462073</v>
      </c>
      <c r="AD252" s="37">
        <f t="shared" si="44"/>
        <v>-1.2589220464926283</v>
      </c>
      <c r="AE252" s="36">
        <f t="shared" si="45"/>
        <v>221.46541490715879</v>
      </c>
      <c r="AG252" s="38">
        <f t="shared" si="50"/>
        <v>0.73287520162300335</v>
      </c>
      <c r="AH252" s="38">
        <f t="shared" si="46"/>
        <v>-1.2588898590333315</v>
      </c>
      <c r="AJ252" s="38">
        <f t="shared" si="51"/>
        <v>41.990655962797348</v>
      </c>
      <c r="AK252" s="38">
        <f t="shared" si="52"/>
        <v>-72.129075794429042</v>
      </c>
    </row>
    <row r="253" spans="1:37" ht="15.75" customHeight="1" x14ac:dyDescent="0.3">
      <c r="A253" s="4" t="s">
        <v>62</v>
      </c>
      <c r="B253" s="5"/>
      <c r="C253" s="5">
        <v>2</v>
      </c>
      <c r="D253" s="5">
        <v>5</v>
      </c>
      <c r="E253" s="5">
        <v>1</v>
      </c>
      <c r="F253" s="5">
        <v>2</v>
      </c>
      <c r="G253" s="5">
        <v>253</v>
      </c>
      <c r="H253" s="5" t="s">
        <v>18</v>
      </c>
      <c r="I253" s="5"/>
      <c r="J253" s="5" t="s">
        <v>24</v>
      </c>
      <c r="K253" s="5"/>
      <c r="L253" s="7">
        <v>43300</v>
      </c>
      <c r="M253" s="5" t="s">
        <v>63</v>
      </c>
      <c r="N253" s="5" t="s">
        <v>56</v>
      </c>
      <c r="O253" s="27"/>
      <c r="P253" s="28">
        <v>1.5</v>
      </c>
      <c r="Q253" s="28">
        <v>6</v>
      </c>
      <c r="R253" s="29">
        <v>44361</v>
      </c>
      <c r="S253" s="28" t="s">
        <v>98</v>
      </c>
      <c r="T253" s="5"/>
      <c r="U253" s="5">
        <f t="shared" si="55"/>
        <v>121.5</v>
      </c>
      <c r="V253" s="5">
        <f t="shared" si="57"/>
        <v>186</v>
      </c>
      <c r="W253" s="5"/>
      <c r="X253" s="36">
        <f t="shared" si="56"/>
        <v>151.95271516040773</v>
      </c>
      <c r="Y253" s="36">
        <f t="shared" si="47"/>
        <v>162.07597710758986</v>
      </c>
      <c r="Z253" s="5"/>
      <c r="AA253" s="36">
        <f t="shared" si="48"/>
        <v>0.57863958128382931</v>
      </c>
      <c r="AB253" s="36">
        <f t="shared" si="49"/>
        <v>0.75317258128382925</v>
      </c>
      <c r="AC253" s="37">
        <f t="shared" si="43"/>
        <v>0.73284998226462073</v>
      </c>
      <c r="AD253" s="37">
        <f t="shared" si="44"/>
        <v>-1.2589220464926283</v>
      </c>
      <c r="AE253" s="36">
        <f t="shared" si="45"/>
        <v>222.167166791135</v>
      </c>
      <c r="AG253" s="38">
        <f t="shared" si="50"/>
        <v>0.73287542165342334</v>
      </c>
      <c r="AH253" s="38">
        <f t="shared" si="46"/>
        <v>-1.2588899569353549</v>
      </c>
      <c r="AJ253" s="38">
        <f t="shared" si="51"/>
        <v>41.990668569611778</v>
      </c>
      <c r="AK253" s="38">
        <f t="shared" si="52"/>
        <v>-72.129081403801791</v>
      </c>
    </row>
    <row r="254" spans="1:37" ht="15.75" customHeight="1" x14ac:dyDescent="0.3">
      <c r="A254" s="4" t="s">
        <v>62</v>
      </c>
      <c r="B254" s="5"/>
      <c r="C254" s="5">
        <v>2</v>
      </c>
      <c r="D254" s="5">
        <v>5</v>
      </c>
      <c r="E254" s="5">
        <v>1</v>
      </c>
      <c r="F254" s="5">
        <v>2</v>
      </c>
      <c r="G254" s="5">
        <v>254</v>
      </c>
      <c r="H254" s="5" t="s">
        <v>18</v>
      </c>
      <c r="I254" s="5">
        <v>275</v>
      </c>
      <c r="J254" s="5"/>
      <c r="K254" s="5"/>
      <c r="L254" s="7">
        <v>43300</v>
      </c>
      <c r="M254" s="5" t="s">
        <v>63</v>
      </c>
      <c r="N254" s="5" t="s">
        <v>56</v>
      </c>
      <c r="O254" s="27"/>
      <c r="P254" s="28">
        <v>0.5</v>
      </c>
      <c r="Q254" s="28">
        <v>6.9</v>
      </c>
      <c r="R254" s="29">
        <v>44361</v>
      </c>
      <c r="S254" s="28" t="s">
        <v>98</v>
      </c>
      <c r="T254" s="5"/>
      <c r="U254" s="5">
        <f t="shared" si="55"/>
        <v>120.5</v>
      </c>
      <c r="V254" s="5">
        <f t="shared" si="57"/>
        <v>186.9</v>
      </c>
      <c r="W254" s="5"/>
      <c r="X254" s="36">
        <f t="shared" si="56"/>
        <v>151.12419084658248</v>
      </c>
      <c r="Y254" s="36">
        <f t="shared" si="47"/>
        <v>163.13595232494185</v>
      </c>
      <c r="Z254" s="5"/>
      <c r="AA254" s="36">
        <f t="shared" si="48"/>
        <v>0.57266140978340074</v>
      </c>
      <c r="AB254" s="36">
        <f t="shared" si="49"/>
        <v>0.74719440978340068</v>
      </c>
      <c r="AC254" s="37">
        <f t="shared" si="43"/>
        <v>0.73284998226462073</v>
      </c>
      <c r="AD254" s="37">
        <f t="shared" si="44"/>
        <v>-1.2589220464926283</v>
      </c>
      <c r="AE254" s="36">
        <f t="shared" si="45"/>
        <v>222.3777416919238</v>
      </c>
      <c r="AG254" s="38">
        <f t="shared" si="50"/>
        <v>0.73287558803122199</v>
      </c>
      <c r="AH254" s="38">
        <f t="shared" si="46"/>
        <v>-1.2588901318993373</v>
      </c>
      <c r="AJ254" s="38">
        <f t="shared" si="51"/>
        <v>41.99067810235745</v>
      </c>
      <c r="AK254" s="38">
        <f t="shared" si="52"/>
        <v>-72.129091428499549</v>
      </c>
    </row>
    <row r="255" spans="1:37" ht="15.75" customHeight="1" x14ac:dyDescent="0.3">
      <c r="A255" s="4" t="s">
        <v>62</v>
      </c>
      <c r="B255" s="5"/>
      <c r="C255" s="5">
        <v>2</v>
      </c>
      <c r="D255" s="5">
        <v>5</v>
      </c>
      <c r="E255" s="5">
        <v>1</v>
      </c>
      <c r="F255" s="5">
        <v>2</v>
      </c>
      <c r="G255" s="5">
        <v>255</v>
      </c>
      <c r="H255" s="5" t="s">
        <v>31</v>
      </c>
      <c r="I255" s="5">
        <v>309</v>
      </c>
      <c r="J255" s="5"/>
      <c r="K255" s="5"/>
      <c r="L255" s="7">
        <v>43300</v>
      </c>
      <c r="M255" s="5" t="s">
        <v>63</v>
      </c>
      <c r="N255" s="5" t="s">
        <v>56</v>
      </c>
      <c r="O255" s="27"/>
      <c r="P255" s="28">
        <v>0.4</v>
      </c>
      <c r="Q255" s="28">
        <v>6.1</v>
      </c>
      <c r="R255" s="29">
        <v>44361</v>
      </c>
      <c r="S255" s="28" t="s">
        <v>98</v>
      </c>
      <c r="T255" s="5"/>
      <c r="U255" s="5">
        <f t="shared" si="55"/>
        <v>120.4</v>
      </c>
      <c r="V255" s="5">
        <f t="shared" si="57"/>
        <v>186.1</v>
      </c>
      <c r="W255" s="5"/>
      <c r="X255" s="36">
        <f t="shared" si="56"/>
        <v>150.88679147151529</v>
      </c>
      <c r="Y255" s="36">
        <f t="shared" si="47"/>
        <v>162.36547095805642</v>
      </c>
      <c r="Z255" s="5"/>
      <c r="AA255" s="36">
        <f t="shared" si="48"/>
        <v>0.57423798674439652</v>
      </c>
      <c r="AB255" s="36">
        <f t="shared" si="49"/>
        <v>0.74877098674439657</v>
      </c>
      <c r="AC255" s="37">
        <f t="shared" si="43"/>
        <v>0.73284998226462073</v>
      </c>
      <c r="AD255" s="37">
        <f t="shared" si="44"/>
        <v>-1.2589220464926283</v>
      </c>
      <c r="AE255" s="36">
        <f t="shared" si="45"/>
        <v>221.65146063132542</v>
      </c>
      <c r="AG255" s="38">
        <f t="shared" si="50"/>
        <v>0.73287546709631357</v>
      </c>
      <c r="AH255" s="38">
        <f t="shared" si="46"/>
        <v>-1.258890182037099</v>
      </c>
      <c r="AJ255" s="38">
        <f t="shared" si="51"/>
        <v>41.990671173297599</v>
      </c>
      <c r="AK255" s="38">
        <f t="shared" si="52"/>
        <v>-72.129094301181695</v>
      </c>
    </row>
    <row r="256" spans="1:37" ht="15.75" customHeight="1" x14ac:dyDescent="0.3">
      <c r="A256" s="4" t="s">
        <v>62</v>
      </c>
      <c r="B256" s="5"/>
      <c r="C256" s="5">
        <v>2</v>
      </c>
      <c r="D256" s="5">
        <v>5</v>
      </c>
      <c r="E256" s="5">
        <v>1</v>
      </c>
      <c r="F256" s="5">
        <v>2</v>
      </c>
      <c r="G256" s="5">
        <v>256</v>
      </c>
      <c r="H256" s="5" t="s">
        <v>18</v>
      </c>
      <c r="I256" s="5">
        <v>152</v>
      </c>
      <c r="J256" s="5"/>
      <c r="K256" s="5"/>
      <c r="L256" s="7">
        <v>43300</v>
      </c>
      <c r="M256" s="5" t="s">
        <v>63</v>
      </c>
      <c r="N256" s="5" t="s">
        <v>56</v>
      </c>
      <c r="O256" s="27"/>
      <c r="P256" s="28">
        <v>3.2</v>
      </c>
      <c r="Q256" s="28">
        <v>6.5</v>
      </c>
      <c r="R256" s="29">
        <v>44361</v>
      </c>
      <c r="S256" s="28" t="s">
        <v>98</v>
      </c>
      <c r="T256" s="5"/>
      <c r="U256" s="5">
        <f t="shared" si="55"/>
        <v>123.2</v>
      </c>
      <c r="V256" s="5">
        <f t="shared" si="57"/>
        <v>186.5</v>
      </c>
      <c r="W256" s="5"/>
      <c r="X256" s="36">
        <f t="shared" si="56"/>
        <v>153.71371244411279</v>
      </c>
      <c r="Y256" s="36">
        <f t="shared" si="47"/>
        <v>162.2731789503386</v>
      </c>
      <c r="Z256" s="5"/>
      <c r="AA256" s="36">
        <f t="shared" si="48"/>
        <v>0.58378374286011359</v>
      </c>
      <c r="AB256" s="36">
        <f t="shared" si="49"/>
        <v>0.75831674286011364</v>
      </c>
      <c r="AC256" s="37">
        <f t="shared" si="43"/>
        <v>0.73284998226462073</v>
      </c>
      <c r="AD256" s="37">
        <f t="shared" si="44"/>
        <v>-1.2589220464926283</v>
      </c>
      <c r="AE256" s="36">
        <f t="shared" si="45"/>
        <v>223.51843324433</v>
      </c>
      <c r="AG256" s="38">
        <f t="shared" si="50"/>
        <v>0.7328754526004988</v>
      </c>
      <c r="AH256" s="38">
        <f t="shared" si="46"/>
        <v>-1.2588895850449247</v>
      </c>
      <c r="AJ256" s="38">
        <f t="shared" si="51"/>
        <v>41.990670342748594</v>
      </c>
      <c r="AK256" s="38">
        <f t="shared" si="52"/>
        <v>-72.129060096049699</v>
      </c>
    </row>
    <row r="257" spans="1:37" ht="15.75" customHeight="1" x14ac:dyDescent="0.3">
      <c r="A257" s="4" t="s">
        <v>62</v>
      </c>
      <c r="B257" s="5"/>
      <c r="C257" s="5">
        <v>2</v>
      </c>
      <c r="D257" s="5">
        <v>5</v>
      </c>
      <c r="E257" s="5">
        <v>2</v>
      </c>
      <c r="F257" s="5">
        <v>2</v>
      </c>
      <c r="G257" s="5">
        <v>257</v>
      </c>
      <c r="H257" s="5" t="s">
        <v>23</v>
      </c>
      <c r="I257" s="5">
        <v>253</v>
      </c>
      <c r="J257" s="5"/>
      <c r="K257" s="5"/>
      <c r="L257" s="7">
        <v>43300</v>
      </c>
      <c r="M257" s="5" t="s">
        <v>63</v>
      </c>
      <c r="N257" s="5" t="s">
        <v>56</v>
      </c>
      <c r="O257" s="27"/>
      <c r="P257" s="28">
        <v>6.8</v>
      </c>
      <c r="Q257" s="28">
        <v>5.2</v>
      </c>
      <c r="R257" s="29">
        <v>44361</v>
      </c>
      <c r="S257" s="28" t="s">
        <v>98</v>
      </c>
      <c r="T257" s="5"/>
      <c r="U257" s="5">
        <f t="shared" si="55"/>
        <v>126.8</v>
      </c>
      <c r="V257" s="5">
        <f t="shared" si="57"/>
        <v>185.2</v>
      </c>
      <c r="W257" s="5"/>
      <c r="X257" s="36">
        <f t="shared" si="56"/>
        <v>157.03327758146591</v>
      </c>
      <c r="Y257" s="36">
        <f t="shared" si="47"/>
        <v>160.36779518351639</v>
      </c>
      <c r="Z257" s="5"/>
      <c r="AA257" s="36">
        <f t="shared" si="48"/>
        <v>0.60035985884781018</v>
      </c>
      <c r="AB257" s="36">
        <f t="shared" si="49"/>
        <v>0.77489285884781012</v>
      </c>
      <c r="AC257" s="37">
        <f t="shared" si="43"/>
        <v>0.73284998226462073</v>
      </c>
      <c r="AD257" s="37">
        <f t="shared" si="44"/>
        <v>-1.2589220464926283</v>
      </c>
      <c r="AE257" s="36">
        <f t="shared" si="45"/>
        <v>224.44883604064421</v>
      </c>
      <c r="AG257" s="38">
        <f t="shared" si="50"/>
        <v>0.73287515351768096</v>
      </c>
      <c r="AH257" s="38">
        <f t="shared" si="46"/>
        <v>-1.2588888840240715</v>
      </c>
      <c r="AJ257" s="38">
        <f t="shared" si="51"/>
        <v>41.990653206565405</v>
      </c>
      <c r="AK257" s="38">
        <f t="shared" si="52"/>
        <v>-72.129019930513465</v>
      </c>
    </row>
    <row r="258" spans="1:37" ht="15.75" customHeight="1" x14ac:dyDescent="0.3">
      <c r="A258" s="4" t="s">
        <v>62</v>
      </c>
      <c r="B258" s="5"/>
      <c r="C258" s="5">
        <v>2</v>
      </c>
      <c r="D258" s="5">
        <v>5</v>
      </c>
      <c r="E258" s="5">
        <v>2</v>
      </c>
      <c r="F258" s="5">
        <v>2</v>
      </c>
      <c r="G258" s="5">
        <v>258</v>
      </c>
      <c r="H258" s="5" t="s">
        <v>39</v>
      </c>
      <c r="I258" s="5">
        <v>162</v>
      </c>
      <c r="J258" s="5"/>
      <c r="K258" s="5"/>
      <c r="L258" s="7">
        <v>43300</v>
      </c>
      <c r="M258" s="5" t="s">
        <v>63</v>
      </c>
      <c r="N258" s="5" t="s">
        <v>56</v>
      </c>
      <c r="O258" s="27"/>
      <c r="P258" s="28">
        <v>9.8000000000000007</v>
      </c>
      <c r="Q258" s="28">
        <v>7</v>
      </c>
      <c r="R258" s="29">
        <v>44361</v>
      </c>
      <c r="S258" s="28" t="s">
        <v>98</v>
      </c>
      <c r="T258" s="5"/>
      <c r="U258" s="5">
        <f t="shared" si="55"/>
        <v>129.80000000000001</v>
      </c>
      <c r="V258" s="5">
        <f t="shared" si="57"/>
        <v>187</v>
      </c>
      <c r="W258" s="5"/>
      <c r="X258" s="36">
        <f t="shared" si="56"/>
        <v>160.30026765393163</v>
      </c>
      <c r="Y258" s="36">
        <f t="shared" si="47"/>
        <v>161.61950436156491</v>
      </c>
      <c r="Z258" s="5"/>
      <c r="AA258" s="36">
        <f t="shared" si="48"/>
        <v>0.60676715688349903</v>
      </c>
      <c r="AB258" s="36">
        <f t="shared" si="49"/>
        <v>0.78130015688349896</v>
      </c>
      <c r="AC258" s="37">
        <f t="shared" ref="AC258:AC321" si="58">41.989211*(PI()/180)</f>
        <v>0.73284998226462073</v>
      </c>
      <c r="AD258" s="37">
        <f t="shared" ref="AD258:AD321" si="59">-72.13092*(PI()/180)</f>
        <v>-1.2589220464926283</v>
      </c>
      <c r="AE258" s="36">
        <f t="shared" ref="AE258:AE321" si="60">SQRT(X258^2+Y258^2)</f>
        <v>227.63356518756194</v>
      </c>
      <c r="AG258" s="38">
        <f t="shared" si="50"/>
        <v>0.73287534997599879</v>
      </c>
      <c r="AH258" s="38">
        <f t="shared" ref="AH258:AH321" si="61">AD258+ATAN2(COS(AE258/6371000)-SIN(AC258)*SIN(AG258), SIN(AB258)*SIN(AE258/6371000)*COS(AC258))</f>
        <v>-1.2588881940913561</v>
      </c>
      <c r="AJ258" s="38">
        <f t="shared" si="51"/>
        <v>41.990664462797874</v>
      </c>
      <c r="AK258" s="38">
        <f t="shared" si="52"/>
        <v>-72.128980400280724</v>
      </c>
    </row>
    <row r="259" spans="1:37" ht="15.75" customHeight="1" x14ac:dyDescent="0.3">
      <c r="A259" s="4" t="s">
        <v>62</v>
      </c>
      <c r="B259" s="5"/>
      <c r="C259" s="5">
        <v>2</v>
      </c>
      <c r="D259" s="5">
        <v>5</v>
      </c>
      <c r="E259" s="5">
        <v>2</v>
      </c>
      <c r="F259" s="5">
        <v>1</v>
      </c>
      <c r="G259" s="5">
        <v>259</v>
      </c>
      <c r="H259" s="5" t="s">
        <v>33</v>
      </c>
      <c r="I259" s="5">
        <v>227</v>
      </c>
      <c r="J259" s="5"/>
      <c r="K259" s="5"/>
      <c r="L259" s="7">
        <v>43300</v>
      </c>
      <c r="M259" s="5" t="s">
        <v>63</v>
      </c>
      <c r="N259" s="5" t="s">
        <v>56</v>
      </c>
      <c r="O259" s="27"/>
      <c r="P259" s="28">
        <v>9.5</v>
      </c>
      <c r="Q259" s="28">
        <v>3.8</v>
      </c>
      <c r="R259" s="29">
        <v>44361</v>
      </c>
      <c r="S259" s="28" t="s">
        <v>98</v>
      </c>
      <c r="T259" s="5"/>
      <c r="U259" s="5">
        <f t="shared" si="55"/>
        <v>129.5</v>
      </c>
      <c r="V259" s="5">
        <f t="shared" si="57"/>
        <v>183.8</v>
      </c>
      <c r="W259" s="5"/>
      <c r="X259" s="36">
        <f t="shared" si="56"/>
        <v>159.4491509276651</v>
      </c>
      <c r="Y259" s="36">
        <f t="shared" ref="Y259:Y322" si="62">SQRT(U259^2+V259^2)*SIN(ATAN(V259/U259)-0.174533)</f>
        <v>158.52021406888991</v>
      </c>
      <c r="Z259" s="5"/>
      <c r="AA259" s="36">
        <f t="shared" ref="AA259:AA322" si="63">ATAN(U259/V259)</f>
        <v>0.61378662162026709</v>
      </c>
      <c r="AB259" s="36">
        <f t="shared" ref="AB259:AB322" si="64">AA259+0.174533</f>
        <v>0.78831962162026703</v>
      </c>
      <c r="AC259" s="37">
        <f t="shared" si="58"/>
        <v>0.73284998226462073</v>
      </c>
      <c r="AD259" s="37">
        <f t="shared" si="59"/>
        <v>-1.2589220464926283</v>
      </c>
      <c r="AE259" s="36">
        <f t="shared" si="60"/>
        <v>224.83925369027537</v>
      </c>
      <c r="AG259" s="38">
        <f t="shared" ref="AG259:AG322" si="65">ASIN(SIN(AC259)*COS(AE259/6371000)+COS(AC259)*SIN(AE259/6371000)*COS(AB259))</f>
        <v>0.73287486351059805</v>
      </c>
      <c r="AH259" s="38">
        <f t="shared" si="61"/>
        <v>-1.2588883738459433</v>
      </c>
      <c r="AJ259" s="38">
        <f t="shared" ref="AJ259:AJ322" si="66">AG259*180/PI()</f>
        <v>41.990636590383531</v>
      </c>
      <c r="AK259" s="38">
        <f t="shared" ref="AK259:AK322" si="67">AH259*180/PI()</f>
        <v>-72.128990699459919</v>
      </c>
    </row>
    <row r="260" spans="1:37" ht="15.75" customHeight="1" x14ac:dyDescent="0.3">
      <c r="A260" s="4" t="s">
        <v>62</v>
      </c>
      <c r="B260" s="5"/>
      <c r="C260" s="5">
        <v>2</v>
      </c>
      <c r="D260" s="5">
        <v>5</v>
      </c>
      <c r="E260" s="5">
        <v>1</v>
      </c>
      <c r="F260" s="5">
        <v>4</v>
      </c>
      <c r="G260" s="5">
        <v>260</v>
      </c>
      <c r="H260" s="5" t="s">
        <v>23</v>
      </c>
      <c r="I260" s="5">
        <v>165</v>
      </c>
      <c r="J260" s="5"/>
      <c r="K260" s="5"/>
      <c r="L260" s="7">
        <v>43300</v>
      </c>
      <c r="M260" s="5" t="s">
        <v>63</v>
      </c>
      <c r="N260" s="5" t="s">
        <v>56</v>
      </c>
      <c r="O260" s="27"/>
      <c r="P260" s="28">
        <v>0.9</v>
      </c>
      <c r="Q260" s="28">
        <v>16.5</v>
      </c>
      <c r="R260" s="29">
        <v>44361</v>
      </c>
      <c r="S260" s="28" t="s">
        <v>98</v>
      </c>
      <c r="T260" s="5"/>
      <c r="U260" s="5">
        <f t="shared" si="55"/>
        <v>120.9</v>
      </c>
      <c r="V260" s="5">
        <f t="shared" si="57"/>
        <v>196.5</v>
      </c>
      <c r="W260" s="5"/>
      <c r="X260" s="36">
        <f t="shared" si="56"/>
        <v>153.18513715537046</v>
      </c>
      <c r="Y260" s="36">
        <f t="shared" si="62"/>
        <v>172.52064732863235</v>
      </c>
      <c r="Z260" s="5"/>
      <c r="AA260" s="36">
        <f t="shared" si="63"/>
        <v>0.55156979639705517</v>
      </c>
      <c r="AB260" s="36">
        <f t="shared" si="64"/>
        <v>0.72610279639705522</v>
      </c>
      <c r="AC260" s="37">
        <f t="shared" si="58"/>
        <v>0.73284998226462073</v>
      </c>
      <c r="AD260" s="37">
        <f t="shared" si="59"/>
        <v>-1.2589220464926283</v>
      </c>
      <c r="AE260" s="36">
        <f t="shared" si="60"/>
        <v>230.71423883237028</v>
      </c>
      <c r="AG260" s="38">
        <f t="shared" si="65"/>
        <v>0.73287706105754402</v>
      </c>
      <c r="AH260" s="38">
        <f t="shared" si="61"/>
        <v>-1.2588896966232581</v>
      </c>
      <c r="AJ260" s="38">
        <f t="shared" si="66"/>
        <v>41.990762500548811</v>
      </c>
      <c r="AK260" s="38">
        <f t="shared" si="67"/>
        <v>-72.129066489017291</v>
      </c>
    </row>
    <row r="261" spans="1:37" ht="15.75" customHeight="1" x14ac:dyDescent="0.3">
      <c r="A261" s="4" t="s">
        <v>62</v>
      </c>
      <c r="B261" s="5"/>
      <c r="C261" s="5">
        <v>2</v>
      </c>
      <c r="D261" s="5">
        <v>5</v>
      </c>
      <c r="E261" s="5">
        <v>1</v>
      </c>
      <c r="F261" s="5">
        <v>3</v>
      </c>
      <c r="G261" s="5">
        <v>261</v>
      </c>
      <c r="H261" s="5" t="s">
        <v>23</v>
      </c>
      <c r="I261" s="5">
        <v>47</v>
      </c>
      <c r="J261" s="5"/>
      <c r="K261" s="5"/>
      <c r="L261" s="7">
        <v>43300</v>
      </c>
      <c r="M261" s="5" t="s">
        <v>63</v>
      </c>
      <c r="N261" s="5" t="s">
        <v>56</v>
      </c>
      <c r="O261" s="27"/>
      <c r="P261" s="28">
        <v>0.3</v>
      </c>
      <c r="Q261" s="28">
        <v>13.4</v>
      </c>
      <c r="R261" s="29">
        <v>44361</v>
      </c>
      <c r="S261" s="28" t="s">
        <v>98</v>
      </c>
      <c r="T261" s="5"/>
      <c r="U261" s="5">
        <f t="shared" si="55"/>
        <v>120.3</v>
      </c>
      <c r="V261" s="5">
        <f t="shared" si="57"/>
        <v>193.4</v>
      </c>
      <c r="W261" s="5"/>
      <c r="X261" s="36">
        <f t="shared" si="56"/>
        <v>152.0559429322301</v>
      </c>
      <c r="Y261" s="36">
        <f t="shared" si="62"/>
        <v>169.57193228535905</v>
      </c>
      <c r="Z261" s="5"/>
      <c r="AA261" s="36">
        <f t="shared" si="63"/>
        <v>0.55645848927546437</v>
      </c>
      <c r="AB261" s="36">
        <f t="shared" si="64"/>
        <v>0.73099148927546431</v>
      </c>
      <c r="AC261" s="37">
        <f t="shared" si="58"/>
        <v>0.73284998226462073</v>
      </c>
      <c r="AD261" s="37">
        <f t="shared" si="59"/>
        <v>-1.2589220464926283</v>
      </c>
      <c r="AE261" s="36">
        <f t="shared" si="60"/>
        <v>227.76226640951748</v>
      </c>
      <c r="AG261" s="38">
        <f t="shared" si="65"/>
        <v>0.7328765982274239</v>
      </c>
      <c r="AH261" s="38">
        <f t="shared" si="61"/>
        <v>-1.2588899351015825</v>
      </c>
      <c r="AJ261" s="38">
        <f t="shared" si="66"/>
        <v>41.990735982336297</v>
      </c>
      <c r="AK261" s="38">
        <f t="shared" si="67"/>
        <v>-72.129080152818787</v>
      </c>
    </row>
    <row r="262" spans="1:37" ht="15.75" customHeight="1" x14ac:dyDescent="0.3">
      <c r="A262" s="4" t="s">
        <v>62</v>
      </c>
      <c r="B262" s="5"/>
      <c r="C262" s="5">
        <v>2</v>
      </c>
      <c r="D262" s="5">
        <v>5</v>
      </c>
      <c r="E262" s="5">
        <v>2</v>
      </c>
      <c r="F262" s="5">
        <v>4</v>
      </c>
      <c r="G262" s="5">
        <v>262</v>
      </c>
      <c r="H262" s="5" t="s">
        <v>23</v>
      </c>
      <c r="I262" s="5">
        <v>187</v>
      </c>
      <c r="J262" s="5"/>
      <c r="K262" s="5"/>
      <c r="L262" s="7">
        <v>43300</v>
      </c>
      <c r="M262" s="5" t="s">
        <v>63</v>
      </c>
      <c r="N262" s="5" t="s">
        <v>56</v>
      </c>
      <c r="O262" s="27"/>
      <c r="P262" s="28">
        <v>6.2</v>
      </c>
      <c r="Q262" s="28">
        <v>15.8</v>
      </c>
      <c r="R262" s="29">
        <v>44361</v>
      </c>
      <c r="S262" s="28" t="s">
        <v>98</v>
      </c>
      <c r="T262" s="5"/>
      <c r="U262" s="5">
        <f t="shared" si="55"/>
        <v>126.2</v>
      </c>
      <c r="V262" s="5">
        <f t="shared" si="57"/>
        <v>195.8</v>
      </c>
      <c r="W262" s="5"/>
      <c r="X262" s="36">
        <f t="shared" si="56"/>
        <v>158.28306440156177</v>
      </c>
      <c r="Y262" s="36">
        <f t="shared" si="62"/>
        <v>170.91094617856129</v>
      </c>
      <c r="Z262" s="5"/>
      <c r="AA262" s="36">
        <f t="shared" si="63"/>
        <v>0.5725239636720223</v>
      </c>
      <c r="AB262" s="36">
        <f t="shared" si="64"/>
        <v>0.74705696367202234</v>
      </c>
      <c r="AC262" s="37">
        <f t="shared" si="58"/>
        <v>0.73284998226462073</v>
      </c>
      <c r="AD262" s="37">
        <f t="shared" si="59"/>
        <v>-1.2589220464926283</v>
      </c>
      <c r="AE262" s="36">
        <f t="shared" si="60"/>
        <v>232.9465174669929</v>
      </c>
      <c r="AG262" s="38">
        <f t="shared" si="65"/>
        <v>0.73287680837926505</v>
      </c>
      <c r="AH262" s="38">
        <f t="shared" si="61"/>
        <v>-1.2588886200428602</v>
      </c>
      <c r="AJ262" s="38">
        <f t="shared" si="66"/>
        <v>41.990748023149848</v>
      </c>
      <c r="AK262" s="38">
        <f t="shared" si="67"/>
        <v>-72.129004805504195</v>
      </c>
    </row>
    <row r="263" spans="1:37" ht="15.75" customHeight="1" x14ac:dyDescent="0.3">
      <c r="A263" s="4" t="s">
        <v>62</v>
      </c>
      <c r="B263" s="5"/>
      <c r="C263" s="5">
        <v>2</v>
      </c>
      <c r="D263" s="5">
        <v>5</v>
      </c>
      <c r="E263" s="5">
        <v>2</v>
      </c>
      <c r="F263" s="5">
        <v>4</v>
      </c>
      <c r="G263" s="5">
        <v>263</v>
      </c>
      <c r="H263" s="5" t="s">
        <v>18</v>
      </c>
      <c r="I263" s="5">
        <v>13</v>
      </c>
      <c r="J263" s="5"/>
      <c r="K263" s="5"/>
      <c r="L263" s="7">
        <v>43300</v>
      </c>
      <c r="M263" s="5" t="s">
        <v>63</v>
      </c>
      <c r="N263" s="5" t="s">
        <v>56</v>
      </c>
      <c r="O263" s="27"/>
      <c r="P263" s="28">
        <v>6.3</v>
      </c>
      <c r="Q263" s="28">
        <v>19.5</v>
      </c>
      <c r="R263" s="29">
        <v>44361</v>
      </c>
      <c r="S263" s="28" t="s">
        <v>98</v>
      </c>
      <c r="T263" s="5"/>
      <c r="U263" s="5">
        <f t="shared" si="55"/>
        <v>126.3</v>
      </c>
      <c r="V263" s="5">
        <f t="shared" si="57"/>
        <v>199.5</v>
      </c>
      <c r="W263" s="5"/>
      <c r="X263" s="36">
        <f t="shared" si="56"/>
        <v>159.02404370548922</v>
      </c>
      <c r="Y263" s="36">
        <f t="shared" si="62"/>
        <v>174.53736999151403</v>
      </c>
      <c r="Z263" s="5"/>
      <c r="AA263" s="36">
        <f t="shared" si="63"/>
        <v>0.56439049639282501</v>
      </c>
      <c r="AB263" s="36">
        <f t="shared" si="64"/>
        <v>0.73892349639282506</v>
      </c>
      <c r="AC263" s="37">
        <f t="shared" si="58"/>
        <v>0.73284998226462073</v>
      </c>
      <c r="AD263" s="37">
        <f t="shared" si="59"/>
        <v>-1.2589220464926283</v>
      </c>
      <c r="AE263" s="36">
        <f t="shared" si="60"/>
        <v>236.11848720504713</v>
      </c>
      <c r="AG263" s="38">
        <f t="shared" si="65"/>
        <v>0.73287737758460225</v>
      </c>
      <c r="AH263" s="38">
        <f t="shared" si="61"/>
        <v>-1.2588884635445576</v>
      </c>
      <c r="AJ263" s="38">
        <f t="shared" si="66"/>
        <v>41.990780636213358</v>
      </c>
      <c r="AK263" s="38">
        <f t="shared" si="67"/>
        <v>-72.128995838811946</v>
      </c>
    </row>
    <row r="264" spans="1:37" ht="15.75" customHeight="1" x14ac:dyDescent="0.3">
      <c r="A264" s="4" t="s">
        <v>62</v>
      </c>
      <c r="B264" s="5"/>
      <c r="C264" s="5">
        <v>2</v>
      </c>
      <c r="D264" s="5">
        <v>5</v>
      </c>
      <c r="E264" s="5">
        <v>3</v>
      </c>
      <c r="F264" s="5">
        <v>4</v>
      </c>
      <c r="G264" s="5">
        <v>264</v>
      </c>
      <c r="H264" s="5" t="s">
        <v>18</v>
      </c>
      <c r="I264" s="5"/>
      <c r="J264" s="5" t="s">
        <v>24</v>
      </c>
      <c r="K264" s="5"/>
      <c r="L264" s="7">
        <v>43300</v>
      </c>
      <c r="M264" s="5" t="s">
        <v>63</v>
      </c>
      <c r="N264" s="5" t="s">
        <v>56</v>
      </c>
      <c r="O264" s="27"/>
      <c r="P264" s="28">
        <v>10.199999999999999</v>
      </c>
      <c r="Q264" s="28">
        <v>15.5</v>
      </c>
      <c r="R264" s="29">
        <v>44361</v>
      </c>
      <c r="S264" s="28" t="s">
        <v>98</v>
      </c>
      <c r="T264" s="5"/>
      <c r="U264" s="5">
        <f t="shared" si="55"/>
        <v>130.19999999999999</v>
      </c>
      <c r="V264" s="5">
        <f t="shared" si="57"/>
        <v>195.5</v>
      </c>
      <c r="W264" s="5"/>
      <c r="X264" s="36">
        <f t="shared" si="56"/>
        <v>162.17020088625532</v>
      </c>
      <c r="Y264" s="36">
        <f t="shared" si="62"/>
        <v>169.92091085122982</v>
      </c>
      <c r="Z264" s="5"/>
      <c r="AA264" s="36">
        <f t="shared" si="63"/>
        <v>0.5875302928021946</v>
      </c>
      <c r="AB264" s="36">
        <f t="shared" si="64"/>
        <v>0.76206329280219465</v>
      </c>
      <c r="AC264" s="37">
        <f t="shared" si="58"/>
        <v>0.73284998226462073</v>
      </c>
      <c r="AD264" s="37">
        <f t="shared" si="59"/>
        <v>-1.2589220464926283</v>
      </c>
      <c r="AE264" s="36">
        <f t="shared" si="60"/>
        <v>234.88782429066006</v>
      </c>
      <c r="AG264" s="38">
        <f t="shared" si="65"/>
        <v>0.73287665296829063</v>
      </c>
      <c r="AH264" s="38">
        <f t="shared" si="61"/>
        <v>-1.2588877991564649</v>
      </c>
      <c r="AJ264" s="38">
        <f t="shared" si="66"/>
        <v>41.990739118756927</v>
      </c>
      <c r="AK264" s="38">
        <f t="shared" si="67"/>
        <v>-72.128957772178268</v>
      </c>
    </row>
    <row r="265" spans="1:37" ht="15.75" customHeight="1" x14ac:dyDescent="0.3">
      <c r="A265" s="4" t="s">
        <v>62</v>
      </c>
      <c r="B265" s="5"/>
      <c r="C265" s="5">
        <v>2</v>
      </c>
      <c r="D265" s="5">
        <v>5</v>
      </c>
      <c r="E265" s="5">
        <v>3</v>
      </c>
      <c r="F265" s="5">
        <v>4</v>
      </c>
      <c r="G265" s="5">
        <v>265</v>
      </c>
      <c r="H265" s="5" t="s">
        <v>18</v>
      </c>
      <c r="I265" s="5">
        <v>240</v>
      </c>
      <c r="J265" s="5"/>
      <c r="K265" s="5"/>
      <c r="L265" s="7">
        <v>43300</v>
      </c>
      <c r="M265" s="5" t="s">
        <v>63</v>
      </c>
      <c r="N265" s="5" t="s">
        <v>56</v>
      </c>
      <c r="O265" s="27"/>
      <c r="P265" s="28">
        <v>14.7</v>
      </c>
      <c r="Q265" s="28">
        <v>17.899999999999999</v>
      </c>
      <c r="R265" s="29">
        <v>44361</v>
      </c>
      <c r="S265" s="28" t="s">
        <v>98</v>
      </c>
      <c r="T265" s="5"/>
      <c r="U265" s="5">
        <f t="shared" si="55"/>
        <v>134.69999999999999</v>
      </c>
      <c r="V265" s="5">
        <f t="shared" si="57"/>
        <v>197.9</v>
      </c>
      <c r="W265" s="5"/>
      <c r="X265" s="36">
        <f t="shared" si="56"/>
        <v>167.01859151955443</v>
      </c>
      <c r="Y265" s="36">
        <f t="shared" si="62"/>
        <v>171.5030322962956</v>
      </c>
      <c r="Z265" s="5"/>
      <c r="AA265" s="36">
        <f t="shared" si="63"/>
        <v>0.59761880579647619</v>
      </c>
      <c r="AB265" s="36">
        <f t="shared" si="64"/>
        <v>0.77215180579647624</v>
      </c>
      <c r="AC265" s="37">
        <f t="shared" si="58"/>
        <v>0.73284998226462073</v>
      </c>
      <c r="AD265" s="37">
        <f t="shared" si="59"/>
        <v>-1.2589220464926283</v>
      </c>
      <c r="AE265" s="36">
        <f t="shared" si="60"/>
        <v>239.39193804303432</v>
      </c>
      <c r="AG265" s="38">
        <f t="shared" si="65"/>
        <v>0.73287690128232286</v>
      </c>
      <c r="AH265" s="38">
        <f t="shared" si="61"/>
        <v>-1.2588867752584771</v>
      </c>
      <c r="AJ265" s="38">
        <f t="shared" si="66"/>
        <v>41.99075334610297</v>
      </c>
      <c r="AK265" s="38">
        <f t="shared" si="67"/>
        <v>-72.128899107144917</v>
      </c>
    </row>
    <row r="266" spans="1:37" ht="15.75" customHeight="1" x14ac:dyDescent="0.3">
      <c r="A266" s="4" t="s">
        <v>62</v>
      </c>
      <c r="B266" s="5"/>
      <c r="C266" s="5">
        <v>2</v>
      </c>
      <c r="D266" s="5">
        <v>5</v>
      </c>
      <c r="E266" s="5">
        <v>3</v>
      </c>
      <c r="F266" s="5">
        <v>3</v>
      </c>
      <c r="G266" s="5">
        <v>266</v>
      </c>
      <c r="H266" s="5" t="s">
        <v>18</v>
      </c>
      <c r="I266" s="5">
        <v>91</v>
      </c>
      <c r="J266" s="5"/>
      <c r="K266" s="5"/>
      <c r="L266" s="7">
        <v>43300</v>
      </c>
      <c r="M266" s="5" t="s">
        <v>63</v>
      </c>
      <c r="N266" s="5" t="s">
        <v>56</v>
      </c>
      <c r="O266" s="27"/>
      <c r="P266" s="28">
        <v>14.8</v>
      </c>
      <c r="Q266" s="28">
        <v>11.5</v>
      </c>
      <c r="R266" s="29">
        <v>44361</v>
      </c>
      <c r="S266" s="28" t="s">
        <v>98</v>
      </c>
      <c r="T266" s="5"/>
      <c r="U266" s="5">
        <f t="shared" si="55"/>
        <v>134.80000000000001</v>
      </c>
      <c r="V266" s="5">
        <f t="shared" si="57"/>
        <v>191.5</v>
      </c>
      <c r="W266" s="5"/>
      <c r="X266" s="36">
        <f t="shared" si="56"/>
        <v>166.00572348503775</v>
      </c>
      <c r="Y266" s="36">
        <f t="shared" si="62"/>
        <v>165.18289793501384</v>
      </c>
      <c r="Z266" s="5"/>
      <c r="AA266" s="36">
        <f t="shared" si="63"/>
        <v>0.61334962030156648</v>
      </c>
      <c r="AB266" s="36">
        <f t="shared" si="64"/>
        <v>0.78788262030156653</v>
      </c>
      <c r="AC266" s="37">
        <f t="shared" si="58"/>
        <v>0.73284998226462073</v>
      </c>
      <c r="AD266" s="37">
        <f t="shared" si="59"/>
        <v>-1.2589220464926283</v>
      </c>
      <c r="AE266" s="36">
        <f t="shared" si="60"/>
        <v>234.18644281853724</v>
      </c>
      <c r="AG266" s="38">
        <f t="shared" si="65"/>
        <v>0.73287590926999668</v>
      </c>
      <c r="AH266" s="38">
        <f t="shared" si="61"/>
        <v>-1.2588869891887557</v>
      </c>
      <c r="AJ266" s="38">
        <f t="shared" si="66"/>
        <v>41.990696507983458</v>
      </c>
      <c r="AK266" s="38">
        <f t="shared" si="67"/>
        <v>-72.128911364447006</v>
      </c>
    </row>
    <row r="267" spans="1:37" ht="15.75" customHeight="1" x14ac:dyDescent="0.3">
      <c r="A267" s="4" t="s">
        <v>62</v>
      </c>
      <c r="B267" s="5"/>
      <c r="C267" s="5">
        <v>2</v>
      </c>
      <c r="D267" s="5">
        <v>5</v>
      </c>
      <c r="E267" s="5">
        <v>3</v>
      </c>
      <c r="F267" s="5">
        <v>3</v>
      </c>
      <c r="G267" s="5">
        <v>267</v>
      </c>
      <c r="H267" s="5" t="s">
        <v>18</v>
      </c>
      <c r="I267" s="5">
        <v>279</v>
      </c>
      <c r="J267" s="5"/>
      <c r="K267" s="5"/>
      <c r="L267" s="7">
        <v>43300</v>
      </c>
      <c r="M267" s="5" t="s">
        <v>63</v>
      </c>
      <c r="N267" s="5" t="s">
        <v>56</v>
      </c>
      <c r="O267" s="27"/>
      <c r="P267" s="28">
        <v>12.3</v>
      </c>
      <c r="Q267" s="28">
        <v>12</v>
      </c>
      <c r="R267" s="29">
        <v>44361</v>
      </c>
      <c r="S267" s="28" t="s">
        <v>98</v>
      </c>
      <c r="T267" s="5"/>
      <c r="U267" s="5">
        <f t="shared" si="55"/>
        <v>132.30000000000001</v>
      </c>
      <c r="V267" s="5">
        <f t="shared" si="57"/>
        <v>192</v>
      </c>
      <c r="W267" s="5"/>
      <c r="X267" s="36">
        <f t="shared" si="56"/>
        <v>163.63052826064524</v>
      </c>
      <c r="Y267" s="36">
        <f t="shared" si="62"/>
        <v>166.10942243335325</v>
      </c>
      <c r="Z267" s="5"/>
      <c r="AA267" s="36">
        <f t="shared" si="63"/>
        <v>0.60334758031459568</v>
      </c>
      <c r="AB267" s="36">
        <f t="shared" si="64"/>
        <v>0.77788058031459562</v>
      </c>
      <c r="AC267" s="37">
        <f t="shared" si="58"/>
        <v>0.73284998226462073</v>
      </c>
      <c r="AD267" s="37">
        <f t="shared" si="59"/>
        <v>-1.2589220464926283</v>
      </c>
      <c r="AE267" s="36">
        <f t="shared" si="60"/>
        <v>233.16794376586165</v>
      </c>
      <c r="AG267" s="38">
        <f t="shared" si="65"/>
        <v>0.73287605470710304</v>
      </c>
      <c r="AH267" s="38">
        <f t="shared" si="61"/>
        <v>-1.2588874907810386</v>
      </c>
      <c r="AJ267" s="38">
        <f t="shared" si="66"/>
        <v>41.990704840915839</v>
      </c>
      <c r="AK267" s="38">
        <f t="shared" si="67"/>
        <v>-72.128940103567842</v>
      </c>
    </row>
    <row r="268" spans="1:37" ht="15.75" customHeight="1" x14ac:dyDescent="0.3">
      <c r="A268" s="4" t="s">
        <v>62</v>
      </c>
      <c r="B268" s="5"/>
      <c r="C268" s="5">
        <v>2</v>
      </c>
      <c r="D268" s="5">
        <v>5</v>
      </c>
      <c r="E268" s="5">
        <v>3</v>
      </c>
      <c r="F268" s="5">
        <v>3</v>
      </c>
      <c r="G268" s="5">
        <v>268</v>
      </c>
      <c r="H268" s="5" t="s">
        <v>31</v>
      </c>
      <c r="I268" s="5"/>
      <c r="J268" s="5" t="s">
        <v>24</v>
      </c>
      <c r="K268" s="5"/>
      <c r="L268" s="7">
        <v>43300</v>
      </c>
      <c r="M268" s="5" t="s">
        <v>63</v>
      </c>
      <c r="N268" s="5" t="s">
        <v>56</v>
      </c>
      <c r="O268" s="27"/>
      <c r="P268" s="28">
        <v>11.5</v>
      </c>
      <c r="Q268" s="28">
        <v>14</v>
      </c>
      <c r="R268" s="29">
        <v>44361</v>
      </c>
      <c r="S268" s="28" t="s">
        <v>98</v>
      </c>
      <c r="T268" s="28" t="s">
        <v>108</v>
      </c>
      <c r="U268" s="5">
        <f t="shared" si="55"/>
        <v>131.5</v>
      </c>
      <c r="V268" s="5">
        <f t="shared" si="57"/>
        <v>194</v>
      </c>
      <c r="W268" s="5"/>
      <c r="X268" s="36">
        <f t="shared" si="56"/>
        <v>163.18997857128883</v>
      </c>
      <c r="Y268" s="36">
        <f t="shared" si="62"/>
        <v>168.21795651446456</v>
      </c>
      <c r="Z268" s="5"/>
      <c r="AA268" s="36">
        <f t="shared" si="63"/>
        <v>0.59569475952321638</v>
      </c>
      <c r="AB268" s="36">
        <f t="shared" si="64"/>
        <v>0.77022775952321632</v>
      </c>
      <c r="AC268" s="37">
        <f t="shared" si="58"/>
        <v>0.73284998226462073</v>
      </c>
      <c r="AD268" s="37">
        <f t="shared" si="59"/>
        <v>-1.2589220464926283</v>
      </c>
      <c r="AE268" s="36">
        <f t="shared" si="60"/>
        <v>234.36776655504485</v>
      </c>
      <c r="AG268" s="38">
        <f t="shared" si="65"/>
        <v>0.73287638566680346</v>
      </c>
      <c r="AH268" s="38">
        <f t="shared" si="61"/>
        <v>-1.2588875838066389</v>
      </c>
      <c r="AJ268" s="38">
        <f t="shared" si="66"/>
        <v>41.990723803509859</v>
      </c>
      <c r="AK268" s="38">
        <f t="shared" si="67"/>
        <v>-72.128945433542128</v>
      </c>
    </row>
    <row r="269" spans="1:37" ht="15.75" customHeight="1" x14ac:dyDescent="0.3">
      <c r="A269" s="4" t="s">
        <v>62</v>
      </c>
      <c r="B269" s="5"/>
      <c r="C269" s="5">
        <v>2</v>
      </c>
      <c r="D269" s="5">
        <v>5</v>
      </c>
      <c r="E269" s="5">
        <v>3</v>
      </c>
      <c r="F269" s="5">
        <v>3</v>
      </c>
      <c r="G269" s="5">
        <v>269</v>
      </c>
      <c r="H269" s="5" t="s">
        <v>18</v>
      </c>
      <c r="I269" s="5">
        <v>377</v>
      </c>
      <c r="J269" s="5"/>
      <c r="K269" s="5"/>
      <c r="L269" s="7">
        <v>43300</v>
      </c>
      <c r="M269" s="5" t="s">
        <v>63</v>
      </c>
      <c r="N269" s="5" t="s">
        <v>56</v>
      </c>
      <c r="O269" s="27"/>
      <c r="P269" s="28">
        <v>14.5</v>
      </c>
      <c r="Q269" s="28">
        <v>14.8</v>
      </c>
      <c r="R269" s="29">
        <v>44361</v>
      </c>
      <c r="S269" s="28" t="s">
        <v>98</v>
      </c>
      <c r="T269" s="5"/>
      <c r="U269" s="5">
        <f t="shared" si="55"/>
        <v>134.5</v>
      </c>
      <c r="V269" s="5">
        <f t="shared" si="57"/>
        <v>194.8</v>
      </c>
      <c r="W269" s="5"/>
      <c r="X269" s="36">
        <f t="shared" si="56"/>
        <v>166.28332039242338</v>
      </c>
      <c r="Y269" s="36">
        <f t="shared" si="62"/>
        <v>168.48485795248979</v>
      </c>
      <c r="Z269" s="5"/>
      <c r="AA269" s="36">
        <f t="shared" si="63"/>
        <v>0.60428895345250344</v>
      </c>
      <c r="AB269" s="36">
        <f t="shared" si="64"/>
        <v>0.77882195345250338</v>
      </c>
      <c r="AC269" s="37">
        <f t="shared" si="58"/>
        <v>0.73284998226462073</v>
      </c>
      <c r="AD269" s="37">
        <f t="shared" si="59"/>
        <v>-1.2589220464926283</v>
      </c>
      <c r="AE269" s="36">
        <f t="shared" si="60"/>
        <v>236.72196771740468</v>
      </c>
      <c r="AG269" s="38">
        <f t="shared" si="65"/>
        <v>0.73287642754868132</v>
      </c>
      <c r="AH269" s="38">
        <f t="shared" si="61"/>
        <v>-1.2588869305490993</v>
      </c>
      <c r="AJ269" s="38">
        <f t="shared" si="66"/>
        <v>41.990726203164691</v>
      </c>
      <c r="AK269" s="38">
        <f t="shared" si="67"/>
        <v>-72.12890800464217</v>
      </c>
    </row>
    <row r="270" spans="1:37" ht="15.75" customHeight="1" x14ac:dyDescent="0.3">
      <c r="A270" s="4" t="s">
        <v>62</v>
      </c>
      <c r="B270" s="5"/>
      <c r="C270" s="5">
        <v>2</v>
      </c>
      <c r="D270" s="5">
        <v>5</v>
      </c>
      <c r="E270" s="5">
        <v>4</v>
      </c>
      <c r="F270" s="5">
        <v>4</v>
      </c>
      <c r="G270" s="5">
        <v>270</v>
      </c>
      <c r="H270" s="5" t="s">
        <v>18</v>
      </c>
      <c r="I270" s="5">
        <v>260</v>
      </c>
      <c r="J270" s="5"/>
      <c r="K270" s="5"/>
      <c r="L270" s="7">
        <v>43300</v>
      </c>
      <c r="M270" s="5" t="s">
        <v>63</v>
      </c>
      <c r="N270" s="5" t="s">
        <v>56</v>
      </c>
      <c r="O270" s="27"/>
      <c r="P270" s="28">
        <v>15.6</v>
      </c>
      <c r="Q270" s="28">
        <v>15.9</v>
      </c>
      <c r="R270" s="29">
        <v>44361</v>
      </c>
      <c r="S270" s="28" t="s">
        <v>98</v>
      </c>
      <c r="T270" s="5"/>
      <c r="U270" s="5">
        <f t="shared" si="55"/>
        <v>135.6</v>
      </c>
      <c r="V270" s="5">
        <f t="shared" si="57"/>
        <v>195.9</v>
      </c>
      <c r="W270" s="5"/>
      <c r="X270" s="36">
        <f t="shared" si="56"/>
        <v>167.55762198291313</v>
      </c>
      <c r="Y270" s="36">
        <f t="shared" si="62"/>
        <v>169.37713339005117</v>
      </c>
      <c r="Z270" s="5"/>
      <c r="AA270" s="36">
        <f t="shared" si="63"/>
        <v>0.60546502674920144</v>
      </c>
      <c r="AB270" s="36">
        <f t="shared" si="64"/>
        <v>0.77999802674920149</v>
      </c>
      <c r="AC270" s="37">
        <f t="shared" si="58"/>
        <v>0.73284998226462073</v>
      </c>
      <c r="AD270" s="37">
        <f t="shared" si="59"/>
        <v>-1.2589220464926283</v>
      </c>
      <c r="AE270" s="36">
        <f t="shared" si="60"/>
        <v>238.25232422790759</v>
      </c>
      <c r="AG270" s="38">
        <f t="shared" si="65"/>
        <v>0.73287656759661512</v>
      </c>
      <c r="AH270" s="38">
        <f t="shared" si="61"/>
        <v>-1.2588866614358514</v>
      </c>
      <c r="AJ270" s="38">
        <f t="shared" si="66"/>
        <v>41.990734227320232</v>
      </c>
      <c r="AK270" s="38">
        <f t="shared" si="67"/>
        <v>-72.128892585588858</v>
      </c>
    </row>
    <row r="271" spans="1:37" ht="15.75" customHeight="1" x14ac:dyDescent="0.3">
      <c r="A271" s="4" t="s">
        <v>62</v>
      </c>
      <c r="B271" s="5"/>
      <c r="C271" s="5">
        <v>2</v>
      </c>
      <c r="D271" s="5">
        <v>5</v>
      </c>
      <c r="E271" s="5">
        <v>4</v>
      </c>
      <c r="F271" s="5">
        <v>4</v>
      </c>
      <c r="G271" s="5">
        <v>271</v>
      </c>
      <c r="H271" s="5" t="s">
        <v>18</v>
      </c>
      <c r="I271" s="5">
        <v>50</v>
      </c>
      <c r="J271" s="5"/>
      <c r="K271" s="5"/>
      <c r="L271" s="7">
        <v>43300</v>
      </c>
      <c r="M271" s="5" t="s">
        <v>63</v>
      </c>
      <c r="N271" s="5" t="s">
        <v>56</v>
      </c>
      <c r="O271" s="27"/>
      <c r="P271" s="28">
        <v>15.4</v>
      </c>
      <c r="Q271" s="28">
        <v>15.2</v>
      </c>
      <c r="R271" s="29">
        <v>44361</v>
      </c>
      <c r="S271" s="28" t="s">
        <v>98</v>
      </c>
      <c r="T271" s="5"/>
      <c r="U271" s="5">
        <f t="shared" si="55"/>
        <v>135.4</v>
      </c>
      <c r="V271" s="5">
        <f t="shared" si="57"/>
        <v>195.2</v>
      </c>
      <c r="W271" s="5"/>
      <c r="X271" s="36">
        <f t="shared" si="56"/>
        <v>167.23910665897674</v>
      </c>
      <c r="Y271" s="36">
        <f t="shared" si="62"/>
        <v>168.72249762230109</v>
      </c>
      <c r="Z271" s="5"/>
      <c r="AA271" s="36">
        <f t="shared" si="63"/>
        <v>0.60644983347649528</v>
      </c>
      <c r="AB271" s="36">
        <f t="shared" si="64"/>
        <v>0.78098283347649522</v>
      </c>
      <c r="AC271" s="37">
        <f t="shared" si="58"/>
        <v>0.73284998226462073</v>
      </c>
      <c r="AD271" s="37">
        <f t="shared" si="59"/>
        <v>-1.2589220464926283</v>
      </c>
      <c r="AE271" s="36">
        <f t="shared" si="60"/>
        <v>237.56304426404373</v>
      </c>
      <c r="AG271" s="38">
        <f t="shared" si="65"/>
        <v>0.73287646484536184</v>
      </c>
      <c r="AH271" s="38">
        <f t="shared" si="61"/>
        <v>-1.2588867287036367</v>
      </c>
      <c r="AJ271" s="38">
        <f t="shared" si="66"/>
        <v>41.990728340107083</v>
      </c>
      <c r="AK271" s="38">
        <f t="shared" si="67"/>
        <v>-72.128896439749056</v>
      </c>
    </row>
    <row r="272" spans="1:37" ht="15.75" customHeight="1" x14ac:dyDescent="0.3">
      <c r="A272" s="4" t="s">
        <v>62</v>
      </c>
      <c r="B272" s="5"/>
      <c r="C272" s="5">
        <v>2</v>
      </c>
      <c r="D272" s="5">
        <v>5</v>
      </c>
      <c r="E272" s="5">
        <v>4</v>
      </c>
      <c r="F272" s="5">
        <v>4</v>
      </c>
      <c r="G272" s="5">
        <v>272</v>
      </c>
      <c r="H272" s="5" t="s">
        <v>18</v>
      </c>
      <c r="I272" s="5">
        <v>116</v>
      </c>
      <c r="J272" s="5"/>
      <c r="K272" s="5"/>
      <c r="L272" s="7">
        <v>43300</v>
      </c>
      <c r="M272" s="5" t="s">
        <v>63</v>
      </c>
      <c r="N272" s="5" t="s">
        <v>56</v>
      </c>
      <c r="O272" s="27"/>
      <c r="P272" s="28">
        <v>18.2</v>
      </c>
      <c r="Q272" s="28">
        <v>16.5</v>
      </c>
      <c r="R272" s="29">
        <v>44361</v>
      </c>
      <c r="S272" s="28" t="s">
        <v>98</v>
      </c>
      <c r="T272" s="5"/>
      <c r="U272" s="5">
        <f t="shared" si="55"/>
        <v>138.19999999999999</v>
      </c>
      <c r="V272" s="5">
        <f t="shared" si="57"/>
        <v>196.5</v>
      </c>
      <c r="W272" s="5"/>
      <c r="X272" s="36">
        <f t="shared" si="56"/>
        <v>170.22231105777217</v>
      </c>
      <c r="Y272" s="36">
        <f t="shared" si="62"/>
        <v>169.51653258060423</v>
      </c>
      <c r="Z272" s="5"/>
      <c r="AA272" s="36">
        <f t="shared" si="63"/>
        <v>0.61294257513616546</v>
      </c>
      <c r="AB272" s="36">
        <f t="shared" si="64"/>
        <v>0.78747557513616551</v>
      </c>
      <c r="AC272" s="37">
        <f t="shared" si="58"/>
        <v>0.73284998226462073</v>
      </c>
      <c r="AD272" s="37">
        <f t="shared" si="59"/>
        <v>-1.2589220464926283</v>
      </c>
      <c r="AE272" s="36">
        <f t="shared" si="60"/>
        <v>240.23215854668584</v>
      </c>
      <c r="AG272" s="38">
        <f t="shared" si="65"/>
        <v>0.73287658946690382</v>
      </c>
      <c r="AH272" s="38">
        <f t="shared" si="61"/>
        <v>-1.2588860987023172</v>
      </c>
      <c r="AJ272" s="38">
        <f t="shared" si="66"/>
        <v>41.990735480395472</v>
      </c>
      <c r="AK272" s="38">
        <f t="shared" si="67"/>
        <v>-72.128860343332363</v>
      </c>
    </row>
    <row r="273" spans="1:37" ht="15.75" customHeight="1" x14ac:dyDescent="0.3">
      <c r="A273" s="4" t="s">
        <v>62</v>
      </c>
      <c r="B273" s="5"/>
      <c r="C273" s="5">
        <v>2</v>
      </c>
      <c r="D273" s="5">
        <v>5</v>
      </c>
      <c r="E273" s="5">
        <v>4</v>
      </c>
      <c r="F273" s="5">
        <v>4</v>
      </c>
      <c r="G273" s="5">
        <v>273</v>
      </c>
      <c r="H273" s="5" t="s">
        <v>18</v>
      </c>
      <c r="I273" s="5">
        <v>372</v>
      </c>
      <c r="J273" s="5"/>
      <c r="K273" s="5"/>
      <c r="L273" s="7">
        <v>43300</v>
      </c>
      <c r="M273" s="5" t="s">
        <v>63</v>
      </c>
      <c r="N273" s="5" t="s">
        <v>56</v>
      </c>
      <c r="O273" s="27"/>
      <c r="P273" s="28">
        <v>19.399999999999999</v>
      </c>
      <c r="Q273" s="28">
        <v>19</v>
      </c>
      <c r="R273" s="29">
        <v>44361</v>
      </c>
      <c r="S273" s="28" t="s">
        <v>98</v>
      </c>
      <c r="T273" s="5"/>
      <c r="U273" s="5">
        <f t="shared" si="55"/>
        <v>139.4</v>
      </c>
      <c r="V273" s="5">
        <f t="shared" si="57"/>
        <v>199</v>
      </c>
      <c r="W273" s="5"/>
      <c r="X273" s="36">
        <f t="shared" si="56"/>
        <v>171.83820097412783</v>
      </c>
      <c r="Y273" s="36">
        <f t="shared" si="62"/>
        <v>171.77017402906492</v>
      </c>
      <c r="Z273" s="5"/>
      <c r="AA273" s="36">
        <f t="shared" si="63"/>
        <v>0.61106314152930707</v>
      </c>
      <c r="AB273" s="36">
        <f t="shared" si="64"/>
        <v>0.78559614152930712</v>
      </c>
      <c r="AC273" s="37">
        <f t="shared" si="58"/>
        <v>0.73284998226462073</v>
      </c>
      <c r="AD273" s="37">
        <f t="shared" si="59"/>
        <v>-1.2589220464926283</v>
      </c>
      <c r="AE273" s="36">
        <f t="shared" si="60"/>
        <v>242.96781679885095</v>
      </c>
      <c r="AG273" s="38">
        <f t="shared" si="65"/>
        <v>0.73287694319510999</v>
      </c>
      <c r="AH273" s="38">
        <f t="shared" si="61"/>
        <v>-1.2588857574448269</v>
      </c>
      <c r="AJ273" s="38">
        <f t="shared" si="66"/>
        <v>41.99075574752878</v>
      </c>
      <c r="AK273" s="38">
        <f t="shared" si="67"/>
        <v>-72.128840790718442</v>
      </c>
    </row>
    <row r="274" spans="1:37" ht="15.75" customHeight="1" x14ac:dyDescent="0.3">
      <c r="A274" s="4" t="s">
        <v>62</v>
      </c>
      <c r="B274" s="5"/>
      <c r="C274" s="5">
        <v>2</v>
      </c>
      <c r="D274" s="5">
        <v>5</v>
      </c>
      <c r="E274" s="5">
        <v>4</v>
      </c>
      <c r="F274" s="5">
        <v>3</v>
      </c>
      <c r="G274" s="5">
        <v>274</v>
      </c>
      <c r="H274" s="5" t="s">
        <v>18</v>
      </c>
      <c r="I274" s="5">
        <v>169</v>
      </c>
      <c r="J274" s="5"/>
      <c r="K274" s="5"/>
      <c r="L274" s="7">
        <v>43300</v>
      </c>
      <c r="M274" s="5" t="s">
        <v>63</v>
      </c>
      <c r="N274" s="5" t="s">
        <v>56</v>
      </c>
      <c r="O274" s="27"/>
      <c r="P274" s="28">
        <v>15.7</v>
      </c>
      <c r="Q274" s="28">
        <v>14.9</v>
      </c>
      <c r="R274" s="29">
        <v>44361</v>
      </c>
      <c r="S274" s="28" t="s">
        <v>98</v>
      </c>
      <c r="T274" s="5"/>
      <c r="U274" s="5">
        <f t="shared" si="55"/>
        <v>135.69999999999999</v>
      </c>
      <c r="V274" s="5">
        <f t="shared" si="57"/>
        <v>194.9</v>
      </c>
      <c r="W274" s="5"/>
      <c r="X274" s="36">
        <f t="shared" si="56"/>
        <v>167.48245450558431</v>
      </c>
      <c r="Y274" s="36">
        <f t="shared" si="62"/>
        <v>168.37496082489483</v>
      </c>
      <c r="Z274" s="5"/>
      <c r="AA274" s="36">
        <f t="shared" si="63"/>
        <v>0.60820777315476504</v>
      </c>
      <c r="AB274" s="36">
        <f t="shared" si="64"/>
        <v>0.78274077315476509</v>
      </c>
      <c r="AC274" s="37">
        <f t="shared" si="58"/>
        <v>0.73284998226462073</v>
      </c>
      <c r="AD274" s="37">
        <f t="shared" si="59"/>
        <v>-1.2589220464926283</v>
      </c>
      <c r="AE274" s="36">
        <f t="shared" si="60"/>
        <v>237.48789442832657</v>
      </c>
      <c r="AG274" s="38">
        <f t="shared" si="65"/>
        <v>0.73287641029465533</v>
      </c>
      <c r="AH274" s="38">
        <f t="shared" si="61"/>
        <v>-1.2588866773148339</v>
      </c>
      <c r="AJ274" s="38">
        <f t="shared" si="66"/>
        <v>41.990725214581829</v>
      </c>
      <c r="AK274" s="38">
        <f t="shared" si="67"/>
        <v>-72.128893495387544</v>
      </c>
    </row>
    <row r="275" spans="1:37" ht="15.75" customHeight="1" x14ac:dyDescent="0.3">
      <c r="A275" s="4" t="s">
        <v>62</v>
      </c>
      <c r="B275" s="5"/>
      <c r="C275" s="5">
        <v>2</v>
      </c>
      <c r="D275" s="5">
        <v>5</v>
      </c>
      <c r="E275" s="5">
        <v>4</v>
      </c>
      <c r="F275" s="5">
        <v>3</v>
      </c>
      <c r="G275" s="5">
        <v>275</v>
      </c>
      <c r="H275" s="5" t="s">
        <v>23</v>
      </c>
      <c r="I275" s="5">
        <v>175</v>
      </c>
      <c r="J275" s="5"/>
      <c r="K275" s="5"/>
      <c r="L275" s="7">
        <v>43300</v>
      </c>
      <c r="M275" s="5" t="s">
        <v>63</v>
      </c>
      <c r="N275" s="5" t="s">
        <v>56</v>
      </c>
      <c r="O275" s="27"/>
      <c r="P275" s="28">
        <v>15.3</v>
      </c>
      <c r="Q275" s="28">
        <v>14.9</v>
      </c>
      <c r="R275" s="29">
        <v>44361</v>
      </c>
      <c r="S275" s="28" t="s">
        <v>98</v>
      </c>
      <c r="T275" s="5"/>
      <c r="U275" s="5">
        <f t="shared" si="55"/>
        <v>135.30000000000001</v>
      </c>
      <c r="V275" s="5">
        <f t="shared" si="57"/>
        <v>194.9</v>
      </c>
      <c r="W275" s="5"/>
      <c r="X275" s="36">
        <f t="shared" si="56"/>
        <v>167.0885314095751</v>
      </c>
      <c r="Y275" s="36">
        <f t="shared" si="62"/>
        <v>168.44442012542726</v>
      </c>
      <c r="Z275" s="5"/>
      <c r="AA275" s="36">
        <f t="shared" si="63"/>
        <v>0.60682418521837278</v>
      </c>
      <c r="AB275" s="36">
        <f t="shared" si="64"/>
        <v>0.78135718521837272</v>
      </c>
      <c r="AC275" s="37">
        <f t="shared" si="58"/>
        <v>0.73284998226462073</v>
      </c>
      <c r="AD275" s="37">
        <f t="shared" si="59"/>
        <v>-1.2589220464926283</v>
      </c>
      <c r="AE275" s="36">
        <f t="shared" si="60"/>
        <v>237.25956250486513</v>
      </c>
      <c r="AG275" s="38">
        <f t="shared" si="65"/>
        <v>0.7328764211985338</v>
      </c>
      <c r="AH275" s="38">
        <f t="shared" si="61"/>
        <v>-1.2588867605037153</v>
      </c>
      <c r="AJ275" s="38">
        <f t="shared" si="66"/>
        <v>41.990725839328043</v>
      </c>
      <c r="AK275" s="38">
        <f t="shared" si="67"/>
        <v>-72.128898261759346</v>
      </c>
    </row>
    <row r="276" spans="1:37" ht="15.75" customHeight="1" x14ac:dyDescent="0.3">
      <c r="A276" s="4" t="s">
        <v>62</v>
      </c>
      <c r="B276" s="5"/>
      <c r="C276" s="5">
        <v>2</v>
      </c>
      <c r="D276" s="5">
        <v>5</v>
      </c>
      <c r="E276" s="5">
        <v>4</v>
      </c>
      <c r="F276" s="5">
        <v>3</v>
      </c>
      <c r="G276" s="5">
        <v>276</v>
      </c>
      <c r="H276" s="5" t="s">
        <v>18</v>
      </c>
      <c r="I276" s="5">
        <v>227</v>
      </c>
      <c r="J276" s="5"/>
      <c r="K276" s="5"/>
      <c r="L276" s="7">
        <v>43300</v>
      </c>
      <c r="M276" s="5" t="s">
        <v>63</v>
      </c>
      <c r="N276" s="5" t="s">
        <v>56</v>
      </c>
      <c r="O276" s="27"/>
      <c r="P276" s="28">
        <v>16.2</v>
      </c>
      <c r="Q276" s="28">
        <v>11.5</v>
      </c>
      <c r="R276" s="29">
        <v>44361</v>
      </c>
      <c r="S276" s="28" t="s">
        <v>98</v>
      </c>
      <c r="T276" s="5"/>
      <c r="U276" s="5">
        <f t="shared" si="55"/>
        <v>136.19999999999999</v>
      </c>
      <c r="V276" s="5">
        <f t="shared" si="57"/>
        <v>191.5</v>
      </c>
      <c r="W276" s="5"/>
      <c r="X276" s="36">
        <f t="shared" si="56"/>
        <v>167.38445432107019</v>
      </c>
      <c r="Y276" s="36">
        <f t="shared" si="62"/>
        <v>164.93979038315032</v>
      </c>
      <c r="Z276" s="5"/>
      <c r="AA276" s="36">
        <f t="shared" si="63"/>
        <v>0.61822129188036401</v>
      </c>
      <c r="AB276" s="36">
        <f t="shared" si="64"/>
        <v>0.79275429188036406</v>
      </c>
      <c r="AC276" s="37">
        <f t="shared" si="58"/>
        <v>0.73284998226462073</v>
      </c>
      <c r="AD276" s="37">
        <f t="shared" si="59"/>
        <v>-1.2589220464926283</v>
      </c>
      <c r="AE276" s="36">
        <f t="shared" si="60"/>
        <v>234.99508505498579</v>
      </c>
      <c r="AG276" s="38">
        <f t="shared" si="65"/>
        <v>0.73287587110643948</v>
      </c>
      <c r="AH276" s="38">
        <f t="shared" si="61"/>
        <v>-1.2588866980278048</v>
      </c>
      <c r="AJ276" s="38">
        <f t="shared" si="66"/>
        <v>41.9906943213727</v>
      </c>
      <c r="AK276" s="38">
        <f t="shared" si="67"/>
        <v>-72.128894682153359</v>
      </c>
    </row>
    <row r="277" spans="1:37" ht="15.75" customHeight="1" x14ac:dyDescent="0.3">
      <c r="A277" s="4" t="s">
        <v>62</v>
      </c>
      <c r="B277" s="5"/>
      <c r="C277" s="5">
        <v>2</v>
      </c>
      <c r="D277" s="5">
        <v>5</v>
      </c>
      <c r="E277" s="5">
        <v>3</v>
      </c>
      <c r="F277" s="5">
        <v>2</v>
      </c>
      <c r="G277" s="5">
        <v>277</v>
      </c>
      <c r="H277" s="5" t="s">
        <v>33</v>
      </c>
      <c r="I277" s="5">
        <v>332</v>
      </c>
      <c r="J277" s="5"/>
      <c r="K277" s="5"/>
      <c r="L277" s="7">
        <v>43300</v>
      </c>
      <c r="M277" s="5" t="s">
        <v>63</v>
      </c>
      <c r="N277" s="5" t="s">
        <v>56</v>
      </c>
      <c r="O277" s="27"/>
      <c r="P277" s="28">
        <v>12</v>
      </c>
      <c r="Q277" s="28">
        <v>5.2</v>
      </c>
      <c r="R277" s="29">
        <v>44361</v>
      </c>
      <c r="S277" s="28" t="s">
        <v>98</v>
      </c>
      <c r="T277" s="5"/>
      <c r="U277" s="5">
        <f t="shared" si="55"/>
        <v>132</v>
      </c>
      <c r="V277" s="5">
        <f t="shared" si="57"/>
        <v>185.2</v>
      </c>
      <c r="W277" s="5"/>
      <c r="X277" s="36">
        <f t="shared" si="56"/>
        <v>162.15427782958668</v>
      </c>
      <c r="Y277" s="36">
        <f t="shared" si="62"/>
        <v>159.46482427659461</v>
      </c>
      <c r="Z277" s="5"/>
      <c r="AA277" s="36">
        <f t="shared" si="63"/>
        <v>0.61922720050782243</v>
      </c>
      <c r="AB277" s="36">
        <f t="shared" si="64"/>
        <v>0.79376020050782237</v>
      </c>
      <c r="AC277" s="37">
        <f t="shared" si="58"/>
        <v>0.73284998226462073</v>
      </c>
      <c r="AD277" s="37">
        <f t="shared" si="59"/>
        <v>-1.2589220464926283</v>
      </c>
      <c r="AE277" s="36">
        <f t="shared" si="60"/>
        <v>227.42699927669094</v>
      </c>
      <c r="AG277" s="38">
        <f t="shared" si="65"/>
        <v>0.73287501176813263</v>
      </c>
      <c r="AH277" s="38">
        <f t="shared" si="61"/>
        <v>-1.2588878025697054</v>
      </c>
      <c r="AJ277" s="38">
        <f t="shared" si="66"/>
        <v>41.99064508491454</v>
      </c>
      <c r="AK277" s="38">
        <f t="shared" si="67"/>
        <v>-72.128957967742551</v>
      </c>
    </row>
    <row r="278" spans="1:37" ht="15.75" customHeight="1" x14ac:dyDescent="0.3">
      <c r="A278" s="4" t="s">
        <v>62</v>
      </c>
      <c r="B278" s="5"/>
      <c r="C278" s="5">
        <v>2</v>
      </c>
      <c r="D278" s="5">
        <v>5</v>
      </c>
      <c r="E278" s="5">
        <v>3</v>
      </c>
      <c r="F278" s="5">
        <v>2</v>
      </c>
      <c r="G278" s="5">
        <v>278</v>
      </c>
      <c r="H278" s="5" t="s">
        <v>18</v>
      </c>
      <c r="I278" s="5">
        <v>416</v>
      </c>
      <c r="J278" s="5"/>
      <c r="K278" s="5"/>
      <c r="L278" s="7">
        <v>43300</v>
      </c>
      <c r="M278" s="5" t="s">
        <v>63</v>
      </c>
      <c r="N278" s="5" t="s">
        <v>56</v>
      </c>
      <c r="O278" s="27"/>
      <c r="P278" s="28">
        <v>13.5</v>
      </c>
      <c r="Q278" s="28">
        <v>8</v>
      </c>
      <c r="R278" s="29">
        <v>44361</v>
      </c>
      <c r="S278" s="28" t="s">
        <v>98</v>
      </c>
      <c r="T278" s="5"/>
      <c r="U278" s="5">
        <f t="shared" si="55"/>
        <v>133.5</v>
      </c>
      <c r="V278" s="5">
        <f t="shared" si="57"/>
        <v>188</v>
      </c>
      <c r="W278" s="5"/>
      <c r="X278" s="36">
        <f t="shared" si="56"/>
        <v>164.11770454334865</v>
      </c>
      <c r="Y278" s="36">
        <f t="shared" si="62"/>
        <v>161.96181357166301</v>
      </c>
      <c r="Z278" s="5"/>
      <c r="AA278" s="36">
        <f t="shared" si="63"/>
        <v>0.6174766168606366</v>
      </c>
      <c r="AB278" s="36">
        <f t="shared" si="64"/>
        <v>0.79200961686063653</v>
      </c>
      <c r="AC278" s="37">
        <f t="shared" si="58"/>
        <v>0.73284998226462073</v>
      </c>
      <c r="AD278" s="37">
        <f t="shared" si="59"/>
        <v>-1.2589220464926283</v>
      </c>
      <c r="AE278" s="36">
        <f t="shared" si="60"/>
        <v>230.57807788252555</v>
      </c>
      <c r="AG278" s="38">
        <f t="shared" si="65"/>
        <v>0.73287540369154203</v>
      </c>
      <c r="AH278" s="38">
        <f t="shared" si="61"/>
        <v>-1.2588873879188154</v>
      </c>
      <c r="AJ278" s="38">
        <f t="shared" si="66"/>
        <v>41.990667540471797</v>
      </c>
      <c r="AK278" s="38">
        <f t="shared" si="67"/>
        <v>-72.128934209996572</v>
      </c>
    </row>
    <row r="279" spans="1:37" ht="15.75" customHeight="1" x14ac:dyDescent="0.3">
      <c r="A279" s="4" t="s">
        <v>62</v>
      </c>
      <c r="B279" s="5"/>
      <c r="C279" s="5">
        <v>2</v>
      </c>
      <c r="D279" s="5">
        <v>5</v>
      </c>
      <c r="E279" s="5">
        <v>3</v>
      </c>
      <c r="F279" s="5">
        <v>2</v>
      </c>
      <c r="G279" s="5">
        <v>279</v>
      </c>
      <c r="H279" s="5" t="s">
        <v>18</v>
      </c>
      <c r="I279" s="5">
        <v>52</v>
      </c>
      <c r="J279" s="5"/>
      <c r="K279" s="5"/>
      <c r="L279" s="7">
        <v>43300</v>
      </c>
      <c r="M279" s="5" t="s">
        <v>63</v>
      </c>
      <c r="N279" s="5" t="s">
        <v>56</v>
      </c>
      <c r="O279" s="27"/>
      <c r="P279" s="28">
        <v>13</v>
      </c>
      <c r="Q279" s="28">
        <v>9.6</v>
      </c>
      <c r="R279" s="29">
        <v>44361</v>
      </c>
      <c r="S279" s="28" t="s">
        <v>98</v>
      </c>
      <c r="T279" s="5"/>
      <c r="U279" s="5">
        <f t="shared" si="55"/>
        <v>133</v>
      </c>
      <c r="V279" s="5">
        <f t="shared" si="57"/>
        <v>189.6</v>
      </c>
      <c r="W279" s="5"/>
      <c r="X279" s="36">
        <f t="shared" si="56"/>
        <v>163.9031378754668</v>
      </c>
      <c r="Y279" s="36">
        <f t="shared" si="62"/>
        <v>163.62433008136574</v>
      </c>
      <c r="Z279" s="5"/>
      <c r="AA279" s="36">
        <f t="shared" si="63"/>
        <v>0.61171641330481186</v>
      </c>
      <c r="AB279" s="36">
        <f t="shared" si="64"/>
        <v>0.78624941330481191</v>
      </c>
      <c r="AC279" s="37">
        <f t="shared" si="58"/>
        <v>0.73284998226462073</v>
      </c>
      <c r="AD279" s="37">
        <f t="shared" si="59"/>
        <v>-1.2589220464926283</v>
      </c>
      <c r="AE279" s="36">
        <f t="shared" si="60"/>
        <v>231.59697752777345</v>
      </c>
      <c r="AG279" s="38">
        <f t="shared" si="65"/>
        <v>0.73287566464295972</v>
      </c>
      <c r="AH279" s="38">
        <f t="shared" si="61"/>
        <v>-1.2588874332231317</v>
      </c>
      <c r="AJ279" s="38">
        <f t="shared" si="66"/>
        <v>41.990682491886687</v>
      </c>
      <c r="AK279" s="38">
        <f t="shared" si="67"/>
        <v>-72.128936805742697</v>
      </c>
    </row>
    <row r="280" spans="1:37" ht="15.75" customHeight="1" x14ac:dyDescent="0.3">
      <c r="A280" s="4" t="s">
        <v>62</v>
      </c>
      <c r="B280" s="5"/>
      <c r="C280" s="5">
        <v>2</v>
      </c>
      <c r="D280" s="5">
        <v>5</v>
      </c>
      <c r="E280" s="5">
        <v>4</v>
      </c>
      <c r="F280" s="5">
        <v>2</v>
      </c>
      <c r="G280" s="5">
        <v>280</v>
      </c>
      <c r="H280" s="5" t="s">
        <v>18</v>
      </c>
      <c r="I280" s="5">
        <v>278</v>
      </c>
      <c r="J280" s="5"/>
      <c r="K280" s="5"/>
      <c r="L280" s="7">
        <v>43300</v>
      </c>
      <c r="M280" s="5" t="s">
        <v>63</v>
      </c>
      <c r="N280" s="5" t="s">
        <v>56</v>
      </c>
      <c r="O280" s="27"/>
      <c r="P280" s="28">
        <v>19.5</v>
      </c>
      <c r="Q280" s="28">
        <v>9.1</v>
      </c>
      <c r="R280" s="29">
        <v>44361</v>
      </c>
      <c r="S280" s="28" t="s">
        <v>98</v>
      </c>
      <c r="T280" s="5"/>
      <c r="U280" s="5">
        <f t="shared" si="55"/>
        <v>139.5</v>
      </c>
      <c r="V280" s="5">
        <f t="shared" si="57"/>
        <v>189.1</v>
      </c>
      <c r="W280" s="5"/>
      <c r="X280" s="36">
        <f t="shared" si="56"/>
        <v>170.21756405995217</v>
      </c>
      <c r="Y280" s="36">
        <f t="shared" si="62"/>
        <v>162.00321257770193</v>
      </c>
      <c r="Z280" s="5"/>
      <c r="AA280" s="36">
        <f t="shared" si="63"/>
        <v>0.63558570682455096</v>
      </c>
      <c r="AB280" s="36">
        <f t="shared" si="64"/>
        <v>0.810118706824551</v>
      </c>
      <c r="AC280" s="37">
        <f t="shared" si="58"/>
        <v>0.73284998226462073</v>
      </c>
      <c r="AD280" s="37">
        <f t="shared" si="59"/>
        <v>-1.2589220464926283</v>
      </c>
      <c r="AE280" s="36">
        <f t="shared" si="60"/>
        <v>234.9873613622656</v>
      </c>
      <c r="AG280" s="38">
        <f t="shared" si="65"/>
        <v>0.73287541016696867</v>
      </c>
      <c r="AH280" s="38">
        <f t="shared" si="61"/>
        <v>-1.2588860997429521</v>
      </c>
      <c r="AJ280" s="38">
        <f t="shared" si="66"/>
        <v>41.990667911486405</v>
      </c>
      <c r="AK280" s="38">
        <f t="shared" si="67"/>
        <v>-72.128860402956349</v>
      </c>
    </row>
    <row r="281" spans="1:37" ht="15.75" customHeight="1" x14ac:dyDescent="0.3">
      <c r="A281" s="4" t="s">
        <v>62</v>
      </c>
      <c r="B281" s="5"/>
      <c r="C281" s="5">
        <v>2</v>
      </c>
      <c r="D281" s="5">
        <v>5</v>
      </c>
      <c r="E281" s="5">
        <v>4</v>
      </c>
      <c r="F281" s="5">
        <v>2</v>
      </c>
      <c r="G281" s="5">
        <v>281</v>
      </c>
      <c r="H281" s="5" t="s">
        <v>18</v>
      </c>
      <c r="I281" s="5">
        <v>209</v>
      </c>
      <c r="J281" s="5"/>
      <c r="K281" s="5"/>
      <c r="L281" s="7">
        <v>43300</v>
      </c>
      <c r="M281" s="5" t="s">
        <v>63</v>
      </c>
      <c r="N281" s="5" t="s">
        <v>56</v>
      </c>
      <c r="O281" s="27"/>
      <c r="P281" s="28">
        <v>15.7</v>
      </c>
      <c r="Q281" s="28">
        <v>9.8000000000000007</v>
      </c>
      <c r="R281" s="29">
        <v>44361</v>
      </c>
      <c r="S281" s="28" t="s">
        <v>98</v>
      </c>
      <c r="T281" s="5"/>
      <c r="U281" s="5">
        <f t="shared" si="55"/>
        <v>135.69999999999999</v>
      </c>
      <c r="V281" s="5">
        <f t="shared" si="57"/>
        <v>189.8</v>
      </c>
      <c r="W281" s="5"/>
      <c r="X281" s="36">
        <f t="shared" si="56"/>
        <v>166.59684842379571</v>
      </c>
      <c r="Y281" s="36">
        <f t="shared" si="62"/>
        <v>163.35244135077639</v>
      </c>
      <c r="Z281" s="5"/>
      <c r="AA281" s="36">
        <f t="shared" si="63"/>
        <v>0.62069789410383136</v>
      </c>
      <c r="AB281" s="36">
        <f t="shared" si="64"/>
        <v>0.7952308941038313</v>
      </c>
      <c r="AC281" s="37">
        <f t="shared" si="58"/>
        <v>0.73284998226462073</v>
      </c>
      <c r="AD281" s="37">
        <f t="shared" si="59"/>
        <v>-1.2589220464926283</v>
      </c>
      <c r="AE281" s="36">
        <f t="shared" si="60"/>
        <v>233.32065917959343</v>
      </c>
      <c r="AG281" s="38">
        <f t="shared" si="65"/>
        <v>0.73287562195709877</v>
      </c>
      <c r="AH281" s="38">
        <f t="shared" si="61"/>
        <v>-1.2588868643633233</v>
      </c>
      <c r="AJ281" s="38">
        <f t="shared" si="66"/>
        <v>41.990680046167007</v>
      </c>
      <c r="AK281" s="38">
        <f t="shared" si="67"/>
        <v>-72.128904212476542</v>
      </c>
    </row>
    <row r="282" spans="1:37" ht="15.75" customHeight="1" x14ac:dyDescent="0.3">
      <c r="A282" s="4" t="s">
        <v>62</v>
      </c>
      <c r="B282" s="5"/>
      <c r="C282" s="5">
        <v>2</v>
      </c>
      <c r="D282" s="5">
        <v>5</v>
      </c>
      <c r="E282" s="5">
        <v>4</v>
      </c>
      <c r="F282" s="5">
        <v>2</v>
      </c>
      <c r="G282" s="5">
        <v>282</v>
      </c>
      <c r="H282" s="5" t="s">
        <v>23</v>
      </c>
      <c r="I282" s="5">
        <v>331</v>
      </c>
      <c r="J282" s="5"/>
      <c r="K282" s="5"/>
      <c r="L282" s="7">
        <v>43300</v>
      </c>
      <c r="M282" s="5" t="s">
        <v>63</v>
      </c>
      <c r="N282" s="5" t="s">
        <v>56</v>
      </c>
      <c r="O282" s="27"/>
      <c r="P282" s="28">
        <v>17.5</v>
      </c>
      <c r="Q282" s="28">
        <v>7.4</v>
      </c>
      <c r="R282" s="29">
        <v>44361</v>
      </c>
      <c r="S282" s="28" t="s">
        <v>98</v>
      </c>
      <c r="T282" s="5"/>
      <c r="U282" s="5">
        <f t="shared" si="55"/>
        <v>137.5</v>
      </c>
      <c r="V282" s="5">
        <f t="shared" si="57"/>
        <v>187.4</v>
      </c>
      <c r="W282" s="5"/>
      <c r="X282" s="36">
        <f t="shared" si="56"/>
        <v>167.95274655264288</v>
      </c>
      <c r="Y282" s="36">
        <f t="shared" si="62"/>
        <v>160.67633592232465</v>
      </c>
      <c r="Z282" s="5"/>
      <c r="AA282" s="36">
        <f t="shared" si="63"/>
        <v>0.633003258496173</v>
      </c>
      <c r="AB282" s="36">
        <f t="shared" si="64"/>
        <v>0.80753625849617294</v>
      </c>
      <c r="AC282" s="37">
        <f t="shared" si="58"/>
        <v>0.73284998226462073</v>
      </c>
      <c r="AD282" s="37">
        <f t="shared" si="59"/>
        <v>-1.2589220464926283</v>
      </c>
      <c r="AE282" s="36">
        <f t="shared" si="60"/>
        <v>232.43280749498339</v>
      </c>
      <c r="AG282" s="38">
        <f t="shared" si="65"/>
        <v>0.73287520190726829</v>
      </c>
      <c r="AH282" s="38">
        <f t="shared" si="61"/>
        <v>-1.2588865780364831</v>
      </c>
      <c r="AJ282" s="38">
        <f t="shared" si="66"/>
        <v>41.990655979084529</v>
      </c>
      <c r="AK282" s="38">
        <f t="shared" si="67"/>
        <v>-72.128887807157042</v>
      </c>
    </row>
    <row r="283" spans="1:37" ht="15.75" customHeight="1" x14ac:dyDescent="0.3">
      <c r="A283" s="4" t="s">
        <v>62</v>
      </c>
      <c r="B283" s="5"/>
      <c r="C283" s="5">
        <v>2</v>
      </c>
      <c r="D283" s="5">
        <v>5</v>
      </c>
      <c r="E283" s="5">
        <v>4</v>
      </c>
      <c r="F283" s="5">
        <v>2</v>
      </c>
      <c r="G283" s="5">
        <v>283</v>
      </c>
      <c r="H283" s="5" t="s">
        <v>18</v>
      </c>
      <c r="I283" s="5">
        <v>60</v>
      </c>
      <c r="J283" s="5"/>
      <c r="K283" s="5"/>
      <c r="L283" s="7">
        <v>43300</v>
      </c>
      <c r="M283" s="5" t="s">
        <v>63</v>
      </c>
      <c r="N283" s="5" t="s">
        <v>56</v>
      </c>
      <c r="O283" s="27"/>
      <c r="P283" s="28">
        <v>18.100000000000001</v>
      </c>
      <c r="Q283" s="28">
        <v>7.8</v>
      </c>
      <c r="R283" s="29">
        <v>44361</v>
      </c>
      <c r="S283" s="28" t="s">
        <v>98</v>
      </c>
      <c r="T283" s="5"/>
      <c r="U283" s="5">
        <f t="shared" si="55"/>
        <v>138.1</v>
      </c>
      <c r="V283" s="5">
        <f t="shared" si="57"/>
        <v>187.8</v>
      </c>
      <c r="W283" s="5"/>
      <c r="X283" s="36">
        <f t="shared" si="56"/>
        <v>168.61309049718923</v>
      </c>
      <c r="Y283" s="36">
        <f t="shared" si="62"/>
        <v>160.96607006753527</v>
      </c>
      <c r="Z283" s="5"/>
      <c r="AA283" s="36">
        <f t="shared" si="63"/>
        <v>0.63406337957374448</v>
      </c>
      <c r="AB283" s="36">
        <f t="shared" si="64"/>
        <v>0.80859637957374453</v>
      </c>
      <c r="AC283" s="37">
        <f t="shared" si="58"/>
        <v>0.73284998226462073</v>
      </c>
      <c r="AD283" s="37">
        <f t="shared" si="59"/>
        <v>-1.2589220464926283</v>
      </c>
      <c r="AE283" s="36">
        <f t="shared" si="60"/>
        <v>233.1103815791995</v>
      </c>
      <c r="AG283" s="38">
        <f t="shared" si="65"/>
        <v>0.73287524738183196</v>
      </c>
      <c r="AH283" s="38">
        <f t="shared" si="61"/>
        <v>-1.2588864385828242</v>
      </c>
      <c r="AJ283" s="38">
        <f t="shared" si="66"/>
        <v>41.990658584585113</v>
      </c>
      <c r="AK283" s="38">
        <f t="shared" si="67"/>
        <v>-72.128879817050944</v>
      </c>
    </row>
    <row r="284" spans="1:37" ht="15.75" customHeight="1" x14ac:dyDescent="0.3">
      <c r="A284" s="4" t="s">
        <v>64</v>
      </c>
      <c r="B284" s="5"/>
      <c r="C284" s="5">
        <v>3</v>
      </c>
      <c r="D284" s="5">
        <v>1</v>
      </c>
      <c r="E284" s="5">
        <v>1</v>
      </c>
      <c r="F284" s="5">
        <v>1</v>
      </c>
      <c r="G284" s="5">
        <v>284</v>
      </c>
      <c r="H284" s="5" t="s">
        <v>18</v>
      </c>
      <c r="I284" s="5">
        <v>273</v>
      </c>
      <c r="J284" s="5"/>
      <c r="K284" s="5"/>
      <c r="L284" s="7">
        <v>43300</v>
      </c>
      <c r="M284" s="5" t="s">
        <v>65</v>
      </c>
      <c r="N284" s="5" t="s">
        <v>56</v>
      </c>
      <c r="O284" s="27"/>
      <c r="P284" s="28">
        <v>1.7</v>
      </c>
      <c r="Q284" s="28">
        <v>2.4</v>
      </c>
      <c r="R284" s="29">
        <v>44361</v>
      </c>
      <c r="S284" s="28" t="s">
        <v>99</v>
      </c>
      <c r="T284" s="5"/>
      <c r="U284" s="5">
        <f>P284+140</f>
        <v>141.69999999999999</v>
      </c>
      <c r="V284" s="5">
        <f>Q284+100</f>
        <v>102.4</v>
      </c>
      <c r="W284" s="5"/>
      <c r="X284" s="36">
        <f t="shared" si="56"/>
        <v>157.32883769759619</v>
      </c>
      <c r="Y284" s="36">
        <f t="shared" si="62"/>
        <v>76.238355364760039</v>
      </c>
      <c r="Z284" s="5"/>
      <c r="AA284" s="36">
        <f t="shared" si="63"/>
        <v>0.9450279128706357</v>
      </c>
      <c r="AB284" s="36">
        <f t="shared" si="64"/>
        <v>1.1195609128706356</v>
      </c>
      <c r="AC284" s="37">
        <f t="shared" si="58"/>
        <v>0.73284998226462073</v>
      </c>
      <c r="AD284" s="37">
        <f t="shared" si="59"/>
        <v>-1.2589220464926283</v>
      </c>
      <c r="AE284" s="36">
        <f t="shared" si="60"/>
        <v>174.82748639730539</v>
      </c>
      <c r="AG284" s="38">
        <f t="shared" si="65"/>
        <v>0.73286194845625341</v>
      </c>
      <c r="AH284" s="38">
        <f t="shared" si="61"/>
        <v>-1.2588888220022458</v>
      </c>
      <c r="AJ284" s="38">
        <f t="shared" si="66"/>
        <v>41.989896612277398</v>
      </c>
      <c r="AK284" s="38">
        <f t="shared" si="67"/>
        <v>-72.129016376924625</v>
      </c>
    </row>
    <row r="285" spans="1:37" ht="15.75" customHeight="1" x14ac:dyDescent="0.3">
      <c r="A285" s="4" t="s">
        <v>64</v>
      </c>
      <c r="B285" s="5"/>
      <c r="C285" s="5">
        <v>3</v>
      </c>
      <c r="D285" s="5">
        <v>1</v>
      </c>
      <c r="E285" s="5">
        <v>1</v>
      </c>
      <c r="F285" s="5">
        <v>1</v>
      </c>
      <c r="G285" s="5">
        <v>285</v>
      </c>
      <c r="H285" s="5" t="s">
        <v>23</v>
      </c>
      <c r="I285" s="5">
        <v>210</v>
      </c>
      <c r="J285" s="5"/>
      <c r="K285" s="5"/>
      <c r="L285" s="7">
        <v>43300</v>
      </c>
      <c r="M285" s="5" t="s">
        <v>65</v>
      </c>
      <c r="N285" s="5" t="s">
        <v>56</v>
      </c>
      <c r="O285" s="27"/>
      <c r="P285" s="28">
        <v>2.8</v>
      </c>
      <c r="Q285" s="28">
        <v>1.9</v>
      </c>
      <c r="R285" s="29">
        <v>44361</v>
      </c>
      <c r="S285" s="28" t="s">
        <v>99</v>
      </c>
      <c r="T285" s="5"/>
      <c r="U285" s="5">
        <f t="shared" ref="U285:U348" si="68">P285+140</f>
        <v>142.80000000000001</v>
      </c>
      <c r="V285" s="5">
        <f t="shared" ref="V285:V331" si="69">Q285+100</f>
        <v>101.9</v>
      </c>
      <c r="W285" s="5"/>
      <c r="X285" s="36">
        <f t="shared" si="56"/>
        <v>158.3253020859562</v>
      </c>
      <c r="Y285" s="36">
        <f t="shared" si="62"/>
        <v>75.554938418284195</v>
      </c>
      <c r="Z285" s="5"/>
      <c r="AA285" s="36">
        <f t="shared" si="63"/>
        <v>0.95101069340620159</v>
      </c>
      <c r="AB285" s="36">
        <f t="shared" si="64"/>
        <v>1.1255436934062015</v>
      </c>
      <c r="AC285" s="37">
        <f t="shared" si="58"/>
        <v>0.73284998226462073</v>
      </c>
      <c r="AD285" s="37">
        <f t="shared" si="59"/>
        <v>-1.2589220464926283</v>
      </c>
      <c r="AE285" s="36">
        <f t="shared" si="60"/>
        <v>175.4293305009171</v>
      </c>
      <c r="AG285" s="38">
        <f t="shared" si="65"/>
        <v>0.73286184118280118</v>
      </c>
      <c r="AH285" s="38">
        <f t="shared" si="61"/>
        <v>-1.2588886115734772</v>
      </c>
      <c r="AJ285" s="38">
        <f t="shared" si="66"/>
        <v>41.989890465961331</v>
      </c>
      <c r="AK285" s="38">
        <f t="shared" si="67"/>
        <v>-72.129004320244292</v>
      </c>
    </row>
    <row r="286" spans="1:37" ht="15.75" customHeight="1" x14ac:dyDescent="0.3">
      <c r="A286" s="4" t="s">
        <v>64</v>
      </c>
      <c r="B286" s="5"/>
      <c r="C286" s="5">
        <v>3</v>
      </c>
      <c r="D286" s="5">
        <v>1</v>
      </c>
      <c r="E286" s="5">
        <v>1</v>
      </c>
      <c r="F286" s="5">
        <v>1</v>
      </c>
      <c r="G286" s="5">
        <v>286</v>
      </c>
      <c r="H286" s="5" t="s">
        <v>31</v>
      </c>
      <c r="I286" s="5">
        <v>129</v>
      </c>
      <c r="J286" s="5"/>
      <c r="K286" s="5"/>
      <c r="L286" s="7">
        <v>43300</v>
      </c>
      <c r="M286" s="5" t="s">
        <v>65</v>
      </c>
      <c r="N286" s="5" t="s">
        <v>56</v>
      </c>
      <c r="O286" s="27"/>
      <c r="P286" s="28">
        <v>2.5</v>
      </c>
      <c r="Q286" s="28">
        <v>0.9</v>
      </c>
      <c r="R286" s="29">
        <v>44361</v>
      </c>
      <c r="S286" s="28" t="s">
        <v>99</v>
      </c>
      <c r="T286" s="5"/>
      <c r="U286" s="5">
        <f t="shared" si="68"/>
        <v>142.5</v>
      </c>
      <c r="V286" s="5">
        <f t="shared" si="69"/>
        <v>100.9</v>
      </c>
      <c r="W286" s="5"/>
      <c r="X286" s="36">
        <f t="shared" si="56"/>
        <v>157.85621151261813</v>
      </c>
      <c r="Y286" s="36">
        <f t="shared" si="62"/>
        <v>74.62222515366031</v>
      </c>
      <c r="Z286" s="5"/>
      <c r="AA286" s="36">
        <f t="shared" si="63"/>
        <v>0.95467464692823656</v>
      </c>
      <c r="AB286" s="36">
        <f t="shared" si="64"/>
        <v>1.1292076469282366</v>
      </c>
      <c r="AC286" s="37">
        <f t="shared" si="58"/>
        <v>0.73284998226462073</v>
      </c>
      <c r="AD286" s="37">
        <f t="shared" si="59"/>
        <v>-1.2589220464926283</v>
      </c>
      <c r="AE286" s="36">
        <f t="shared" si="60"/>
        <v>174.60544092324272</v>
      </c>
      <c r="AG286" s="38">
        <f t="shared" si="65"/>
        <v>0.73286169478462415</v>
      </c>
      <c r="AH286" s="38">
        <f t="shared" si="61"/>
        <v>-1.2588887106397708</v>
      </c>
      <c r="AJ286" s="38">
        <f t="shared" si="66"/>
        <v>41.989882077963657</v>
      </c>
      <c r="AK286" s="38">
        <f t="shared" si="67"/>
        <v>-72.129009996324797</v>
      </c>
    </row>
    <row r="287" spans="1:37" ht="15.75" customHeight="1" x14ac:dyDescent="0.3">
      <c r="A287" s="4" t="s">
        <v>64</v>
      </c>
      <c r="B287" s="5"/>
      <c r="C287" s="5">
        <v>3</v>
      </c>
      <c r="D287" s="5">
        <v>1</v>
      </c>
      <c r="E287" s="5">
        <v>1</v>
      </c>
      <c r="F287" s="5">
        <v>1</v>
      </c>
      <c r="G287" s="5">
        <v>287</v>
      </c>
      <c r="H287" s="5" t="s">
        <v>18</v>
      </c>
      <c r="I287" s="5">
        <v>185</v>
      </c>
      <c r="J287" s="5"/>
      <c r="K287" s="5"/>
      <c r="L287" s="7">
        <v>43300</v>
      </c>
      <c r="M287" s="5" t="s">
        <v>65</v>
      </c>
      <c r="N287" s="5" t="s">
        <v>56</v>
      </c>
      <c r="O287" s="27"/>
      <c r="P287" s="28">
        <v>3.7</v>
      </c>
      <c r="Q287" s="28">
        <v>1.2</v>
      </c>
      <c r="R287" s="29">
        <v>44361</v>
      </c>
      <c r="S287" s="28" t="s">
        <v>99</v>
      </c>
      <c r="T287" s="5"/>
      <c r="U287" s="5">
        <f t="shared" si="68"/>
        <v>143.69999999999999</v>
      </c>
      <c r="V287" s="5">
        <f t="shared" si="69"/>
        <v>101.2</v>
      </c>
      <c r="W287" s="5"/>
      <c r="X287" s="36">
        <f t="shared" si="56"/>
        <v>159.0900752760453</v>
      </c>
      <c r="Y287" s="36">
        <f t="shared" si="62"/>
        <v>74.709289574069942</v>
      </c>
      <c r="Z287" s="5"/>
      <c r="AA287" s="36">
        <f t="shared" si="63"/>
        <v>0.95722707744158952</v>
      </c>
      <c r="AB287" s="36">
        <f t="shared" si="64"/>
        <v>1.1317600774415895</v>
      </c>
      <c r="AC287" s="37">
        <f t="shared" si="58"/>
        <v>0.73284998226462073</v>
      </c>
      <c r="AD287" s="37">
        <f t="shared" si="59"/>
        <v>-1.2589220464926283</v>
      </c>
      <c r="AE287" s="36">
        <f t="shared" si="60"/>
        <v>175.75872666812307</v>
      </c>
      <c r="AG287" s="38">
        <f t="shared" si="65"/>
        <v>0.73286170844602661</v>
      </c>
      <c r="AH287" s="38">
        <f t="shared" si="61"/>
        <v>-1.2588884500737425</v>
      </c>
      <c r="AJ287" s="38">
        <f t="shared" si="66"/>
        <v>41.989882860704355</v>
      </c>
      <c r="AK287" s="38">
        <f t="shared" si="67"/>
        <v>-72.128995066991095</v>
      </c>
    </row>
    <row r="288" spans="1:37" ht="15.75" customHeight="1" x14ac:dyDescent="0.3">
      <c r="A288" s="4" t="s">
        <v>64</v>
      </c>
      <c r="B288" s="5"/>
      <c r="C288" s="5">
        <v>3</v>
      </c>
      <c r="D288" s="5">
        <v>1</v>
      </c>
      <c r="E288" s="5">
        <v>2</v>
      </c>
      <c r="F288" s="5">
        <v>2</v>
      </c>
      <c r="G288" s="5">
        <v>288</v>
      </c>
      <c r="H288" s="5" t="s">
        <v>18</v>
      </c>
      <c r="I288" s="5">
        <v>178</v>
      </c>
      <c r="J288" s="5"/>
      <c r="K288" s="5"/>
      <c r="L288" s="7">
        <v>43300</v>
      </c>
      <c r="M288" s="5" t="s">
        <v>65</v>
      </c>
      <c r="N288" s="5" t="s">
        <v>56</v>
      </c>
      <c r="O288" s="27"/>
      <c r="P288" s="28">
        <v>6.8</v>
      </c>
      <c r="Q288" s="28">
        <v>7.7</v>
      </c>
      <c r="R288" s="29">
        <v>44361</v>
      </c>
      <c r="S288" s="28" t="s">
        <v>99</v>
      </c>
      <c r="T288" s="5"/>
      <c r="U288" s="5">
        <f t="shared" si="68"/>
        <v>146.80000000000001</v>
      </c>
      <c r="V288" s="5">
        <f t="shared" si="69"/>
        <v>107.7</v>
      </c>
      <c r="W288" s="5"/>
      <c r="X288" s="36">
        <f t="shared" si="56"/>
        <v>163.27169290376949</v>
      </c>
      <c r="Y288" s="36">
        <f t="shared" si="62"/>
        <v>80.572230305094436</v>
      </c>
      <c r="Z288" s="5"/>
      <c r="AA288" s="36">
        <f t="shared" si="63"/>
        <v>0.93784080091663002</v>
      </c>
      <c r="AB288" s="36">
        <f t="shared" si="64"/>
        <v>1.11237380091663</v>
      </c>
      <c r="AC288" s="37">
        <f t="shared" si="58"/>
        <v>0.73284998226462073</v>
      </c>
      <c r="AD288" s="37">
        <f t="shared" si="59"/>
        <v>-1.2589220464926283</v>
      </c>
      <c r="AE288" s="36">
        <f t="shared" si="60"/>
        <v>182.0701238534208</v>
      </c>
      <c r="AG288" s="38">
        <f t="shared" si="65"/>
        <v>0.73286262868547225</v>
      </c>
      <c r="AH288" s="38">
        <f t="shared" si="61"/>
        <v>-1.2588875669770396</v>
      </c>
      <c r="AJ288" s="38">
        <f t="shared" si="66"/>
        <v>41.989935586540739</v>
      </c>
      <c r="AK288" s="38">
        <f t="shared" si="67"/>
        <v>-72.128944469277116</v>
      </c>
    </row>
    <row r="289" spans="1:37" ht="15.75" customHeight="1" x14ac:dyDescent="0.3">
      <c r="A289" s="4" t="s">
        <v>64</v>
      </c>
      <c r="B289" s="5"/>
      <c r="C289" s="5">
        <v>3</v>
      </c>
      <c r="D289" s="5">
        <v>1</v>
      </c>
      <c r="E289" s="5">
        <v>2</v>
      </c>
      <c r="F289" s="5">
        <v>2</v>
      </c>
      <c r="G289" s="5">
        <v>289</v>
      </c>
      <c r="H289" s="5" t="s">
        <v>18</v>
      </c>
      <c r="I289" s="5">
        <v>277</v>
      </c>
      <c r="J289" s="5"/>
      <c r="K289" s="5"/>
      <c r="L289" s="7">
        <v>43300</v>
      </c>
      <c r="M289" s="5" t="s">
        <v>65</v>
      </c>
      <c r="N289" s="5" t="s">
        <v>56</v>
      </c>
      <c r="O289" s="27"/>
      <c r="P289" s="28">
        <v>7.9</v>
      </c>
      <c r="Q289" s="28">
        <v>5.5</v>
      </c>
      <c r="R289" s="29">
        <v>44361</v>
      </c>
      <c r="S289" s="28" t="s">
        <v>99</v>
      </c>
      <c r="T289" s="5"/>
      <c r="U289" s="5">
        <f t="shared" si="68"/>
        <v>147.9</v>
      </c>
      <c r="V289" s="5">
        <f t="shared" si="69"/>
        <v>105.5</v>
      </c>
      <c r="W289" s="5"/>
      <c r="X289" s="36">
        <f t="shared" si="56"/>
        <v>163.97295526486661</v>
      </c>
      <c r="Y289" s="36">
        <f t="shared" si="62"/>
        <v>78.214640200579126</v>
      </c>
      <c r="Z289" s="5"/>
      <c r="AA289" s="36">
        <f t="shared" si="63"/>
        <v>0.95118671786833264</v>
      </c>
      <c r="AB289" s="36">
        <f t="shared" si="64"/>
        <v>1.1257197178683327</v>
      </c>
      <c r="AC289" s="37">
        <f t="shared" si="58"/>
        <v>0.73284998226462073</v>
      </c>
      <c r="AD289" s="37">
        <f t="shared" si="59"/>
        <v>-1.2589220464926283</v>
      </c>
      <c r="AE289" s="36">
        <f t="shared" si="60"/>
        <v>181.67184702094048</v>
      </c>
      <c r="AG289" s="38">
        <f t="shared" si="65"/>
        <v>0.73286225863268406</v>
      </c>
      <c r="AH289" s="38">
        <f t="shared" si="61"/>
        <v>-1.2588874188968493</v>
      </c>
      <c r="AJ289" s="38">
        <f t="shared" si="66"/>
        <v>41.989914384077778</v>
      </c>
      <c r="AK289" s="38">
        <f t="shared" si="67"/>
        <v>-72.128935984907187</v>
      </c>
    </row>
    <row r="290" spans="1:37" ht="15.75" customHeight="1" x14ac:dyDescent="0.3">
      <c r="A290" s="4" t="s">
        <v>64</v>
      </c>
      <c r="B290" s="5"/>
      <c r="C290" s="5">
        <v>3</v>
      </c>
      <c r="D290" s="5">
        <v>1</v>
      </c>
      <c r="E290" s="5">
        <v>2</v>
      </c>
      <c r="F290" s="5">
        <v>1</v>
      </c>
      <c r="G290" s="5">
        <v>290</v>
      </c>
      <c r="H290" s="5" t="s">
        <v>18</v>
      </c>
      <c r="I290" s="5">
        <v>72</v>
      </c>
      <c r="J290" s="5"/>
      <c r="K290" s="5"/>
      <c r="L290" s="7">
        <v>43300</v>
      </c>
      <c r="M290" s="5" t="s">
        <v>65</v>
      </c>
      <c r="N290" s="5" t="s">
        <v>56</v>
      </c>
      <c r="O290" s="27"/>
      <c r="P290" s="28">
        <v>7.8</v>
      </c>
      <c r="Q290" s="28">
        <v>1.7</v>
      </c>
      <c r="R290" s="29">
        <v>44361</v>
      </c>
      <c r="S290" s="28" t="s">
        <v>99</v>
      </c>
      <c r="T290" s="5"/>
      <c r="U290" s="5">
        <f t="shared" si="68"/>
        <v>147.80000000000001</v>
      </c>
      <c r="V290" s="5">
        <f t="shared" si="69"/>
        <v>101.7</v>
      </c>
      <c r="W290" s="5"/>
      <c r="X290" s="36">
        <f t="shared" si="56"/>
        <v>163.21461113580608</v>
      </c>
      <c r="Y290" s="36">
        <f t="shared" si="62"/>
        <v>74.489735613624006</v>
      </c>
      <c r="Z290" s="5"/>
      <c r="AA290" s="36">
        <f t="shared" si="63"/>
        <v>0.9681070860353812</v>
      </c>
      <c r="AB290" s="36">
        <f t="shared" si="64"/>
        <v>1.1426400860353811</v>
      </c>
      <c r="AC290" s="37">
        <f t="shared" si="58"/>
        <v>0.73284998226462073</v>
      </c>
      <c r="AD290" s="37">
        <f t="shared" si="59"/>
        <v>-1.2589220464926283</v>
      </c>
      <c r="AE290" s="36">
        <f t="shared" si="60"/>
        <v>179.40939217331962</v>
      </c>
      <c r="AG290" s="38">
        <f t="shared" si="65"/>
        <v>0.73286167396982749</v>
      </c>
      <c r="AH290" s="38">
        <f t="shared" si="61"/>
        <v>-1.258887579061116</v>
      </c>
      <c r="AJ290" s="38">
        <f t="shared" si="66"/>
        <v>41.989880885363654</v>
      </c>
      <c r="AK290" s="38">
        <f t="shared" si="67"/>
        <v>-72.128945161643685</v>
      </c>
    </row>
    <row r="291" spans="1:37" ht="15.75" customHeight="1" x14ac:dyDescent="0.3">
      <c r="A291" s="4" t="s">
        <v>64</v>
      </c>
      <c r="B291" s="5"/>
      <c r="C291" s="5">
        <v>3</v>
      </c>
      <c r="D291" s="5">
        <v>1</v>
      </c>
      <c r="E291" s="5">
        <v>2</v>
      </c>
      <c r="F291" s="5">
        <v>1</v>
      </c>
      <c r="G291" s="5">
        <v>291</v>
      </c>
      <c r="H291" s="5" t="s">
        <v>18</v>
      </c>
      <c r="I291" s="5">
        <v>74</v>
      </c>
      <c r="J291" s="5" t="s">
        <v>66</v>
      </c>
      <c r="K291" s="5">
        <v>1.65</v>
      </c>
      <c r="L291" s="7">
        <v>43300</v>
      </c>
      <c r="M291" s="5" t="s">
        <v>65</v>
      </c>
      <c r="N291" s="5" t="s">
        <v>56</v>
      </c>
      <c r="O291" s="27"/>
      <c r="P291" s="28">
        <v>7</v>
      </c>
      <c r="Q291" s="28">
        <v>1.5</v>
      </c>
      <c r="R291" s="29">
        <v>44361</v>
      </c>
      <c r="S291" s="28" t="s">
        <v>99</v>
      </c>
      <c r="T291" s="5"/>
      <c r="U291" s="5">
        <f t="shared" si="68"/>
        <v>147</v>
      </c>
      <c r="V291" s="5">
        <f t="shared" si="69"/>
        <v>101.5</v>
      </c>
      <c r="W291" s="5"/>
      <c r="X291" s="36">
        <f t="shared" si="56"/>
        <v>162.3920352935213</v>
      </c>
      <c r="Y291" s="36">
        <f t="shared" si="62"/>
        <v>74.431692666684242</v>
      </c>
      <c r="Z291" s="5"/>
      <c r="AA291" s="36">
        <f t="shared" si="63"/>
        <v>0.96649081992866692</v>
      </c>
      <c r="AB291" s="36">
        <f t="shared" si="64"/>
        <v>1.1410238199286669</v>
      </c>
      <c r="AC291" s="37">
        <f t="shared" si="58"/>
        <v>0.73284998226462073</v>
      </c>
      <c r="AD291" s="37">
        <f t="shared" si="59"/>
        <v>-1.2589220464926283</v>
      </c>
      <c r="AE291" s="36">
        <f t="shared" si="60"/>
        <v>178.63720217244784</v>
      </c>
      <c r="AG291" s="38">
        <f t="shared" si="65"/>
        <v>0.73286166486230475</v>
      </c>
      <c r="AH291" s="38">
        <f t="shared" si="61"/>
        <v>-1.2588877527718041</v>
      </c>
      <c r="AJ291" s="38">
        <f t="shared" si="66"/>
        <v>41.989880363541047</v>
      </c>
      <c r="AK291" s="38">
        <f t="shared" si="67"/>
        <v>-72.128955114532985</v>
      </c>
    </row>
    <row r="292" spans="1:37" ht="15.75" customHeight="1" x14ac:dyDescent="0.3">
      <c r="A292" s="4" t="s">
        <v>64</v>
      </c>
      <c r="B292" s="5"/>
      <c r="C292" s="5">
        <v>3</v>
      </c>
      <c r="D292" s="5">
        <v>1</v>
      </c>
      <c r="E292" s="5">
        <v>2</v>
      </c>
      <c r="F292" s="5">
        <v>1</v>
      </c>
      <c r="G292" s="5">
        <v>292</v>
      </c>
      <c r="H292" s="5" t="s">
        <v>18</v>
      </c>
      <c r="I292" s="5">
        <v>28</v>
      </c>
      <c r="J292" s="5"/>
      <c r="K292" s="5"/>
      <c r="L292" s="7">
        <v>43300</v>
      </c>
      <c r="M292" s="5" t="s">
        <v>65</v>
      </c>
      <c r="N292" s="5" t="s">
        <v>56</v>
      </c>
      <c r="O292" s="27"/>
      <c r="P292" s="28">
        <v>8.1999999999999993</v>
      </c>
      <c r="Q292" s="28">
        <v>0.6</v>
      </c>
      <c r="R292" s="29">
        <v>44361</v>
      </c>
      <c r="S292" s="28" t="s">
        <v>99</v>
      </c>
      <c r="T292" s="5"/>
      <c r="U292" s="5">
        <f t="shared" si="68"/>
        <v>148.19999999999999</v>
      </c>
      <c r="V292" s="5">
        <f t="shared" si="69"/>
        <v>100.6</v>
      </c>
      <c r="W292" s="5"/>
      <c r="X292" s="36">
        <f t="shared" si="56"/>
        <v>163.41752115535118</v>
      </c>
      <c r="Y292" s="36">
        <f t="shared" si="62"/>
        <v>73.336987799066009</v>
      </c>
      <c r="Z292" s="5"/>
      <c r="AA292" s="36">
        <f t="shared" si="63"/>
        <v>0.97443219622321653</v>
      </c>
      <c r="AB292" s="36">
        <f t="shared" si="64"/>
        <v>1.1489651962232166</v>
      </c>
      <c r="AC292" s="37">
        <f t="shared" si="58"/>
        <v>0.73284998226462073</v>
      </c>
      <c r="AD292" s="37">
        <f t="shared" si="59"/>
        <v>-1.2589220464926283</v>
      </c>
      <c r="AE292" s="36">
        <f t="shared" si="60"/>
        <v>179.1189548875272</v>
      </c>
      <c r="AG292" s="38">
        <f t="shared" si="65"/>
        <v>0.73286149303237724</v>
      </c>
      <c r="AH292" s="38">
        <f t="shared" si="61"/>
        <v>-1.2588875362164844</v>
      </c>
      <c r="AJ292" s="38">
        <f t="shared" si="66"/>
        <v>41.989870518411408</v>
      </c>
      <c r="AK292" s="38">
        <f t="shared" si="67"/>
        <v>-72.128942706827118</v>
      </c>
    </row>
    <row r="293" spans="1:37" ht="15.75" customHeight="1" x14ac:dyDescent="0.3">
      <c r="A293" s="4" t="s">
        <v>64</v>
      </c>
      <c r="B293" s="5"/>
      <c r="C293" s="5">
        <v>3</v>
      </c>
      <c r="D293" s="5">
        <v>1</v>
      </c>
      <c r="E293" s="5">
        <v>2</v>
      </c>
      <c r="F293" s="5">
        <v>1</v>
      </c>
      <c r="G293" s="5">
        <v>293</v>
      </c>
      <c r="H293" s="5" t="s">
        <v>18</v>
      </c>
      <c r="I293" s="5">
        <v>215</v>
      </c>
      <c r="J293" s="5"/>
      <c r="K293" s="5"/>
      <c r="L293" s="7">
        <v>43300</v>
      </c>
      <c r="M293" s="5" t="s">
        <v>65</v>
      </c>
      <c r="N293" s="5" t="s">
        <v>56</v>
      </c>
      <c r="O293" s="27"/>
      <c r="P293" s="28">
        <v>9.8000000000000007</v>
      </c>
      <c r="Q293" s="28">
        <v>1.3</v>
      </c>
      <c r="R293" s="29">
        <v>44361</v>
      </c>
      <c r="S293" s="28" t="s">
        <v>99</v>
      </c>
      <c r="T293" s="5"/>
      <c r="U293" s="5">
        <f t="shared" si="68"/>
        <v>149.80000000000001</v>
      </c>
      <c r="V293" s="5">
        <f t="shared" si="69"/>
        <v>101.3</v>
      </c>
      <c r="W293" s="5"/>
      <c r="X293" s="36">
        <f t="shared" ref="X293:X356" si="70">SQRT(U293^2+V293^2)*COS(ATAN(V293/U293)-0.174533)</f>
        <v>165.11476731532011</v>
      </c>
      <c r="Y293" s="36">
        <f t="shared" si="62"/>
        <v>73.748516014952486</v>
      </c>
      <c r="Z293" s="5"/>
      <c r="AA293" s="36">
        <f t="shared" si="63"/>
        <v>0.97619872683866149</v>
      </c>
      <c r="AB293" s="36">
        <f t="shared" si="64"/>
        <v>1.1507317268386614</v>
      </c>
      <c r="AC293" s="37">
        <f t="shared" si="58"/>
        <v>0.73284998226462073</v>
      </c>
      <c r="AD293" s="37">
        <f t="shared" si="59"/>
        <v>-1.2589220464926283</v>
      </c>
      <c r="AE293" s="36">
        <f t="shared" si="60"/>
        <v>180.83619659791566</v>
      </c>
      <c r="AG293" s="38">
        <f t="shared" si="65"/>
        <v>0.73286155762017002</v>
      </c>
      <c r="AH293" s="38">
        <f t="shared" si="61"/>
        <v>-1.258887177792464</v>
      </c>
      <c r="AJ293" s="38">
        <f t="shared" si="66"/>
        <v>41.989874219019342</v>
      </c>
      <c r="AK293" s="38">
        <f t="shared" si="67"/>
        <v>-72.128922170643477</v>
      </c>
    </row>
    <row r="294" spans="1:37" ht="15.75" customHeight="1" x14ac:dyDescent="0.3">
      <c r="A294" s="4" t="s">
        <v>64</v>
      </c>
      <c r="B294" s="5"/>
      <c r="C294" s="5">
        <v>3</v>
      </c>
      <c r="D294" s="5">
        <v>1</v>
      </c>
      <c r="E294" s="5">
        <v>1</v>
      </c>
      <c r="F294" s="5">
        <v>3</v>
      </c>
      <c r="G294" s="5">
        <v>294</v>
      </c>
      <c r="H294" s="5" t="s">
        <v>18</v>
      </c>
      <c r="I294" s="5">
        <v>56</v>
      </c>
      <c r="J294" s="5"/>
      <c r="K294" s="5"/>
      <c r="L294" s="7">
        <v>43300</v>
      </c>
      <c r="M294" s="5" t="s">
        <v>65</v>
      </c>
      <c r="N294" s="5" t="s">
        <v>56</v>
      </c>
      <c r="O294" s="27"/>
      <c r="P294" s="28">
        <v>3.8</v>
      </c>
      <c r="Q294" s="28">
        <v>10.5</v>
      </c>
      <c r="R294" s="29">
        <v>44361</v>
      </c>
      <c r="S294" s="28" t="s">
        <v>99</v>
      </c>
      <c r="T294" s="5"/>
      <c r="U294" s="5">
        <f t="shared" si="68"/>
        <v>143.80000000000001</v>
      </c>
      <c r="V294" s="5">
        <f t="shared" si="69"/>
        <v>110.5</v>
      </c>
      <c r="W294" s="5"/>
      <c r="X294" s="36">
        <f t="shared" si="70"/>
        <v>160.80348478742698</v>
      </c>
      <c r="Y294" s="36">
        <f t="shared" si="62"/>
        <v>83.85063673115279</v>
      </c>
      <c r="Z294" s="5"/>
      <c r="AA294" s="36">
        <f t="shared" si="63"/>
        <v>0.91560500389952737</v>
      </c>
      <c r="AB294" s="36">
        <f t="shared" si="64"/>
        <v>1.0901380038995274</v>
      </c>
      <c r="AC294" s="37">
        <f t="shared" si="58"/>
        <v>0.73284998226462073</v>
      </c>
      <c r="AD294" s="37">
        <f t="shared" si="59"/>
        <v>-1.2589220464926283</v>
      </c>
      <c r="AE294" s="36">
        <f t="shared" si="60"/>
        <v>181.35239176807127</v>
      </c>
      <c r="AG294" s="38">
        <f t="shared" si="65"/>
        <v>0.73286314327704782</v>
      </c>
      <c r="AH294" s="38">
        <f t="shared" si="61"/>
        <v>-1.25888808819447</v>
      </c>
      <c r="AJ294" s="38">
        <f t="shared" si="66"/>
        <v>41.989965070466198</v>
      </c>
      <c r="AK294" s="38">
        <f t="shared" si="67"/>
        <v>-72.12897433283608</v>
      </c>
    </row>
    <row r="295" spans="1:37" ht="15.75" customHeight="1" x14ac:dyDescent="0.3">
      <c r="A295" s="4" t="s">
        <v>64</v>
      </c>
      <c r="B295" s="5"/>
      <c r="C295" s="5">
        <v>3</v>
      </c>
      <c r="D295" s="5">
        <v>1</v>
      </c>
      <c r="E295" s="5">
        <v>1</v>
      </c>
      <c r="F295" s="5">
        <v>3</v>
      </c>
      <c r="G295" s="5">
        <v>295</v>
      </c>
      <c r="H295" s="5" t="s">
        <v>18</v>
      </c>
      <c r="I295" s="5">
        <v>436</v>
      </c>
      <c r="J295" s="5"/>
      <c r="K295" s="5"/>
      <c r="L295" s="7">
        <v>43300</v>
      </c>
      <c r="M295" s="5" t="s">
        <v>65</v>
      </c>
      <c r="N295" s="5" t="s">
        <v>56</v>
      </c>
      <c r="O295" s="27"/>
      <c r="P295" s="28">
        <v>3</v>
      </c>
      <c r="Q295" s="28">
        <v>11.7</v>
      </c>
      <c r="R295" s="29">
        <v>44361</v>
      </c>
      <c r="S295" s="28" t="s">
        <v>99</v>
      </c>
      <c r="T295" s="5"/>
      <c r="U295" s="5">
        <f t="shared" si="68"/>
        <v>143</v>
      </c>
      <c r="V295" s="5">
        <f t="shared" si="69"/>
        <v>111.7</v>
      </c>
      <c r="W295" s="5"/>
      <c r="X295" s="36">
        <f t="shared" si="70"/>
        <v>160.22401649700569</v>
      </c>
      <c r="Y295" s="36">
        <f t="shared" si="62"/>
        <v>85.171324620245571</v>
      </c>
      <c r="Z295" s="5"/>
      <c r="AA295" s="36">
        <f t="shared" si="63"/>
        <v>0.90767476178761231</v>
      </c>
      <c r="AB295" s="36">
        <f t="shared" si="64"/>
        <v>1.0822077617876122</v>
      </c>
      <c r="AC295" s="37">
        <f t="shared" si="58"/>
        <v>0.73284998226462073</v>
      </c>
      <c r="AD295" s="37">
        <f t="shared" si="59"/>
        <v>-1.2589220464926283</v>
      </c>
      <c r="AE295" s="36">
        <f t="shared" si="60"/>
        <v>181.4549255324859</v>
      </c>
      <c r="AG295" s="38">
        <f t="shared" si="65"/>
        <v>0.73286335057590646</v>
      </c>
      <c r="AH295" s="38">
        <f t="shared" si="61"/>
        <v>-1.2588882105596153</v>
      </c>
      <c r="AJ295" s="38">
        <f t="shared" si="66"/>
        <v>41.989976947815883</v>
      </c>
      <c r="AK295" s="38">
        <f t="shared" si="67"/>
        <v>-72.128981343842469</v>
      </c>
    </row>
    <row r="296" spans="1:37" ht="15.75" customHeight="1" x14ac:dyDescent="0.3">
      <c r="A296" s="4" t="s">
        <v>64</v>
      </c>
      <c r="B296" s="5"/>
      <c r="C296" s="5">
        <v>3</v>
      </c>
      <c r="D296" s="5">
        <v>1</v>
      </c>
      <c r="E296" s="5">
        <v>1</v>
      </c>
      <c r="F296" s="5">
        <v>3</v>
      </c>
      <c r="G296" s="5">
        <v>296</v>
      </c>
      <c r="H296" s="5" t="s">
        <v>18</v>
      </c>
      <c r="I296" s="5">
        <v>148</v>
      </c>
      <c r="J296" s="5"/>
      <c r="K296" s="5"/>
      <c r="L296" s="7">
        <v>43300</v>
      </c>
      <c r="M296" s="5" t="s">
        <v>65</v>
      </c>
      <c r="N296" s="5" t="s">
        <v>56</v>
      </c>
      <c r="O296" s="27"/>
      <c r="P296" s="28">
        <v>3.3</v>
      </c>
      <c r="Q296" s="28">
        <v>12.2</v>
      </c>
      <c r="R296" s="29">
        <v>44361</v>
      </c>
      <c r="S296" s="28" t="s">
        <v>99</v>
      </c>
      <c r="T296" s="5"/>
      <c r="U296" s="5">
        <f t="shared" si="68"/>
        <v>143.30000000000001</v>
      </c>
      <c r="V296" s="5">
        <f t="shared" si="69"/>
        <v>112.2</v>
      </c>
      <c r="W296" s="5"/>
      <c r="X296" s="36">
        <f t="shared" si="70"/>
        <v>160.60628294467824</v>
      </c>
      <c r="Y296" s="36">
        <f t="shared" si="62"/>
        <v>85.611634014857827</v>
      </c>
      <c r="Z296" s="5"/>
      <c r="AA296" s="36">
        <f t="shared" si="63"/>
        <v>0.90652440910420795</v>
      </c>
      <c r="AB296" s="36">
        <f t="shared" si="64"/>
        <v>1.081057409104208</v>
      </c>
      <c r="AC296" s="37">
        <f t="shared" si="58"/>
        <v>0.73284998226462073</v>
      </c>
      <c r="AD296" s="37">
        <f t="shared" si="59"/>
        <v>-1.2589220464926283</v>
      </c>
      <c r="AE296" s="36">
        <f t="shared" si="60"/>
        <v>181.99925824024672</v>
      </c>
      <c r="AG296" s="38">
        <f t="shared" si="65"/>
        <v>0.73286341968605118</v>
      </c>
      <c r="AH296" s="38">
        <f t="shared" si="61"/>
        <v>-1.258888129830894</v>
      </c>
      <c r="AJ296" s="38">
        <f t="shared" si="66"/>
        <v>41.989980907535504</v>
      </c>
      <c r="AK296" s="38">
        <f t="shared" si="67"/>
        <v>-72.128976718427452</v>
      </c>
    </row>
    <row r="297" spans="1:37" ht="15.75" customHeight="1" x14ac:dyDescent="0.3">
      <c r="A297" s="4" t="s">
        <v>64</v>
      </c>
      <c r="B297" s="5"/>
      <c r="C297" s="5">
        <v>3</v>
      </c>
      <c r="D297" s="5">
        <v>1</v>
      </c>
      <c r="E297" s="5">
        <v>1</v>
      </c>
      <c r="F297" s="5">
        <v>3</v>
      </c>
      <c r="G297" s="5">
        <v>297</v>
      </c>
      <c r="H297" s="5" t="s">
        <v>18</v>
      </c>
      <c r="I297" s="5">
        <v>270</v>
      </c>
      <c r="J297" s="5"/>
      <c r="K297" s="5"/>
      <c r="L297" s="7">
        <v>43300</v>
      </c>
      <c r="M297" s="5" t="s">
        <v>65</v>
      </c>
      <c r="N297" s="5" t="s">
        <v>56</v>
      </c>
      <c r="O297" s="27"/>
      <c r="P297" s="28">
        <v>4.7</v>
      </c>
      <c r="Q297" s="28">
        <v>14.6</v>
      </c>
      <c r="R297" s="29">
        <v>44361</v>
      </c>
      <c r="S297" s="28" t="s">
        <v>99</v>
      </c>
      <c r="T297" s="5"/>
      <c r="U297" s="5">
        <f t="shared" si="68"/>
        <v>144.69999999999999</v>
      </c>
      <c r="V297" s="5">
        <f t="shared" si="69"/>
        <v>114.6</v>
      </c>
      <c r="W297" s="5"/>
      <c r="X297" s="36">
        <f t="shared" si="70"/>
        <v>162.40176958390538</v>
      </c>
      <c r="Y297" s="36">
        <f t="shared" si="62"/>
        <v>87.732065039050013</v>
      </c>
      <c r="Z297" s="5"/>
      <c r="AA297" s="36">
        <f t="shared" si="63"/>
        <v>0.90096269774667881</v>
      </c>
      <c r="AB297" s="36">
        <f t="shared" si="64"/>
        <v>1.0754956977466787</v>
      </c>
      <c r="AC297" s="37">
        <f t="shared" si="58"/>
        <v>0.73284998226462073</v>
      </c>
      <c r="AD297" s="37">
        <f t="shared" si="59"/>
        <v>-1.2589220464926283</v>
      </c>
      <c r="AE297" s="36">
        <f t="shared" si="60"/>
        <v>184.58399172192586</v>
      </c>
      <c r="AG297" s="38">
        <f t="shared" si="65"/>
        <v>0.73286375250508373</v>
      </c>
      <c r="AH297" s="38">
        <f t="shared" si="61"/>
        <v>-1.2588877506516867</v>
      </c>
      <c r="AJ297" s="38">
        <f t="shared" si="66"/>
        <v>41.989999976661409</v>
      </c>
      <c r="AK297" s="38">
        <f t="shared" si="67"/>
        <v>-72.128954993059196</v>
      </c>
    </row>
    <row r="298" spans="1:37" ht="15.75" customHeight="1" x14ac:dyDescent="0.3">
      <c r="A298" s="4" t="s">
        <v>64</v>
      </c>
      <c r="B298" s="5"/>
      <c r="C298" s="5">
        <v>3</v>
      </c>
      <c r="D298" s="5">
        <v>1</v>
      </c>
      <c r="E298" s="5">
        <v>1</v>
      </c>
      <c r="F298" s="5">
        <v>4</v>
      </c>
      <c r="G298" s="5">
        <v>298</v>
      </c>
      <c r="H298" s="5" t="s">
        <v>22</v>
      </c>
      <c r="I298" s="5">
        <v>147</v>
      </c>
      <c r="J298" s="5" t="s">
        <v>66</v>
      </c>
      <c r="K298" s="5">
        <v>1.5</v>
      </c>
      <c r="L298" s="7">
        <v>43300</v>
      </c>
      <c r="M298" s="5" t="s">
        <v>65</v>
      </c>
      <c r="N298" s="5" t="s">
        <v>56</v>
      </c>
      <c r="O298" s="27"/>
      <c r="P298" s="28">
        <v>4.8</v>
      </c>
      <c r="Q298" s="28">
        <v>17.899999999999999</v>
      </c>
      <c r="R298" s="29">
        <v>44361</v>
      </c>
      <c r="S298" s="28" t="s">
        <v>99</v>
      </c>
      <c r="T298" s="5"/>
      <c r="U298" s="5">
        <f t="shared" si="68"/>
        <v>144.80000000000001</v>
      </c>
      <c r="V298" s="5">
        <f t="shared" si="69"/>
        <v>117.9</v>
      </c>
      <c r="W298" s="5"/>
      <c r="X298" s="36">
        <f t="shared" si="70"/>
        <v>163.07328958730039</v>
      </c>
      <c r="Y298" s="36">
        <f t="shared" si="62"/>
        <v>90.964565755993547</v>
      </c>
      <c r="Z298" s="5"/>
      <c r="AA298" s="36">
        <f t="shared" si="63"/>
        <v>0.88744067630763435</v>
      </c>
      <c r="AB298" s="36">
        <f t="shared" si="64"/>
        <v>1.0619736763076344</v>
      </c>
      <c r="AC298" s="37">
        <f t="shared" si="58"/>
        <v>0.73284998226462073</v>
      </c>
      <c r="AD298" s="37">
        <f t="shared" si="59"/>
        <v>-1.2589220464926283</v>
      </c>
      <c r="AE298" s="36">
        <f t="shared" si="60"/>
        <v>186.72827852256339</v>
      </c>
      <c r="AG298" s="38">
        <f t="shared" si="65"/>
        <v>0.73286425987995052</v>
      </c>
      <c r="AH298" s="38">
        <f t="shared" si="61"/>
        <v>-1.2588876088250467</v>
      </c>
      <c r="AJ298" s="38">
        <f t="shared" si="66"/>
        <v>41.990029047099902</v>
      </c>
      <c r="AK298" s="38">
        <f t="shared" si="67"/>
        <v>-72.128946866991299</v>
      </c>
    </row>
    <row r="299" spans="1:37" ht="15.75" customHeight="1" x14ac:dyDescent="0.3">
      <c r="A299" s="4" t="s">
        <v>64</v>
      </c>
      <c r="B299" s="5"/>
      <c r="C299" s="5">
        <v>3</v>
      </c>
      <c r="D299" s="5">
        <v>1</v>
      </c>
      <c r="E299" s="5">
        <v>2</v>
      </c>
      <c r="F299" s="5">
        <v>4</v>
      </c>
      <c r="G299" s="5">
        <v>299</v>
      </c>
      <c r="H299" s="5" t="s">
        <v>18</v>
      </c>
      <c r="I299" s="5">
        <v>298</v>
      </c>
      <c r="J299" s="5"/>
      <c r="K299" s="5"/>
      <c r="L299" s="7">
        <v>43300</v>
      </c>
      <c r="M299" s="5" t="s">
        <v>65</v>
      </c>
      <c r="N299" s="5" t="s">
        <v>56</v>
      </c>
      <c r="O299" s="27"/>
      <c r="P299" s="28">
        <v>7.4</v>
      </c>
      <c r="Q299" s="28">
        <v>19.600000000000001</v>
      </c>
      <c r="R299" s="29">
        <v>44361</v>
      </c>
      <c r="S299" s="28" t="s">
        <v>99</v>
      </c>
      <c r="T299" s="5"/>
      <c r="U299" s="5">
        <f t="shared" si="68"/>
        <v>147.4</v>
      </c>
      <c r="V299" s="5">
        <f t="shared" si="69"/>
        <v>119.6</v>
      </c>
      <c r="W299" s="5"/>
      <c r="X299" s="36">
        <f t="shared" si="70"/>
        <v>165.92899173862364</v>
      </c>
      <c r="Y299" s="36">
        <f t="shared" si="62"/>
        <v>92.187253460572137</v>
      </c>
      <c r="Z299" s="5"/>
      <c r="AA299" s="36">
        <f t="shared" si="63"/>
        <v>0.889144189690109</v>
      </c>
      <c r="AB299" s="36">
        <f t="shared" si="64"/>
        <v>1.0636771896901089</v>
      </c>
      <c r="AC299" s="37">
        <f t="shared" si="58"/>
        <v>0.73284998226462073</v>
      </c>
      <c r="AD299" s="37">
        <f t="shared" si="59"/>
        <v>-1.2589220464926283</v>
      </c>
      <c r="AE299" s="36">
        <f t="shared" si="60"/>
        <v>189.81812347613175</v>
      </c>
      <c r="AG299" s="38">
        <f t="shared" si="65"/>
        <v>0.73286445178410009</v>
      </c>
      <c r="AH299" s="38">
        <f t="shared" si="61"/>
        <v>-1.2588870057544355</v>
      </c>
      <c r="AJ299" s="38">
        <f t="shared" si="66"/>
        <v>41.990040042397752</v>
      </c>
      <c r="AK299" s="38">
        <f t="shared" si="67"/>
        <v>-72.128912313590533</v>
      </c>
    </row>
    <row r="300" spans="1:37" ht="15.75" customHeight="1" x14ac:dyDescent="0.3">
      <c r="A300" s="4" t="s">
        <v>64</v>
      </c>
      <c r="B300" s="5"/>
      <c r="C300" s="5">
        <v>3</v>
      </c>
      <c r="D300" s="5">
        <v>1</v>
      </c>
      <c r="E300" s="5">
        <v>2</v>
      </c>
      <c r="F300" s="5">
        <v>4</v>
      </c>
      <c r="G300" s="5">
        <v>300</v>
      </c>
      <c r="H300" s="5" t="s">
        <v>18</v>
      </c>
      <c r="I300" s="5">
        <v>171</v>
      </c>
      <c r="J300" s="5"/>
      <c r="K300" s="5"/>
      <c r="L300" s="7">
        <v>43300</v>
      </c>
      <c r="M300" s="5" t="s">
        <v>65</v>
      </c>
      <c r="N300" s="5" t="s">
        <v>56</v>
      </c>
      <c r="O300" s="27"/>
      <c r="P300" s="28">
        <v>8.8000000000000007</v>
      </c>
      <c r="Q300" s="28">
        <v>18</v>
      </c>
      <c r="R300" s="29">
        <v>44361</v>
      </c>
      <c r="S300" s="28" t="s">
        <v>99</v>
      </c>
      <c r="T300" s="5"/>
      <c r="U300" s="5">
        <f t="shared" si="68"/>
        <v>148.80000000000001</v>
      </c>
      <c r="V300" s="5">
        <f t="shared" si="69"/>
        <v>118</v>
      </c>
      <c r="W300" s="5"/>
      <c r="X300" s="36">
        <f t="shared" si="70"/>
        <v>167.02988537252639</v>
      </c>
      <c r="Y300" s="36">
        <f t="shared" si="62"/>
        <v>90.368453524671423</v>
      </c>
      <c r="Z300" s="5"/>
      <c r="AA300" s="36">
        <f t="shared" si="63"/>
        <v>0.90033167429428373</v>
      </c>
      <c r="AB300" s="36">
        <f t="shared" si="64"/>
        <v>1.0748646742942838</v>
      </c>
      <c r="AC300" s="37">
        <f t="shared" si="58"/>
        <v>0.73284998226462073</v>
      </c>
      <c r="AD300" s="37">
        <f t="shared" si="59"/>
        <v>-1.2589220464926283</v>
      </c>
      <c r="AE300" s="36">
        <f t="shared" si="60"/>
        <v>189.90903085424875</v>
      </c>
      <c r="AG300" s="38">
        <f t="shared" si="65"/>
        <v>0.7328641662989599</v>
      </c>
      <c r="AH300" s="38">
        <f t="shared" si="61"/>
        <v>-1.2588867732777522</v>
      </c>
      <c r="AJ300" s="38">
        <f t="shared" si="66"/>
        <v>41.990023685304102</v>
      </c>
      <c r="AK300" s="38">
        <f t="shared" si="67"/>
        <v>-72.128898993657742</v>
      </c>
    </row>
    <row r="301" spans="1:37" ht="15.75" customHeight="1" x14ac:dyDescent="0.3">
      <c r="A301" s="4" t="s">
        <v>64</v>
      </c>
      <c r="B301" s="5"/>
      <c r="C301" s="5">
        <v>3</v>
      </c>
      <c r="D301" s="5">
        <v>1</v>
      </c>
      <c r="E301" s="5">
        <v>2</v>
      </c>
      <c r="F301" s="5">
        <v>4</v>
      </c>
      <c r="G301" s="5">
        <v>301</v>
      </c>
      <c r="H301" s="5" t="s">
        <v>18</v>
      </c>
      <c r="I301" s="5">
        <v>235</v>
      </c>
      <c r="J301" s="5"/>
      <c r="K301" s="5"/>
      <c r="L301" s="7">
        <v>43300</v>
      </c>
      <c r="M301" s="5" t="s">
        <v>65</v>
      </c>
      <c r="N301" s="5" t="s">
        <v>56</v>
      </c>
      <c r="O301" s="27"/>
      <c r="P301" s="28">
        <v>8.6</v>
      </c>
      <c r="Q301" s="28">
        <v>17</v>
      </c>
      <c r="R301" s="29">
        <v>44361</v>
      </c>
      <c r="S301" s="28" t="s">
        <v>99</v>
      </c>
      <c r="T301" s="5"/>
      <c r="U301" s="5">
        <f t="shared" si="68"/>
        <v>148.6</v>
      </c>
      <c r="V301" s="5">
        <f t="shared" si="69"/>
        <v>117</v>
      </c>
      <c r="W301" s="5"/>
      <c r="X301" s="36">
        <f t="shared" si="70"/>
        <v>166.6592755731906</v>
      </c>
      <c r="Y301" s="36">
        <f t="shared" si="62"/>
        <v>89.418375434914424</v>
      </c>
      <c r="Z301" s="5"/>
      <c r="AA301" s="36">
        <f t="shared" si="63"/>
        <v>0.90381740869932381</v>
      </c>
      <c r="AB301" s="36">
        <f t="shared" si="64"/>
        <v>1.0783504086993239</v>
      </c>
      <c r="AC301" s="37">
        <f t="shared" si="58"/>
        <v>0.73284998226462073</v>
      </c>
      <c r="AD301" s="37">
        <f t="shared" si="59"/>
        <v>-1.2589220464926283</v>
      </c>
      <c r="AE301" s="36">
        <f t="shared" si="60"/>
        <v>189.13212313089491</v>
      </c>
      <c r="AG301" s="38">
        <f t="shared" si="65"/>
        <v>0.7328640171749049</v>
      </c>
      <c r="AH301" s="38">
        <f t="shared" si="61"/>
        <v>-1.2588868515475069</v>
      </c>
      <c r="AJ301" s="38">
        <f t="shared" si="66"/>
        <v>41.990015141125134</v>
      </c>
      <c r="AK301" s="38">
        <f t="shared" si="67"/>
        <v>-72.128903478184355</v>
      </c>
    </row>
    <row r="302" spans="1:37" ht="15.75" customHeight="1" x14ac:dyDescent="0.3">
      <c r="A302" s="4" t="s">
        <v>64</v>
      </c>
      <c r="B302" s="5"/>
      <c r="C302" s="5">
        <v>3</v>
      </c>
      <c r="D302" s="5">
        <v>1</v>
      </c>
      <c r="E302" s="5">
        <v>2</v>
      </c>
      <c r="F302" s="5">
        <v>3</v>
      </c>
      <c r="G302" s="5">
        <v>302</v>
      </c>
      <c r="H302" s="5" t="s">
        <v>18</v>
      </c>
      <c r="I302" s="5">
        <v>255</v>
      </c>
      <c r="J302" s="5"/>
      <c r="K302" s="5"/>
      <c r="L302" s="7">
        <v>43300</v>
      </c>
      <c r="M302" s="5" t="s">
        <v>65</v>
      </c>
      <c r="N302" s="5" t="s">
        <v>56</v>
      </c>
      <c r="O302" s="27"/>
      <c r="P302" s="28">
        <v>8.4</v>
      </c>
      <c r="Q302" s="28">
        <v>12.8</v>
      </c>
      <c r="R302" s="29">
        <v>44361</v>
      </c>
      <c r="S302" s="28" t="s">
        <v>99</v>
      </c>
      <c r="T302" s="5"/>
      <c r="U302" s="5">
        <f t="shared" si="68"/>
        <v>148.4</v>
      </c>
      <c r="V302" s="5">
        <f t="shared" si="69"/>
        <v>112.8</v>
      </c>
      <c r="W302" s="5"/>
      <c r="X302" s="36">
        <f t="shared" si="70"/>
        <v>165.73299136959531</v>
      </c>
      <c r="Y302" s="36">
        <f t="shared" si="62"/>
        <v>85.316912577083102</v>
      </c>
      <c r="Z302" s="5"/>
      <c r="AA302" s="36">
        <f t="shared" si="63"/>
        <v>0.92085753869652509</v>
      </c>
      <c r="AB302" s="36">
        <f t="shared" si="64"/>
        <v>1.095390538696525</v>
      </c>
      <c r="AC302" s="37">
        <f t="shared" si="58"/>
        <v>0.73284998226462073</v>
      </c>
      <c r="AD302" s="37">
        <f t="shared" si="59"/>
        <v>-1.2589220464926283</v>
      </c>
      <c r="AE302" s="36">
        <f t="shared" si="60"/>
        <v>186.40386262092315</v>
      </c>
      <c r="AG302" s="38">
        <f t="shared" si="65"/>
        <v>0.73286337340766172</v>
      </c>
      <c r="AH302" s="38">
        <f t="shared" si="61"/>
        <v>-1.2588870471795919</v>
      </c>
      <c r="AJ302" s="38">
        <f t="shared" si="66"/>
        <v>41.989978255979103</v>
      </c>
      <c r="AK302" s="38">
        <f t="shared" si="67"/>
        <v>-72.128914687077156</v>
      </c>
    </row>
    <row r="303" spans="1:37" ht="15.75" customHeight="1" x14ac:dyDescent="0.3">
      <c r="A303" s="4" t="s">
        <v>64</v>
      </c>
      <c r="B303" s="5"/>
      <c r="C303" s="5">
        <v>3</v>
      </c>
      <c r="D303" s="5">
        <v>1</v>
      </c>
      <c r="E303" s="5">
        <v>2</v>
      </c>
      <c r="F303" s="5">
        <v>3</v>
      </c>
      <c r="G303" s="5">
        <v>303</v>
      </c>
      <c r="H303" s="5" t="s">
        <v>18</v>
      </c>
      <c r="I303" s="5">
        <v>165</v>
      </c>
      <c r="J303" s="5"/>
      <c r="K303" s="5"/>
      <c r="L303" s="7">
        <v>43300</v>
      </c>
      <c r="M303" s="5" t="s">
        <v>65</v>
      </c>
      <c r="N303" s="5" t="s">
        <v>56</v>
      </c>
      <c r="O303" s="27"/>
      <c r="P303" s="28">
        <v>6.3</v>
      </c>
      <c r="Q303" s="28">
        <v>11.8</v>
      </c>
      <c r="R303" s="29">
        <v>44361</v>
      </c>
      <c r="S303" s="28" t="s">
        <v>99</v>
      </c>
      <c r="T303" s="5"/>
      <c r="U303" s="5">
        <f t="shared" si="68"/>
        <v>146.30000000000001</v>
      </c>
      <c r="V303" s="5">
        <f t="shared" si="69"/>
        <v>111.8</v>
      </c>
      <c r="W303" s="5"/>
      <c r="X303" s="36">
        <f t="shared" si="70"/>
        <v>163.49124686421544</v>
      </c>
      <c r="Y303" s="36">
        <f t="shared" si="62"/>
        <v>84.696766164855205</v>
      </c>
      <c r="Z303" s="5"/>
      <c r="AA303" s="36">
        <f t="shared" si="63"/>
        <v>0.91827960305431433</v>
      </c>
      <c r="AB303" s="36">
        <f t="shared" si="64"/>
        <v>1.0928126030543144</v>
      </c>
      <c r="AC303" s="37">
        <f t="shared" si="58"/>
        <v>0.73284998226462073</v>
      </c>
      <c r="AD303" s="37">
        <f t="shared" si="59"/>
        <v>-1.2589220464926283</v>
      </c>
      <c r="AE303" s="36">
        <f t="shared" si="60"/>
        <v>184.12748301109207</v>
      </c>
      <c r="AG303" s="38">
        <f t="shared" si="65"/>
        <v>0.7328632760769006</v>
      </c>
      <c r="AH303" s="38">
        <f t="shared" si="61"/>
        <v>-1.2588875205917855</v>
      </c>
      <c r="AJ303" s="38">
        <f t="shared" si="66"/>
        <v>41.989972679337278</v>
      </c>
      <c r="AK303" s="38">
        <f t="shared" si="67"/>
        <v>-72.128941811597826</v>
      </c>
    </row>
    <row r="304" spans="1:37" ht="15.75" customHeight="1" x14ac:dyDescent="0.3">
      <c r="A304" s="4" t="s">
        <v>64</v>
      </c>
      <c r="B304" s="5"/>
      <c r="C304" s="5">
        <v>3</v>
      </c>
      <c r="D304" s="5">
        <v>1</v>
      </c>
      <c r="E304" s="5">
        <v>3</v>
      </c>
      <c r="F304" s="5">
        <v>3</v>
      </c>
      <c r="G304" s="5">
        <v>304</v>
      </c>
      <c r="H304" s="5" t="s">
        <v>37</v>
      </c>
      <c r="I304" s="5">
        <v>348</v>
      </c>
      <c r="J304" s="5"/>
      <c r="K304" s="5"/>
      <c r="L304" s="7">
        <v>43300</v>
      </c>
      <c r="M304" s="5" t="s">
        <v>65</v>
      </c>
      <c r="N304" s="5" t="s">
        <v>56</v>
      </c>
      <c r="O304" s="27"/>
      <c r="P304" s="28">
        <v>10.5</v>
      </c>
      <c r="Q304" s="28">
        <v>11</v>
      </c>
      <c r="R304" s="29">
        <v>44361</v>
      </c>
      <c r="S304" s="28" t="s">
        <v>99</v>
      </c>
      <c r="T304" s="5"/>
      <c r="U304" s="5">
        <f t="shared" si="68"/>
        <v>150.5</v>
      </c>
      <c r="V304" s="5">
        <f t="shared" si="69"/>
        <v>111</v>
      </c>
      <c r="W304" s="5"/>
      <c r="X304" s="36">
        <f t="shared" si="70"/>
        <v>167.48852077124809</v>
      </c>
      <c r="Y304" s="36">
        <f t="shared" si="62"/>
        <v>83.179597317245978</v>
      </c>
      <c r="Z304" s="5"/>
      <c r="AA304" s="36">
        <f t="shared" si="63"/>
        <v>0.93531643634327088</v>
      </c>
      <c r="AB304" s="36">
        <f t="shared" si="64"/>
        <v>1.1098494363432709</v>
      </c>
      <c r="AC304" s="37">
        <f t="shared" si="58"/>
        <v>0.73284998226462073</v>
      </c>
      <c r="AD304" s="37">
        <f t="shared" si="59"/>
        <v>-1.2589220464926283</v>
      </c>
      <c r="AE304" s="36">
        <f t="shared" si="60"/>
        <v>187.00601594601176</v>
      </c>
      <c r="AG304" s="38">
        <f t="shared" si="65"/>
        <v>0.73286303792554253</v>
      </c>
      <c r="AH304" s="38">
        <f t="shared" si="61"/>
        <v>-1.2588866764594808</v>
      </c>
      <c r="AJ304" s="38">
        <f t="shared" si="66"/>
        <v>41.989959034269567</v>
      </c>
      <c r="AK304" s="38">
        <f t="shared" si="67"/>
        <v>-72.128893446379422</v>
      </c>
    </row>
    <row r="305" spans="1:37" ht="15.75" customHeight="1" x14ac:dyDescent="0.3">
      <c r="A305" s="4" t="s">
        <v>64</v>
      </c>
      <c r="B305" s="5"/>
      <c r="C305" s="5">
        <v>3</v>
      </c>
      <c r="D305" s="5">
        <v>1</v>
      </c>
      <c r="E305" s="5">
        <v>3</v>
      </c>
      <c r="F305" s="5">
        <v>3</v>
      </c>
      <c r="G305" s="5">
        <v>305</v>
      </c>
      <c r="H305" s="5" t="s">
        <v>18</v>
      </c>
      <c r="I305" s="5">
        <v>110</v>
      </c>
      <c r="J305" s="5"/>
      <c r="K305" s="5"/>
      <c r="L305" s="7">
        <v>43300</v>
      </c>
      <c r="M305" s="5" t="s">
        <v>65</v>
      </c>
      <c r="N305" s="5" t="s">
        <v>56</v>
      </c>
      <c r="O305" s="27"/>
      <c r="P305" s="28">
        <v>11.7</v>
      </c>
      <c r="Q305" s="28">
        <v>12.5</v>
      </c>
      <c r="R305" s="29">
        <v>44361</v>
      </c>
      <c r="S305" s="28" t="s">
        <v>99</v>
      </c>
      <c r="T305" s="5"/>
      <c r="U305" s="5">
        <f t="shared" si="68"/>
        <v>151.69999999999999</v>
      </c>
      <c r="V305" s="5">
        <f t="shared" si="69"/>
        <v>112.5</v>
      </c>
      <c r="W305" s="5"/>
      <c r="X305" s="36">
        <f t="shared" si="70"/>
        <v>168.93076243627263</v>
      </c>
      <c r="Y305" s="36">
        <f t="shared" si="62"/>
        <v>84.448431025683504</v>
      </c>
      <c r="Z305" s="5"/>
      <c r="AA305" s="36">
        <f t="shared" si="63"/>
        <v>0.93269599149912474</v>
      </c>
      <c r="AB305" s="36">
        <f t="shared" si="64"/>
        <v>1.1072289914991247</v>
      </c>
      <c r="AC305" s="37">
        <f t="shared" si="58"/>
        <v>0.73284998226462073</v>
      </c>
      <c r="AD305" s="37">
        <f t="shared" si="59"/>
        <v>-1.2589220464926283</v>
      </c>
      <c r="AE305" s="36">
        <f t="shared" si="60"/>
        <v>188.86275440117888</v>
      </c>
      <c r="AG305" s="38">
        <f t="shared" si="65"/>
        <v>0.73286323707786305</v>
      </c>
      <c r="AH305" s="38">
        <f t="shared" si="61"/>
        <v>-1.2588863718821501</v>
      </c>
      <c r="AJ305" s="38">
        <f t="shared" si="66"/>
        <v>41.989970444857022</v>
      </c>
      <c r="AK305" s="38">
        <f t="shared" si="67"/>
        <v>-72.128875995383837</v>
      </c>
    </row>
    <row r="306" spans="1:37" ht="15.75" customHeight="1" x14ac:dyDescent="0.3">
      <c r="A306" s="4" t="s">
        <v>64</v>
      </c>
      <c r="B306" s="5"/>
      <c r="C306" s="5">
        <v>3</v>
      </c>
      <c r="D306" s="5">
        <v>1</v>
      </c>
      <c r="E306" s="5">
        <v>3</v>
      </c>
      <c r="F306" s="5">
        <v>3</v>
      </c>
      <c r="G306" s="5">
        <v>306</v>
      </c>
      <c r="H306" s="5" t="s">
        <v>18</v>
      </c>
      <c r="I306" s="5">
        <v>140</v>
      </c>
      <c r="J306" s="5"/>
      <c r="K306" s="5"/>
      <c r="L306" s="7">
        <v>43300</v>
      </c>
      <c r="M306" s="5" t="s">
        <v>65</v>
      </c>
      <c r="N306" s="5" t="s">
        <v>56</v>
      </c>
      <c r="O306" s="27"/>
      <c r="P306" s="28">
        <v>10.9</v>
      </c>
      <c r="Q306" s="28">
        <v>13.8</v>
      </c>
      <c r="R306" s="29">
        <v>44361</v>
      </c>
      <c r="S306" s="28" t="s">
        <v>99</v>
      </c>
      <c r="T306" s="5"/>
      <c r="U306" s="5">
        <f t="shared" si="68"/>
        <v>150.9</v>
      </c>
      <c r="V306" s="5">
        <f t="shared" si="69"/>
        <v>113.8</v>
      </c>
      <c r="W306" s="5"/>
      <c r="X306" s="36">
        <f t="shared" si="70"/>
        <v>168.36865897098448</v>
      </c>
      <c r="Y306" s="36">
        <f t="shared" si="62"/>
        <v>85.867599688778569</v>
      </c>
      <c r="Z306" s="5"/>
      <c r="AA306" s="36">
        <f t="shared" si="63"/>
        <v>0.92464972152776292</v>
      </c>
      <c r="AB306" s="36">
        <f t="shared" si="64"/>
        <v>1.099182721527763</v>
      </c>
      <c r="AC306" s="37">
        <f t="shared" si="58"/>
        <v>0.73284998226462073</v>
      </c>
      <c r="AD306" s="37">
        <f t="shared" si="59"/>
        <v>-1.2589220464926283</v>
      </c>
      <c r="AE306" s="36">
        <f t="shared" si="60"/>
        <v>189.00066137450418</v>
      </c>
      <c r="AG306" s="38">
        <f t="shared" si="65"/>
        <v>0.73286345983442469</v>
      </c>
      <c r="AH306" s="38">
        <f t="shared" si="61"/>
        <v>-1.2588864905794057</v>
      </c>
      <c r="AJ306" s="38">
        <f t="shared" si="66"/>
        <v>41.989983207867859</v>
      </c>
      <c r="AK306" s="38">
        <f t="shared" si="67"/>
        <v>-72.128882796235615</v>
      </c>
    </row>
    <row r="307" spans="1:37" ht="15.75" customHeight="1" x14ac:dyDescent="0.3">
      <c r="A307" s="4" t="s">
        <v>64</v>
      </c>
      <c r="B307" s="5"/>
      <c r="C307" s="5">
        <v>3</v>
      </c>
      <c r="D307" s="5">
        <v>1</v>
      </c>
      <c r="E307" s="5">
        <v>3</v>
      </c>
      <c r="F307" s="5">
        <v>3</v>
      </c>
      <c r="G307" s="5">
        <v>307</v>
      </c>
      <c r="H307" s="5" t="s">
        <v>18</v>
      </c>
      <c r="I307" s="5">
        <v>90</v>
      </c>
      <c r="J307" s="5" t="s">
        <v>47</v>
      </c>
      <c r="K307" s="5"/>
      <c r="L307" s="7">
        <v>43300</v>
      </c>
      <c r="M307" s="5" t="s">
        <v>65</v>
      </c>
      <c r="N307" s="5" t="s">
        <v>56</v>
      </c>
      <c r="O307" s="27"/>
      <c r="P307" s="28">
        <v>12.3</v>
      </c>
      <c r="Q307" s="28">
        <v>13.7</v>
      </c>
      <c r="R307" s="29">
        <v>44361</v>
      </c>
      <c r="S307" s="28" t="s">
        <v>99</v>
      </c>
      <c r="T307" s="5"/>
      <c r="U307" s="5">
        <f t="shared" si="68"/>
        <v>152.30000000000001</v>
      </c>
      <c r="V307" s="5">
        <f t="shared" si="69"/>
        <v>113.7</v>
      </c>
      <c r="W307" s="5"/>
      <c r="X307" s="36">
        <f t="shared" si="70"/>
        <v>169.7300249818839</v>
      </c>
      <c r="Y307" s="36">
        <f t="shared" si="62"/>
        <v>85.526011362912683</v>
      </c>
      <c r="Z307" s="5"/>
      <c r="AA307" s="36">
        <f t="shared" si="63"/>
        <v>0.92950504287972513</v>
      </c>
      <c r="AB307" s="36">
        <f t="shared" si="64"/>
        <v>1.1040380428797252</v>
      </c>
      <c r="AC307" s="37">
        <f t="shared" si="58"/>
        <v>0.73284998226462073</v>
      </c>
      <c r="AD307" s="37">
        <f t="shared" si="59"/>
        <v>-1.2589220464926283</v>
      </c>
      <c r="AE307" s="36">
        <f t="shared" si="60"/>
        <v>190.06046406341326</v>
      </c>
      <c r="AG307" s="38">
        <f t="shared" si="65"/>
        <v>0.73286340621319768</v>
      </c>
      <c r="AH307" s="38">
        <f t="shared" si="61"/>
        <v>-1.2588862030893182</v>
      </c>
      <c r="AJ307" s="38">
        <f t="shared" si="66"/>
        <v>41.989980135597854</v>
      </c>
      <c r="AK307" s="38">
        <f t="shared" si="67"/>
        <v>-72.128866324266951</v>
      </c>
    </row>
    <row r="308" spans="1:37" ht="15.75" customHeight="1" x14ac:dyDescent="0.3">
      <c r="A308" s="4" t="s">
        <v>64</v>
      </c>
      <c r="B308" s="5"/>
      <c r="C308" s="5">
        <v>3</v>
      </c>
      <c r="D308" s="5">
        <v>1</v>
      </c>
      <c r="E308" s="5">
        <v>3</v>
      </c>
      <c r="F308" s="5">
        <v>3</v>
      </c>
      <c r="G308" s="5">
        <v>308</v>
      </c>
      <c r="H308" s="5" t="s">
        <v>18</v>
      </c>
      <c r="I308" s="5">
        <v>188</v>
      </c>
      <c r="J308" s="5"/>
      <c r="K308" s="5"/>
      <c r="L308" s="7">
        <v>43300</v>
      </c>
      <c r="M308" s="5" t="s">
        <v>65</v>
      </c>
      <c r="N308" s="5" t="s">
        <v>56</v>
      </c>
      <c r="O308" s="27"/>
      <c r="P308" s="28">
        <v>11.9</v>
      </c>
      <c r="Q308" s="28">
        <v>10.5</v>
      </c>
      <c r="R308" s="29">
        <v>44361</v>
      </c>
      <c r="S308" s="28" t="s">
        <v>99</v>
      </c>
      <c r="T308" s="5"/>
      <c r="U308" s="5">
        <f t="shared" si="68"/>
        <v>151.9</v>
      </c>
      <c r="V308" s="5">
        <f t="shared" si="69"/>
        <v>110.5</v>
      </c>
      <c r="W308" s="5"/>
      <c r="X308" s="36">
        <f t="shared" si="70"/>
        <v>168.78042748161505</v>
      </c>
      <c r="Y308" s="36">
        <f t="shared" si="62"/>
        <v>82.444085895370819</v>
      </c>
      <c r="Z308" s="5"/>
      <c r="AA308" s="36">
        <f t="shared" si="63"/>
        <v>0.9418826189545072</v>
      </c>
      <c r="AB308" s="36">
        <f t="shared" si="64"/>
        <v>1.1164156189545071</v>
      </c>
      <c r="AC308" s="37">
        <f t="shared" si="58"/>
        <v>0.73284998226462073</v>
      </c>
      <c r="AD308" s="37">
        <f t="shared" si="59"/>
        <v>-1.2589220464926283</v>
      </c>
      <c r="AE308" s="36">
        <f t="shared" si="60"/>
        <v>187.83998509369619</v>
      </c>
      <c r="AG308" s="38">
        <f t="shared" si="65"/>
        <v>0.73286292247394791</v>
      </c>
      <c r="AH308" s="38">
        <f t="shared" si="61"/>
        <v>-1.2588864036398115</v>
      </c>
      <c r="AJ308" s="38">
        <f t="shared" si="66"/>
        <v>41.989952419380465</v>
      </c>
      <c r="AK308" s="38">
        <f t="shared" si="67"/>
        <v>-72.128877814963801</v>
      </c>
    </row>
    <row r="309" spans="1:37" ht="15.75" customHeight="1" x14ac:dyDescent="0.3">
      <c r="A309" s="4" t="s">
        <v>64</v>
      </c>
      <c r="B309" s="5"/>
      <c r="C309" s="5">
        <v>3</v>
      </c>
      <c r="D309" s="5">
        <v>1</v>
      </c>
      <c r="E309" s="5">
        <v>3</v>
      </c>
      <c r="F309" s="5">
        <v>4</v>
      </c>
      <c r="G309" s="5">
        <v>309</v>
      </c>
      <c r="H309" s="5" t="s">
        <v>18</v>
      </c>
      <c r="I309" s="5">
        <v>161</v>
      </c>
      <c r="J309" s="5"/>
      <c r="K309" s="5"/>
      <c r="L309" s="7">
        <v>43300</v>
      </c>
      <c r="M309" s="5" t="s">
        <v>65</v>
      </c>
      <c r="N309" s="5" t="s">
        <v>56</v>
      </c>
      <c r="O309" s="27"/>
      <c r="P309" s="28">
        <v>11</v>
      </c>
      <c r="Q309" s="28">
        <v>15.4</v>
      </c>
      <c r="R309" s="29">
        <v>44361</v>
      </c>
      <c r="S309" s="28" t="s">
        <v>99</v>
      </c>
      <c r="T309" s="5"/>
      <c r="U309" s="5">
        <f t="shared" si="68"/>
        <v>151</v>
      </c>
      <c r="V309" s="5">
        <f t="shared" si="69"/>
        <v>115.4</v>
      </c>
      <c r="W309" s="5"/>
      <c r="X309" s="36">
        <f t="shared" si="70"/>
        <v>168.74497694711658</v>
      </c>
      <c r="Y309" s="36">
        <f t="shared" si="62"/>
        <v>87.425927247682623</v>
      </c>
      <c r="Z309" s="5"/>
      <c r="AA309" s="36">
        <f t="shared" si="63"/>
        <v>0.91824473895857439</v>
      </c>
      <c r="AB309" s="36">
        <f t="shared" si="64"/>
        <v>1.0927777389585744</v>
      </c>
      <c r="AC309" s="37">
        <f t="shared" si="58"/>
        <v>0.73284998226462073</v>
      </c>
      <c r="AD309" s="37">
        <f t="shared" si="59"/>
        <v>-1.2589220464926283</v>
      </c>
      <c r="AE309" s="36">
        <f t="shared" si="60"/>
        <v>190.04778346510648</v>
      </c>
      <c r="AG309" s="38">
        <f t="shared" si="65"/>
        <v>0.73286370443002957</v>
      </c>
      <c r="AH309" s="38">
        <f t="shared" si="61"/>
        <v>-1.2588864111011329</v>
      </c>
      <c r="AJ309" s="38">
        <f t="shared" si="66"/>
        <v>41.989997222163701</v>
      </c>
      <c r="AK309" s="38">
        <f t="shared" si="67"/>
        <v>-72.128878242466016</v>
      </c>
    </row>
    <row r="310" spans="1:37" ht="15.75" customHeight="1" x14ac:dyDescent="0.3">
      <c r="A310" s="4" t="s">
        <v>64</v>
      </c>
      <c r="B310" s="5"/>
      <c r="C310" s="5">
        <v>3</v>
      </c>
      <c r="D310" s="5">
        <v>1</v>
      </c>
      <c r="E310" s="5">
        <v>3</v>
      </c>
      <c r="F310" s="5">
        <v>4</v>
      </c>
      <c r="G310" s="5">
        <v>310</v>
      </c>
      <c r="H310" s="5" t="s">
        <v>22</v>
      </c>
      <c r="I310" s="5">
        <v>427</v>
      </c>
      <c r="J310" s="5"/>
      <c r="K310" s="5"/>
      <c r="L310" s="7">
        <v>43300</v>
      </c>
      <c r="M310" s="5" t="s">
        <v>65</v>
      </c>
      <c r="N310" s="5" t="s">
        <v>56</v>
      </c>
      <c r="O310" s="27"/>
      <c r="P310" s="28">
        <v>13.3</v>
      </c>
      <c r="Q310" s="28">
        <v>17.7</v>
      </c>
      <c r="R310" s="29">
        <v>44361</v>
      </c>
      <c r="S310" s="28" t="s">
        <v>99</v>
      </c>
      <c r="T310" s="5"/>
      <c r="U310" s="5">
        <f t="shared" si="68"/>
        <v>153.30000000000001</v>
      </c>
      <c r="V310" s="5">
        <f t="shared" si="69"/>
        <v>117.7</v>
      </c>
      <c r="W310" s="5"/>
      <c r="X310" s="36">
        <f t="shared" si="70"/>
        <v>171.40942572723156</v>
      </c>
      <c r="Y310" s="36">
        <f t="shared" si="62"/>
        <v>89.291594071674496</v>
      </c>
      <c r="Z310" s="5"/>
      <c r="AA310" s="36">
        <f t="shared" si="63"/>
        <v>0.9160155556563413</v>
      </c>
      <c r="AB310" s="36">
        <f t="shared" si="64"/>
        <v>1.0905485556563412</v>
      </c>
      <c r="AC310" s="37">
        <f t="shared" si="58"/>
        <v>0.73284998226462073</v>
      </c>
      <c r="AD310" s="37">
        <f t="shared" si="59"/>
        <v>-1.2589220464926283</v>
      </c>
      <c r="AE310" s="36">
        <f t="shared" si="60"/>
        <v>193.27229496231479</v>
      </c>
      <c r="AG310" s="38">
        <f t="shared" si="65"/>
        <v>0.73286399725734108</v>
      </c>
      <c r="AH310" s="38">
        <f t="shared" si="61"/>
        <v>-1.2588858484160261</v>
      </c>
      <c r="AJ310" s="38">
        <f t="shared" si="66"/>
        <v>41.990013999932785</v>
      </c>
      <c r="AK310" s="38">
        <f t="shared" si="67"/>
        <v>-72.128846002984204</v>
      </c>
    </row>
    <row r="311" spans="1:37" ht="15.75" customHeight="1" x14ac:dyDescent="0.3">
      <c r="A311" s="4" t="s">
        <v>64</v>
      </c>
      <c r="B311" s="5"/>
      <c r="C311" s="5">
        <v>3</v>
      </c>
      <c r="D311" s="5">
        <v>1</v>
      </c>
      <c r="E311" s="5">
        <v>4</v>
      </c>
      <c r="F311" s="5">
        <v>4</v>
      </c>
      <c r="G311" s="5">
        <v>311</v>
      </c>
      <c r="H311" s="5" t="s">
        <v>50</v>
      </c>
      <c r="I311" s="5">
        <v>114</v>
      </c>
      <c r="J311" s="5"/>
      <c r="K311" s="5"/>
      <c r="L311" s="7">
        <v>43300</v>
      </c>
      <c r="M311" s="5" t="s">
        <v>65</v>
      </c>
      <c r="N311" s="5" t="s">
        <v>56</v>
      </c>
      <c r="O311" s="27"/>
      <c r="P311" s="28">
        <v>19.399999999999999</v>
      </c>
      <c r="Q311" s="28">
        <v>18.5</v>
      </c>
      <c r="R311" s="29">
        <v>44361</v>
      </c>
      <c r="S311" s="28" t="s">
        <v>99</v>
      </c>
      <c r="T311" s="5"/>
      <c r="U311" s="5">
        <f t="shared" si="68"/>
        <v>159.4</v>
      </c>
      <c r="V311" s="5">
        <f t="shared" si="69"/>
        <v>118.5</v>
      </c>
      <c r="W311" s="5"/>
      <c r="X311" s="36">
        <f t="shared" si="70"/>
        <v>177.55567154243809</v>
      </c>
      <c r="Y311" s="36">
        <f t="shared" si="62"/>
        <v>89.020185930573277</v>
      </c>
      <c r="Z311" s="5"/>
      <c r="AA311" s="36">
        <f t="shared" si="63"/>
        <v>0.93152437413886313</v>
      </c>
      <c r="AB311" s="36">
        <f t="shared" si="64"/>
        <v>1.1060573741388631</v>
      </c>
      <c r="AC311" s="37">
        <f t="shared" si="58"/>
        <v>0.73284998226462073</v>
      </c>
      <c r="AD311" s="37">
        <f t="shared" si="59"/>
        <v>-1.2589220464926283</v>
      </c>
      <c r="AE311" s="36">
        <f t="shared" si="60"/>
        <v>198.6217762482251</v>
      </c>
      <c r="AG311" s="38">
        <f t="shared" si="65"/>
        <v>0.73286395463300424</v>
      </c>
      <c r="AH311" s="38">
        <f t="shared" si="61"/>
        <v>-1.2588845504592228</v>
      </c>
      <c r="AJ311" s="38">
        <f t="shared" si="66"/>
        <v>41.990011557738178</v>
      </c>
      <c r="AK311" s="38">
        <f t="shared" si="67"/>
        <v>-72.128771635537376</v>
      </c>
    </row>
    <row r="312" spans="1:37" ht="15.75" customHeight="1" x14ac:dyDescent="0.3">
      <c r="A312" s="4" t="s">
        <v>64</v>
      </c>
      <c r="B312" s="5"/>
      <c r="C312" s="5">
        <v>3</v>
      </c>
      <c r="D312" s="5">
        <v>1</v>
      </c>
      <c r="E312" s="5">
        <v>4</v>
      </c>
      <c r="F312" s="5">
        <v>4</v>
      </c>
      <c r="G312" s="5">
        <v>312</v>
      </c>
      <c r="H312" s="5" t="s">
        <v>33</v>
      </c>
      <c r="I312" s="5"/>
      <c r="J312" s="5" t="s">
        <v>32</v>
      </c>
      <c r="K312" s="5"/>
      <c r="L312" s="7">
        <v>43300</v>
      </c>
      <c r="M312" s="5" t="s">
        <v>65</v>
      </c>
      <c r="N312" s="5" t="s">
        <v>56</v>
      </c>
      <c r="O312" s="27"/>
      <c r="P312" s="28">
        <v>18</v>
      </c>
      <c r="Q312" s="28">
        <v>13.9</v>
      </c>
      <c r="R312" s="29">
        <v>44361</v>
      </c>
      <c r="S312" s="28" t="s">
        <v>99</v>
      </c>
      <c r="T312" s="5"/>
      <c r="U312" s="5">
        <f t="shared" si="68"/>
        <v>158</v>
      </c>
      <c r="V312" s="5">
        <f t="shared" si="69"/>
        <v>113.9</v>
      </c>
      <c r="W312" s="5"/>
      <c r="X312" s="36">
        <f t="shared" si="70"/>
        <v>175.37815875028247</v>
      </c>
      <c r="Y312" s="36">
        <f t="shared" si="62"/>
        <v>84.733177878330011</v>
      </c>
      <c r="Z312" s="5"/>
      <c r="AA312" s="36">
        <f t="shared" si="63"/>
        <v>0.94618995999476119</v>
      </c>
      <c r="AB312" s="36">
        <f t="shared" si="64"/>
        <v>1.1207229599947612</v>
      </c>
      <c r="AC312" s="37">
        <f t="shared" si="58"/>
        <v>0.73284998226462073</v>
      </c>
      <c r="AD312" s="37">
        <f t="shared" si="59"/>
        <v>-1.2589220464926283</v>
      </c>
      <c r="AE312" s="36">
        <f t="shared" si="60"/>
        <v>194.77476735963515</v>
      </c>
      <c r="AG312" s="38">
        <f t="shared" si="65"/>
        <v>0.73286328174746618</v>
      </c>
      <c r="AH312" s="38">
        <f t="shared" si="61"/>
        <v>-1.2588850103266798</v>
      </c>
      <c r="AJ312" s="38">
        <f t="shared" si="66"/>
        <v>41.989973004236752</v>
      </c>
      <c r="AK312" s="38">
        <f t="shared" si="67"/>
        <v>-72.128797984001807</v>
      </c>
    </row>
    <row r="313" spans="1:37" ht="15.75" customHeight="1" x14ac:dyDescent="0.3">
      <c r="A313" s="4" t="s">
        <v>64</v>
      </c>
      <c r="B313" s="5"/>
      <c r="C313" s="5">
        <v>3</v>
      </c>
      <c r="D313" s="5">
        <v>1</v>
      </c>
      <c r="E313" s="5">
        <v>3</v>
      </c>
      <c r="F313" s="5">
        <v>3</v>
      </c>
      <c r="G313" s="5">
        <v>313</v>
      </c>
      <c r="H313" s="5" t="s">
        <v>18</v>
      </c>
      <c r="I313" s="5">
        <v>179</v>
      </c>
      <c r="J313" s="5"/>
      <c r="K313" s="5"/>
      <c r="L313" s="7">
        <v>43300</v>
      </c>
      <c r="M313" s="5" t="s">
        <v>65</v>
      </c>
      <c r="N313" s="5" t="s">
        <v>56</v>
      </c>
      <c r="O313" s="27"/>
      <c r="P313" s="28">
        <v>14.7</v>
      </c>
      <c r="Q313" s="28">
        <v>13.4</v>
      </c>
      <c r="R313" s="29">
        <v>44361</v>
      </c>
      <c r="S313" s="28" t="s">
        <v>99</v>
      </c>
      <c r="T313" s="5"/>
      <c r="U313" s="5">
        <f t="shared" si="68"/>
        <v>154.69999999999999</v>
      </c>
      <c r="V313" s="5">
        <f t="shared" si="69"/>
        <v>113.4</v>
      </c>
      <c r="W313" s="5"/>
      <c r="X313" s="36">
        <f t="shared" si="70"/>
        <v>172.04146908254026</v>
      </c>
      <c r="Y313" s="36">
        <f t="shared" si="62"/>
        <v>84.813813237711059</v>
      </c>
      <c r="Z313" s="5"/>
      <c r="AA313" s="36">
        <f t="shared" si="63"/>
        <v>0.9382436856297095</v>
      </c>
      <c r="AB313" s="36">
        <f t="shared" si="64"/>
        <v>1.1127766856297094</v>
      </c>
      <c r="AC313" s="37">
        <f t="shared" si="58"/>
        <v>0.73284998226462073</v>
      </c>
      <c r="AD313" s="37">
        <f t="shared" si="59"/>
        <v>-1.2589220464926283</v>
      </c>
      <c r="AE313" s="36">
        <f t="shared" si="60"/>
        <v>191.81149600584419</v>
      </c>
      <c r="AG313" s="38">
        <f t="shared" si="65"/>
        <v>0.73286329441694453</v>
      </c>
      <c r="AH313" s="38">
        <f t="shared" si="61"/>
        <v>-1.2588857149647059</v>
      </c>
      <c r="AJ313" s="38">
        <f t="shared" si="66"/>
        <v>41.989973730144385</v>
      </c>
      <c r="AK313" s="38">
        <f t="shared" si="67"/>
        <v>-72.128838356786787</v>
      </c>
    </row>
    <row r="314" spans="1:37" ht="15.75" customHeight="1" x14ac:dyDescent="0.3">
      <c r="A314" s="4" t="s">
        <v>64</v>
      </c>
      <c r="B314" s="5"/>
      <c r="C314" s="5">
        <v>3</v>
      </c>
      <c r="D314" s="5">
        <v>1</v>
      </c>
      <c r="E314" s="5">
        <v>4</v>
      </c>
      <c r="F314" s="5">
        <v>3</v>
      </c>
      <c r="G314" s="5">
        <v>314</v>
      </c>
      <c r="H314" s="5" t="s">
        <v>18</v>
      </c>
      <c r="I314" s="5">
        <v>201</v>
      </c>
      <c r="J314" s="5"/>
      <c r="K314" s="5"/>
      <c r="L314" s="7">
        <v>43300</v>
      </c>
      <c r="M314" s="5" t="s">
        <v>65</v>
      </c>
      <c r="N314" s="5" t="s">
        <v>56</v>
      </c>
      <c r="O314" s="27"/>
      <c r="P314" s="28">
        <v>17.399999999999999</v>
      </c>
      <c r="Q314" s="28">
        <v>14.4</v>
      </c>
      <c r="R314" s="29">
        <v>44361</v>
      </c>
      <c r="S314" s="28" t="s">
        <v>99</v>
      </c>
      <c r="T314" s="5"/>
      <c r="U314" s="5">
        <f t="shared" si="68"/>
        <v>157.4</v>
      </c>
      <c r="V314" s="5">
        <f t="shared" si="69"/>
        <v>114.4</v>
      </c>
      <c r="W314" s="5"/>
      <c r="X314" s="36">
        <f t="shared" si="70"/>
        <v>174.87409823193414</v>
      </c>
      <c r="Y314" s="36">
        <f t="shared" si="62"/>
        <v>85.329770699140298</v>
      </c>
      <c r="Z314" s="5"/>
      <c r="AA314" s="36">
        <f t="shared" si="63"/>
        <v>0.94230231498674644</v>
      </c>
      <c r="AB314" s="36">
        <f t="shared" si="64"/>
        <v>1.1168353149867465</v>
      </c>
      <c r="AC314" s="37">
        <f t="shared" si="58"/>
        <v>0.73284998226462073</v>
      </c>
      <c r="AD314" s="37">
        <f t="shared" si="59"/>
        <v>-1.2589220464926283</v>
      </c>
      <c r="AE314" s="36">
        <f t="shared" si="60"/>
        <v>194.58191077281569</v>
      </c>
      <c r="AG314" s="38">
        <f t="shared" si="65"/>
        <v>0.73286337539136703</v>
      </c>
      <c r="AH314" s="38">
        <f t="shared" si="61"/>
        <v>-1.2588851167705108</v>
      </c>
      <c r="AJ314" s="38">
        <f t="shared" si="66"/>
        <v>41.989978369637043</v>
      </c>
      <c r="AK314" s="38">
        <f t="shared" si="67"/>
        <v>-72.128804082784086</v>
      </c>
    </row>
    <row r="315" spans="1:37" ht="15.75" customHeight="1" x14ac:dyDescent="0.3">
      <c r="A315" s="4" t="s">
        <v>64</v>
      </c>
      <c r="B315" s="5"/>
      <c r="C315" s="5">
        <v>3</v>
      </c>
      <c r="D315" s="5">
        <v>1</v>
      </c>
      <c r="E315" s="5">
        <v>4</v>
      </c>
      <c r="F315" s="5">
        <v>3</v>
      </c>
      <c r="G315" s="5">
        <v>315</v>
      </c>
      <c r="H315" s="5" t="s">
        <v>43</v>
      </c>
      <c r="I315" s="5">
        <v>183</v>
      </c>
      <c r="J315" s="5"/>
      <c r="K315" s="5"/>
      <c r="L315" s="7">
        <v>43300</v>
      </c>
      <c r="M315" s="5" t="s">
        <v>65</v>
      </c>
      <c r="N315" s="5" t="s">
        <v>56</v>
      </c>
      <c r="O315" s="27"/>
      <c r="P315" s="28">
        <v>15.9</v>
      </c>
      <c r="Q315" s="28">
        <v>12.3</v>
      </c>
      <c r="R315" s="29">
        <v>44361</v>
      </c>
      <c r="S315" s="28" t="s">
        <v>99</v>
      </c>
      <c r="T315" s="5"/>
      <c r="U315" s="5">
        <f t="shared" si="68"/>
        <v>155.9</v>
      </c>
      <c r="V315" s="5">
        <f t="shared" si="69"/>
        <v>112.3</v>
      </c>
      <c r="W315" s="5"/>
      <c r="X315" s="36">
        <f t="shared" si="70"/>
        <v>173.03222529410394</v>
      </c>
      <c r="Y315" s="36">
        <f t="shared" si="62"/>
        <v>83.522146822088175</v>
      </c>
      <c r="Z315" s="5"/>
      <c r="AA315" s="36">
        <f t="shared" si="63"/>
        <v>0.94655363841644413</v>
      </c>
      <c r="AB315" s="36">
        <f t="shared" si="64"/>
        <v>1.1210866384164442</v>
      </c>
      <c r="AC315" s="37">
        <f t="shared" si="58"/>
        <v>0.73284998226462073</v>
      </c>
      <c r="AD315" s="37">
        <f t="shared" si="59"/>
        <v>-1.2589220464926283</v>
      </c>
      <c r="AE315" s="36">
        <f t="shared" si="60"/>
        <v>192.13562917897346</v>
      </c>
      <c r="AG315" s="38">
        <f t="shared" si="65"/>
        <v>0.73286309167160391</v>
      </c>
      <c r="AH315" s="38">
        <f t="shared" si="61"/>
        <v>-1.2588855057445689</v>
      </c>
      <c r="AJ315" s="38">
        <f t="shared" si="66"/>
        <v>41.989962113692052</v>
      </c>
      <c r="AK315" s="38">
        <f t="shared" si="67"/>
        <v>-72.128826369355949</v>
      </c>
    </row>
    <row r="316" spans="1:37" ht="15.75" customHeight="1" x14ac:dyDescent="0.3">
      <c r="A316" s="4" t="s">
        <v>64</v>
      </c>
      <c r="B316" s="5"/>
      <c r="C316" s="5">
        <v>3</v>
      </c>
      <c r="D316" s="5">
        <v>1</v>
      </c>
      <c r="E316" s="5">
        <v>4</v>
      </c>
      <c r="F316" s="5">
        <v>2</v>
      </c>
      <c r="G316" s="5">
        <v>316</v>
      </c>
      <c r="H316" s="5" t="s">
        <v>31</v>
      </c>
      <c r="I316" s="5">
        <v>71</v>
      </c>
      <c r="J316" s="5"/>
      <c r="K316" s="5"/>
      <c r="L316" s="7">
        <v>43300</v>
      </c>
      <c r="M316" s="5" t="s">
        <v>65</v>
      </c>
      <c r="N316" s="5" t="s">
        <v>56</v>
      </c>
      <c r="O316" s="27"/>
      <c r="P316" s="28">
        <v>18</v>
      </c>
      <c r="Q316" s="28">
        <v>9.8000000000000007</v>
      </c>
      <c r="R316" s="29">
        <v>44361</v>
      </c>
      <c r="S316" s="28" t="s">
        <v>99</v>
      </c>
      <c r="T316" s="5"/>
      <c r="U316" s="5">
        <f t="shared" si="68"/>
        <v>158</v>
      </c>
      <c r="V316" s="5">
        <f t="shared" si="69"/>
        <v>109.8</v>
      </c>
      <c r="W316" s="5"/>
      <c r="X316" s="36">
        <f t="shared" si="70"/>
        <v>174.66620091982495</v>
      </c>
      <c r="Y316" s="36">
        <f t="shared" si="62"/>
        <v>80.6954661442348</v>
      </c>
      <c r="Z316" s="5"/>
      <c r="AA316" s="36">
        <f t="shared" si="63"/>
        <v>0.96347663382673998</v>
      </c>
      <c r="AB316" s="36">
        <f t="shared" si="64"/>
        <v>1.13800963382674</v>
      </c>
      <c r="AC316" s="37">
        <f t="shared" si="58"/>
        <v>0.73284998226462073</v>
      </c>
      <c r="AD316" s="37">
        <f t="shared" si="59"/>
        <v>-1.2589220464926283</v>
      </c>
      <c r="AE316" s="36">
        <f t="shared" si="60"/>
        <v>192.40592506469233</v>
      </c>
      <c r="AG316" s="38">
        <f t="shared" si="65"/>
        <v>0.73286264798602718</v>
      </c>
      <c r="AH316" s="38">
        <f t="shared" si="61"/>
        <v>-1.2588851606981895</v>
      </c>
      <c r="AJ316" s="38">
        <f t="shared" si="66"/>
        <v>41.989936692381072</v>
      </c>
      <c r="AK316" s="38">
        <f t="shared" si="67"/>
        <v>-72.128806599654681</v>
      </c>
    </row>
    <row r="317" spans="1:37" ht="15.75" customHeight="1" x14ac:dyDescent="0.3">
      <c r="A317" s="4" t="s">
        <v>64</v>
      </c>
      <c r="B317" s="5"/>
      <c r="C317" s="5">
        <v>3</v>
      </c>
      <c r="D317" s="5">
        <v>1</v>
      </c>
      <c r="E317" s="5">
        <v>4</v>
      </c>
      <c r="F317" s="5">
        <v>2</v>
      </c>
      <c r="G317" s="5">
        <v>317</v>
      </c>
      <c r="H317" s="5" t="s">
        <v>18</v>
      </c>
      <c r="I317" s="5">
        <v>289</v>
      </c>
      <c r="J317" s="5"/>
      <c r="K317" s="5"/>
      <c r="L317" s="7">
        <v>43300</v>
      </c>
      <c r="M317" s="5" t="s">
        <v>65</v>
      </c>
      <c r="N317" s="5" t="s">
        <v>56</v>
      </c>
      <c r="O317" s="27"/>
      <c r="P317" s="28">
        <v>18.5</v>
      </c>
      <c r="Q317" s="28">
        <v>7.4</v>
      </c>
      <c r="R317" s="29">
        <v>44361</v>
      </c>
      <c r="S317" s="28" t="s">
        <v>99</v>
      </c>
      <c r="T317" s="5"/>
      <c r="U317" s="5">
        <f t="shared" si="68"/>
        <v>158.5</v>
      </c>
      <c r="V317" s="5">
        <f t="shared" si="69"/>
        <v>107.4</v>
      </c>
      <c r="W317" s="5"/>
      <c r="X317" s="36">
        <f t="shared" si="70"/>
        <v>174.74184898664188</v>
      </c>
      <c r="Y317" s="36">
        <f t="shared" si="62"/>
        <v>78.245103442513525</v>
      </c>
      <c r="Z317" s="5"/>
      <c r="AA317" s="36">
        <f t="shared" si="63"/>
        <v>0.97526090904395046</v>
      </c>
      <c r="AB317" s="36">
        <f t="shared" si="64"/>
        <v>1.1497939090439504</v>
      </c>
      <c r="AC317" s="37">
        <f t="shared" si="58"/>
        <v>0.73284998226462073</v>
      </c>
      <c r="AD317" s="37">
        <f t="shared" si="59"/>
        <v>-1.2589220464926283</v>
      </c>
      <c r="AE317" s="36">
        <f t="shared" si="60"/>
        <v>191.46020474239546</v>
      </c>
      <c r="AG317" s="38">
        <f t="shared" si="65"/>
        <v>0.73286226337378912</v>
      </c>
      <c r="AH317" s="38">
        <f t="shared" si="61"/>
        <v>-1.2588851447356981</v>
      </c>
      <c r="AJ317" s="38">
        <f t="shared" si="66"/>
        <v>41.989914655723091</v>
      </c>
      <c r="AK317" s="38">
        <f t="shared" si="67"/>
        <v>-72.128805685071285</v>
      </c>
    </row>
    <row r="318" spans="1:37" ht="15.75" customHeight="1" x14ac:dyDescent="0.3">
      <c r="A318" s="4" t="s">
        <v>64</v>
      </c>
      <c r="B318" s="5"/>
      <c r="C318" s="5">
        <v>3</v>
      </c>
      <c r="D318" s="5">
        <v>1</v>
      </c>
      <c r="E318" s="5">
        <v>4</v>
      </c>
      <c r="F318" s="5">
        <v>1</v>
      </c>
      <c r="G318" s="5">
        <v>318</v>
      </c>
      <c r="H318" s="5" t="s">
        <v>20</v>
      </c>
      <c r="I318" s="5">
        <v>415</v>
      </c>
      <c r="J318" s="5"/>
      <c r="K318" s="5"/>
      <c r="L318" s="7">
        <v>43300</v>
      </c>
      <c r="M318" s="5" t="s">
        <v>65</v>
      </c>
      <c r="N318" s="5" t="s">
        <v>56</v>
      </c>
      <c r="O318" s="27"/>
      <c r="P318" s="28">
        <v>18.899999999999999</v>
      </c>
      <c r="Q318" s="28">
        <v>4.4000000000000004</v>
      </c>
      <c r="R318" s="29">
        <v>44361</v>
      </c>
      <c r="S318" s="28" t="s">
        <v>99</v>
      </c>
      <c r="T318" s="5"/>
      <c r="U318" s="5">
        <f t="shared" si="68"/>
        <v>158.9</v>
      </c>
      <c r="V318" s="5">
        <f t="shared" si="69"/>
        <v>104.4</v>
      </c>
      <c r="W318" s="5"/>
      <c r="X318" s="36">
        <f t="shared" si="70"/>
        <v>174.61482732865787</v>
      </c>
      <c r="Y318" s="36">
        <f t="shared" si="62"/>
        <v>75.22122092191141</v>
      </c>
      <c r="Z318" s="5"/>
      <c r="AA318" s="36">
        <f t="shared" si="63"/>
        <v>0.98950405286958509</v>
      </c>
      <c r="AB318" s="36">
        <f t="shared" si="64"/>
        <v>1.1640370528695851</v>
      </c>
      <c r="AC318" s="37">
        <f t="shared" si="58"/>
        <v>0.73284998226462073</v>
      </c>
      <c r="AD318" s="37">
        <f t="shared" si="59"/>
        <v>-1.2589220464926283</v>
      </c>
      <c r="AE318" s="36">
        <f t="shared" si="60"/>
        <v>190.12777282659155</v>
      </c>
      <c r="AG318" s="38">
        <f t="shared" si="65"/>
        <v>0.73286178874196006</v>
      </c>
      <c r="AH318" s="38">
        <f t="shared" si="61"/>
        <v>-1.2588851715757203</v>
      </c>
      <c r="AJ318" s="38">
        <f t="shared" si="66"/>
        <v>41.989887461322461</v>
      </c>
      <c r="AK318" s="38">
        <f t="shared" si="67"/>
        <v>-72.128807222891282</v>
      </c>
    </row>
    <row r="319" spans="1:37" ht="15.75" customHeight="1" x14ac:dyDescent="0.3">
      <c r="A319" s="4" t="s">
        <v>64</v>
      </c>
      <c r="B319" s="5"/>
      <c r="C319" s="5">
        <v>3</v>
      </c>
      <c r="D319" s="5">
        <v>1</v>
      </c>
      <c r="E319" s="5">
        <v>4</v>
      </c>
      <c r="F319" s="5">
        <v>2</v>
      </c>
      <c r="G319" s="5">
        <v>319</v>
      </c>
      <c r="H319" s="5" t="s">
        <v>18</v>
      </c>
      <c r="I319" s="5">
        <v>49</v>
      </c>
      <c r="J319" s="5"/>
      <c r="K319" s="5"/>
      <c r="L319" s="7">
        <v>43300</v>
      </c>
      <c r="M319" s="5" t="s">
        <v>65</v>
      </c>
      <c r="N319" s="5" t="s">
        <v>56</v>
      </c>
      <c r="O319" s="27"/>
      <c r="P319" s="28">
        <v>18.8</v>
      </c>
      <c r="Q319" s="28">
        <v>7.3</v>
      </c>
      <c r="R319" s="29">
        <v>44361</v>
      </c>
      <c r="S319" s="28" t="s">
        <v>99</v>
      </c>
      <c r="T319" s="5"/>
      <c r="U319" s="5">
        <f t="shared" si="68"/>
        <v>158.80000000000001</v>
      </c>
      <c r="V319" s="5">
        <f t="shared" si="69"/>
        <v>107.3</v>
      </c>
      <c r="W319" s="5"/>
      <c r="X319" s="36">
        <f t="shared" si="70"/>
        <v>175.01992648351575</v>
      </c>
      <c r="Y319" s="36">
        <f t="shared" si="62"/>
        <v>78.094528193111842</v>
      </c>
      <c r="Z319" s="5"/>
      <c r="AA319" s="36">
        <f t="shared" si="63"/>
        <v>0.97657093815787577</v>
      </c>
      <c r="AB319" s="36">
        <f t="shared" si="64"/>
        <v>1.1511039381578758</v>
      </c>
      <c r="AC319" s="37">
        <f t="shared" si="58"/>
        <v>0.73284998226462073</v>
      </c>
      <c r="AD319" s="37">
        <f t="shared" si="59"/>
        <v>-1.2589220464926283</v>
      </c>
      <c r="AE319" s="36">
        <f t="shared" si="60"/>
        <v>191.65262847140917</v>
      </c>
      <c r="AG319" s="38">
        <f t="shared" si="65"/>
        <v>0.7328622397382345</v>
      </c>
      <c r="AH319" s="38">
        <f t="shared" si="61"/>
        <v>-1.2588850860124394</v>
      </c>
      <c r="AJ319" s="38">
        <f t="shared" si="66"/>
        <v>41.989913301505567</v>
      </c>
      <c r="AK319" s="38">
        <f t="shared" si="67"/>
        <v>-72.12880232047641</v>
      </c>
    </row>
    <row r="320" spans="1:37" ht="15.75" customHeight="1" x14ac:dyDescent="0.3">
      <c r="A320" s="4" t="s">
        <v>64</v>
      </c>
      <c r="B320" s="5"/>
      <c r="C320" s="5">
        <v>3</v>
      </c>
      <c r="D320" s="5">
        <v>1</v>
      </c>
      <c r="E320" s="5">
        <v>4</v>
      </c>
      <c r="F320" s="5">
        <v>1</v>
      </c>
      <c r="G320" s="5">
        <v>320</v>
      </c>
      <c r="H320" s="5" t="s">
        <v>33</v>
      </c>
      <c r="I320" s="5">
        <v>298</v>
      </c>
      <c r="J320" s="5"/>
      <c r="K320" s="5"/>
      <c r="L320" s="7">
        <v>43300</v>
      </c>
      <c r="M320" s="5" t="s">
        <v>65</v>
      </c>
      <c r="N320" s="5" t="s">
        <v>56</v>
      </c>
      <c r="O320" s="27"/>
      <c r="P320" s="28">
        <v>17.7</v>
      </c>
      <c r="Q320" s="28">
        <v>1.6</v>
      </c>
      <c r="R320" s="29">
        <v>44361</v>
      </c>
      <c r="S320" s="28" t="s">
        <v>99</v>
      </c>
      <c r="T320" s="5"/>
      <c r="U320" s="5">
        <f t="shared" si="68"/>
        <v>157.69999999999999</v>
      </c>
      <c r="V320" s="5">
        <f t="shared" si="69"/>
        <v>101.6</v>
      </c>
      <c r="W320" s="5"/>
      <c r="X320" s="36">
        <f t="shared" si="70"/>
        <v>172.9468429369029</v>
      </c>
      <c r="Y320" s="36">
        <f t="shared" si="62"/>
        <v>72.672137151443707</v>
      </c>
      <c r="Z320" s="5"/>
      <c r="AA320" s="36">
        <f t="shared" si="63"/>
        <v>0.99846595765843527</v>
      </c>
      <c r="AB320" s="36">
        <f t="shared" si="64"/>
        <v>1.1729989576584352</v>
      </c>
      <c r="AC320" s="37">
        <f t="shared" si="58"/>
        <v>0.73284998226462073</v>
      </c>
      <c r="AD320" s="37">
        <f t="shared" si="59"/>
        <v>-1.2589220464926283</v>
      </c>
      <c r="AE320" s="36">
        <f t="shared" si="60"/>
        <v>187.59490931259305</v>
      </c>
      <c r="AG320" s="38">
        <f t="shared" si="65"/>
        <v>0.73286138864106232</v>
      </c>
      <c r="AH320" s="38">
        <f t="shared" si="61"/>
        <v>-1.258885523831502</v>
      </c>
      <c r="AJ320" s="38">
        <f t="shared" si="66"/>
        <v>41.989864537229643</v>
      </c>
      <c r="AK320" s="38">
        <f t="shared" si="67"/>
        <v>-72.128827405660886</v>
      </c>
    </row>
    <row r="321" spans="1:37" ht="15.75" customHeight="1" x14ac:dyDescent="0.3">
      <c r="A321" s="4" t="s">
        <v>64</v>
      </c>
      <c r="B321" s="5"/>
      <c r="C321" s="5">
        <v>3</v>
      </c>
      <c r="D321" s="5">
        <v>1</v>
      </c>
      <c r="E321" s="5">
        <v>4</v>
      </c>
      <c r="F321" s="5">
        <v>1</v>
      </c>
      <c r="G321" s="5">
        <v>321</v>
      </c>
      <c r="H321" s="5" t="s">
        <v>33</v>
      </c>
      <c r="I321" s="5">
        <v>90</v>
      </c>
      <c r="J321" s="5"/>
      <c r="K321" s="5"/>
      <c r="L321" s="7">
        <v>43300</v>
      </c>
      <c r="M321" s="5" t="s">
        <v>65</v>
      </c>
      <c r="N321" s="5" t="s">
        <v>56</v>
      </c>
      <c r="O321" s="27"/>
      <c r="P321" s="28">
        <v>15.3</v>
      </c>
      <c r="Q321" s="28">
        <v>0.7</v>
      </c>
      <c r="R321" s="29">
        <v>44361</v>
      </c>
      <c r="S321" s="28" t="s">
        <v>99</v>
      </c>
      <c r="T321" s="5"/>
      <c r="U321" s="5">
        <f t="shared" si="68"/>
        <v>155.30000000000001</v>
      </c>
      <c r="V321" s="5">
        <f t="shared" si="69"/>
        <v>100.7</v>
      </c>
      <c r="W321" s="5"/>
      <c r="X321" s="36">
        <f t="shared" si="70"/>
        <v>170.42702093464916</v>
      </c>
      <c r="Y321" s="36">
        <f t="shared" si="62"/>
        <v>72.202565988617479</v>
      </c>
      <c r="Z321" s="5"/>
      <c r="AA321" s="36">
        <f t="shared" si="63"/>
        <v>0.99553093338502174</v>
      </c>
      <c r="AB321" s="36">
        <f t="shared" si="64"/>
        <v>1.1700639333850218</v>
      </c>
      <c r="AC321" s="37">
        <f t="shared" si="58"/>
        <v>0.73284998226462073</v>
      </c>
      <c r="AD321" s="37">
        <f t="shared" si="59"/>
        <v>-1.2589220464926283</v>
      </c>
      <c r="AE321" s="36">
        <f t="shared" si="60"/>
        <v>185.09073450607949</v>
      </c>
      <c r="AG321" s="38">
        <f t="shared" si="65"/>
        <v>0.73286131494618834</v>
      </c>
      <c r="AH321" s="38">
        <f t="shared" si="61"/>
        <v>-1.2588860559662114</v>
      </c>
      <c r="AJ321" s="38">
        <f t="shared" si="66"/>
        <v>41.989860314824391</v>
      </c>
      <c r="AK321" s="38">
        <f t="shared" si="67"/>
        <v>-72.128857894733855</v>
      </c>
    </row>
    <row r="322" spans="1:37" ht="15.75" customHeight="1" x14ac:dyDescent="0.3">
      <c r="A322" s="4" t="s">
        <v>64</v>
      </c>
      <c r="B322" s="5"/>
      <c r="C322" s="5">
        <v>3</v>
      </c>
      <c r="D322" s="5">
        <v>1</v>
      </c>
      <c r="E322" s="5">
        <v>3</v>
      </c>
      <c r="F322" s="5">
        <v>1</v>
      </c>
      <c r="G322" s="5">
        <v>322</v>
      </c>
      <c r="H322" s="5" t="s">
        <v>18</v>
      </c>
      <c r="I322" s="5">
        <v>196</v>
      </c>
      <c r="J322" s="5"/>
      <c r="K322" s="5"/>
      <c r="L322" s="7">
        <v>43300</v>
      </c>
      <c r="M322" s="5" t="s">
        <v>65</v>
      </c>
      <c r="N322" s="5" t="s">
        <v>56</v>
      </c>
      <c r="O322" s="27"/>
      <c r="P322" s="28">
        <v>13.9</v>
      </c>
      <c r="Q322" s="28">
        <v>1.2</v>
      </c>
      <c r="R322" s="29">
        <v>44361</v>
      </c>
      <c r="S322" s="28" t="s">
        <v>99</v>
      </c>
      <c r="T322" s="5"/>
      <c r="U322" s="5">
        <f t="shared" si="68"/>
        <v>153.9</v>
      </c>
      <c r="V322" s="5">
        <f t="shared" si="69"/>
        <v>101.2</v>
      </c>
      <c r="W322" s="5"/>
      <c r="X322" s="36">
        <f t="shared" si="70"/>
        <v>169.13511422428218</v>
      </c>
      <c r="Y322" s="36">
        <f t="shared" si="62"/>
        <v>72.938077410492625</v>
      </c>
      <c r="Z322" s="5"/>
      <c r="AA322" s="36">
        <f t="shared" si="63"/>
        <v>0.98911798767287029</v>
      </c>
      <c r="AB322" s="36">
        <f t="shared" si="64"/>
        <v>1.1636509876728702</v>
      </c>
      <c r="AC322" s="37">
        <f t="shared" ref="AC322:AC385" si="71">41.989211*(PI()/180)</f>
        <v>0.73284998226462073</v>
      </c>
      <c r="AD322" s="37">
        <f t="shared" ref="AD322:AD385" si="72">-72.13092*(PI()/180)</f>
        <v>-1.2589220464926283</v>
      </c>
      <c r="AE322" s="36">
        <f t="shared" ref="AE322:AE385" si="73">SQRT(X322^2+Y322^2)</f>
        <v>184.19188364311819</v>
      </c>
      <c r="AG322" s="38">
        <f t="shared" si="65"/>
        <v>0.73286143039783003</v>
      </c>
      <c r="AH322" s="38">
        <f t="shared" ref="AH322:AH385" si="74">AD322+ATAN2(COS(AE322/6371000)-SIN(AC322)*SIN(AG322), SIN(AB322)*SIN(AE322/6371000)*COS(AC322))</f>
        <v>-1.2588863287854497</v>
      </c>
      <c r="AJ322" s="38">
        <f t="shared" si="66"/>
        <v>41.989866929716193</v>
      </c>
      <c r="AK322" s="38">
        <f t="shared" si="67"/>
        <v>-72.128873526124792</v>
      </c>
    </row>
    <row r="323" spans="1:37" ht="15.75" customHeight="1" x14ac:dyDescent="0.3">
      <c r="A323" s="4" t="s">
        <v>64</v>
      </c>
      <c r="B323" s="5"/>
      <c r="C323" s="5">
        <v>3</v>
      </c>
      <c r="D323" s="5">
        <v>1</v>
      </c>
      <c r="E323" s="5">
        <v>3</v>
      </c>
      <c r="F323" s="5">
        <v>1</v>
      </c>
      <c r="G323" s="5">
        <v>323</v>
      </c>
      <c r="H323" s="5" t="s">
        <v>18</v>
      </c>
      <c r="I323" s="5">
        <v>353</v>
      </c>
      <c r="J323" s="5"/>
      <c r="K323" s="5"/>
      <c r="L323" s="7">
        <v>43300</v>
      </c>
      <c r="M323" s="5" t="s">
        <v>65</v>
      </c>
      <c r="N323" s="5" t="s">
        <v>56</v>
      </c>
      <c r="O323" s="27"/>
      <c r="P323" s="28">
        <v>11.8</v>
      </c>
      <c r="Q323" s="28">
        <v>1.2</v>
      </c>
      <c r="R323" s="29">
        <v>44361</v>
      </c>
      <c r="S323" s="28" t="s">
        <v>99</v>
      </c>
      <c r="T323" s="5"/>
      <c r="U323" s="5">
        <f t="shared" si="68"/>
        <v>151.80000000000001</v>
      </c>
      <c r="V323" s="5">
        <f t="shared" si="69"/>
        <v>101.2</v>
      </c>
      <c r="W323" s="5"/>
      <c r="X323" s="36">
        <f t="shared" si="70"/>
        <v>167.06701797023345</v>
      </c>
      <c r="Y323" s="36">
        <f t="shared" ref="Y323:Y386" si="75">SQRT(U323^2+V323^2)*SIN(ATAN(V323/U323)-0.174533)</f>
        <v>73.302738738287971</v>
      </c>
      <c r="Z323" s="5"/>
      <c r="AA323" s="36">
        <f t="shared" ref="AA323:AA386" si="76">ATAN(U323/V323)</f>
        <v>0.98279372324732905</v>
      </c>
      <c r="AB323" s="36">
        <f t="shared" ref="AB323:AB386" si="77">AA323+0.174533</f>
        <v>1.157326723247329</v>
      </c>
      <c r="AC323" s="37">
        <f t="shared" si="71"/>
        <v>0.73284998226462073</v>
      </c>
      <c r="AD323" s="37">
        <f t="shared" si="72"/>
        <v>-1.2589220464926283</v>
      </c>
      <c r="AE323" s="36">
        <f t="shared" si="73"/>
        <v>182.44089453847789</v>
      </c>
      <c r="AG323" s="38">
        <f t="shared" ref="AG323:AG386" si="78">ASIN(SIN(AC323)*COS(AE323/6371000)+COS(AC323)*SIN(AE323/6371000)*COS(AB323))</f>
        <v>0.73286148764322989</v>
      </c>
      <c r="AH323" s="38">
        <f t="shared" si="74"/>
        <v>-1.2588867655211877</v>
      </c>
      <c r="AJ323" s="38">
        <f t="shared" ref="AJ323:AJ386" si="79">AG323*180/PI()</f>
        <v>41.989870209636003</v>
      </c>
      <c r="AK323" s="38">
        <f t="shared" ref="AK323:AK386" si="80">AH323*180/PI()</f>
        <v>-72.128898549239338</v>
      </c>
    </row>
    <row r="324" spans="1:37" ht="15.75" customHeight="1" x14ac:dyDescent="0.3">
      <c r="A324" s="4" t="s">
        <v>64</v>
      </c>
      <c r="B324" s="5"/>
      <c r="C324" s="5">
        <v>3</v>
      </c>
      <c r="D324" s="5">
        <v>1</v>
      </c>
      <c r="E324" s="5">
        <v>3</v>
      </c>
      <c r="F324" s="5">
        <v>2</v>
      </c>
      <c r="G324" s="5">
        <v>324</v>
      </c>
      <c r="H324" s="5" t="s">
        <v>22</v>
      </c>
      <c r="I324" s="5">
        <v>120</v>
      </c>
      <c r="J324" s="5"/>
      <c r="K324" s="5"/>
      <c r="L324" s="7">
        <v>43300</v>
      </c>
      <c r="M324" s="5" t="s">
        <v>65</v>
      </c>
      <c r="N324" s="5" t="s">
        <v>56</v>
      </c>
      <c r="O324" s="27"/>
      <c r="P324" s="28">
        <v>14.2</v>
      </c>
      <c r="Q324" s="28">
        <v>6</v>
      </c>
      <c r="R324" s="29">
        <v>44361</v>
      </c>
      <c r="S324" s="28" t="s">
        <v>99</v>
      </c>
      <c r="T324" s="5"/>
      <c r="U324" s="5">
        <f t="shared" si="68"/>
        <v>154.19999999999999</v>
      </c>
      <c r="V324" s="5">
        <f t="shared" si="69"/>
        <v>106</v>
      </c>
      <c r="W324" s="5"/>
      <c r="X324" s="36">
        <f t="shared" si="70"/>
        <v>170.26406815267848</v>
      </c>
      <c r="Y324" s="36">
        <f t="shared" si="75"/>
        <v>77.613060087204758</v>
      </c>
      <c r="Z324" s="5"/>
      <c r="AA324" s="36">
        <f t="shared" si="76"/>
        <v>0.96856402855154256</v>
      </c>
      <c r="AB324" s="36">
        <f t="shared" si="77"/>
        <v>1.1430970285515425</v>
      </c>
      <c r="AC324" s="37">
        <f t="shared" si="71"/>
        <v>0.73284998226462073</v>
      </c>
      <c r="AD324" s="37">
        <f t="shared" si="72"/>
        <v>-1.2589220464926283</v>
      </c>
      <c r="AE324" s="36">
        <f t="shared" si="73"/>
        <v>187.11932022108246</v>
      </c>
      <c r="AG324" s="38">
        <f t="shared" si="78"/>
        <v>0.73286216418461503</v>
      </c>
      <c r="AH324" s="38">
        <f t="shared" si="74"/>
        <v>-1.2588860903508547</v>
      </c>
      <c r="AJ324" s="38">
        <f t="shared" si="79"/>
        <v>41.989908972602038</v>
      </c>
      <c r="AK324" s="38">
        <f t="shared" si="80"/>
        <v>-72.128859864828812</v>
      </c>
    </row>
    <row r="325" spans="1:37" ht="15.75" customHeight="1" x14ac:dyDescent="0.3">
      <c r="A325" s="4" t="s">
        <v>64</v>
      </c>
      <c r="B325" s="5"/>
      <c r="C325" s="5">
        <v>3</v>
      </c>
      <c r="D325" s="5">
        <v>1</v>
      </c>
      <c r="E325" s="5">
        <v>3</v>
      </c>
      <c r="F325" s="5">
        <v>2</v>
      </c>
      <c r="G325" s="5">
        <v>325</v>
      </c>
      <c r="H325" s="5" t="s">
        <v>33</v>
      </c>
      <c r="I325" s="5">
        <v>303</v>
      </c>
      <c r="J325" s="5"/>
      <c r="K325" s="5"/>
      <c r="L325" s="7">
        <v>43300</v>
      </c>
      <c r="M325" s="5" t="s">
        <v>65</v>
      </c>
      <c r="N325" s="5" t="s">
        <v>56</v>
      </c>
      <c r="O325" s="27"/>
      <c r="P325" s="28">
        <v>14.3</v>
      </c>
      <c r="Q325" s="28">
        <v>7.4</v>
      </c>
      <c r="R325" s="29">
        <v>44361</v>
      </c>
      <c r="S325" s="28" t="s">
        <v>99</v>
      </c>
      <c r="T325" s="5"/>
      <c r="U325" s="5">
        <f t="shared" si="68"/>
        <v>154.30000000000001</v>
      </c>
      <c r="V325" s="5">
        <f t="shared" si="69"/>
        <v>107.4</v>
      </c>
      <c r="W325" s="5"/>
      <c r="X325" s="36">
        <f t="shared" si="70"/>
        <v>170.60565647854438</v>
      </c>
      <c r="Y325" s="36">
        <f t="shared" si="75"/>
        <v>78.974426098104175</v>
      </c>
      <c r="Z325" s="5"/>
      <c r="AA325" s="36">
        <f t="shared" si="76"/>
        <v>0.96272853986457252</v>
      </c>
      <c r="AB325" s="36">
        <f t="shared" si="77"/>
        <v>1.1372615398645725</v>
      </c>
      <c r="AC325" s="37">
        <f t="shared" si="71"/>
        <v>0.73284998226462073</v>
      </c>
      <c r="AD325" s="37">
        <f t="shared" si="72"/>
        <v>-1.2589220464926283</v>
      </c>
      <c r="AE325" s="36">
        <f t="shared" si="73"/>
        <v>187.99800530856706</v>
      </c>
      <c r="AG325" s="38">
        <f t="shared" si="78"/>
        <v>0.73286237786500841</v>
      </c>
      <c r="AH325" s="38">
        <f t="shared" si="74"/>
        <v>-1.2588860182077524</v>
      </c>
      <c r="AJ325" s="38">
        <f t="shared" si="79"/>
        <v>41.98992121558674</v>
      </c>
      <c r="AK325" s="38">
        <f t="shared" si="80"/>
        <v>-72.128855731333516</v>
      </c>
    </row>
    <row r="326" spans="1:37" ht="15.75" customHeight="1" x14ac:dyDescent="0.3">
      <c r="A326" s="4" t="s">
        <v>64</v>
      </c>
      <c r="B326" s="5"/>
      <c r="C326" s="5">
        <v>3</v>
      </c>
      <c r="D326" s="5">
        <v>1</v>
      </c>
      <c r="E326" s="5">
        <v>3</v>
      </c>
      <c r="F326" s="5">
        <v>2</v>
      </c>
      <c r="G326" s="5">
        <v>326</v>
      </c>
      <c r="H326" s="5" t="s">
        <v>18</v>
      </c>
      <c r="I326" s="5">
        <v>98</v>
      </c>
      <c r="J326" s="5"/>
      <c r="K326" s="5"/>
      <c r="L326" s="7">
        <v>43300</v>
      </c>
      <c r="M326" s="5" t="s">
        <v>65</v>
      </c>
      <c r="N326" s="5" t="s">
        <v>56</v>
      </c>
      <c r="O326" s="27"/>
      <c r="P326" s="28">
        <v>10.4</v>
      </c>
      <c r="Q326" s="28">
        <v>5.7</v>
      </c>
      <c r="R326" s="29">
        <v>44361</v>
      </c>
      <c r="S326" s="28" t="s">
        <v>99</v>
      </c>
      <c r="T326" s="5"/>
      <c r="U326" s="5">
        <f t="shared" si="68"/>
        <v>150.4</v>
      </c>
      <c r="V326" s="5">
        <f t="shared" si="69"/>
        <v>105.7</v>
      </c>
      <c r="W326" s="5"/>
      <c r="X326" s="36">
        <f t="shared" si="70"/>
        <v>166.4697042651909</v>
      </c>
      <c r="Y326" s="36">
        <f t="shared" si="75"/>
        <v>77.977481120256002</v>
      </c>
      <c r="Z326" s="5"/>
      <c r="AA326" s="36">
        <f t="shared" si="76"/>
        <v>0.95819862342657602</v>
      </c>
      <c r="AB326" s="36">
        <f t="shared" si="77"/>
        <v>1.1327316234265761</v>
      </c>
      <c r="AC326" s="37">
        <f t="shared" si="71"/>
        <v>0.73284998226462073</v>
      </c>
      <c r="AD326" s="37">
        <f t="shared" si="72"/>
        <v>-1.2589220464926283</v>
      </c>
      <c r="AE326" s="36">
        <f t="shared" si="73"/>
        <v>183.82777265690839</v>
      </c>
      <c r="AG326" s="38">
        <f t="shared" si="78"/>
        <v>0.73286222139875534</v>
      </c>
      <c r="AH326" s="38">
        <f t="shared" si="74"/>
        <v>-1.2588868916378153</v>
      </c>
      <c r="AJ326" s="38">
        <f t="shared" si="79"/>
        <v>41.989912250730804</v>
      </c>
      <c r="AK326" s="38">
        <f t="shared" si="80"/>
        <v>-72.128905775189821</v>
      </c>
    </row>
    <row r="327" spans="1:37" ht="15.75" customHeight="1" x14ac:dyDescent="0.3">
      <c r="A327" s="4" t="s">
        <v>64</v>
      </c>
      <c r="B327" s="5"/>
      <c r="C327" s="5">
        <v>3</v>
      </c>
      <c r="D327" s="5">
        <v>1</v>
      </c>
      <c r="E327" s="5">
        <v>3</v>
      </c>
      <c r="F327" s="5">
        <v>2</v>
      </c>
      <c r="G327" s="5">
        <v>327</v>
      </c>
      <c r="H327" s="5" t="s">
        <v>18</v>
      </c>
      <c r="I327" s="5">
        <v>92</v>
      </c>
      <c r="J327" s="5"/>
      <c r="K327" s="5"/>
      <c r="L327" s="7">
        <v>43300</v>
      </c>
      <c r="M327" s="5" t="s">
        <v>65</v>
      </c>
      <c r="N327" s="5" t="s">
        <v>56</v>
      </c>
      <c r="O327" s="27"/>
      <c r="P327" s="28">
        <v>10.8</v>
      </c>
      <c r="Q327" s="28">
        <v>7.8</v>
      </c>
      <c r="R327" s="29">
        <v>44361</v>
      </c>
      <c r="S327" s="28" t="s">
        <v>99</v>
      </c>
      <c r="T327" s="5"/>
      <c r="U327" s="5">
        <f t="shared" si="68"/>
        <v>150.80000000000001</v>
      </c>
      <c r="V327" s="5">
        <f t="shared" si="69"/>
        <v>107.8</v>
      </c>
      <c r="W327" s="5"/>
      <c r="X327" s="36">
        <f t="shared" si="70"/>
        <v>167.22828868899552</v>
      </c>
      <c r="Y327" s="36">
        <f t="shared" si="75"/>
        <v>79.976118073772327</v>
      </c>
      <c r="Z327" s="5"/>
      <c r="AA327" s="36">
        <f t="shared" si="76"/>
        <v>0.95017057091888302</v>
      </c>
      <c r="AB327" s="36">
        <f t="shared" si="77"/>
        <v>1.1247035709188831</v>
      </c>
      <c r="AC327" s="37">
        <f t="shared" si="71"/>
        <v>0.73284998226462073</v>
      </c>
      <c r="AD327" s="37">
        <f t="shared" si="72"/>
        <v>-1.2589220464926283</v>
      </c>
      <c r="AE327" s="36">
        <f t="shared" si="73"/>
        <v>185.36849786304037</v>
      </c>
      <c r="AG327" s="38">
        <f t="shared" si="78"/>
        <v>0.7328625351044642</v>
      </c>
      <c r="AH327" s="38">
        <f t="shared" si="74"/>
        <v>-1.2588867314309755</v>
      </c>
      <c r="AJ327" s="38">
        <f t="shared" si="79"/>
        <v>41.989930224743937</v>
      </c>
      <c r="AK327" s="38">
        <f t="shared" si="80"/>
        <v>-72.128896596014059</v>
      </c>
    </row>
    <row r="328" spans="1:37" ht="15.75" customHeight="1" x14ac:dyDescent="0.3">
      <c r="A328" s="4" t="s">
        <v>64</v>
      </c>
      <c r="B328" s="5"/>
      <c r="C328" s="5">
        <v>3</v>
      </c>
      <c r="D328" s="5">
        <v>1</v>
      </c>
      <c r="E328" s="5">
        <v>3</v>
      </c>
      <c r="F328" s="5">
        <v>2</v>
      </c>
      <c r="G328" s="5">
        <v>328</v>
      </c>
      <c r="H328" s="5" t="s">
        <v>18</v>
      </c>
      <c r="I328" s="5">
        <v>202</v>
      </c>
      <c r="J328" s="5"/>
      <c r="K328" s="5"/>
      <c r="L328" s="7">
        <v>43300</v>
      </c>
      <c r="M328" s="5" t="s">
        <v>65</v>
      </c>
      <c r="N328" s="5" t="s">
        <v>56</v>
      </c>
      <c r="O328" s="27"/>
      <c r="P328" s="28">
        <v>10.9</v>
      </c>
      <c r="Q328" s="28">
        <v>9.1999999999999993</v>
      </c>
      <c r="R328" s="29">
        <v>44361</v>
      </c>
      <c r="S328" s="28" t="s">
        <v>99</v>
      </c>
      <c r="T328" s="5"/>
      <c r="U328" s="5">
        <f t="shared" si="68"/>
        <v>150.9</v>
      </c>
      <c r="V328" s="5">
        <f t="shared" si="69"/>
        <v>109.2</v>
      </c>
      <c r="W328" s="5"/>
      <c r="X328" s="36">
        <f t="shared" si="70"/>
        <v>167.56987701486142</v>
      </c>
      <c r="Y328" s="36">
        <f t="shared" si="75"/>
        <v>81.337484084671743</v>
      </c>
      <c r="Z328" s="5"/>
      <c r="AA328" s="36">
        <f t="shared" si="76"/>
        <v>0.94436830119757187</v>
      </c>
      <c r="AB328" s="36">
        <f t="shared" si="77"/>
        <v>1.1189013011975719</v>
      </c>
      <c r="AC328" s="37">
        <f t="shared" si="71"/>
        <v>0.73284998226462073</v>
      </c>
      <c r="AD328" s="37">
        <f t="shared" si="72"/>
        <v>-1.2589220464926283</v>
      </c>
      <c r="AE328" s="36">
        <f t="shared" si="73"/>
        <v>186.2671468617051</v>
      </c>
      <c r="AG328" s="38">
        <f t="shared" si="78"/>
        <v>0.73286274878488056</v>
      </c>
      <c r="AH328" s="38">
        <f t="shared" si="74"/>
        <v>-1.2588866592879724</v>
      </c>
      <c r="AJ328" s="38">
        <f t="shared" si="79"/>
        <v>41.989942467729961</v>
      </c>
      <c r="AK328" s="38">
        <f t="shared" si="80"/>
        <v>-72.128892462524448</v>
      </c>
    </row>
    <row r="329" spans="1:37" ht="15.75" customHeight="1" x14ac:dyDescent="0.3">
      <c r="A329" s="4" t="s">
        <v>64</v>
      </c>
      <c r="B329" s="5"/>
      <c r="C329" s="5">
        <v>3</v>
      </c>
      <c r="D329" s="5">
        <v>1</v>
      </c>
      <c r="E329" s="5">
        <v>3</v>
      </c>
      <c r="F329" s="5">
        <v>2</v>
      </c>
      <c r="G329" s="5">
        <v>329</v>
      </c>
      <c r="H329" s="5" t="s">
        <v>18</v>
      </c>
      <c r="I329" s="5">
        <v>305</v>
      </c>
      <c r="J329" s="5"/>
      <c r="K329" s="5"/>
      <c r="L329" s="7">
        <v>43300</v>
      </c>
      <c r="M329" s="5" t="s">
        <v>65</v>
      </c>
      <c r="N329" s="5" t="s">
        <v>56</v>
      </c>
      <c r="O329" s="27"/>
      <c r="P329" s="28">
        <v>13.7</v>
      </c>
      <c r="Q329" s="28">
        <v>9.3000000000000007</v>
      </c>
      <c r="R329" s="29">
        <v>44361</v>
      </c>
      <c r="S329" s="28" t="s">
        <v>99</v>
      </c>
      <c r="T329" s="5"/>
      <c r="U329" s="5">
        <f t="shared" si="68"/>
        <v>153.69999999999999</v>
      </c>
      <c r="V329" s="5">
        <f t="shared" si="69"/>
        <v>109.3</v>
      </c>
      <c r="W329" s="5"/>
      <c r="X329" s="36">
        <f t="shared" si="70"/>
        <v>170.34470351205951</v>
      </c>
      <c r="Y329" s="36">
        <f t="shared" si="75"/>
        <v>80.94974975494695</v>
      </c>
      <c r="Z329" s="5"/>
      <c r="AA329" s="36">
        <f t="shared" si="76"/>
        <v>0.95264249849368676</v>
      </c>
      <c r="AB329" s="36">
        <f t="shared" si="77"/>
        <v>1.1271754984936868</v>
      </c>
      <c r="AC329" s="37">
        <f t="shared" si="71"/>
        <v>0.73284998226462073</v>
      </c>
      <c r="AD329" s="37">
        <f t="shared" si="72"/>
        <v>-1.2589220464926283</v>
      </c>
      <c r="AE329" s="36">
        <f t="shared" si="73"/>
        <v>188.60058324406103</v>
      </c>
      <c r="AG329" s="38">
        <f t="shared" si="78"/>
        <v>0.73286268791522668</v>
      </c>
      <c r="AH329" s="38">
        <f t="shared" si="74"/>
        <v>-1.2588860733054279</v>
      </c>
      <c r="AJ329" s="38">
        <f t="shared" si="79"/>
        <v>41.989938980155692</v>
      </c>
      <c r="AK329" s="38">
        <f t="shared" si="80"/>
        <v>-72.128858888197783</v>
      </c>
    </row>
    <row r="330" spans="1:37" ht="15.75" customHeight="1" x14ac:dyDescent="0.3">
      <c r="A330" s="4" t="s">
        <v>64</v>
      </c>
      <c r="B330" s="5"/>
      <c r="C330" s="5">
        <v>3</v>
      </c>
      <c r="D330" s="5">
        <v>1</v>
      </c>
      <c r="E330" s="5">
        <v>3</v>
      </c>
      <c r="F330" s="5">
        <v>2</v>
      </c>
      <c r="G330" s="5">
        <v>330</v>
      </c>
      <c r="H330" s="5" t="s">
        <v>18</v>
      </c>
      <c r="I330" s="5">
        <v>168</v>
      </c>
      <c r="J330" s="5"/>
      <c r="K330" s="5"/>
      <c r="L330" s="7">
        <v>43300</v>
      </c>
      <c r="M330" s="5" t="s">
        <v>65</v>
      </c>
      <c r="N330" s="5" t="s">
        <v>56</v>
      </c>
      <c r="O330" s="27"/>
      <c r="P330" s="28">
        <v>14.8</v>
      </c>
      <c r="Q330" s="28">
        <v>9.1999999999999993</v>
      </c>
      <c r="R330" s="29">
        <v>44361</v>
      </c>
      <c r="S330" s="28" t="s">
        <v>99</v>
      </c>
      <c r="T330" s="5"/>
      <c r="U330" s="5">
        <f t="shared" si="68"/>
        <v>154.80000000000001</v>
      </c>
      <c r="V330" s="5">
        <f t="shared" si="69"/>
        <v>109.2</v>
      </c>
      <c r="W330" s="5"/>
      <c r="X330" s="36">
        <f t="shared" si="70"/>
        <v>171.41062720095198</v>
      </c>
      <c r="Y330" s="36">
        <f t="shared" si="75"/>
        <v>80.660255904480422</v>
      </c>
      <c r="Z330" s="5"/>
      <c r="AA330" s="36">
        <f t="shared" si="76"/>
        <v>0.9564377888663721</v>
      </c>
      <c r="AB330" s="36">
        <f t="shared" si="77"/>
        <v>1.130970788866372</v>
      </c>
      <c r="AC330" s="37">
        <f t="shared" si="71"/>
        <v>0.73284998226462073</v>
      </c>
      <c r="AD330" s="37">
        <f t="shared" si="72"/>
        <v>-1.2589220464926283</v>
      </c>
      <c r="AE330" s="36">
        <f t="shared" si="73"/>
        <v>189.4404391886801</v>
      </c>
      <c r="AG330" s="38">
        <f t="shared" si="78"/>
        <v>0.73286264247187682</v>
      </c>
      <c r="AH330" s="38">
        <f t="shared" si="74"/>
        <v>-1.2588858482064409</v>
      </c>
      <c r="AJ330" s="38">
        <f t="shared" si="79"/>
        <v>41.989936376443531</v>
      </c>
      <c r="AK330" s="38">
        <f t="shared" si="80"/>
        <v>-72.128845990975861</v>
      </c>
    </row>
    <row r="331" spans="1:37" ht="15.75" customHeight="1" x14ac:dyDescent="0.3">
      <c r="A331" s="4" t="s">
        <v>67</v>
      </c>
      <c r="B331" s="5"/>
      <c r="C331" s="5">
        <v>3</v>
      </c>
      <c r="D331" s="5">
        <v>2</v>
      </c>
      <c r="E331" s="5">
        <v>1</v>
      </c>
      <c r="F331" s="5">
        <v>2</v>
      </c>
      <c r="G331" s="5">
        <v>331</v>
      </c>
      <c r="H331" s="5" t="s">
        <v>22</v>
      </c>
      <c r="I331" s="5">
        <v>263</v>
      </c>
      <c r="J331" s="5"/>
      <c r="K331" s="5"/>
      <c r="L331" s="7">
        <v>43300</v>
      </c>
      <c r="M331" s="5" t="s">
        <v>68</v>
      </c>
      <c r="N331" s="5" t="s">
        <v>69</v>
      </c>
      <c r="O331" s="27"/>
      <c r="P331" s="28">
        <v>2.5</v>
      </c>
      <c r="Q331" s="28">
        <v>5.3</v>
      </c>
      <c r="R331" s="29">
        <v>44369</v>
      </c>
      <c r="S331" s="28" t="s">
        <v>98</v>
      </c>
      <c r="T331" s="5"/>
      <c r="U331" s="5">
        <f t="shared" si="68"/>
        <v>142.5</v>
      </c>
      <c r="V331" s="5">
        <f>Q331+120</f>
        <v>125.3</v>
      </c>
      <c r="W331" s="5"/>
      <c r="X331" s="36">
        <f t="shared" si="70"/>
        <v>162.09322884509717</v>
      </c>
      <c r="Y331" s="36">
        <f t="shared" si="75"/>
        <v>98.651534010226939</v>
      </c>
      <c r="Z331" s="5"/>
      <c r="AA331" s="36">
        <f t="shared" si="76"/>
        <v>0.84953710186888731</v>
      </c>
      <c r="AB331" s="36">
        <f t="shared" si="77"/>
        <v>1.0240701018688874</v>
      </c>
      <c r="AC331" s="37">
        <f t="shared" si="71"/>
        <v>0.73284998226462073</v>
      </c>
      <c r="AD331" s="37">
        <f t="shared" si="72"/>
        <v>-1.2589220464926283</v>
      </c>
      <c r="AE331" s="36">
        <f t="shared" si="73"/>
        <v>189.75336624155051</v>
      </c>
      <c r="AG331" s="38">
        <f t="shared" si="78"/>
        <v>0.73286546643948003</v>
      </c>
      <c r="AH331" s="38">
        <f t="shared" si="74"/>
        <v>-1.2588878157561998</v>
      </c>
      <c r="AJ331" s="38">
        <f t="shared" si="79"/>
        <v>41.990098177868674</v>
      </c>
      <c r="AK331" s="38">
        <f t="shared" si="80"/>
        <v>-72.12895872327303</v>
      </c>
    </row>
    <row r="332" spans="1:37" ht="15.75" customHeight="1" x14ac:dyDescent="0.3">
      <c r="A332" s="4" t="s">
        <v>67</v>
      </c>
      <c r="B332" s="5"/>
      <c r="C332" s="5">
        <v>3</v>
      </c>
      <c r="D332" s="5">
        <v>2</v>
      </c>
      <c r="E332" s="5">
        <v>1</v>
      </c>
      <c r="F332" s="5">
        <v>2</v>
      </c>
      <c r="G332" s="5">
        <v>332</v>
      </c>
      <c r="H332" s="5" t="s">
        <v>22</v>
      </c>
      <c r="I332" s="5">
        <v>51</v>
      </c>
      <c r="J332" s="5"/>
      <c r="K332" s="5"/>
      <c r="L332" s="7">
        <v>43300</v>
      </c>
      <c r="M332" s="5" t="s">
        <v>68</v>
      </c>
      <c r="N332" s="5" t="s">
        <v>69</v>
      </c>
      <c r="O332" s="27"/>
      <c r="P332" s="28">
        <v>2.5</v>
      </c>
      <c r="Q332" s="28">
        <v>7.9</v>
      </c>
      <c r="R332" s="29">
        <v>44369</v>
      </c>
      <c r="S332" s="28" t="s">
        <v>98</v>
      </c>
      <c r="T332" s="5"/>
      <c r="U332" s="5">
        <f t="shared" si="68"/>
        <v>142.5</v>
      </c>
      <c r="V332" s="5">
        <f t="shared" ref="V332:V375" si="81">Q332+120</f>
        <v>127.9</v>
      </c>
      <c r="W332" s="5"/>
      <c r="X332" s="36">
        <f t="shared" si="70"/>
        <v>162.54471429855806</v>
      </c>
      <c r="Y332" s="36">
        <f t="shared" si="75"/>
        <v>101.21203413428731</v>
      </c>
      <c r="Z332" s="5"/>
      <c r="AA332" s="36">
        <f t="shared" si="76"/>
        <v>0.83933986708223818</v>
      </c>
      <c r="AB332" s="36">
        <f t="shared" si="77"/>
        <v>1.0138728670822381</v>
      </c>
      <c r="AC332" s="37">
        <f t="shared" si="71"/>
        <v>0.73284998226462073</v>
      </c>
      <c r="AD332" s="37">
        <f t="shared" si="72"/>
        <v>-1.2589220464926283</v>
      </c>
      <c r="AE332" s="36">
        <f t="shared" si="73"/>
        <v>191.48018174213226</v>
      </c>
      <c r="AG332" s="38">
        <f t="shared" si="78"/>
        <v>0.7328658683371051</v>
      </c>
      <c r="AH332" s="38">
        <f t="shared" si="74"/>
        <v>-1.2588877203993953</v>
      </c>
      <c r="AJ332" s="38">
        <f t="shared" si="79"/>
        <v>41.990121204906394</v>
      </c>
      <c r="AK332" s="38">
        <f t="shared" si="80"/>
        <v>-72.128953259730579</v>
      </c>
    </row>
    <row r="333" spans="1:37" ht="15.75" customHeight="1" x14ac:dyDescent="0.3">
      <c r="A333" s="4" t="s">
        <v>67</v>
      </c>
      <c r="B333" s="5"/>
      <c r="C333" s="5">
        <v>3</v>
      </c>
      <c r="D333" s="5">
        <v>2</v>
      </c>
      <c r="E333" s="5">
        <v>2</v>
      </c>
      <c r="F333" s="5">
        <v>2</v>
      </c>
      <c r="G333" s="5">
        <v>333</v>
      </c>
      <c r="H333" s="5" t="s">
        <v>18</v>
      </c>
      <c r="I333" s="5">
        <v>379</v>
      </c>
      <c r="J333" s="5"/>
      <c r="K333" s="5"/>
      <c r="L333" s="7">
        <v>43300</v>
      </c>
      <c r="M333" s="5" t="s">
        <v>68</v>
      </c>
      <c r="N333" s="5" t="s">
        <v>69</v>
      </c>
      <c r="O333" s="27"/>
      <c r="P333" s="28">
        <v>7</v>
      </c>
      <c r="Q333" s="28">
        <v>6.1</v>
      </c>
      <c r="R333" s="29">
        <v>44369</v>
      </c>
      <c r="S333" s="28" t="s">
        <v>98</v>
      </c>
      <c r="T333" s="5"/>
      <c r="U333" s="5">
        <f t="shared" si="68"/>
        <v>147</v>
      </c>
      <c r="V333" s="5">
        <f t="shared" si="81"/>
        <v>126.1</v>
      </c>
      <c r="W333" s="5"/>
      <c r="X333" s="36">
        <f t="shared" si="70"/>
        <v>166.66378227626655</v>
      </c>
      <c r="Y333" s="36">
        <f t="shared" si="75"/>
        <v>98.657963071255537</v>
      </c>
      <c r="Z333" s="5"/>
      <c r="AA333" s="36">
        <f t="shared" si="76"/>
        <v>0.86177802959770322</v>
      </c>
      <c r="AB333" s="36">
        <f t="shared" si="77"/>
        <v>1.0363110295977032</v>
      </c>
      <c r="AC333" s="37">
        <f t="shared" si="71"/>
        <v>0.73284998226462073</v>
      </c>
      <c r="AD333" s="37">
        <f t="shared" si="72"/>
        <v>-1.2589220464926283</v>
      </c>
      <c r="AE333" s="36">
        <f t="shared" si="73"/>
        <v>193.67552762287752</v>
      </c>
      <c r="AG333" s="38">
        <f t="shared" si="78"/>
        <v>0.73286546743193315</v>
      </c>
      <c r="AH333" s="38">
        <f t="shared" si="74"/>
        <v>-1.2588868505498425</v>
      </c>
      <c r="AJ333" s="38">
        <f t="shared" si="79"/>
        <v>41.990098234732059</v>
      </c>
      <c r="AK333" s="38">
        <f t="shared" si="80"/>
        <v>-72.1289034210224</v>
      </c>
    </row>
    <row r="334" spans="1:37" ht="15.75" customHeight="1" x14ac:dyDescent="0.3">
      <c r="A334" s="4" t="s">
        <v>67</v>
      </c>
      <c r="B334" s="5"/>
      <c r="C334" s="5">
        <v>3</v>
      </c>
      <c r="D334" s="5">
        <v>2</v>
      </c>
      <c r="E334" s="5">
        <v>2</v>
      </c>
      <c r="F334" s="5">
        <v>2</v>
      </c>
      <c r="G334" s="5">
        <v>334</v>
      </c>
      <c r="H334" s="5" t="s">
        <v>18</v>
      </c>
      <c r="I334" s="5">
        <v>35</v>
      </c>
      <c r="J334" s="5"/>
      <c r="K334" s="5"/>
      <c r="L334" s="7">
        <v>43300</v>
      </c>
      <c r="M334" s="5" t="s">
        <v>68</v>
      </c>
      <c r="N334" s="5" t="s">
        <v>69</v>
      </c>
      <c r="O334" s="27"/>
      <c r="P334" s="28">
        <v>7.2</v>
      </c>
      <c r="Q334" s="28">
        <v>5.2</v>
      </c>
      <c r="R334" s="29">
        <v>44369</v>
      </c>
      <c r="S334" s="28" t="s">
        <v>98</v>
      </c>
      <c r="T334" s="5"/>
      <c r="U334" s="5">
        <f t="shared" si="68"/>
        <v>147.19999999999999</v>
      </c>
      <c r="V334" s="5">
        <f t="shared" si="81"/>
        <v>125.2</v>
      </c>
      <c r="W334" s="5"/>
      <c r="X334" s="36">
        <f t="shared" si="70"/>
        <v>166.70446039807319</v>
      </c>
      <c r="Y334" s="36">
        <f t="shared" si="75"/>
        <v>97.73690645496842</v>
      </c>
      <c r="Z334" s="5"/>
      <c r="AA334" s="36">
        <f t="shared" si="76"/>
        <v>0.8659868300262743</v>
      </c>
      <c r="AB334" s="36">
        <f t="shared" si="77"/>
        <v>1.0405198300262744</v>
      </c>
      <c r="AC334" s="37">
        <f t="shared" si="71"/>
        <v>0.73284998226462073</v>
      </c>
      <c r="AD334" s="37">
        <f t="shared" si="72"/>
        <v>-1.2589220464926283</v>
      </c>
      <c r="AE334" s="36">
        <f t="shared" si="73"/>
        <v>193.24305938377194</v>
      </c>
      <c r="AG334" s="38">
        <f t="shared" si="78"/>
        <v>0.73286532286160289</v>
      </c>
      <c r="AH334" s="38">
        <f t="shared" si="74"/>
        <v>-1.2588868419640458</v>
      </c>
      <c r="AJ334" s="38">
        <f t="shared" si="79"/>
        <v>41.990089951462288</v>
      </c>
      <c r="AK334" s="38">
        <f t="shared" si="80"/>
        <v>-72.128902929092476</v>
      </c>
    </row>
    <row r="335" spans="1:37" ht="15.75" customHeight="1" x14ac:dyDescent="0.3">
      <c r="A335" s="4" t="s">
        <v>67</v>
      </c>
      <c r="B335" s="5"/>
      <c r="C335" s="5">
        <v>3</v>
      </c>
      <c r="D335" s="5">
        <v>2</v>
      </c>
      <c r="E335" s="5">
        <v>2</v>
      </c>
      <c r="F335" s="5">
        <v>2</v>
      </c>
      <c r="G335" s="5">
        <v>335</v>
      </c>
      <c r="H335" s="5" t="s">
        <v>22</v>
      </c>
      <c r="I335" s="5">
        <v>85</v>
      </c>
      <c r="J335" s="5"/>
      <c r="K335" s="5"/>
      <c r="L335" s="7">
        <v>43300</v>
      </c>
      <c r="M335" s="5" t="s">
        <v>68</v>
      </c>
      <c r="N335" s="5" t="s">
        <v>69</v>
      </c>
      <c r="O335" s="27"/>
      <c r="P335" s="28">
        <v>7.9</v>
      </c>
      <c r="Q335" s="28">
        <v>5.8</v>
      </c>
      <c r="R335" s="29">
        <v>44369</v>
      </c>
      <c r="S335" s="28" t="s">
        <v>98</v>
      </c>
      <c r="T335" s="5"/>
      <c r="U335" s="5">
        <f t="shared" si="68"/>
        <v>147.9</v>
      </c>
      <c r="V335" s="5">
        <f t="shared" si="81"/>
        <v>125.8</v>
      </c>
      <c r="W335" s="5"/>
      <c r="X335" s="36">
        <f t="shared" si="70"/>
        <v>167.49801476688813</v>
      </c>
      <c r="Y335" s="36">
        <f t="shared" si="75"/>
        <v>98.206237323050559</v>
      </c>
      <c r="Z335" s="5"/>
      <c r="AA335" s="36">
        <f t="shared" si="76"/>
        <v>0.86596870686124672</v>
      </c>
      <c r="AB335" s="36">
        <f t="shared" si="77"/>
        <v>1.0405017068612468</v>
      </c>
      <c r="AC335" s="37">
        <f t="shared" si="71"/>
        <v>0.73284998226462073</v>
      </c>
      <c r="AD335" s="37">
        <f t="shared" si="72"/>
        <v>-1.2589220464926283</v>
      </c>
      <c r="AE335" s="36">
        <f t="shared" si="73"/>
        <v>194.16500714598396</v>
      </c>
      <c r="AG335" s="38">
        <f t="shared" si="78"/>
        <v>0.73286539652541294</v>
      </c>
      <c r="AH335" s="38">
        <f t="shared" si="74"/>
        <v>-1.2588866743794569</v>
      </c>
      <c r="AJ335" s="38">
        <f t="shared" si="79"/>
        <v>41.990094172087701</v>
      </c>
      <c r="AK335" s="38">
        <f t="shared" si="80"/>
        <v>-72.128893327202817</v>
      </c>
    </row>
    <row r="336" spans="1:37" ht="15.75" customHeight="1" x14ac:dyDescent="0.3">
      <c r="A336" s="4" t="s">
        <v>67</v>
      </c>
      <c r="B336" s="5"/>
      <c r="C336" s="5">
        <v>3</v>
      </c>
      <c r="D336" s="5">
        <v>2</v>
      </c>
      <c r="E336" s="5">
        <v>2</v>
      </c>
      <c r="F336" s="5">
        <v>2</v>
      </c>
      <c r="G336" s="5">
        <v>336</v>
      </c>
      <c r="H336" s="5" t="s">
        <v>18</v>
      </c>
      <c r="I336" s="5">
        <v>88</v>
      </c>
      <c r="J336" s="5"/>
      <c r="K336" s="5"/>
      <c r="L336" s="7">
        <v>43300</v>
      </c>
      <c r="M336" s="5" t="s">
        <v>68</v>
      </c>
      <c r="N336" s="5" t="s">
        <v>69</v>
      </c>
      <c r="O336" s="27"/>
      <c r="P336" s="28">
        <v>8</v>
      </c>
      <c r="Q336" s="28">
        <v>5.5</v>
      </c>
      <c r="R336" s="29">
        <v>44369</v>
      </c>
      <c r="S336" s="28" t="s">
        <v>98</v>
      </c>
      <c r="T336" s="5"/>
      <c r="U336" s="5">
        <f t="shared" si="68"/>
        <v>148</v>
      </c>
      <c r="V336" s="5">
        <f t="shared" si="81"/>
        <v>125.5</v>
      </c>
      <c r="W336" s="5"/>
      <c r="X336" s="36">
        <f t="shared" si="70"/>
        <v>167.54440106549109</v>
      </c>
      <c r="Y336" s="36">
        <f t="shared" si="75"/>
        <v>97.893430175910495</v>
      </c>
      <c r="Z336" s="5"/>
      <c r="AA336" s="36">
        <f t="shared" si="76"/>
        <v>0.86748023393282359</v>
      </c>
      <c r="AB336" s="36">
        <f t="shared" si="77"/>
        <v>1.0420132339328236</v>
      </c>
      <c r="AC336" s="37">
        <f t="shared" si="71"/>
        <v>0.73284998226462073</v>
      </c>
      <c r="AD336" s="37">
        <f t="shared" si="72"/>
        <v>-1.2589220464926283</v>
      </c>
      <c r="AE336" s="36">
        <f t="shared" si="73"/>
        <v>194.04703038181231</v>
      </c>
      <c r="AG336" s="38">
        <f t="shared" si="78"/>
        <v>0.73286534742664611</v>
      </c>
      <c r="AH336" s="38">
        <f t="shared" si="74"/>
        <v>-1.2588866645851946</v>
      </c>
      <c r="AJ336" s="38">
        <f t="shared" si="79"/>
        <v>41.990091358935594</v>
      </c>
      <c r="AK336" s="38">
        <f t="shared" si="80"/>
        <v>-72.128892766032934</v>
      </c>
    </row>
    <row r="337" spans="1:37" ht="15.75" customHeight="1" x14ac:dyDescent="0.3">
      <c r="A337" s="4" t="s">
        <v>67</v>
      </c>
      <c r="B337" s="5"/>
      <c r="C337" s="5">
        <v>3</v>
      </c>
      <c r="D337" s="5">
        <v>2</v>
      </c>
      <c r="E337" s="5">
        <v>2</v>
      </c>
      <c r="F337" s="5">
        <v>2</v>
      </c>
      <c r="G337" s="5">
        <v>337</v>
      </c>
      <c r="H337" s="5" t="s">
        <v>18</v>
      </c>
      <c r="I337" s="5">
        <v>67</v>
      </c>
      <c r="J337" s="5"/>
      <c r="K337" s="5"/>
      <c r="L337" s="7">
        <v>43300</v>
      </c>
      <c r="M337" s="5" t="s">
        <v>68</v>
      </c>
      <c r="N337" s="5" t="s">
        <v>69</v>
      </c>
      <c r="O337" s="27"/>
      <c r="P337" s="28">
        <v>9.1999999999999993</v>
      </c>
      <c r="Q337" s="28">
        <v>5.5</v>
      </c>
      <c r="R337" s="29">
        <v>44369</v>
      </c>
      <c r="S337" s="28" t="s">
        <v>98</v>
      </c>
      <c r="T337" s="5"/>
      <c r="U337" s="5">
        <f t="shared" si="68"/>
        <v>149.19999999999999</v>
      </c>
      <c r="V337" s="5">
        <f t="shared" si="81"/>
        <v>125.5</v>
      </c>
      <c r="W337" s="5"/>
      <c r="X337" s="36">
        <f t="shared" si="70"/>
        <v>168.72617035351897</v>
      </c>
      <c r="Y337" s="36">
        <f t="shared" si="75"/>
        <v>97.685052274313165</v>
      </c>
      <c r="Z337" s="5"/>
      <c r="AA337" s="36">
        <f t="shared" si="76"/>
        <v>0.8714609857202894</v>
      </c>
      <c r="AB337" s="36">
        <f t="shared" si="77"/>
        <v>1.0459939857202893</v>
      </c>
      <c r="AC337" s="37">
        <f t="shared" si="71"/>
        <v>0.73284998226462073</v>
      </c>
      <c r="AD337" s="37">
        <f t="shared" si="72"/>
        <v>-1.2589220464926283</v>
      </c>
      <c r="AE337" s="36">
        <f t="shared" si="73"/>
        <v>194.96381715590203</v>
      </c>
      <c r="AG337" s="38">
        <f t="shared" si="78"/>
        <v>0.73286531471498795</v>
      </c>
      <c r="AH337" s="38">
        <f t="shared" si="74"/>
        <v>-1.2588864150210461</v>
      </c>
      <c r="AJ337" s="38">
        <f t="shared" si="79"/>
        <v>41.990089484695631</v>
      </c>
      <c r="AK337" s="38">
        <f t="shared" si="80"/>
        <v>-72.128878467060503</v>
      </c>
    </row>
    <row r="338" spans="1:37" ht="15.75" customHeight="1" x14ac:dyDescent="0.3">
      <c r="A338" s="4" t="s">
        <v>67</v>
      </c>
      <c r="B338" s="5"/>
      <c r="C338" s="5">
        <v>3</v>
      </c>
      <c r="D338" s="5">
        <v>2</v>
      </c>
      <c r="E338" s="5">
        <v>2</v>
      </c>
      <c r="F338" s="5">
        <v>2</v>
      </c>
      <c r="G338" s="5">
        <v>338</v>
      </c>
      <c r="H338" s="5" t="s">
        <v>18</v>
      </c>
      <c r="I338" s="5">
        <v>81</v>
      </c>
      <c r="J338" s="5"/>
      <c r="K338" s="5"/>
      <c r="L338" s="7">
        <v>43300</v>
      </c>
      <c r="M338" s="5" t="s">
        <v>68</v>
      </c>
      <c r="N338" s="5" t="s">
        <v>69</v>
      </c>
      <c r="O338" s="27"/>
      <c r="P338" s="28">
        <v>8.6999999999999993</v>
      </c>
      <c r="Q338" s="28">
        <v>7</v>
      </c>
      <c r="R338" s="29">
        <v>44369</v>
      </c>
      <c r="S338" s="28" t="s">
        <v>98</v>
      </c>
      <c r="T338" s="5"/>
      <c r="U338" s="5">
        <f t="shared" si="68"/>
        <v>148.69999999999999</v>
      </c>
      <c r="V338" s="5">
        <f t="shared" si="81"/>
        <v>127</v>
      </c>
      <c r="W338" s="5"/>
      <c r="X338" s="36">
        <f t="shared" si="70"/>
        <v>168.49423886050403</v>
      </c>
      <c r="Y338" s="36">
        <f t="shared" si="75"/>
        <v>99.249088010013523</v>
      </c>
      <c r="Z338" s="5"/>
      <c r="AA338" s="36">
        <f t="shared" si="76"/>
        <v>0.86394497099073264</v>
      </c>
      <c r="AB338" s="36">
        <f t="shared" si="77"/>
        <v>1.0384779709907326</v>
      </c>
      <c r="AC338" s="37">
        <f t="shared" si="71"/>
        <v>0.73284998226462073</v>
      </c>
      <c r="AD338" s="37">
        <f t="shared" si="72"/>
        <v>-1.2589220464926283</v>
      </c>
      <c r="AE338" s="36">
        <f t="shared" si="73"/>
        <v>195.55226922743697</v>
      </c>
      <c r="AG338" s="38">
        <f t="shared" si="78"/>
        <v>0.73286556020882887</v>
      </c>
      <c r="AH338" s="38">
        <f t="shared" si="74"/>
        <v>-1.2588864639923099</v>
      </c>
      <c r="AJ338" s="38">
        <f t="shared" si="79"/>
        <v>41.990103550456617</v>
      </c>
      <c r="AK338" s="38">
        <f t="shared" si="80"/>
        <v>-72.128881272907236</v>
      </c>
    </row>
    <row r="339" spans="1:37" ht="15.75" customHeight="1" x14ac:dyDescent="0.3">
      <c r="A339" s="4" t="s">
        <v>67</v>
      </c>
      <c r="B339" s="5"/>
      <c r="C339" s="5">
        <v>3</v>
      </c>
      <c r="D339" s="5">
        <v>2</v>
      </c>
      <c r="E339" s="5">
        <v>2</v>
      </c>
      <c r="F339" s="5">
        <v>1</v>
      </c>
      <c r="G339" s="5">
        <v>339</v>
      </c>
      <c r="H339" s="5" t="s">
        <v>18</v>
      </c>
      <c r="I339" s="5">
        <v>96</v>
      </c>
      <c r="J339" s="5" t="s">
        <v>47</v>
      </c>
      <c r="K339" s="5"/>
      <c r="L339" s="7">
        <v>43300</v>
      </c>
      <c r="M339" s="5" t="s">
        <v>68</v>
      </c>
      <c r="N339" s="5" t="s">
        <v>69</v>
      </c>
      <c r="O339" s="27"/>
      <c r="P339" s="28">
        <v>7.3</v>
      </c>
      <c r="Q339" s="28">
        <v>2.7</v>
      </c>
      <c r="R339" s="29">
        <v>44369</v>
      </c>
      <c r="S339" s="28" t="s">
        <v>98</v>
      </c>
      <c r="T339" s="5"/>
      <c r="U339" s="5">
        <f t="shared" si="68"/>
        <v>147.30000000000001</v>
      </c>
      <c r="V339" s="5">
        <f t="shared" si="81"/>
        <v>122.7</v>
      </c>
      <c r="W339" s="5"/>
      <c r="X339" s="36">
        <f t="shared" si="70"/>
        <v>166.36882054374777</v>
      </c>
      <c r="Y339" s="36">
        <f t="shared" si="75"/>
        <v>95.257522279777248</v>
      </c>
      <c r="Z339" s="5"/>
      <c r="AA339" s="36">
        <f t="shared" si="76"/>
        <v>0.87625841124468085</v>
      </c>
      <c r="AB339" s="36">
        <f t="shared" si="77"/>
        <v>1.0507914112446808</v>
      </c>
      <c r="AC339" s="37">
        <f t="shared" si="71"/>
        <v>0.73284998226462073</v>
      </c>
      <c r="AD339" s="37">
        <f t="shared" si="72"/>
        <v>-1.2589220464926283</v>
      </c>
      <c r="AE339" s="36">
        <f t="shared" si="73"/>
        <v>191.70962417155798</v>
      </c>
      <c r="AG339" s="38">
        <f t="shared" si="78"/>
        <v>0.73286493369565131</v>
      </c>
      <c r="AH339" s="38">
        <f t="shared" si="74"/>
        <v>-1.2588869128565365</v>
      </c>
      <c r="AJ339" s="38">
        <f t="shared" si="79"/>
        <v>41.990067653895736</v>
      </c>
      <c r="AK339" s="38">
        <f t="shared" si="80"/>
        <v>-72.12890699093299</v>
      </c>
    </row>
    <row r="340" spans="1:37" ht="15.75" customHeight="1" x14ac:dyDescent="0.3">
      <c r="A340" s="4" t="s">
        <v>67</v>
      </c>
      <c r="B340" s="5"/>
      <c r="C340" s="5">
        <v>3</v>
      </c>
      <c r="D340" s="5">
        <v>2</v>
      </c>
      <c r="E340" s="5">
        <v>2</v>
      </c>
      <c r="F340" s="5">
        <v>1</v>
      </c>
      <c r="G340" s="5">
        <v>340</v>
      </c>
      <c r="H340" s="5" t="s">
        <v>18</v>
      </c>
      <c r="I340" s="5">
        <v>122</v>
      </c>
      <c r="J340" s="5"/>
      <c r="K340" s="5"/>
      <c r="L340" s="7">
        <v>43300</v>
      </c>
      <c r="M340" s="5" t="s">
        <v>68</v>
      </c>
      <c r="N340" s="5" t="s">
        <v>69</v>
      </c>
      <c r="O340" s="27"/>
      <c r="P340" s="28">
        <v>8.6999999999999993</v>
      </c>
      <c r="Q340" s="28">
        <v>4.7</v>
      </c>
      <c r="R340" s="29">
        <v>44369</v>
      </c>
      <c r="S340" s="28" t="s">
        <v>98</v>
      </c>
      <c r="T340" s="5"/>
      <c r="U340" s="5">
        <f t="shared" si="68"/>
        <v>148.69999999999999</v>
      </c>
      <c r="V340" s="5">
        <f t="shared" si="81"/>
        <v>124.7</v>
      </c>
      <c r="W340" s="5"/>
      <c r="X340" s="36">
        <f t="shared" si="70"/>
        <v>168.09484788244245</v>
      </c>
      <c r="Y340" s="36">
        <f t="shared" si="75"/>
        <v>96.984030207960146</v>
      </c>
      <c r="Z340" s="5"/>
      <c r="AA340" s="36">
        <f t="shared" si="76"/>
        <v>0.87295718305455294</v>
      </c>
      <c r="AB340" s="36">
        <f t="shared" si="77"/>
        <v>1.0474901830545529</v>
      </c>
      <c r="AC340" s="37">
        <f t="shared" si="71"/>
        <v>0.73284998226462073</v>
      </c>
      <c r="AD340" s="37">
        <f t="shared" si="72"/>
        <v>-1.2589220464926283</v>
      </c>
      <c r="AE340" s="36">
        <f t="shared" si="73"/>
        <v>194.06643192474064</v>
      </c>
      <c r="AG340" s="38">
        <f t="shared" si="78"/>
        <v>0.73286520468405947</v>
      </c>
      <c r="AH340" s="38">
        <f t="shared" si="74"/>
        <v>-1.2588865483467881</v>
      </c>
      <c r="AJ340" s="38">
        <f t="shared" si="79"/>
        <v>41.990083180387821</v>
      </c>
      <c r="AK340" s="38">
        <f t="shared" si="80"/>
        <v>-72.128886106062822</v>
      </c>
    </row>
    <row r="341" spans="1:37" ht="15.75" customHeight="1" x14ac:dyDescent="0.3">
      <c r="A341" s="4" t="s">
        <v>67</v>
      </c>
      <c r="B341" s="5"/>
      <c r="C341" s="5">
        <v>3</v>
      </c>
      <c r="D341" s="5">
        <v>2</v>
      </c>
      <c r="E341" s="5">
        <v>2</v>
      </c>
      <c r="F341" s="5">
        <v>1</v>
      </c>
      <c r="G341" s="5">
        <v>341</v>
      </c>
      <c r="H341" s="5" t="s">
        <v>22</v>
      </c>
      <c r="I341" s="5">
        <v>323</v>
      </c>
      <c r="J341" s="5"/>
      <c r="K341" s="5"/>
      <c r="L341" s="7">
        <v>43300</v>
      </c>
      <c r="M341" s="5" t="s">
        <v>68</v>
      </c>
      <c r="N341" s="5" t="s">
        <v>69</v>
      </c>
      <c r="O341" s="27"/>
      <c r="P341" s="28">
        <v>9.4</v>
      </c>
      <c r="Q341" s="28">
        <v>3.6</v>
      </c>
      <c r="R341" s="29">
        <v>44369</v>
      </c>
      <c r="S341" s="28" t="s">
        <v>98</v>
      </c>
      <c r="T341" s="5"/>
      <c r="U341" s="5">
        <f t="shared" si="68"/>
        <v>149.4</v>
      </c>
      <c r="V341" s="5">
        <f t="shared" si="81"/>
        <v>123.6</v>
      </c>
      <c r="W341" s="5"/>
      <c r="X341" s="36">
        <f t="shared" si="70"/>
        <v>168.59320022399453</v>
      </c>
      <c r="Y341" s="36">
        <f t="shared" si="75"/>
        <v>95.779187918002805</v>
      </c>
      <c r="Z341" s="5"/>
      <c r="AA341" s="36">
        <f t="shared" si="76"/>
        <v>0.87962380410697849</v>
      </c>
      <c r="AB341" s="36">
        <f t="shared" si="77"/>
        <v>1.0541568041069784</v>
      </c>
      <c r="AC341" s="37">
        <f t="shared" si="71"/>
        <v>0.73284998226462073</v>
      </c>
      <c r="AD341" s="37">
        <f t="shared" si="72"/>
        <v>-1.2589220464926283</v>
      </c>
      <c r="AE341" s="36">
        <f t="shared" si="73"/>
        <v>193.90028365115924</v>
      </c>
      <c r="AG341" s="38">
        <f t="shared" si="78"/>
        <v>0.73286501556867101</v>
      </c>
      <c r="AH341" s="38">
        <f t="shared" si="74"/>
        <v>-1.258886443111169</v>
      </c>
      <c r="AJ341" s="38">
        <f t="shared" si="79"/>
        <v>41.990072344874221</v>
      </c>
      <c r="AK341" s="38">
        <f t="shared" si="80"/>
        <v>-72.128880076505993</v>
      </c>
    </row>
    <row r="342" spans="1:37" ht="15.75" customHeight="1" x14ac:dyDescent="0.3">
      <c r="A342" s="4" t="s">
        <v>67</v>
      </c>
      <c r="B342" s="5"/>
      <c r="C342" s="5">
        <v>3</v>
      </c>
      <c r="D342" s="5">
        <v>2</v>
      </c>
      <c r="E342" s="5">
        <v>2</v>
      </c>
      <c r="F342" s="5">
        <v>1</v>
      </c>
      <c r="G342" s="5">
        <v>342</v>
      </c>
      <c r="H342" s="5" t="s">
        <v>18</v>
      </c>
      <c r="I342" s="5">
        <v>90</v>
      </c>
      <c r="J342" s="5"/>
      <c r="K342" s="5"/>
      <c r="L342" s="7">
        <v>43300</v>
      </c>
      <c r="M342" s="5" t="s">
        <v>68</v>
      </c>
      <c r="N342" s="5" t="s">
        <v>69</v>
      </c>
      <c r="O342" s="27"/>
      <c r="P342" s="28">
        <v>7.2</v>
      </c>
      <c r="Q342" s="28">
        <v>4.8</v>
      </c>
      <c r="R342" s="29">
        <v>44369</v>
      </c>
      <c r="S342" s="28" t="s">
        <v>98</v>
      </c>
      <c r="T342" s="5"/>
      <c r="U342" s="5">
        <f t="shared" si="68"/>
        <v>147.19999999999999</v>
      </c>
      <c r="V342" s="5">
        <f t="shared" si="81"/>
        <v>124.8</v>
      </c>
      <c r="W342" s="5"/>
      <c r="X342" s="36">
        <f t="shared" si="70"/>
        <v>166.63500109754074</v>
      </c>
      <c r="Y342" s="36">
        <f t="shared" si="75"/>
        <v>97.342983358959145</v>
      </c>
      <c r="Z342" s="5"/>
      <c r="AA342" s="36">
        <f t="shared" si="76"/>
        <v>0.86756568575914839</v>
      </c>
      <c r="AB342" s="36">
        <f t="shared" si="77"/>
        <v>1.0420986857591483</v>
      </c>
      <c r="AC342" s="37">
        <f t="shared" si="71"/>
        <v>0.73284998226462073</v>
      </c>
      <c r="AD342" s="37">
        <f t="shared" si="72"/>
        <v>-1.2589220464926283</v>
      </c>
      <c r="AE342" s="36">
        <f t="shared" si="73"/>
        <v>192.98414442642689</v>
      </c>
      <c r="AG342" s="38">
        <f t="shared" si="78"/>
        <v>0.73286526103120575</v>
      </c>
      <c r="AH342" s="38">
        <f t="shared" si="74"/>
        <v>-1.2588868566343694</v>
      </c>
      <c r="AJ342" s="38">
        <f t="shared" si="79"/>
        <v>41.990086408841485</v>
      </c>
      <c r="AK342" s="38">
        <f t="shared" si="80"/>
        <v>-72.128903769640104</v>
      </c>
    </row>
    <row r="343" spans="1:37" ht="15.75" customHeight="1" x14ac:dyDescent="0.3">
      <c r="A343" s="4" t="s">
        <v>67</v>
      </c>
      <c r="B343" s="5"/>
      <c r="C343" s="5">
        <v>3</v>
      </c>
      <c r="D343" s="5">
        <v>2</v>
      </c>
      <c r="E343" s="5">
        <v>1</v>
      </c>
      <c r="F343" s="5">
        <v>3</v>
      </c>
      <c r="G343" s="5">
        <v>343</v>
      </c>
      <c r="H343" s="5" t="s">
        <v>18</v>
      </c>
      <c r="I343" s="5">
        <v>16</v>
      </c>
      <c r="J343" s="5"/>
      <c r="K343" s="5"/>
      <c r="L343" s="7">
        <v>43300</v>
      </c>
      <c r="M343" s="5" t="s">
        <v>68</v>
      </c>
      <c r="N343" s="5" t="s">
        <v>69</v>
      </c>
      <c r="O343" s="27"/>
      <c r="P343" s="28">
        <v>2</v>
      </c>
      <c r="Q343" s="28">
        <v>10.1</v>
      </c>
      <c r="R343" s="29">
        <v>44369</v>
      </c>
      <c r="S343" s="28" t="s">
        <v>98</v>
      </c>
      <c r="T343" s="5"/>
      <c r="U343" s="5">
        <f t="shared" si="68"/>
        <v>142</v>
      </c>
      <c r="V343" s="5">
        <f t="shared" si="81"/>
        <v>130.1</v>
      </c>
      <c r="W343" s="5"/>
      <c r="X343" s="36">
        <f t="shared" si="70"/>
        <v>162.43433658147487</v>
      </c>
      <c r="Y343" s="36">
        <f t="shared" si="75"/>
        <v>103.46543528800396</v>
      </c>
      <c r="Z343" s="5"/>
      <c r="AA343" s="36">
        <f t="shared" si="76"/>
        <v>0.82910423405695666</v>
      </c>
      <c r="AB343" s="36">
        <f t="shared" si="77"/>
        <v>1.0036372340569566</v>
      </c>
      <c r="AC343" s="37">
        <f t="shared" si="71"/>
        <v>0.73284998226462073</v>
      </c>
      <c r="AD343" s="37">
        <f t="shared" si="72"/>
        <v>-1.2589220464926283</v>
      </c>
      <c r="AE343" s="36">
        <f t="shared" si="73"/>
        <v>192.5876683487289</v>
      </c>
      <c r="AG343" s="38">
        <f t="shared" si="78"/>
        <v>0.73286622203412088</v>
      </c>
      <c r="AH343" s="38">
        <f t="shared" si="74"/>
        <v>-1.2588877436979735</v>
      </c>
      <c r="AJ343" s="38">
        <f t="shared" si="79"/>
        <v>41.990141470252624</v>
      </c>
      <c r="AK343" s="38">
        <f t="shared" si="80"/>
        <v>-72.128954594640788</v>
      </c>
    </row>
    <row r="344" spans="1:37" ht="15.75" customHeight="1" x14ac:dyDescent="0.3">
      <c r="A344" s="4" t="s">
        <v>67</v>
      </c>
      <c r="B344" s="5"/>
      <c r="C344" s="5">
        <v>3</v>
      </c>
      <c r="D344" s="5">
        <v>2</v>
      </c>
      <c r="E344" s="5">
        <v>1</v>
      </c>
      <c r="F344" s="5">
        <v>3</v>
      </c>
      <c r="G344" s="5">
        <v>344</v>
      </c>
      <c r="H344" s="5" t="s">
        <v>18</v>
      </c>
      <c r="I344" s="5">
        <v>16</v>
      </c>
      <c r="J344" s="5"/>
      <c r="K344" s="5"/>
      <c r="L344" s="7">
        <v>43300</v>
      </c>
      <c r="M344" s="5" t="s">
        <v>68</v>
      </c>
      <c r="N344" s="5" t="s">
        <v>69</v>
      </c>
      <c r="O344" s="27"/>
      <c r="P344" s="28">
        <v>4.4000000000000004</v>
      </c>
      <c r="Q344" s="28">
        <v>10.1</v>
      </c>
      <c r="R344" s="29">
        <v>44369</v>
      </c>
      <c r="S344" s="28" t="s">
        <v>98</v>
      </c>
      <c r="T344" s="5"/>
      <c r="U344" s="5">
        <f t="shared" si="68"/>
        <v>144.4</v>
      </c>
      <c r="V344" s="5">
        <f t="shared" si="81"/>
        <v>130.1</v>
      </c>
      <c r="W344" s="5"/>
      <c r="X344" s="36">
        <f t="shared" si="70"/>
        <v>164.7978751575306</v>
      </c>
      <c r="Y344" s="36">
        <f t="shared" si="75"/>
        <v>103.04867948480927</v>
      </c>
      <c r="Z344" s="5"/>
      <c r="AA344" s="36">
        <f t="shared" si="76"/>
        <v>0.83744583173666576</v>
      </c>
      <c r="AB344" s="36">
        <f t="shared" si="77"/>
        <v>1.0119788317366658</v>
      </c>
      <c r="AC344" s="37">
        <f t="shared" si="71"/>
        <v>0.73284998226462073</v>
      </c>
      <c r="AD344" s="37">
        <f t="shared" si="72"/>
        <v>-1.2589220464926283</v>
      </c>
      <c r="AE344" s="36">
        <f t="shared" si="73"/>
        <v>194.36401415900011</v>
      </c>
      <c r="AG344" s="38">
        <f t="shared" si="78"/>
        <v>0.73286615661104193</v>
      </c>
      <c r="AH344" s="38">
        <f t="shared" si="74"/>
        <v>-1.2588872445692347</v>
      </c>
      <c r="AJ344" s="38">
        <f t="shared" si="79"/>
        <v>41.990137721786311</v>
      </c>
      <c r="AK344" s="38">
        <f t="shared" si="80"/>
        <v>-72.128925996670617</v>
      </c>
    </row>
    <row r="345" spans="1:37" ht="15.75" customHeight="1" x14ac:dyDescent="0.3">
      <c r="A345" s="4" t="s">
        <v>67</v>
      </c>
      <c r="B345" s="5"/>
      <c r="C345" s="5">
        <v>3</v>
      </c>
      <c r="D345" s="5">
        <v>2</v>
      </c>
      <c r="E345" s="5">
        <v>1</v>
      </c>
      <c r="F345" s="5">
        <v>3</v>
      </c>
      <c r="G345" s="5">
        <v>345</v>
      </c>
      <c r="H345" s="5" t="s">
        <v>18</v>
      </c>
      <c r="I345" s="5">
        <v>19</v>
      </c>
      <c r="J345" s="5"/>
      <c r="K345" s="5"/>
      <c r="L345" s="7">
        <v>43300</v>
      </c>
      <c r="M345" s="5" t="s">
        <v>68</v>
      </c>
      <c r="N345" s="5" t="s">
        <v>69</v>
      </c>
      <c r="O345" s="27"/>
      <c r="P345" s="28">
        <v>3.5</v>
      </c>
      <c r="Q345" s="28">
        <v>11.3</v>
      </c>
      <c r="R345" s="29">
        <v>44369</v>
      </c>
      <c r="S345" s="28" t="s">
        <v>98</v>
      </c>
      <c r="T345" s="5"/>
      <c r="U345" s="5">
        <f t="shared" si="68"/>
        <v>143.5</v>
      </c>
      <c r="V345" s="5">
        <f t="shared" si="81"/>
        <v>131.30000000000001</v>
      </c>
      <c r="W345" s="5"/>
      <c r="X345" s="36">
        <f t="shared" si="70"/>
        <v>164.11992609310704</v>
      </c>
      <c r="Y345" s="36">
        <f t="shared" si="75"/>
        <v>104.38673219903518</v>
      </c>
      <c r="Z345" s="5"/>
      <c r="AA345" s="36">
        <f t="shared" si="76"/>
        <v>0.82976495405762007</v>
      </c>
      <c r="AB345" s="36">
        <f t="shared" si="77"/>
        <v>1.00429795405762</v>
      </c>
      <c r="AC345" s="37">
        <f t="shared" si="71"/>
        <v>0.73284998226462073</v>
      </c>
      <c r="AD345" s="37">
        <f t="shared" si="72"/>
        <v>-1.2589220464926283</v>
      </c>
      <c r="AE345" s="36">
        <f t="shared" si="73"/>
        <v>194.50434442448838</v>
      </c>
      <c r="AG345" s="38">
        <f t="shared" si="78"/>
        <v>0.73286636663591476</v>
      </c>
      <c r="AH345" s="38">
        <f t="shared" si="74"/>
        <v>-1.2588873877315883</v>
      </c>
      <c r="AJ345" s="38">
        <f t="shared" si="79"/>
        <v>41.990149755325128</v>
      </c>
      <c r="AK345" s="38">
        <f t="shared" si="80"/>
        <v>-72.128934199269253</v>
      </c>
    </row>
    <row r="346" spans="1:37" ht="15.75" customHeight="1" x14ac:dyDescent="0.3">
      <c r="A346" s="4" t="s">
        <v>67</v>
      </c>
      <c r="B346" s="5"/>
      <c r="C346" s="5">
        <v>3</v>
      </c>
      <c r="D346" s="5">
        <v>2</v>
      </c>
      <c r="E346" s="5">
        <v>1</v>
      </c>
      <c r="F346" s="5">
        <v>3</v>
      </c>
      <c r="G346" s="5">
        <v>346</v>
      </c>
      <c r="H346" s="5" t="s">
        <v>18</v>
      </c>
      <c r="I346" s="5">
        <v>14</v>
      </c>
      <c r="J346" s="5"/>
      <c r="K346" s="5"/>
      <c r="L346" s="7">
        <v>43300</v>
      </c>
      <c r="M346" s="5" t="s">
        <v>68</v>
      </c>
      <c r="N346" s="5" t="s">
        <v>69</v>
      </c>
      <c r="O346" s="27"/>
      <c r="P346" s="28">
        <v>3.8</v>
      </c>
      <c r="Q346" s="28">
        <v>11.5</v>
      </c>
      <c r="R346" s="29">
        <v>44369</v>
      </c>
      <c r="S346" s="28" t="s">
        <v>98</v>
      </c>
      <c r="T346" s="5"/>
      <c r="U346" s="5">
        <f t="shared" si="68"/>
        <v>143.80000000000001</v>
      </c>
      <c r="V346" s="5">
        <f t="shared" si="81"/>
        <v>131.5</v>
      </c>
      <c r="W346" s="5"/>
      <c r="X346" s="36">
        <f t="shared" si="70"/>
        <v>164.45009806538022</v>
      </c>
      <c r="Y346" s="36">
        <f t="shared" si="75"/>
        <v>104.53159927164049</v>
      </c>
      <c r="Z346" s="5"/>
      <c r="AA346" s="36">
        <f t="shared" si="76"/>
        <v>0.83004700279523524</v>
      </c>
      <c r="AB346" s="36">
        <f t="shared" si="77"/>
        <v>1.0045800027952352</v>
      </c>
      <c r="AC346" s="37">
        <f t="shared" si="71"/>
        <v>0.73284998226462073</v>
      </c>
      <c r="AD346" s="37">
        <f t="shared" si="72"/>
        <v>-1.2589220464926283</v>
      </c>
      <c r="AE346" s="36">
        <f t="shared" si="73"/>
        <v>194.86069383023352</v>
      </c>
      <c r="AG346" s="38">
        <f t="shared" si="78"/>
        <v>0.73286638937322568</v>
      </c>
      <c r="AH346" s="38">
        <f t="shared" si="74"/>
        <v>-1.2588873180053313</v>
      </c>
      <c r="AJ346" s="38">
        <f t="shared" si="79"/>
        <v>41.990151058077075</v>
      </c>
      <c r="AK346" s="38">
        <f t="shared" si="80"/>
        <v>-72.128930204249002</v>
      </c>
    </row>
    <row r="347" spans="1:37" ht="15.75" customHeight="1" x14ac:dyDescent="0.3">
      <c r="A347" s="4" t="s">
        <v>67</v>
      </c>
      <c r="B347" s="5"/>
      <c r="C347" s="5">
        <v>3</v>
      </c>
      <c r="D347" s="5">
        <v>2</v>
      </c>
      <c r="E347" s="5">
        <v>2</v>
      </c>
      <c r="F347" s="5">
        <v>4</v>
      </c>
      <c r="G347" s="5">
        <v>347</v>
      </c>
      <c r="H347" s="5" t="s">
        <v>18</v>
      </c>
      <c r="I347" s="5">
        <v>15</v>
      </c>
      <c r="J347" s="5"/>
      <c r="K347" s="5"/>
      <c r="L347" s="7">
        <v>43300</v>
      </c>
      <c r="M347" s="5" t="s">
        <v>68</v>
      </c>
      <c r="N347" s="5" t="s">
        <v>69</v>
      </c>
      <c r="O347" s="27"/>
      <c r="P347" s="28">
        <v>7.7</v>
      </c>
      <c r="Q347" s="28">
        <v>17.2</v>
      </c>
      <c r="R347" s="29">
        <v>44369</v>
      </c>
      <c r="S347" s="28" t="s">
        <v>98</v>
      </c>
      <c r="T347" s="5"/>
      <c r="U347" s="5">
        <f t="shared" si="68"/>
        <v>147.69999999999999</v>
      </c>
      <c r="V347" s="5">
        <f t="shared" si="81"/>
        <v>137.19999999999999</v>
      </c>
      <c r="W347" s="5"/>
      <c r="X347" s="36">
        <f t="shared" si="70"/>
        <v>169.2806432840581</v>
      </c>
      <c r="Y347" s="36">
        <f t="shared" si="75"/>
        <v>109.4677752095815</v>
      </c>
      <c r="Z347" s="5"/>
      <c r="AA347" s="36">
        <f t="shared" si="76"/>
        <v>0.82223652718323059</v>
      </c>
      <c r="AB347" s="36">
        <f t="shared" si="77"/>
        <v>0.99676952718323064</v>
      </c>
      <c r="AC347" s="37">
        <f t="shared" si="71"/>
        <v>0.73284998226462073</v>
      </c>
      <c r="AD347" s="37">
        <f t="shared" si="72"/>
        <v>-1.2589220464926283</v>
      </c>
      <c r="AE347" s="36">
        <f t="shared" si="73"/>
        <v>201.59149287606357</v>
      </c>
      <c r="AG347" s="38">
        <f t="shared" si="78"/>
        <v>0.73286716414360065</v>
      </c>
      <c r="AH347" s="38">
        <f t="shared" si="74"/>
        <v>-1.2588862978683417</v>
      </c>
      <c r="AJ347" s="38">
        <f t="shared" si="79"/>
        <v>41.990195449149653</v>
      </c>
      <c r="AK347" s="38">
        <f t="shared" si="80"/>
        <v>-72.128871754704988</v>
      </c>
    </row>
    <row r="348" spans="1:37" ht="15.75" customHeight="1" x14ac:dyDescent="0.3">
      <c r="A348" s="4" t="s">
        <v>67</v>
      </c>
      <c r="B348" s="5"/>
      <c r="C348" s="5">
        <v>3</v>
      </c>
      <c r="D348" s="5">
        <v>2</v>
      </c>
      <c r="E348" s="5">
        <v>2</v>
      </c>
      <c r="F348" s="5">
        <v>3</v>
      </c>
      <c r="G348" s="5">
        <v>348</v>
      </c>
      <c r="H348" s="5" t="s">
        <v>20</v>
      </c>
      <c r="I348" s="5">
        <v>15</v>
      </c>
      <c r="J348" s="5"/>
      <c r="K348" s="5"/>
      <c r="L348" s="7">
        <v>43300</v>
      </c>
      <c r="M348" s="5" t="s">
        <v>68</v>
      </c>
      <c r="N348" s="5" t="s">
        <v>69</v>
      </c>
      <c r="O348" s="27"/>
      <c r="P348" s="28">
        <v>8.6</v>
      </c>
      <c r="Q348" s="28">
        <v>14.8</v>
      </c>
      <c r="R348" s="29">
        <v>44369</v>
      </c>
      <c r="S348" s="28" t="s">
        <v>98</v>
      </c>
      <c r="T348" s="5"/>
      <c r="U348" s="5">
        <f t="shared" si="68"/>
        <v>148.6</v>
      </c>
      <c r="V348" s="5">
        <f t="shared" si="81"/>
        <v>134.80000000000001</v>
      </c>
      <c r="W348" s="5"/>
      <c r="X348" s="36">
        <f t="shared" si="70"/>
        <v>169.75021444688431</v>
      </c>
      <c r="Y348" s="36">
        <f t="shared" si="75"/>
        <v>106.94795320732781</v>
      </c>
      <c r="Z348" s="5"/>
      <c r="AA348" s="36">
        <f t="shared" si="76"/>
        <v>0.83405415568810082</v>
      </c>
      <c r="AB348" s="36">
        <f t="shared" si="77"/>
        <v>1.0085871556881008</v>
      </c>
      <c r="AC348" s="37">
        <f t="shared" si="71"/>
        <v>0.73284998226462073</v>
      </c>
      <c r="AD348" s="37">
        <f t="shared" si="72"/>
        <v>-1.2589220464926283</v>
      </c>
      <c r="AE348" s="36">
        <f t="shared" si="73"/>
        <v>200.6315030098713</v>
      </c>
      <c r="AG348" s="38">
        <f t="shared" si="78"/>
        <v>0.73286676862747357</v>
      </c>
      <c r="AH348" s="38">
        <f t="shared" si="74"/>
        <v>-1.2588861987172371</v>
      </c>
      <c r="AJ348" s="38">
        <f t="shared" si="79"/>
        <v>41.990172787744839</v>
      </c>
      <c r="AK348" s="38">
        <f t="shared" si="80"/>
        <v>-72.128866073765153</v>
      </c>
    </row>
    <row r="349" spans="1:37" ht="15.75" customHeight="1" x14ac:dyDescent="0.3">
      <c r="A349" s="4" t="s">
        <v>67</v>
      </c>
      <c r="B349" s="5"/>
      <c r="C349" s="5">
        <v>3</v>
      </c>
      <c r="D349" s="5">
        <v>2</v>
      </c>
      <c r="E349" s="5">
        <v>2</v>
      </c>
      <c r="F349" s="5">
        <v>3</v>
      </c>
      <c r="G349" s="5">
        <v>349</v>
      </c>
      <c r="H349" s="5" t="s">
        <v>20</v>
      </c>
      <c r="I349" s="5">
        <v>17</v>
      </c>
      <c r="J349" s="5"/>
      <c r="K349" s="5"/>
      <c r="L349" s="7">
        <v>43300</v>
      </c>
      <c r="M349" s="5" t="s">
        <v>68</v>
      </c>
      <c r="N349" s="5" t="s">
        <v>69</v>
      </c>
      <c r="O349" s="27"/>
      <c r="P349" s="28">
        <v>5.2</v>
      </c>
      <c r="Q349" s="28">
        <v>13</v>
      </c>
      <c r="R349" s="29">
        <v>44369</v>
      </c>
      <c r="S349" s="28" t="s">
        <v>98</v>
      </c>
      <c r="T349" s="5"/>
      <c r="U349" s="5">
        <f t="shared" ref="U349:U412" si="82">P349+140</f>
        <v>145.19999999999999</v>
      </c>
      <c r="V349" s="5">
        <f t="shared" si="81"/>
        <v>133</v>
      </c>
      <c r="W349" s="5"/>
      <c r="X349" s="36">
        <f t="shared" si="70"/>
        <v>166.08930127840935</v>
      </c>
      <c r="Y349" s="36">
        <f t="shared" si="75"/>
        <v>105.76570332981179</v>
      </c>
      <c r="Z349" s="5"/>
      <c r="AA349" s="36">
        <f t="shared" si="76"/>
        <v>0.8292234270250618</v>
      </c>
      <c r="AB349" s="36">
        <f t="shared" si="77"/>
        <v>1.0037564270250618</v>
      </c>
      <c r="AC349" s="37">
        <f t="shared" si="71"/>
        <v>0.73284998226462073</v>
      </c>
      <c r="AD349" s="37">
        <f t="shared" si="72"/>
        <v>-1.2589220464926283</v>
      </c>
      <c r="AE349" s="36">
        <f t="shared" si="73"/>
        <v>196.9061705483096</v>
      </c>
      <c r="AG349" s="38">
        <f t="shared" si="78"/>
        <v>0.73286658307370989</v>
      </c>
      <c r="AH349" s="38">
        <f t="shared" si="74"/>
        <v>-1.258886971833123</v>
      </c>
      <c r="AJ349" s="38">
        <f t="shared" si="79"/>
        <v>41.990162156297309</v>
      </c>
      <c r="AK349" s="38">
        <f t="shared" si="80"/>
        <v>-72.128910370042504</v>
      </c>
    </row>
    <row r="350" spans="1:37" ht="15.75" customHeight="1" x14ac:dyDescent="0.3">
      <c r="A350" s="4" t="s">
        <v>67</v>
      </c>
      <c r="B350" s="5"/>
      <c r="C350" s="5">
        <v>3</v>
      </c>
      <c r="D350" s="5">
        <v>2</v>
      </c>
      <c r="E350" s="5">
        <v>3</v>
      </c>
      <c r="F350" s="5">
        <v>2</v>
      </c>
      <c r="G350" s="5">
        <v>350</v>
      </c>
      <c r="H350" s="5" t="s">
        <v>18</v>
      </c>
      <c r="I350" s="5">
        <v>374</v>
      </c>
      <c r="J350" s="5"/>
      <c r="K350" s="5"/>
      <c r="L350" s="7">
        <v>43300</v>
      </c>
      <c r="M350" s="5" t="s">
        <v>68</v>
      </c>
      <c r="N350" s="5" t="s">
        <v>69</v>
      </c>
      <c r="O350" s="27"/>
      <c r="P350" s="28">
        <v>12.8</v>
      </c>
      <c r="Q350" s="28">
        <v>5.3</v>
      </c>
      <c r="R350" s="29">
        <v>44369</v>
      </c>
      <c r="S350" s="28" t="s">
        <v>98</v>
      </c>
      <c r="T350" s="5"/>
      <c r="U350" s="5">
        <f t="shared" si="82"/>
        <v>152.80000000000001</v>
      </c>
      <c r="V350" s="5">
        <f t="shared" si="81"/>
        <v>125.3</v>
      </c>
      <c r="W350" s="5"/>
      <c r="X350" s="36">
        <f t="shared" si="70"/>
        <v>172.23674856733638</v>
      </c>
      <c r="Y350" s="36">
        <f t="shared" si="75"/>
        <v>96.862957021516522</v>
      </c>
      <c r="Z350" s="5"/>
      <c r="AA350" s="36">
        <f t="shared" si="76"/>
        <v>0.88396302427706253</v>
      </c>
      <c r="AB350" s="36">
        <f t="shared" si="77"/>
        <v>1.0584960242770625</v>
      </c>
      <c r="AC350" s="37">
        <f t="shared" si="71"/>
        <v>0.73284998226462073</v>
      </c>
      <c r="AD350" s="37">
        <f t="shared" si="72"/>
        <v>-1.2589220464926283</v>
      </c>
      <c r="AE350" s="36">
        <f t="shared" si="73"/>
        <v>197.60549081440021</v>
      </c>
      <c r="AG350" s="38">
        <f t="shared" si="78"/>
        <v>0.73286518566463388</v>
      </c>
      <c r="AH350" s="38">
        <f t="shared" si="74"/>
        <v>-1.2588856736638827</v>
      </c>
      <c r="AJ350" s="38">
        <f t="shared" si="79"/>
        <v>41.990082090655008</v>
      </c>
      <c r="AK350" s="38">
        <f t="shared" si="80"/>
        <v>-72.128835990423923</v>
      </c>
    </row>
    <row r="351" spans="1:37" ht="15.75" customHeight="1" x14ac:dyDescent="0.3">
      <c r="A351" s="4" t="s">
        <v>67</v>
      </c>
      <c r="B351" s="5"/>
      <c r="C351" s="5">
        <v>3</v>
      </c>
      <c r="D351" s="5">
        <v>2</v>
      </c>
      <c r="E351" s="5">
        <v>3</v>
      </c>
      <c r="F351" s="5">
        <v>3</v>
      </c>
      <c r="G351" s="5">
        <v>351</v>
      </c>
      <c r="H351" s="5" t="s">
        <v>18</v>
      </c>
      <c r="I351" s="5">
        <v>532</v>
      </c>
      <c r="J351" s="5"/>
      <c r="K351" s="5"/>
      <c r="L351" s="7">
        <v>43300</v>
      </c>
      <c r="M351" s="5" t="s">
        <v>68</v>
      </c>
      <c r="N351" s="5" t="s">
        <v>69</v>
      </c>
      <c r="O351" s="27"/>
      <c r="P351" s="28">
        <v>14.5</v>
      </c>
      <c r="Q351" s="28">
        <v>10.199999999999999</v>
      </c>
      <c r="R351" s="29">
        <v>44369</v>
      </c>
      <c r="S351" s="28" t="s">
        <v>98</v>
      </c>
      <c r="T351" s="5"/>
      <c r="U351" s="5">
        <f t="shared" si="82"/>
        <v>154.5</v>
      </c>
      <c r="V351" s="5">
        <f t="shared" si="81"/>
        <v>130.19999999999999</v>
      </c>
      <c r="W351" s="5"/>
      <c r="X351" s="36">
        <f t="shared" si="70"/>
        <v>174.76179815689827</v>
      </c>
      <c r="Y351" s="36">
        <f t="shared" si="75"/>
        <v>101.39331292036739</v>
      </c>
      <c r="Z351" s="5"/>
      <c r="AA351" s="36">
        <f t="shared" si="76"/>
        <v>0.87054479847425847</v>
      </c>
      <c r="AB351" s="36">
        <f t="shared" si="77"/>
        <v>1.0450777984742585</v>
      </c>
      <c r="AC351" s="37">
        <f t="shared" si="71"/>
        <v>0.73284998226462073</v>
      </c>
      <c r="AD351" s="37">
        <f t="shared" si="72"/>
        <v>-1.2589220464926283</v>
      </c>
      <c r="AE351" s="36">
        <f t="shared" si="73"/>
        <v>202.04526720514883</v>
      </c>
      <c r="AG351" s="38">
        <f t="shared" si="78"/>
        <v>0.73286589674515579</v>
      </c>
      <c r="AH351" s="38">
        <f t="shared" si="74"/>
        <v>-1.258885140402163</v>
      </c>
      <c r="AJ351" s="38">
        <f t="shared" si="79"/>
        <v>41.990122832567806</v>
      </c>
      <c r="AK351" s="38">
        <f t="shared" si="80"/>
        <v>-72.128805436778009</v>
      </c>
    </row>
    <row r="352" spans="1:37" ht="15.75" customHeight="1" x14ac:dyDescent="0.3">
      <c r="A352" s="4" t="s">
        <v>67</v>
      </c>
      <c r="B352" s="5"/>
      <c r="C352" s="5">
        <v>3</v>
      </c>
      <c r="D352" s="5">
        <v>2</v>
      </c>
      <c r="E352" s="5">
        <v>3</v>
      </c>
      <c r="F352" s="5">
        <v>3</v>
      </c>
      <c r="G352" s="5">
        <v>352</v>
      </c>
      <c r="H352" s="5" t="s">
        <v>22</v>
      </c>
      <c r="I352" s="5">
        <v>270</v>
      </c>
      <c r="J352" s="5" t="s">
        <v>32</v>
      </c>
      <c r="K352" s="5"/>
      <c r="L352" s="7">
        <v>43300</v>
      </c>
      <c r="M352" s="5" t="s">
        <v>68</v>
      </c>
      <c r="N352" s="5" t="s">
        <v>69</v>
      </c>
      <c r="O352" s="27"/>
      <c r="P352" s="28">
        <v>13.3</v>
      </c>
      <c r="Q352" s="28">
        <v>12.3</v>
      </c>
      <c r="R352" s="29">
        <v>44369</v>
      </c>
      <c r="S352" s="28" t="s">
        <v>98</v>
      </c>
      <c r="T352" s="5"/>
      <c r="U352" s="5">
        <f t="shared" si="82"/>
        <v>153.30000000000001</v>
      </c>
      <c r="V352" s="5">
        <f t="shared" si="81"/>
        <v>132.30000000000001</v>
      </c>
      <c r="W352" s="5"/>
      <c r="X352" s="36">
        <f t="shared" si="70"/>
        <v>173.94469019666576</v>
      </c>
      <c r="Y352" s="36">
        <f t="shared" si="75"/>
        <v>103.66978707601353</v>
      </c>
      <c r="Z352" s="5"/>
      <c r="AA352" s="36">
        <f t="shared" si="76"/>
        <v>0.85879548929905991</v>
      </c>
      <c r="AB352" s="36">
        <f t="shared" si="77"/>
        <v>1.03332848929906</v>
      </c>
      <c r="AC352" s="37">
        <f t="shared" si="71"/>
        <v>0.73284998226462073</v>
      </c>
      <c r="AD352" s="37">
        <f t="shared" si="72"/>
        <v>-1.2589220464926283</v>
      </c>
      <c r="AE352" s="36">
        <f t="shared" si="73"/>
        <v>202.49488882438493</v>
      </c>
      <c r="AG352" s="38">
        <f t="shared" si="78"/>
        <v>0.73286625406649941</v>
      </c>
      <c r="AH352" s="38">
        <f t="shared" si="74"/>
        <v>-1.2588853129467119</v>
      </c>
      <c r="AJ352" s="38">
        <f t="shared" si="79"/>
        <v>41.990143305572722</v>
      </c>
      <c r="AK352" s="38">
        <f t="shared" si="80"/>
        <v>-72.128815322852446</v>
      </c>
    </row>
    <row r="353" spans="1:37" ht="15.75" customHeight="1" x14ac:dyDescent="0.3">
      <c r="A353" s="4" t="s">
        <v>67</v>
      </c>
      <c r="B353" s="5"/>
      <c r="C353" s="5">
        <v>3</v>
      </c>
      <c r="D353" s="5">
        <v>2</v>
      </c>
      <c r="E353" s="5">
        <v>3</v>
      </c>
      <c r="F353" s="5">
        <v>3</v>
      </c>
      <c r="G353" s="5">
        <v>353</v>
      </c>
      <c r="H353" s="5" t="s">
        <v>18</v>
      </c>
      <c r="I353" s="5">
        <v>276</v>
      </c>
      <c r="J353" s="5" t="s">
        <v>32</v>
      </c>
      <c r="K353" s="5"/>
      <c r="L353" s="7">
        <v>43300</v>
      </c>
      <c r="M353" s="5" t="s">
        <v>68</v>
      </c>
      <c r="N353" s="5" t="s">
        <v>69</v>
      </c>
      <c r="O353" s="27"/>
      <c r="P353" s="28">
        <v>13.3</v>
      </c>
      <c r="Q353" s="28">
        <v>12.6</v>
      </c>
      <c r="R353" s="29">
        <v>44369</v>
      </c>
      <c r="S353" s="28" t="s">
        <v>98</v>
      </c>
      <c r="T353" s="5"/>
      <c r="U353" s="5">
        <f t="shared" si="82"/>
        <v>153.30000000000001</v>
      </c>
      <c r="V353" s="5">
        <f t="shared" si="81"/>
        <v>132.6</v>
      </c>
      <c r="W353" s="5"/>
      <c r="X353" s="36">
        <f t="shared" si="70"/>
        <v>173.99678467206508</v>
      </c>
      <c r="Y353" s="36">
        <f t="shared" si="75"/>
        <v>103.96522939802048</v>
      </c>
      <c r="Z353" s="5"/>
      <c r="AA353" s="36">
        <f t="shared" si="76"/>
        <v>0.85767498139489307</v>
      </c>
      <c r="AB353" s="36">
        <f t="shared" si="77"/>
        <v>1.032207981394893</v>
      </c>
      <c r="AC353" s="37">
        <f t="shared" si="71"/>
        <v>0.73284998226462073</v>
      </c>
      <c r="AD353" s="37">
        <f t="shared" si="72"/>
        <v>-1.2589220464926283</v>
      </c>
      <c r="AE353" s="36">
        <f t="shared" si="73"/>
        <v>202.6910210147455</v>
      </c>
      <c r="AG353" s="38">
        <f t="shared" si="78"/>
        <v>0.73286630043928902</v>
      </c>
      <c r="AH353" s="38">
        <f t="shared" si="74"/>
        <v>-1.258885301943895</v>
      </c>
      <c r="AJ353" s="38">
        <f t="shared" si="79"/>
        <v>41.990145962537852</v>
      </c>
      <c r="AK353" s="38">
        <f t="shared" si="80"/>
        <v>-72.128814692437473</v>
      </c>
    </row>
    <row r="354" spans="1:37" ht="15.75" customHeight="1" x14ac:dyDescent="0.3">
      <c r="A354" s="4" t="s">
        <v>67</v>
      </c>
      <c r="B354" s="5"/>
      <c r="C354" s="5">
        <v>3</v>
      </c>
      <c r="D354" s="5">
        <v>2</v>
      </c>
      <c r="E354" s="5">
        <v>4</v>
      </c>
      <c r="F354" s="5">
        <v>3</v>
      </c>
      <c r="G354" s="5">
        <v>354</v>
      </c>
      <c r="H354" s="5" t="s">
        <v>20</v>
      </c>
      <c r="I354" s="5">
        <v>10</v>
      </c>
      <c r="J354" s="5"/>
      <c r="K354" s="5"/>
      <c r="L354" s="7">
        <v>43300</v>
      </c>
      <c r="M354" s="5" t="s">
        <v>68</v>
      </c>
      <c r="N354" s="5" t="s">
        <v>69</v>
      </c>
      <c r="O354" s="27"/>
      <c r="P354" s="28">
        <v>19</v>
      </c>
      <c r="Q354" s="28">
        <v>13.9</v>
      </c>
      <c r="R354" s="29">
        <v>44369</v>
      </c>
      <c r="S354" s="28" t="s">
        <v>98</v>
      </c>
      <c r="T354" s="5"/>
      <c r="U354" s="5">
        <f t="shared" si="82"/>
        <v>159</v>
      </c>
      <c r="V354" s="5">
        <f t="shared" si="81"/>
        <v>133.9</v>
      </c>
      <c r="W354" s="5"/>
      <c r="X354" s="36">
        <f t="shared" si="70"/>
        <v>179.83593151692787</v>
      </c>
      <c r="Y354" s="36">
        <f t="shared" si="75"/>
        <v>104.25568442746338</v>
      </c>
      <c r="Z354" s="5"/>
      <c r="AA354" s="36">
        <f t="shared" si="76"/>
        <v>0.87088408999195088</v>
      </c>
      <c r="AB354" s="36">
        <f t="shared" si="77"/>
        <v>1.0454170899919508</v>
      </c>
      <c r="AC354" s="37">
        <f t="shared" si="71"/>
        <v>0.73284998226462073</v>
      </c>
      <c r="AD354" s="37">
        <f t="shared" si="72"/>
        <v>-1.2589220464926283</v>
      </c>
      <c r="AE354" s="36">
        <f t="shared" si="73"/>
        <v>207.87065689990976</v>
      </c>
      <c r="AG354" s="38">
        <f t="shared" si="78"/>
        <v>0.73286634600656009</v>
      </c>
      <c r="AH354" s="38">
        <f t="shared" si="74"/>
        <v>-1.2588840688344023</v>
      </c>
      <c r="AJ354" s="38">
        <f t="shared" si="79"/>
        <v>41.990148573350162</v>
      </c>
      <c r="AK354" s="38">
        <f t="shared" si="80"/>
        <v>-72.128744040467865</v>
      </c>
    </row>
    <row r="355" spans="1:37" ht="15.75" customHeight="1" x14ac:dyDescent="0.3">
      <c r="A355" s="4" t="s">
        <v>67</v>
      </c>
      <c r="B355" s="5"/>
      <c r="C355" s="5">
        <v>3</v>
      </c>
      <c r="D355" s="5">
        <v>2</v>
      </c>
      <c r="E355" s="5">
        <v>3</v>
      </c>
      <c r="F355" s="5">
        <v>1</v>
      </c>
      <c r="G355" s="5">
        <v>355</v>
      </c>
      <c r="H355" s="5" t="s">
        <v>22</v>
      </c>
      <c r="I355" s="5"/>
      <c r="J355" s="5" t="s">
        <v>24</v>
      </c>
      <c r="K355" s="5"/>
      <c r="L355" s="7">
        <v>43300</v>
      </c>
      <c r="M355" s="5" t="s">
        <v>68</v>
      </c>
      <c r="N355" s="5" t="s">
        <v>69</v>
      </c>
      <c r="O355" s="27"/>
      <c r="P355" s="28">
        <v>14.9</v>
      </c>
      <c r="Q355" s="28">
        <v>2.4</v>
      </c>
      <c r="R355" s="29">
        <v>44369</v>
      </c>
      <c r="S355" s="28" t="s">
        <v>98</v>
      </c>
      <c r="T355" s="5"/>
      <c r="U355" s="5">
        <f t="shared" si="82"/>
        <v>154.9</v>
      </c>
      <c r="V355" s="5">
        <f t="shared" si="81"/>
        <v>122.4</v>
      </c>
      <c r="W355" s="5"/>
      <c r="X355" s="36">
        <f t="shared" si="70"/>
        <v>173.80126489252493</v>
      </c>
      <c r="Y355" s="36">
        <f t="shared" si="75"/>
        <v>93.642353247653858</v>
      </c>
      <c r="Z355" s="5"/>
      <c r="AA355" s="36">
        <f t="shared" si="76"/>
        <v>0.90206749471394299</v>
      </c>
      <c r="AB355" s="36">
        <f t="shared" si="77"/>
        <v>1.0766004947139429</v>
      </c>
      <c r="AC355" s="37">
        <f t="shared" si="71"/>
        <v>0.73284998226462073</v>
      </c>
      <c r="AD355" s="37">
        <f t="shared" si="72"/>
        <v>-1.2589220464926283</v>
      </c>
      <c r="AE355" s="36">
        <f t="shared" si="73"/>
        <v>197.42282036279394</v>
      </c>
      <c r="AG355" s="38">
        <f t="shared" si="78"/>
        <v>0.73286468014869999</v>
      </c>
      <c r="AH355" s="38">
        <f t="shared" si="74"/>
        <v>-1.2588853432871865</v>
      </c>
      <c r="AJ355" s="38">
        <f t="shared" si="79"/>
        <v>41.990053126725513</v>
      </c>
      <c r="AK355" s="38">
        <f t="shared" si="80"/>
        <v>-72.12881706123359</v>
      </c>
    </row>
    <row r="356" spans="1:37" ht="15.75" customHeight="1" x14ac:dyDescent="0.3">
      <c r="A356" s="4" t="s">
        <v>67</v>
      </c>
      <c r="B356" s="5"/>
      <c r="C356" s="5">
        <v>3</v>
      </c>
      <c r="D356" s="5">
        <v>2</v>
      </c>
      <c r="E356" s="5">
        <v>3</v>
      </c>
      <c r="F356" s="5">
        <v>4</v>
      </c>
      <c r="G356" s="5">
        <v>356</v>
      </c>
      <c r="H356" s="5" t="s">
        <v>18</v>
      </c>
      <c r="I356" s="5">
        <v>240</v>
      </c>
      <c r="J356" s="5"/>
      <c r="K356" s="5"/>
      <c r="L356" s="7">
        <v>43300</v>
      </c>
      <c r="M356" s="5" t="s">
        <v>68</v>
      </c>
      <c r="N356" s="5" t="s">
        <v>69</v>
      </c>
      <c r="O356" s="27"/>
      <c r="P356" s="28">
        <v>11</v>
      </c>
      <c r="Q356" s="28">
        <v>19</v>
      </c>
      <c r="R356" s="29">
        <v>44369</v>
      </c>
      <c r="S356" s="28" t="s">
        <v>98</v>
      </c>
      <c r="T356" s="5"/>
      <c r="U356" s="5">
        <f t="shared" si="82"/>
        <v>151</v>
      </c>
      <c r="V356" s="5">
        <f t="shared" si="81"/>
        <v>139</v>
      </c>
      <c r="W356" s="5"/>
      <c r="X356" s="36">
        <f t="shared" si="70"/>
        <v>172.84307567853071</v>
      </c>
      <c r="Y356" s="36">
        <f t="shared" si="75"/>
        <v>110.6673899122307</v>
      </c>
      <c r="Z356" s="5"/>
      <c r="AA356" s="36">
        <f t="shared" si="76"/>
        <v>0.82675388077126044</v>
      </c>
      <c r="AB356" s="36">
        <f t="shared" si="77"/>
        <v>1.0012868807712605</v>
      </c>
      <c r="AC356" s="37">
        <f t="shared" si="71"/>
        <v>0.73284998226462073</v>
      </c>
      <c r="AD356" s="37">
        <f t="shared" si="72"/>
        <v>-1.2589220464926283</v>
      </c>
      <c r="AE356" s="36">
        <f t="shared" si="73"/>
        <v>205.2364490045567</v>
      </c>
      <c r="AG356" s="38">
        <f t="shared" si="78"/>
        <v>0.7328673524230872</v>
      </c>
      <c r="AH356" s="38">
        <f t="shared" si="74"/>
        <v>-1.2588855455489867</v>
      </c>
      <c r="AJ356" s="38">
        <f t="shared" si="79"/>
        <v>41.990206236769602</v>
      </c>
      <c r="AK356" s="38">
        <f t="shared" si="80"/>
        <v>-72.128828649981088</v>
      </c>
    </row>
    <row r="357" spans="1:37" ht="15.75" customHeight="1" x14ac:dyDescent="0.3">
      <c r="A357" s="4" t="s">
        <v>67</v>
      </c>
      <c r="B357" s="5"/>
      <c r="C357" s="5">
        <v>3</v>
      </c>
      <c r="D357" s="5">
        <v>2</v>
      </c>
      <c r="E357" s="5">
        <v>3</v>
      </c>
      <c r="F357" s="5">
        <v>4</v>
      </c>
      <c r="G357" s="5">
        <v>357</v>
      </c>
      <c r="H357" s="5" t="s">
        <v>18</v>
      </c>
      <c r="I357" s="5">
        <v>219</v>
      </c>
      <c r="J357" s="5"/>
      <c r="K357" s="5"/>
      <c r="L357" s="7">
        <v>43300</v>
      </c>
      <c r="M357" s="5" t="s">
        <v>68</v>
      </c>
      <c r="N357" s="5" t="s">
        <v>69</v>
      </c>
      <c r="O357" s="27"/>
      <c r="P357" s="28">
        <v>13.4</v>
      </c>
      <c r="Q357" s="28">
        <v>17.7</v>
      </c>
      <c r="R357" s="29">
        <v>44369</v>
      </c>
      <c r="S357" s="28" t="s">
        <v>98</v>
      </c>
      <c r="T357" s="5"/>
      <c r="U357" s="5">
        <f t="shared" si="82"/>
        <v>153.4</v>
      </c>
      <c r="V357" s="5">
        <f t="shared" si="81"/>
        <v>137.69999999999999</v>
      </c>
      <c r="W357" s="5"/>
      <c r="X357" s="36">
        <f t="shared" ref="X357:X420" si="83">SQRT(U357^2+V357^2)*COS(ATAN(V357/U357)-0.174533)</f>
        <v>174.98087152785601</v>
      </c>
      <c r="Y357" s="36">
        <f t="shared" si="75"/>
        <v>108.97038404700582</v>
      </c>
      <c r="Z357" s="5"/>
      <c r="AA357" s="36">
        <f t="shared" si="76"/>
        <v>0.83927931680442691</v>
      </c>
      <c r="AB357" s="36">
        <f t="shared" si="77"/>
        <v>1.0138123168044268</v>
      </c>
      <c r="AC357" s="37">
        <f t="shared" si="71"/>
        <v>0.73284998226462073</v>
      </c>
      <c r="AD357" s="37">
        <f t="shared" si="72"/>
        <v>-1.2589220464926283</v>
      </c>
      <c r="AE357" s="36">
        <f t="shared" si="73"/>
        <v>206.137939254277</v>
      </c>
      <c r="AG357" s="38">
        <f t="shared" si="78"/>
        <v>0.73286708605071393</v>
      </c>
      <c r="AH357" s="38">
        <f t="shared" si="74"/>
        <v>-1.2588850940988248</v>
      </c>
      <c r="AJ357" s="38">
        <f t="shared" si="79"/>
        <v>41.990190974756835</v>
      </c>
      <c r="AK357" s="38">
        <f t="shared" si="80"/>
        <v>-72.128802783792153</v>
      </c>
    </row>
    <row r="358" spans="1:37" ht="15.75" customHeight="1" x14ac:dyDescent="0.3">
      <c r="A358" s="4" t="s">
        <v>67</v>
      </c>
      <c r="B358" s="5"/>
      <c r="C358" s="5">
        <v>3</v>
      </c>
      <c r="D358" s="5">
        <v>2</v>
      </c>
      <c r="E358" s="5">
        <v>3</v>
      </c>
      <c r="F358" s="5">
        <v>4</v>
      </c>
      <c r="G358" s="5">
        <v>358</v>
      </c>
      <c r="H358" s="5" t="s">
        <v>22</v>
      </c>
      <c r="I358" s="5">
        <v>274</v>
      </c>
      <c r="J358" s="5" t="s">
        <v>66</v>
      </c>
      <c r="K358" s="5" t="s">
        <v>70</v>
      </c>
      <c r="L358" s="7">
        <v>43300</v>
      </c>
      <c r="M358" s="5" t="s">
        <v>68</v>
      </c>
      <c r="N358" s="5" t="s">
        <v>69</v>
      </c>
      <c r="O358" s="27"/>
      <c r="P358" s="28">
        <v>14.8</v>
      </c>
      <c r="Q358" s="28">
        <v>18.399999999999999</v>
      </c>
      <c r="R358" s="29">
        <v>44369</v>
      </c>
      <c r="S358" s="28" t="s">
        <v>98</v>
      </c>
      <c r="T358" s="5"/>
      <c r="U358" s="5">
        <f t="shared" si="82"/>
        <v>154.80000000000001</v>
      </c>
      <c r="V358" s="5">
        <f t="shared" si="81"/>
        <v>138.4</v>
      </c>
      <c r="W358" s="5"/>
      <c r="X358" s="36">
        <f t="shared" si="83"/>
        <v>176.48115613982034</v>
      </c>
      <c r="Y358" s="36">
        <f t="shared" si="75"/>
        <v>109.41664191315853</v>
      </c>
      <c r="Z358" s="5"/>
      <c r="AA358" s="36">
        <f t="shared" si="76"/>
        <v>0.84127445479821839</v>
      </c>
      <c r="AB358" s="36">
        <f t="shared" si="77"/>
        <v>1.0158074547982183</v>
      </c>
      <c r="AC358" s="37">
        <f t="shared" si="71"/>
        <v>0.73284998226462073</v>
      </c>
      <c r="AD358" s="37">
        <f t="shared" si="72"/>
        <v>-1.2589220464926283</v>
      </c>
      <c r="AE358" s="36">
        <f t="shared" si="73"/>
        <v>207.64777870230157</v>
      </c>
      <c r="AG358" s="38">
        <f t="shared" si="78"/>
        <v>0.73286715609005126</v>
      </c>
      <c r="AH358" s="38">
        <f t="shared" si="74"/>
        <v>-1.2588847772669423</v>
      </c>
      <c r="AJ358" s="38">
        <f t="shared" si="79"/>
        <v>41.990194987715263</v>
      </c>
      <c r="AK358" s="38">
        <f t="shared" si="80"/>
        <v>-72.12878463066248</v>
      </c>
    </row>
    <row r="359" spans="1:37" ht="15.75" customHeight="1" x14ac:dyDescent="0.3">
      <c r="A359" s="4" t="s">
        <v>67</v>
      </c>
      <c r="B359" s="5"/>
      <c r="C359" s="5">
        <v>3</v>
      </c>
      <c r="D359" s="5">
        <v>2</v>
      </c>
      <c r="E359" s="5">
        <v>3</v>
      </c>
      <c r="F359" s="5">
        <v>4</v>
      </c>
      <c r="G359" s="5">
        <v>359</v>
      </c>
      <c r="H359" s="5" t="s">
        <v>18</v>
      </c>
      <c r="I359" s="5">
        <v>71</v>
      </c>
      <c r="J359" s="5"/>
      <c r="K359" s="5"/>
      <c r="L359" s="7">
        <v>43300</v>
      </c>
      <c r="M359" s="5" t="s">
        <v>68</v>
      </c>
      <c r="N359" s="5" t="s">
        <v>69</v>
      </c>
      <c r="O359" s="27"/>
      <c r="P359" s="28">
        <v>14.8</v>
      </c>
      <c r="Q359" s="28">
        <v>16.7</v>
      </c>
      <c r="R359" s="29">
        <v>44369</v>
      </c>
      <c r="S359" s="28" t="s">
        <v>98</v>
      </c>
      <c r="T359" s="5"/>
      <c r="U359" s="5">
        <f t="shared" si="82"/>
        <v>154.80000000000001</v>
      </c>
      <c r="V359" s="5">
        <f t="shared" si="81"/>
        <v>136.69999999999999</v>
      </c>
      <c r="W359" s="5"/>
      <c r="X359" s="36">
        <f t="shared" si="83"/>
        <v>176.18595411255745</v>
      </c>
      <c r="Y359" s="36">
        <f t="shared" si="75"/>
        <v>107.74246875511902</v>
      </c>
      <c r="Z359" s="5"/>
      <c r="AA359" s="36">
        <f t="shared" si="76"/>
        <v>0.84741117259980747</v>
      </c>
      <c r="AB359" s="36">
        <f t="shared" si="77"/>
        <v>1.0219441725998075</v>
      </c>
      <c r="AC359" s="37">
        <f t="shared" si="71"/>
        <v>0.73284998226462073</v>
      </c>
      <c r="AD359" s="37">
        <f t="shared" si="72"/>
        <v>-1.2589220464926283</v>
      </c>
      <c r="AE359" s="36">
        <f t="shared" si="73"/>
        <v>206.51859480443886</v>
      </c>
      <c r="AG359" s="38">
        <f t="shared" si="78"/>
        <v>0.73286689331092658</v>
      </c>
      <c r="AH359" s="38">
        <f t="shared" si="74"/>
        <v>-1.2588848396163983</v>
      </c>
      <c r="AJ359" s="38">
        <f t="shared" si="79"/>
        <v>41.990179931580471</v>
      </c>
      <c r="AK359" s="38">
        <f t="shared" si="80"/>
        <v>-72.128788203023163</v>
      </c>
    </row>
    <row r="360" spans="1:37" ht="15.75" customHeight="1" x14ac:dyDescent="0.3">
      <c r="A360" s="4" t="s">
        <v>67</v>
      </c>
      <c r="B360" s="5"/>
      <c r="C360" s="5">
        <v>3</v>
      </c>
      <c r="D360" s="5">
        <v>2</v>
      </c>
      <c r="E360" s="5">
        <v>3</v>
      </c>
      <c r="F360" s="5">
        <v>4</v>
      </c>
      <c r="G360" s="5">
        <v>360</v>
      </c>
      <c r="H360" s="5" t="s">
        <v>18</v>
      </c>
      <c r="I360" s="5">
        <v>65</v>
      </c>
      <c r="J360" s="5"/>
      <c r="K360" s="5"/>
      <c r="L360" s="7">
        <v>43300</v>
      </c>
      <c r="M360" s="5" t="s">
        <v>68</v>
      </c>
      <c r="N360" s="5" t="s">
        <v>69</v>
      </c>
      <c r="O360" s="27"/>
      <c r="P360" s="28">
        <v>13.8</v>
      </c>
      <c r="Q360" s="28">
        <v>15.8</v>
      </c>
      <c r="R360" s="29">
        <v>44369</v>
      </c>
      <c r="S360" s="28" t="s">
        <v>98</v>
      </c>
      <c r="T360" s="5"/>
      <c r="U360" s="5">
        <f t="shared" si="82"/>
        <v>153.80000000000001</v>
      </c>
      <c r="V360" s="5">
        <f t="shared" si="81"/>
        <v>135.80000000000001</v>
      </c>
      <c r="W360" s="5"/>
      <c r="X360" s="36">
        <f t="shared" si="83"/>
        <v>175.04486294633622</v>
      </c>
      <c r="Y360" s="36">
        <f t="shared" si="75"/>
        <v>107.02979004042929</v>
      </c>
      <c r="Z360" s="5"/>
      <c r="AA360" s="36">
        <f t="shared" si="76"/>
        <v>0.84747300573993167</v>
      </c>
      <c r="AB360" s="36">
        <f t="shared" si="77"/>
        <v>1.0220060057399316</v>
      </c>
      <c r="AC360" s="37">
        <f t="shared" si="71"/>
        <v>0.73284998226462073</v>
      </c>
      <c r="AD360" s="37">
        <f t="shared" si="72"/>
        <v>-1.2589220464926283</v>
      </c>
      <c r="AE360" s="36">
        <f t="shared" si="73"/>
        <v>205.17329260895534</v>
      </c>
      <c r="AG360" s="38">
        <f t="shared" si="78"/>
        <v>0.73286678145244244</v>
      </c>
      <c r="AH360" s="38">
        <f t="shared" si="74"/>
        <v>-1.2588850805952763</v>
      </c>
      <c r="AJ360" s="38">
        <f t="shared" si="79"/>
        <v>41.990173522561427</v>
      </c>
      <c r="AK360" s="38">
        <f t="shared" si="80"/>
        <v>-72.128802010095825</v>
      </c>
    </row>
    <row r="361" spans="1:37" ht="15.75" customHeight="1" x14ac:dyDescent="0.3">
      <c r="A361" s="4" t="s">
        <v>67</v>
      </c>
      <c r="B361" s="5"/>
      <c r="C361" s="5">
        <v>3</v>
      </c>
      <c r="D361" s="5">
        <v>2</v>
      </c>
      <c r="E361" s="5">
        <v>3</v>
      </c>
      <c r="F361" s="5">
        <v>4</v>
      </c>
      <c r="G361" s="5">
        <v>361</v>
      </c>
      <c r="H361" s="5" t="s">
        <v>18</v>
      </c>
      <c r="I361" s="5">
        <v>31</v>
      </c>
      <c r="J361" s="5"/>
      <c r="K361" s="5"/>
      <c r="L361" s="7">
        <v>43300</v>
      </c>
      <c r="M361" s="5" t="s">
        <v>68</v>
      </c>
      <c r="N361" s="5" t="s">
        <v>69</v>
      </c>
      <c r="O361" s="27"/>
      <c r="P361" s="28">
        <v>14.4</v>
      </c>
      <c r="Q361" s="28">
        <v>15.1</v>
      </c>
      <c r="R361" s="29">
        <v>44369</v>
      </c>
      <c r="S361" s="28" t="s">
        <v>98</v>
      </c>
      <c r="T361" s="5"/>
      <c r="U361" s="5">
        <f t="shared" si="82"/>
        <v>154.4</v>
      </c>
      <c r="V361" s="5">
        <f t="shared" si="81"/>
        <v>135.1</v>
      </c>
      <c r="W361" s="5"/>
      <c r="X361" s="36">
        <f t="shared" si="83"/>
        <v>175.51419381441838</v>
      </c>
      <c r="Y361" s="36">
        <f t="shared" si="75"/>
        <v>106.23623567161432</v>
      </c>
      <c r="Z361" s="5"/>
      <c r="AA361" s="36">
        <f t="shared" si="76"/>
        <v>0.85196632717327214</v>
      </c>
      <c r="AB361" s="36">
        <f t="shared" si="77"/>
        <v>1.0264993271732721</v>
      </c>
      <c r="AC361" s="37">
        <f t="shared" si="71"/>
        <v>0.73284998226462073</v>
      </c>
      <c r="AD361" s="37">
        <f t="shared" si="72"/>
        <v>-1.2589220464926283</v>
      </c>
      <c r="AE361" s="36">
        <f t="shared" si="73"/>
        <v>205.16181418577872</v>
      </c>
      <c r="AG361" s="38">
        <f t="shared" si="78"/>
        <v>0.73286665689334785</v>
      </c>
      <c r="AH361" s="38">
        <f t="shared" si="74"/>
        <v>-1.2588849814863448</v>
      </c>
      <c r="AJ361" s="38">
        <f t="shared" si="79"/>
        <v>41.990166385851012</v>
      </c>
      <c r="AK361" s="38">
        <f t="shared" si="80"/>
        <v>-72.128796331572332</v>
      </c>
    </row>
    <row r="362" spans="1:37" ht="15.75" customHeight="1" x14ac:dyDescent="0.3">
      <c r="A362" s="4" t="s">
        <v>67</v>
      </c>
      <c r="B362" s="5"/>
      <c r="C362" s="5">
        <v>3</v>
      </c>
      <c r="D362" s="5">
        <v>2</v>
      </c>
      <c r="E362" s="5">
        <v>4</v>
      </c>
      <c r="F362" s="5">
        <v>4</v>
      </c>
      <c r="G362" s="5">
        <v>362</v>
      </c>
      <c r="H362" s="5" t="s">
        <v>20</v>
      </c>
      <c r="I362" s="5">
        <v>10</v>
      </c>
      <c r="J362" s="5"/>
      <c r="K362" s="5"/>
      <c r="L362" s="7">
        <v>43300</v>
      </c>
      <c r="M362" s="5" t="s">
        <v>68</v>
      </c>
      <c r="N362" s="5" t="s">
        <v>69</v>
      </c>
      <c r="O362" s="27"/>
      <c r="P362" s="28">
        <v>16.7</v>
      </c>
      <c r="Q362" s="28">
        <v>16.399999999999999</v>
      </c>
      <c r="R362" s="29">
        <v>44369</v>
      </c>
      <c r="S362" s="28" t="s">
        <v>98</v>
      </c>
      <c r="T362" s="5"/>
      <c r="U362" s="5">
        <f t="shared" si="82"/>
        <v>156.69999999999999</v>
      </c>
      <c r="V362" s="5">
        <f t="shared" si="81"/>
        <v>136.4</v>
      </c>
      <c r="W362" s="5"/>
      <c r="X362" s="36">
        <f t="shared" si="83"/>
        <v>178.00499434320221</v>
      </c>
      <c r="Y362" s="36">
        <f t="shared" si="75"/>
        <v>107.11709475558297</v>
      </c>
      <c r="Z362" s="5"/>
      <c r="AA362" s="36">
        <f t="shared" si="76"/>
        <v>0.85454737559862681</v>
      </c>
      <c r="AB362" s="36">
        <f t="shared" si="77"/>
        <v>1.0290803755986269</v>
      </c>
      <c r="AC362" s="37">
        <f t="shared" si="71"/>
        <v>0.73284998226462073</v>
      </c>
      <c r="AD362" s="37">
        <f t="shared" si="72"/>
        <v>-1.2589220464926283</v>
      </c>
      <c r="AE362" s="36">
        <f t="shared" si="73"/>
        <v>207.74948856736083</v>
      </c>
      <c r="AG362" s="38">
        <f t="shared" si="78"/>
        <v>0.73286679514431052</v>
      </c>
      <c r="AH362" s="38">
        <f t="shared" si="74"/>
        <v>-1.2588844554755632</v>
      </c>
      <c r="AJ362" s="38">
        <f t="shared" si="79"/>
        <v>41.990174307047688</v>
      </c>
      <c r="AK362" s="38">
        <f t="shared" si="80"/>
        <v>-72.128766193374574</v>
      </c>
    </row>
    <row r="363" spans="1:37" ht="15.75" customHeight="1" x14ac:dyDescent="0.3">
      <c r="A363" s="4" t="s">
        <v>67</v>
      </c>
      <c r="B363" s="5"/>
      <c r="C363" s="5">
        <v>3</v>
      </c>
      <c r="D363" s="5">
        <v>2</v>
      </c>
      <c r="E363" s="5">
        <v>4</v>
      </c>
      <c r="F363" s="5">
        <v>4</v>
      </c>
      <c r="G363" s="5">
        <v>363</v>
      </c>
      <c r="H363" s="5" t="s">
        <v>20</v>
      </c>
      <c r="I363" s="5">
        <v>11</v>
      </c>
      <c r="J363" s="5"/>
      <c r="K363" s="5"/>
      <c r="L363" s="7">
        <v>43300</v>
      </c>
      <c r="M363" s="5" t="s">
        <v>68</v>
      </c>
      <c r="N363" s="5" t="s">
        <v>69</v>
      </c>
      <c r="O363" s="27"/>
      <c r="P363" s="28">
        <v>17.7</v>
      </c>
      <c r="Q363" s="28">
        <v>16.3</v>
      </c>
      <c r="R363" s="29">
        <v>44369</v>
      </c>
      <c r="S363" s="28" t="s">
        <v>98</v>
      </c>
      <c r="T363" s="5"/>
      <c r="U363" s="5">
        <f t="shared" si="82"/>
        <v>157.69999999999999</v>
      </c>
      <c r="V363" s="5">
        <f t="shared" si="81"/>
        <v>136.30000000000001</v>
      </c>
      <c r="W363" s="5"/>
      <c r="X363" s="36">
        <f t="shared" si="83"/>
        <v>178.97243725809233</v>
      </c>
      <c r="Y363" s="36">
        <f t="shared" si="75"/>
        <v>106.84496573024953</v>
      </c>
      <c r="Z363" s="5"/>
      <c r="AA363" s="36">
        <f t="shared" si="76"/>
        <v>0.8580591343896089</v>
      </c>
      <c r="AB363" s="36">
        <f t="shared" si="77"/>
        <v>1.032592134389609</v>
      </c>
      <c r="AC363" s="37">
        <f t="shared" si="71"/>
        <v>0.73284998226462073</v>
      </c>
      <c r="AD363" s="37">
        <f t="shared" si="72"/>
        <v>-1.2589220464926283</v>
      </c>
      <c r="AE363" s="36">
        <f t="shared" si="73"/>
        <v>208.43939167057647</v>
      </c>
      <c r="AG363" s="38">
        <f t="shared" si="78"/>
        <v>0.73286675242677468</v>
      </c>
      <c r="AH363" s="38">
        <f t="shared" si="74"/>
        <v>-1.2588842511728435</v>
      </c>
      <c r="AJ363" s="38">
        <f t="shared" si="79"/>
        <v>41.990171859513168</v>
      </c>
      <c r="AK363" s="38">
        <f t="shared" si="80"/>
        <v>-72.128754487690983</v>
      </c>
    </row>
    <row r="364" spans="1:37" ht="15.75" customHeight="1" x14ac:dyDescent="0.3">
      <c r="A364" s="4" t="s">
        <v>67</v>
      </c>
      <c r="B364" s="5"/>
      <c r="C364" s="5">
        <v>3</v>
      </c>
      <c r="D364" s="5">
        <v>2</v>
      </c>
      <c r="E364" s="5">
        <v>4</v>
      </c>
      <c r="F364" s="5">
        <v>4</v>
      </c>
      <c r="G364" s="5">
        <v>364</v>
      </c>
      <c r="H364" s="5" t="s">
        <v>20</v>
      </c>
      <c r="I364" s="5">
        <v>13</v>
      </c>
      <c r="J364" s="5"/>
      <c r="K364" s="5"/>
      <c r="L364" s="7">
        <v>43300</v>
      </c>
      <c r="M364" s="5" t="s">
        <v>68</v>
      </c>
      <c r="N364" s="5" t="s">
        <v>69</v>
      </c>
      <c r="O364" s="27"/>
      <c r="P364" s="28">
        <v>19.3</v>
      </c>
      <c r="Q364" s="28">
        <v>15.4</v>
      </c>
      <c r="R364" s="29">
        <v>44369</v>
      </c>
      <c r="S364" s="28" t="s">
        <v>98</v>
      </c>
      <c r="T364" s="5"/>
      <c r="U364" s="5">
        <f t="shared" si="82"/>
        <v>159.30000000000001</v>
      </c>
      <c r="V364" s="5">
        <f t="shared" si="81"/>
        <v>135.4</v>
      </c>
      <c r="W364" s="5"/>
      <c r="X364" s="36">
        <f t="shared" si="83"/>
        <v>180.39184621593154</v>
      </c>
      <c r="Y364" s="36">
        <f t="shared" si="75"/>
        <v>105.68080156209886</v>
      </c>
      <c r="Z364" s="5"/>
      <c r="AA364" s="36">
        <f t="shared" si="76"/>
        <v>0.86632048479109669</v>
      </c>
      <c r="AB364" s="36">
        <f t="shared" si="77"/>
        <v>1.0408534847910966</v>
      </c>
      <c r="AC364" s="37">
        <f t="shared" si="71"/>
        <v>0.73284998226462073</v>
      </c>
      <c r="AD364" s="37">
        <f t="shared" si="72"/>
        <v>-1.2589220464926283</v>
      </c>
      <c r="AE364" s="36">
        <f t="shared" si="73"/>
        <v>209.06852943472867</v>
      </c>
      <c r="AG364" s="38">
        <f t="shared" si="78"/>
        <v>0.73286656969247865</v>
      </c>
      <c r="AH364" s="38">
        <f t="shared" si="74"/>
        <v>-1.2588839514289563</v>
      </c>
      <c r="AJ364" s="38">
        <f t="shared" si="79"/>
        <v>41.990161389609241</v>
      </c>
      <c r="AK364" s="38">
        <f t="shared" si="80"/>
        <v>-72.128737313631305</v>
      </c>
    </row>
    <row r="365" spans="1:37" ht="15.75" customHeight="1" x14ac:dyDescent="0.3">
      <c r="A365" s="4" t="s">
        <v>67</v>
      </c>
      <c r="B365" s="5"/>
      <c r="C365" s="5">
        <v>3</v>
      </c>
      <c r="D365" s="5">
        <v>2</v>
      </c>
      <c r="E365" s="5">
        <v>4</v>
      </c>
      <c r="F365" s="5">
        <v>4</v>
      </c>
      <c r="G365" s="5">
        <v>365</v>
      </c>
      <c r="H365" s="5" t="s">
        <v>20</v>
      </c>
      <c r="I365" s="5">
        <v>17</v>
      </c>
      <c r="J365" s="5"/>
      <c r="K365" s="5"/>
      <c r="L365" s="7">
        <v>43300</v>
      </c>
      <c r="M365" s="5" t="s">
        <v>68</v>
      </c>
      <c r="N365" s="5" t="s">
        <v>69</v>
      </c>
      <c r="O365" s="27"/>
      <c r="P365" s="28">
        <v>19</v>
      </c>
      <c r="Q365" s="28">
        <v>16</v>
      </c>
      <c r="R365" s="29">
        <v>44369</v>
      </c>
      <c r="S365" s="28" t="s">
        <v>98</v>
      </c>
      <c r="T365" s="5"/>
      <c r="U365" s="5">
        <f t="shared" si="82"/>
        <v>159</v>
      </c>
      <c r="V365" s="5">
        <f t="shared" si="81"/>
        <v>136</v>
      </c>
      <c r="W365" s="5"/>
      <c r="X365" s="36">
        <f t="shared" si="83"/>
        <v>180.20059284472319</v>
      </c>
      <c r="Y365" s="36">
        <f t="shared" si="75"/>
        <v>106.32378068151216</v>
      </c>
      <c r="Z365" s="5"/>
      <c r="AA365" s="36">
        <f t="shared" si="76"/>
        <v>0.86320686093127774</v>
      </c>
      <c r="AB365" s="36">
        <f t="shared" si="77"/>
        <v>1.0377398609312778</v>
      </c>
      <c r="AC365" s="37">
        <f t="shared" si="71"/>
        <v>0.73284998226462073</v>
      </c>
      <c r="AD365" s="37">
        <f t="shared" si="72"/>
        <v>-1.2589220464926283</v>
      </c>
      <c r="AE365" s="36">
        <f t="shared" si="73"/>
        <v>209.22953902353271</v>
      </c>
      <c r="AG365" s="38">
        <f t="shared" si="78"/>
        <v>0.73286667061603705</v>
      </c>
      <c r="AH365" s="38">
        <f t="shared" si="74"/>
        <v>-1.2588839918142947</v>
      </c>
      <c r="AJ365" s="38">
        <f t="shared" si="79"/>
        <v>41.990167172103185</v>
      </c>
      <c r="AK365" s="38">
        <f t="shared" si="80"/>
        <v>-72.128739627540767</v>
      </c>
    </row>
    <row r="366" spans="1:37" ht="15.75" customHeight="1" x14ac:dyDescent="0.3">
      <c r="A366" s="4" t="s">
        <v>67</v>
      </c>
      <c r="B366" s="5"/>
      <c r="C366" s="5">
        <v>3</v>
      </c>
      <c r="D366" s="5">
        <v>2</v>
      </c>
      <c r="E366" s="5">
        <v>4</v>
      </c>
      <c r="F366" s="5">
        <v>4</v>
      </c>
      <c r="G366" s="5">
        <v>366</v>
      </c>
      <c r="H366" s="5" t="s">
        <v>20</v>
      </c>
      <c r="I366" s="5">
        <v>12</v>
      </c>
      <c r="J366" s="5"/>
      <c r="K366" s="5"/>
      <c r="L366" s="7">
        <v>43300</v>
      </c>
      <c r="M366" s="5" t="s">
        <v>68</v>
      </c>
      <c r="N366" s="5" t="s">
        <v>69</v>
      </c>
      <c r="O366" s="27"/>
      <c r="P366" s="28">
        <v>18.3</v>
      </c>
      <c r="Q366" s="28">
        <v>17.100000000000001</v>
      </c>
      <c r="R366" s="29">
        <v>44369</v>
      </c>
      <c r="S366" s="28" t="s">
        <v>98</v>
      </c>
      <c r="T366" s="5"/>
      <c r="U366" s="5">
        <f t="shared" si="82"/>
        <v>158.30000000000001</v>
      </c>
      <c r="V366" s="5">
        <f t="shared" si="81"/>
        <v>137.1</v>
      </c>
      <c r="W366" s="5"/>
      <c r="X366" s="36">
        <f t="shared" si="83"/>
        <v>179.70224050317117</v>
      </c>
      <c r="Y366" s="36">
        <f t="shared" si="75"/>
        <v>107.52862297146947</v>
      </c>
      <c r="Z366" s="5"/>
      <c r="AA366" s="36">
        <f t="shared" si="76"/>
        <v>0.85704242570657063</v>
      </c>
      <c r="AB366" s="36">
        <f t="shared" si="77"/>
        <v>1.0315754257065706</v>
      </c>
      <c r="AC366" s="37">
        <f t="shared" si="71"/>
        <v>0.73284998226462073</v>
      </c>
      <c r="AD366" s="37">
        <f t="shared" si="72"/>
        <v>-1.2589220464926283</v>
      </c>
      <c r="AE366" s="36">
        <f t="shared" si="73"/>
        <v>209.41657050004426</v>
      </c>
      <c r="AG366" s="38">
        <f t="shared" si="78"/>
        <v>0.73286685973155419</v>
      </c>
      <c r="AH366" s="38">
        <f t="shared" si="74"/>
        <v>-1.2588840970496531</v>
      </c>
      <c r="AJ366" s="38">
        <f t="shared" si="79"/>
        <v>41.990178007624159</v>
      </c>
      <c r="AK366" s="38">
        <f t="shared" si="80"/>
        <v>-72.128745657082646</v>
      </c>
    </row>
    <row r="367" spans="1:37" ht="15.75" customHeight="1" x14ac:dyDescent="0.3">
      <c r="A367" s="4" t="s">
        <v>67</v>
      </c>
      <c r="B367" s="5"/>
      <c r="C367" s="5">
        <v>3</v>
      </c>
      <c r="D367" s="5">
        <v>2</v>
      </c>
      <c r="E367" s="5">
        <v>4</v>
      </c>
      <c r="F367" s="5">
        <v>4</v>
      </c>
      <c r="G367" s="5">
        <v>367</v>
      </c>
      <c r="H367" s="5" t="s">
        <v>20</v>
      </c>
      <c r="I367" s="5">
        <v>11</v>
      </c>
      <c r="J367" s="5"/>
      <c r="K367" s="5"/>
      <c r="L367" s="7">
        <v>43300</v>
      </c>
      <c r="M367" s="5" t="s">
        <v>68</v>
      </c>
      <c r="N367" s="5" t="s">
        <v>69</v>
      </c>
      <c r="O367" s="27"/>
      <c r="P367" s="28">
        <v>18.3</v>
      </c>
      <c r="Q367" s="28">
        <v>17.600000000000001</v>
      </c>
      <c r="R367" s="29">
        <v>44369</v>
      </c>
      <c r="S367" s="28" t="s">
        <v>98</v>
      </c>
      <c r="T367" s="5"/>
      <c r="U367" s="5">
        <f t="shared" si="82"/>
        <v>158.30000000000001</v>
      </c>
      <c r="V367" s="5">
        <f t="shared" si="81"/>
        <v>137.6</v>
      </c>
      <c r="W367" s="5"/>
      <c r="X367" s="36">
        <f t="shared" si="83"/>
        <v>179.78906462883671</v>
      </c>
      <c r="Y367" s="36">
        <f t="shared" si="75"/>
        <v>108.02102684148109</v>
      </c>
      <c r="Z367" s="5"/>
      <c r="AA367" s="36">
        <f t="shared" si="76"/>
        <v>0.85524044536263943</v>
      </c>
      <c r="AB367" s="36">
        <f t="shared" si="77"/>
        <v>1.0297734453626395</v>
      </c>
      <c r="AC367" s="37">
        <f t="shared" si="71"/>
        <v>0.73284998226462073</v>
      </c>
      <c r="AD367" s="37">
        <f t="shared" si="72"/>
        <v>-1.2589220464926283</v>
      </c>
      <c r="AE367" s="36">
        <f t="shared" si="73"/>
        <v>209.74424902723794</v>
      </c>
      <c r="AG367" s="38">
        <f t="shared" si="78"/>
        <v>0.73286693701952554</v>
      </c>
      <c r="AH367" s="38">
        <f t="shared" si="74"/>
        <v>-1.2588840787115299</v>
      </c>
      <c r="AJ367" s="38">
        <f t="shared" si="79"/>
        <v>41.990182435898724</v>
      </c>
      <c r="AK367" s="38">
        <f t="shared" si="80"/>
        <v>-72.128744606385595</v>
      </c>
    </row>
    <row r="368" spans="1:37" ht="15.75" customHeight="1" x14ac:dyDescent="0.3">
      <c r="A368" s="4" t="s">
        <v>67</v>
      </c>
      <c r="B368" s="5"/>
      <c r="C368" s="5">
        <v>3</v>
      </c>
      <c r="D368" s="5">
        <v>2</v>
      </c>
      <c r="E368" s="5">
        <v>4</v>
      </c>
      <c r="F368" s="5">
        <v>4</v>
      </c>
      <c r="G368" s="5">
        <v>368</v>
      </c>
      <c r="H368" s="5" t="s">
        <v>20</v>
      </c>
      <c r="I368" s="5">
        <v>15</v>
      </c>
      <c r="J368" s="5"/>
      <c r="K368" s="5"/>
      <c r="L368" s="7">
        <v>43300</v>
      </c>
      <c r="M368" s="5" t="s">
        <v>68</v>
      </c>
      <c r="N368" s="5" t="s">
        <v>69</v>
      </c>
      <c r="O368" s="27"/>
      <c r="P368" s="28">
        <v>17</v>
      </c>
      <c r="Q368" s="28">
        <v>17.399999999999999</v>
      </c>
      <c r="R368" s="29">
        <v>44369</v>
      </c>
      <c r="S368" s="28" t="s">
        <v>98</v>
      </c>
      <c r="T368" s="5"/>
      <c r="U368" s="5">
        <f t="shared" si="82"/>
        <v>157</v>
      </c>
      <c r="V368" s="5">
        <f t="shared" si="81"/>
        <v>137.4</v>
      </c>
      <c r="W368" s="5"/>
      <c r="X368" s="36">
        <f t="shared" si="83"/>
        <v>178.47408491654031</v>
      </c>
      <c r="Y368" s="36">
        <f t="shared" si="75"/>
        <v>108.04980802020687</v>
      </c>
      <c r="Z368" s="5"/>
      <c r="AA368" s="36">
        <f t="shared" si="76"/>
        <v>0.85187614771639686</v>
      </c>
      <c r="AB368" s="36">
        <f t="shared" si="77"/>
        <v>1.0264091477163968</v>
      </c>
      <c r="AC368" s="37">
        <f t="shared" si="71"/>
        <v>0.73284998226462073</v>
      </c>
      <c r="AD368" s="37">
        <f t="shared" si="72"/>
        <v>-1.2589220464926283</v>
      </c>
      <c r="AE368" s="36">
        <f t="shared" si="73"/>
        <v>208.63307503845118</v>
      </c>
      <c r="AG368" s="38">
        <f t="shared" si="78"/>
        <v>0.73286694154227816</v>
      </c>
      <c r="AH368" s="38">
        <f t="shared" si="74"/>
        <v>-1.2588843564082541</v>
      </c>
      <c r="AJ368" s="38">
        <f t="shared" si="79"/>
        <v>41.990182695033361</v>
      </c>
      <c r="AK368" s="38">
        <f t="shared" si="80"/>
        <v>-72.128760517235875</v>
      </c>
    </row>
    <row r="369" spans="1:37" ht="15.75" customHeight="1" x14ac:dyDescent="0.3">
      <c r="A369" s="4" t="s">
        <v>67</v>
      </c>
      <c r="B369" s="5"/>
      <c r="C369" s="5">
        <v>3</v>
      </c>
      <c r="D369" s="5">
        <v>2</v>
      </c>
      <c r="E369" s="5">
        <v>4</v>
      </c>
      <c r="F369" s="5">
        <v>4</v>
      </c>
      <c r="G369" s="5">
        <v>369</v>
      </c>
      <c r="H369" s="5" t="s">
        <v>20</v>
      </c>
      <c r="I369" s="5">
        <v>12</v>
      </c>
      <c r="J369" s="5"/>
      <c r="K369" s="5"/>
      <c r="L369" s="7">
        <v>43300</v>
      </c>
      <c r="M369" s="5" t="s">
        <v>68</v>
      </c>
      <c r="N369" s="5" t="s">
        <v>69</v>
      </c>
      <c r="O369" s="27"/>
      <c r="P369" s="28">
        <v>16.600000000000001</v>
      </c>
      <c r="Q369" s="28">
        <v>18</v>
      </c>
      <c r="R369" s="29">
        <v>44369</v>
      </c>
      <c r="S369" s="28" t="s">
        <v>98</v>
      </c>
      <c r="T369" s="5"/>
      <c r="U369" s="5">
        <f t="shared" si="82"/>
        <v>156.6</v>
      </c>
      <c r="V369" s="5">
        <f t="shared" si="81"/>
        <v>138</v>
      </c>
      <c r="W369" s="5"/>
      <c r="X369" s="36">
        <f t="shared" si="83"/>
        <v>178.18435077132969</v>
      </c>
      <c r="Y369" s="36">
        <f t="shared" si="75"/>
        <v>108.71015196475325</v>
      </c>
      <c r="Z369" s="5"/>
      <c r="AA369" s="36">
        <f t="shared" si="76"/>
        <v>0.84845092791732712</v>
      </c>
      <c r="AB369" s="36">
        <f t="shared" si="77"/>
        <v>1.0229839279173272</v>
      </c>
      <c r="AC369" s="37">
        <f t="shared" si="71"/>
        <v>0.73284998226462073</v>
      </c>
      <c r="AD369" s="37">
        <f t="shared" si="72"/>
        <v>-1.2589220464926283</v>
      </c>
      <c r="AE369" s="36">
        <f t="shared" si="73"/>
        <v>208.72843601196269</v>
      </c>
      <c r="AG369" s="38">
        <f t="shared" si="78"/>
        <v>0.732867045191822</v>
      </c>
      <c r="AH369" s="38">
        <f t="shared" si="74"/>
        <v>-1.2588844175906819</v>
      </c>
      <c r="AJ369" s="38">
        <f t="shared" si="79"/>
        <v>41.990188633714773</v>
      </c>
      <c r="AK369" s="38">
        <f t="shared" si="80"/>
        <v>-72.128764022730763</v>
      </c>
    </row>
    <row r="370" spans="1:37" ht="15.75" customHeight="1" x14ac:dyDescent="0.3">
      <c r="A370" s="4" t="s">
        <v>67</v>
      </c>
      <c r="B370" s="5"/>
      <c r="C370" s="5">
        <v>3</v>
      </c>
      <c r="D370" s="5">
        <v>2</v>
      </c>
      <c r="E370" s="5">
        <v>4</v>
      </c>
      <c r="F370" s="5">
        <v>4</v>
      </c>
      <c r="G370" s="5">
        <v>370</v>
      </c>
      <c r="H370" s="5" t="s">
        <v>20</v>
      </c>
      <c r="I370" s="5">
        <v>17</v>
      </c>
      <c r="J370" s="5"/>
      <c r="K370" s="5"/>
      <c r="L370" s="7">
        <v>43300</v>
      </c>
      <c r="M370" s="5" t="s">
        <v>68</v>
      </c>
      <c r="N370" s="5" t="s">
        <v>69</v>
      </c>
      <c r="O370" s="27"/>
      <c r="P370" s="28">
        <v>17.3</v>
      </c>
      <c r="Q370" s="28">
        <v>18.8</v>
      </c>
      <c r="R370" s="29">
        <v>44369</v>
      </c>
      <c r="S370" s="28" t="s">
        <v>98</v>
      </c>
      <c r="T370" s="5"/>
      <c r="U370" s="5">
        <f t="shared" si="82"/>
        <v>157.30000000000001</v>
      </c>
      <c r="V370" s="5">
        <f t="shared" si="81"/>
        <v>138.80000000000001</v>
      </c>
      <c r="W370" s="5"/>
      <c r="X370" s="36">
        <f t="shared" si="83"/>
        <v>179.01263479041083</v>
      </c>
      <c r="Y370" s="36">
        <f t="shared" si="75"/>
        <v>109.37644438084006</v>
      </c>
      <c r="Z370" s="5"/>
      <c r="AA370" s="36">
        <f t="shared" si="76"/>
        <v>0.84779594776316547</v>
      </c>
      <c r="AB370" s="36">
        <f t="shared" si="77"/>
        <v>1.0223289477631654</v>
      </c>
      <c r="AC370" s="37">
        <f t="shared" si="71"/>
        <v>0.73284998226462073</v>
      </c>
      <c r="AD370" s="37">
        <f t="shared" si="72"/>
        <v>-1.2589220464926283</v>
      </c>
      <c r="AE370" s="36">
        <f t="shared" si="73"/>
        <v>209.78257792295338</v>
      </c>
      <c r="AG370" s="38">
        <f t="shared" si="78"/>
        <v>0.73286714977061895</v>
      </c>
      <c r="AH370" s="38">
        <f t="shared" si="74"/>
        <v>-1.2588842426704263</v>
      </c>
      <c r="AJ370" s="38">
        <f t="shared" si="79"/>
        <v>41.990194625638466</v>
      </c>
      <c r="AK370" s="38">
        <f t="shared" si="80"/>
        <v>-72.128754000538365</v>
      </c>
    </row>
    <row r="371" spans="1:37" ht="15.75" customHeight="1" x14ac:dyDescent="0.3">
      <c r="A371" s="4" t="s">
        <v>67</v>
      </c>
      <c r="B371" s="5"/>
      <c r="C371" s="5">
        <v>3</v>
      </c>
      <c r="D371" s="5">
        <v>2</v>
      </c>
      <c r="E371" s="5">
        <v>4</v>
      </c>
      <c r="F371" s="5">
        <v>4</v>
      </c>
      <c r="G371" s="5">
        <v>371</v>
      </c>
      <c r="H371" s="5" t="s">
        <v>20</v>
      </c>
      <c r="I371" s="5">
        <v>14</v>
      </c>
      <c r="J371" s="5"/>
      <c r="K371" s="5"/>
      <c r="L371" s="7">
        <v>43300</v>
      </c>
      <c r="M371" s="5" t="s">
        <v>68</v>
      </c>
      <c r="N371" s="5" t="s">
        <v>69</v>
      </c>
      <c r="O371" s="27"/>
      <c r="P371" s="28">
        <v>17.7</v>
      </c>
      <c r="Q371" s="28">
        <v>19.100000000000001</v>
      </c>
      <c r="R371" s="29">
        <v>44369</v>
      </c>
      <c r="S371" s="28" t="s">
        <v>98</v>
      </c>
      <c r="T371" s="5"/>
      <c r="U371" s="5">
        <f t="shared" si="82"/>
        <v>157.69999999999999</v>
      </c>
      <c r="V371" s="5">
        <f t="shared" si="81"/>
        <v>139.1</v>
      </c>
      <c r="W371" s="5"/>
      <c r="X371" s="36">
        <f t="shared" si="83"/>
        <v>179.45865236181942</v>
      </c>
      <c r="Y371" s="36">
        <f t="shared" si="75"/>
        <v>109.60242740231456</v>
      </c>
      <c r="Z371" s="5"/>
      <c r="AA371" s="36">
        <f t="shared" si="76"/>
        <v>0.84798477974330089</v>
      </c>
      <c r="AB371" s="36">
        <f t="shared" si="77"/>
        <v>1.0225177797433009</v>
      </c>
      <c r="AC371" s="37">
        <f t="shared" si="71"/>
        <v>0.73284998226462073</v>
      </c>
      <c r="AD371" s="37">
        <f t="shared" si="72"/>
        <v>-1.2589220464926283</v>
      </c>
      <c r="AE371" s="36">
        <f t="shared" si="73"/>
        <v>210.28100247050372</v>
      </c>
      <c r="AG371" s="38">
        <f t="shared" si="78"/>
        <v>0.73286718523941952</v>
      </c>
      <c r="AH371" s="38">
        <f t="shared" si="74"/>
        <v>-1.25888414847939</v>
      </c>
      <c r="AJ371" s="38">
        <f t="shared" si="79"/>
        <v>41.990196657851044</v>
      </c>
      <c r="AK371" s="38">
        <f t="shared" si="80"/>
        <v>-72.128748603789518</v>
      </c>
    </row>
    <row r="372" spans="1:37" ht="15.75" customHeight="1" x14ac:dyDescent="0.3">
      <c r="A372" s="4" t="s">
        <v>67</v>
      </c>
      <c r="B372" s="5"/>
      <c r="C372" s="5">
        <v>3</v>
      </c>
      <c r="D372" s="5">
        <v>2</v>
      </c>
      <c r="E372" s="5">
        <v>4</v>
      </c>
      <c r="F372" s="5">
        <v>4</v>
      </c>
      <c r="G372" s="5">
        <v>372</v>
      </c>
      <c r="H372" s="5" t="s">
        <v>20</v>
      </c>
      <c r="I372" s="5">
        <v>14</v>
      </c>
      <c r="J372" s="5"/>
      <c r="K372" s="5"/>
      <c r="L372" s="7">
        <v>43300</v>
      </c>
      <c r="M372" s="5" t="s">
        <v>68</v>
      </c>
      <c r="N372" s="5" t="s">
        <v>69</v>
      </c>
      <c r="O372" s="27"/>
      <c r="P372" s="28">
        <v>18</v>
      </c>
      <c r="Q372" s="28">
        <v>19.8</v>
      </c>
      <c r="R372" s="29">
        <v>44369</v>
      </c>
      <c r="S372" s="28" t="s">
        <v>98</v>
      </c>
      <c r="T372" s="5"/>
      <c r="U372" s="5">
        <f t="shared" si="82"/>
        <v>158</v>
      </c>
      <c r="V372" s="5">
        <f t="shared" si="81"/>
        <v>139.80000000000001</v>
      </c>
      <c r="W372" s="5"/>
      <c r="X372" s="36">
        <f t="shared" si="83"/>
        <v>179.87564845975822</v>
      </c>
      <c r="Y372" s="36">
        <f t="shared" si="75"/>
        <v>110.23969834493153</v>
      </c>
      <c r="Z372" s="5"/>
      <c r="AA372" s="36">
        <f t="shared" si="76"/>
        <v>0.84643708716906729</v>
      </c>
      <c r="AB372" s="36">
        <f t="shared" si="77"/>
        <v>1.0209700871690672</v>
      </c>
      <c r="AC372" s="37">
        <f t="shared" si="71"/>
        <v>0.73284998226462073</v>
      </c>
      <c r="AD372" s="37">
        <f t="shared" si="72"/>
        <v>-1.2589220464926283</v>
      </c>
      <c r="AE372" s="36">
        <f t="shared" si="73"/>
        <v>210.96928686422586</v>
      </c>
      <c r="AG372" s="38">
        <f t="shared" si="78"/>
        <v>0.73286728526458944</v>
      </c>
      <c r="AH372" s="38">
        <f t="shared" si="74"/>
        <v>-1.258884060414885</v>
      </c>
      <c r="AJ372" s="38">
        <f t="shared" si="79"/>
        <v>41.990202388871126</v>
      </c>
      <c r="AK372" s="38">
        <f t="shared" si="80"/>
        <v>-72.128743558065054</v>
      </c>
    </row>
    <row r="373" spans="1:37" ht="15.75" customHeight="1" x14ac:dyDescent="0.3">
      <c r="A373" s="4" t="s">
        <v>67</v>
      </c>
      <c r="B373" s="5"/>
      <c r="C373" s="5">
        <v>3</v>
      </c>
      <c r="D373" s="5">
        <v>2</v>
      </c>
      <c r="E373" s="5">
        <v>4</v>
      </c>
      <c r="F373" s="5">
        <v>4</v>
      </c>
      <c r="G373" s="5">
        <v>373</v>
      </c>
      <c r="H373" s="5" t="s">
        <v>20</v>
      </c>
      <c r="I373" s="5">
        <v>10</v>
      </c>
      <c r="J373" s="5"/>
      <c r="K373" s="5"/>
      <c r="L373" s="7">
        <v>43300</v>
      </c>
      <c r="M373" s="5" t="s">
        <v>68</v>
      </c>
      <c r="N373" s="5" t="s">
        <v>69</v>
      </c>
      <c r="O373" s="27"/>
      <c r="P373" s="28">
        <v>18.8</v>
      </c>
      <c r="Q373" s="28">
        <v>19.899999999999999</v>
      </c>
      <c r="R373" s="29">
        <v>44369</v>
      </c>
      <c r="S373" s="28" t="s">
        <v>98</v>
      </c>
      <c r="T373" s="5"/>
      <c r="U373" s="5">
        <f t="shared" si="82"/>
        <v>158.80000000000001</v>
      </c>
      <c r="V373" s="5">
        <f t="shared" si="81"/>
        <v>139.9</v>
      </c>
      <c r="W373" s="5"/>
      <c r="X373" s="36">
        <f t="shared" si="83"/>
        <v>180.68085947690989</v>
      </c>
      <c r="Y373" s="36">
        <f t="shared" si="75"/>
        <v>110.19926051786892</v>
      </c>
      <c r="Z373" s="5"/>
      <c r="AA373" s="36">
        <f t="shared" si="76"/>
        <v>0.84858811181623817</v>
      </c>
      <c r="AB373" s="36">
        <f t="shared" si="77"/>
        <v>1.0231211118162382</v>
      </c>
      <c r="AC373" s="37">
        <f t="shared" si="71"/>
        <v>0.73284998226462073</v>
      </c>
      <c r="AD373" s="37">
        <f t="shared" si="72"/>
        <v>-1.2589220464926283</v>
      </c>
      <c r="AE373" s="36">
        <f t="shared" si="73"/>
        <v>211.63518138532638</v>
      </c>
      <c r="AG373" s="38">
        <f t="shared" si="78"/>
        <v>0.73286727891419934</v>
      </c>
      <c r="AH373" s="38">
        <f t="shared" si="74"/>
        <v>-1.2588838903709167</v>
      </c>
      <c r="AJ373" s="38">
        <f t="shared" si="79"/>
        <v>41.990202025020572</v>
      </c>
      <c r="AK373" s="38">
        <f t="shared" si="80"/>
        <v>-72.128733815263345</v>
      </c>
    </row>
    <row r="374" spans="1:37" ht="15.75" customHeight="1" x14ac:dyDescent="0.3">
      <c r="A374" s="4" t="s">
        <v>67</v>
      </c>
      <c r="B374" s="5"/>
      <c r="C374" s="5">
        <v>3</v>
      </c>
      <c r="D374" s="5">
        <v>2</v>
      </c>
      <c r="E374" s="5">
        <v>4</v>
      </c>
      <c r="F374" s="5">
        <v>4</v>
      </c>
      <c r="G374" s="5">
        <v>374</v>
      </c>
      <c r="H374" s="5" t="s">
        <v>20</v>
      </c>
      <c r="I374" s="5">
        <v>11</v>
      </c>
      <c r="J374" s="5"/>
      <c r="K374" s="5"/>
      <c r="L374" s="7">
        <v>43300</v>
      </c>
      <c r="M374" s="5" t="s">
        <v>68</v>
      </c>
      <c r="N374" s="5" t="s">
        <v>69</v>
      </c>
      <c r="O374" s="27"/>
      <c r="P374" s="28">
        <v>18.3</v>
      </c>
      <c r="Q374" s="28">
        <v>17.8</v>
      </c>
      <c r="R374" s="29">
        <v>44369</v>
      </c>
      <c r="S374" s="28" t="s">
        <v>98</v>
      </c>
      <c r="T374" s="5"/>
      <c r="U374" s="5">
        <f t="shared" si="82"/>
        <v>158.30000000000001</v>
      </c>
      <c r="V374" s="5">
        <f>Q374+120</f>
        <v>137.80000000000001</v>
      </c>
      <c r="W374" s="5"/>
      <c r="X374" s="36">
        <f t="shared" si="83"/>
        <v>179.82379427910297</v>
      </c>
      <c r="Y374" s="36">
        <f t="shared" si="75"/>
        <v>108.21798838948575</v>
      </c>
      <c r="Z374" s="5"/>
      <c r="AA374" s="36">
        <f t="shared" si="76"/>
        <v>0.85452122972714617</v>
      </c>
      <c r="AB374" s="36">
        <f t="shared" si="77"/>
        <v>1.0290542297271461</v>
      </c>
      <c r="AC374" s="37">
        <f t="shared" si="71"/>
        <v>0.73284998226462073</v>
      </c>
      <c r="AD374" s="37">
        <f t="shared" si="72"/>
        <v>-1.2589220464926283</v>
      </c>
      <c r="AE374" s="36">
        <f t="shared" si="73"/>
        <v>209.8755107200457</v>
      </c>
      <c r="AG374" s="38">
        <f t="shared" si="78"/>
        <v>0.73286696793471395</v>
      </c>
      <c r="AH374" s="38">
        <f t="shared" si="74"/>
        <v>-1.2588840713762799</v>
      </c>
      <c r="AJ374" s="38">
        <f t="shared" si="79"/>
        <v>41.990184207208536</v>
      </c>
      <c r="AK374" s="38">
        <f t="shared" si="80"/>
        <v>-72.128744186106715</v>
      </c>
    </row>
    <row r="375" spans="1:37" ht="15.75" customHeight="1" x14ac:dyDescent="0.3">
      <c r="A375" s="4" t="s">
        <v>71</v>
      </c>
      <c r="B375" s="5"/>
      <c r="C375" s="5">
        <v>3</v>
      </c>
      <c r="D375" s="5">
        <v>3</v>
      </c>
      <c r="E375" s="5">
        <v>1</v>
      </c>
      <c r="F375" s="5">
        <v>1</v>
      </c>
      <c r="G375" s="5">
        <v>375</v>
      </c>
      <c r="H375" s="5" t="s">
        <v>20</v>
      </c>
      <c r="I375" s="5">
        <v>13</v>
      </c>
      <c r="J375" s="5"/>
      <c r="K375" s="5"/>
      <c r="L375" s="7">
        <v>43307</v>
      </c>
      <c r="M375" s="5" t="s">
        <v>72</v>
      </c>
      <c r="N375" s="5" t="s">
        <v>42</v>
      </c>
      <c r="O375" s="27"/>
      <c r="P375" s="28">
        <v>1.6</v>
      </c>
      <c r="Q375" s="28">
        <v>1.3</v>
      </c>
      <c r="R375" s="29">
        <v>44361</v>
      </c>
      <c r="S375" s="28" t="s">
        <v>98</v>
      </c>
      <c r="T375" s="5"/>
      <c r="U375" s="5">
        <f t="shared" si="82"/>
        <v>141.6</v>
      </c>
      <c r="V375" s="5">
        <f>Q375+140</f>
        <v>141.30000000000001</v>
      </c>
      <c r="W375" s="5"/>
      <c r="X375" s="36">
        <f t="shared" si="83"/>
        <v>163.98527390037398</v>
      </c>
      <c r="Y375" s="36">
        <f t="shared" si="75"/>
        <v>114.56474127679651</v>
      </c>
      <c r="Z375" s="5"/>
      <c r="AA375" s="36">
        <f t="shared" si="76"/>
        <v>0.7864586083870051</v>
      </c>
      <c r="AB375" s="36">
        <f t="shared" si="77"/>
        <v>0.96099160838700515</v>
      </c>
      <c r="AC375" s="37">
        <f t="shared" si="71"/>
        <v>0.73284998226462073</v>
      </c>
      <c r="AD375" s="37">
        <f t="shared" si="72"/>
        <v>-1.2589220464926283</v>
      </c>
      <c r="AE375" s="36">
        <f t="shared" si="73"/>
        <v>200.0406208748613</v>
      </c>
      <c r="AG375" s="38">
        <f t="shared" si="78"/>
        <v>0.73286796418923361</v>
      </c>
      <c r="AH375" s="38">
        <f t="shared" si="74"/>
        <v>-1.2588874161175723</v>
      </c>
      <c r="AJ375" s="38">
        <f t="shared" si="79"/>
        <v>41.990241288387843</v>
      </c>
      <c r="AK375" s="38">
        <f t="shared" si="80"/>
        <v>-72.128935825666332</v>
      </c>
    </row>
    <row r="376" spans="1:37" ht="15.75" customHeight="1" x14ac:dyDescent="0.3">
      <c r="A376" s="4" t="s">
        <v>71</v>
      </c>
      <c r="B376" s="5"/>
      <c r="C376" s="5">
        <v>3</v>
      </c>
      <c r="D376" s="5">
        <v>3</v>
      </c>
      <c r="E376" s="5">
        <v>1</v>
      </c>
      <c r="F376" s="5">
        <v>1</v>
      </c>
      <c r="G376" s="5">
        <v>376</v>
      </c>
      <c r="H376" s="5" t="s">
        <v>20</v>
      </c>
      <c r="I376" s="5">
        <v>18</v>
      </c>
      <c r="J376" s="5"/>
      <c r="K376" s="5"/>
      <c r="L376" s="7">
        <v>43307</v>
      </c>
      <c r="M376" s="5" t="s">
        <v>72</v>
      </c>
      <c r="N376" s="5" t="s">
        <v>42</v>
      </c>
      <c r="O376" s="27"/>
      <c r="P376" s="28">
        <v>2.1</v>
      </c>
      <c r="Q376" s="28">
        <v>1.7</v>
      </c>
      <c r="R376" s="29">
        <v>44361</v>
      </c>
      <c r="S376" s="28" t="s">
        <v>98</v>
      </c>
      <c r="T376" s="5"/>
      <c r="U376" s="5">
        <f t="shared" si="82"/>
        <v>142.1</v>
      </c>
      <c r="V376" s="5">
        <f t="shared" ref="V376:V415" si="84">Q376+140</f>
        <v>141.69999999999999</v>
      </c>
      <c r="W376" s="5"/>
      <c r="X376" s="36">
        <f t="shared" si="83"/>
        <v>164.54713707091804</v>
      </c>
      <c r="Y376" s="36">
        <f t="shared" si="75"/>
        <v>114.87184024714021</v>
      </c>
      <c r="Z376" s="5"/>
      <c r="AA376" s="36">
        <f t="shared" si="76"/>
        <v>0.78680760573405717</v>
      </c>
      <c r="AB376" s="36">
        <f t="shared" si="77"/>
        <v>0.96134060573405722</v>
      </c>
      <c r="AC376" s="37">
        <f t="shared" si="71"/>
        <v>0.73284998226462073</v>
      </c>
      <c r="AD376" s="37">
        <f t="shared" si="72"/>
        <v>-1.2589220464926283</v>
      </c>
      <c r="AE376" s="36">
        <f t="shared" si="73"/>
        <v>200.67710382602195</v>
      </c>
      <c r="AG376" s="38">
        <f t="shared" si="78"/>
        <v>0.73286801238981925</v>
      </c>
      <c r="AH376" s="38">
        <f t="shared" si="74"/>
        <v>-1.2588872974619205</v>
      </c>
      <c r="AJ376" s="38">
        <f t="shared" si="79"/>
        <v>41.990244050077962</v>
      </c>
      <c r="AK376" s="38">
        <f t="shared" si="80"/>
        <v>-72.128929027198282</v>
      </c>
    </row>
    <row r="377" spans="1:37" ht="15.75" customHeight="1" x14ac:dyDescent="0.3">
      <c r="A377" s="4" t="s">
        <v>71</v>
      </c>
      <c r="B377" s="5"/>
      <c r="C377" s="5">
        <v>3</v>
      </c>
      <c r="D377" s="5">
        <v>3</v>
      </c>
      <c r="E377" s="5">
        <v>1</v>
      </c>
      <c r="F377" s="5">
        <v>1</v>
      </c>
      <c r="G377" s="5">
        <v>377</v>
      </c>
      <c r="H377" s="5" t="s">
        <v>20</v>
      </c>
      <c r="I377" s="5">
        <v>20</v>
      </c>
      <c r="J377" s="5"/>
      <c r="K377" s="5"/>
      <c r="L377" s="7">
        <v>43307</v>
      </c>
      <c r="M377" s="5" t="s">
        <v>72</v>
      </c>
      <c r="N377" s="5" t="s">
        <v>42</v>
      </c>
      <c r="O377" s="27"/>
      <c r="P377" s="28">
        <v>0</v>
      </c>
      <c r="Q377" s="28">
        <v>2.2000000000000002</v>
      </c>
      <c r="R377" s="29">
        <v>44361</v>
      </c>
      <c r="S377" s="28" t="s">
        <v>98</v>
      </c>
      <c r="T377" s="5"/>
      <c r="U377" s="5">
        <f t="shared" si="82"/>
        <v>140</v>
      </c>
      <c r="V377" s="5">
        <f t="shared" si="84"/>
        <v>142.19999999999999</v>
      </c>
      <c r="W377" s="5"/>
      <c r="X377" s="36">
        <f t="shared" si="83"/>
        <v>162.56586494253483</v>
      </c>
      <c r="Y377" s="36">
        <f t="shared" si="75"/>
        <v>115.72890544494719</v>
      </c>
      <c r="Z377" s="5"/>
      <c r="AA377" s="36">
        <f t="shared" si="76"/>
        <v>0.77760243188562139</v>
      </c>
      <c r="AB377" s="36">
        <f t="shared" si="77"/>
        <v>0.95213543188562144</v>
      </c>
      <c r="AC377" s="37">
        <f t="shared" si="71"/>
        <v>0.73284998226462073</v>
      </c>
      <c r="AD377" s="37">
        <f t="shared" si="72"/>
        <v>-1.2589220464926283</v>
      </c>
      <c r="AE377" s="36">
        <f t="shared" si="73"/>
        <v>199.55159733763097</v>
      </c>
      <c r="AG377" s="38">
        <f t="shared" si="78"/>
        <v>0.73286814692301305</v>
      </c>
      <c r="AH377" s="38">
        <f t="shared" si="74"/>
        <v>-1.2588877158624059</v>
      </c>
      <c r="AJ377" s="38">
        <f t="shared" si="79"/>
        <v>41.990251758262175</v>
      </c>
      <c r="AK377" s="38">
        <f t="shared" si="80"/>
        <v>-72.128952999780239</v>
      </c>
    </row>
    <row r="378" spans="1:37" ht="15.75" customHeight="1" x14ac:dyDescent="0.3">
      <c r="A378" s="4" t="s">
        <v>71</v>
      </c>
      <c r="B378" s="5"/>
      <c r="C378" s="5">
        <v>3</v>
      </c>
      <c r="D378" s="5">
        <v>3</v>
      </c>
      <c r="E378" s="5">
        <v>1</v>
      </c>
      <c r="F378" s="5">
        <v>2</v>
      </c>
      <c r="G378" s="5">
        <v>378</v>
      </c>
      <c r="H378" s="5" t="s">
        <v>39</v>
      </c>
      <c r="I378" s="5">
        <v>232</v>
      </c>
      <c r="J378" s="5"/>
      <c r="K378" s="5"/>
      <c r="L378" s="7">
        <v>43307</v>
      </c>
      <c r="M378" s="5" t="s">
        <v>72</v>
      </c>
      <c r="N378" s="5" t="s">
        <v>42</v>
      </c>
      <c r="O378" s="27"/>
      <c r="P378" s="28">
        <v>1.6</v>
      </c>
      <c r="Q378" s="28">
        <v>7.1</v>
      </c>
      <c r="R378" s="29">
        <v>44361</v>
      </c>
      <c r="S378" s="28" t="s">
        <v>98</v>
      </c>
      <c r="T378" s="5"/>
      <c r="U378" s="5">
        <f t="shared" si="82"/>
        <v>141.6</v>
      </c>
      <c r="V378" s="5">
        <f t="shared" si="84"/>
        <v>147.1</v>
      </c>
      <c r="W378" s="5"/>
      <c r="X378" s="36">
        <f t="shared" si="83"/>
        <v>164.99243375809442</v>
      </c>
      <c r="Y378" s="36">
        <f t="shared" si="75"/>
        <v>120.27662616893119</v>
      </c>
      <c r="Z378" s="5"/>
      <c r="AA378" s="36">
        <f t="shared" si="76"/>
        <v>0.76634954975182656</v>
      </c>
      <c r="AB378" s="36">
        <f t="shared" si="77"/>
        <v>0.9408825497518265</v>
      </c>
      <c r="AC378" s="37">
        <f t="shared" si="71"/>
        <v>0.73284998226462073</v>
      </c>
      <c r="AD378" s="37">
        <f t="shared" si="72"/>
        <v>-1.2589220464926283</v>
      </c>
      <c r="AE378" s="36">
        <f t="shared" si="73"/>
        <v>204.17876970929177</v>
      </c>
      <c r="AG378" s="38">
        <f t="shared" si="78"/>
        <v>0.73286886073004121</v>
      </c>
      <c r="AH378" s="38">
        <f t="shared" si="74"/>
        <v>-1.2588872033976517</v>
      </c>
      <c r="AJ378" s="38">
        <f t="shared" si="79"/>
        <v>41.990292656392278</v>
      </c>
      <c r="AK378" s="38">
        <f t="shared" si="80"/>
        <v>-72.128923637712674</v>
      </c>
    </row>
    <row r="379" spans="1:37" ht="15.75" customHeight="1" x14ac:dyDescent="0.3">
      <c r="A379" s="4" t="s">
        <v>71</v>
      </c>
      <c r="B379" s="5"/>
      <c r="C379" s="5">
        <v>3</v>
      </c>
      <c r="D379" s="5">
        <v>3</v>
      </c>
      <c r="E379" s="5">
        <v>1</v>
      </c>
      <c r="F379" s="5">
        <v>2</v>
      </c>
      <c r="G379" s="5">
        <v>379</v>
      </c>
      <c r="H379" s="5" t="s">
        <v>18</v>
      </c>
      <c r="I379" s="5">
        <v>610</v>
      </c>
      <c r="J379" s="5"/>
      <c r="K379" s="5"/>
      <c r="L379" s="7">
        <v>43307</v>
      </c>
      <c r="M379" s="5" t="s">
        <v>72</v>
      </c>
      <c r="N379" s="5" t="s">
        <v>42</v>
      </c>
      <c r="O379" s="27"/>
      <c r="P379" s="28">
        <v>3.5</v>
      </c>
      <c r="Q379" s="28">
        <v>9.6999999999999993</v>
      </c>
      <c r="R379" s="29">
        <v>44361</v>
      </c>
      <c r="S379" s="28" t="s">
        <v>98</v>
      </c>
      <c r="T379" s="5"/>
      <c r="U379" s="5">
        <f t="shared" si="82"/>
        <v>143.5</v>
      </c>
      <c r="V379" s="5">
        <f t="shared" si="84"/>
        <v>149.69999999999999</v>
      </c>
      <c r="W379" s="5"/>
      <c r="X379" s="36">
        <f t="shared" si="83"/>
        <v>167.31505391759944</v>
      </c>
      <c r="Y379" s="36">
        <f t="shared" si="75"/>
        <v>122.50719461546245</v>
      </c>
      <c r="Z379" s="5"/>
      <c r="AA379" s="36">
        <f t="shared" si="76"/>
        <v>0.7642553389324207</v>
      </c>
      <c r="AB379" s="36">
        <f t="shared" si="77"/>
        <v>0.93878833893242075</v>
      </c>
      <c r="AC379" s="37">
        <f t="shared" si="71"/>
        <v>0.73284998226462073</v>
      </c>
      <c r="AD379" s="37">
        <f t="shared" si="72"/>
        <v>-1.2589220464926283</v>
      </c>
      <c r="AE379" s="36">
        <f t="shared" si="73"/>
        <v>207.37005569753796</v>
      </c>
      <c r="AG379" s="38">
        <f t="shared" si="78"/>
        <v>0.73286921083425172</v>
      </c>
      <c r="AH379" s="38">
        <f t="shared" si="74"/>
        <v>-1.2588867128956931</v>
      </c>
      <c r="AJ379" s="38">
        <f t="shared" si="79"/>
        <v>41.990312715885928</v>
      </c>
      <c r="AK379" s="38">
        <f t="shared" si="80"/>
        <v>-72.1288955340206</v>
      </c>
    </row>
    <row r="380" spans="1:37" ht="15.75" customHeight="1" x14ac:dyDescent="0.3">
      <c r="A380" s="4" t="s">
        <v>71</v>
      </c>
      <c r="B380" s="5"/>
      <c r="C380" s="5">
        <v>3</v>
      </c>
      <c r="D380" s="5">
        <v>3</v>
      </c>
      <c r="E380" s="5">
        <v>2</v>
      </c>
      <c r="F380" s="5">
        <v>2</v>
      </c>
      <c r="G380" s="5">
        <v>380</v>
      </c>
      <c r="H380" s="5" t="s">
        <v>23</v>
      </c>
      <c r="I380" s="5">
        <v>344</v>
      </c>
      <c r="J380" s="5"/>
      <c r="K380" s="5"/>
      <c r="L380" s="7">
        <v>43307</v>
      </c>
      <c r="M380" s="5" t="s">
        <v>72</v>
      </c>
      <c r="N380" s="5" t="s">
        <v>42</v>
      </c>
      <c r="O380" s="27"/>
      <c r="P380" s="28">
        <v>5.0999999999999996</v>
      </c>
      <c r="Q380" s="28">
        <v>6.5</v>
      </c>
      <c r="R380" s="29">
        <v>44361</v>
      </c>
      <c r="S380" s="28" t="s">
        <v>98</v>
      </c>
      <c r="T380" s="5"/>
      <c r="U380" s="5">
        <f t="shared" si="82"/>
        <v>145.1</v>
      </c>
      <c r="V380" s="5">
        <f t="shared" si="84"/>
        <v>146.5</v>
      </c>
      <c r="W380" s="5"/>
      <c r="X380" s="36">
        <f t="shared" si="83"/>
        <v>168.33507189737702</v>
      </c>
      <c r="Y380" s="36">
        <f t="shared" si="75"/>
        <v>119.07797264525843</v>
      </c>
      <c r="Z380" s="5"/>
      <c r="AA380" s="36">
        <f t="shared" si="76"/>
        <v>0.78059710289253781</v>
      </c>
      <c r="AB380" s="36">
        <f t="shared" si="77"/>
        <v>0.95513010289253786</v>
      </c>
      <c r="AC380" s="37">
        <f t="shared" si="71"/>
        <v>0.73284998226462073</v>
      </c>
      <c r="AD380" s="37">
        <f t="shared" si="72"/>
        <v>-1.2589220464926283</v>
      </c>
      <c r="AE380" s="36">
        <f t="shared" si="73"/>
        <v>206.19471380226992</v>
      </c>
      <c r="AG380" s="38">
        <f t="shared" si="78"/>
        <v>0.73286867257555532</v>
      </c>
      <c r="AH380" s="38">
        <f t="shared" si="74"/>
        <v>-1.2588864975054954</v>
      </c>
      <c r="AJ380" s="38">
        <f t="shared" si="79"/>
        <v>41.990281875934343</v>
      </c>
      <c r="AK380" s="38">
        <f t="shared" si="80"/>
        <v>-72.128883193071331</v>
      </c>
    </row>
    <row r="381" spans="1:37" ht="15.75" customHeight="1" x14ac:dyDescent="0.3">
      <c r="A381" s="4" t="s">
        <v>71</v>
      </c>
      <c r="B381" s="5"/>
      <c r="C381" s="5">
        <v>3</v>
      </c>
      <c r="D381" s="5">
        <v>3</v>
      </c>
      <c r="E381" s="5">
        <v>2</v>
      </c>
      <c r="F381" s="5">
        <v>4</v>
      </c>
      <c r="G381" s="5">
        <v>381</v>
      </c>
      <c r="H381" s="5" t="s">
        <v>18</v>
      </c>
      <c r="I381" s="5">
        <v>635</v>
      </c>
      <c r="J381" s="5"/>
      <c r="K381" s="5"/>
      <c r="L381" s="7">
        <v>43307</v>
      </c>
      <c r="M381" s="5" t="s">
        <v>72</v>
      </c>
      <c r="N381" s="5" t="s">
        <v>42</v>
      </c>
      <c r="O381" s="27"/>
      <c r="P381" s="28">
        <v>9.1999999999999993</v>
      </c>
      <c r="Q381" s="28">
        <v>17.600000000000001</v>
      </c>
      <c r="R381" s="29">
        <v>44361</v>
      </c>
      <c r="S381" s="28" t="s">
        <v>98</v>
      </c>
      <c r="T381" s="5"/>
      <c r="U381" s="5">
        <f t="shared" si="82"/>
        <v>149.19999999999999</v>
      </c>
      <c r="V381" s="5">
        <f t="shared" si="84"/>
        <v>157.6</v>
      </c>
      <c r="W381" s="5"/>
      <c r="X381" s="36">
        <f t="shared" si="83"/>
        <v>174.30027922124754</v>
      </c>
      <c r="Y381" s="36">
        <f t="shared" si="75"/>
        <v>129.29738072905863</v>
      </c>
      <c r="Z381" s="5"/>
      <c r="AA381" s="36">
        <f t="shared" si="76"/>
        <v>0.75802560154867926</v>
      </c>
      <c r="AB381" s="36">
        <f t="shared" si="77"/>
        <v>0.93255860154867931</v>
      </c>
      <c r="AC381" s="37">
        <f t="shared" si="71"/>
        <v>0.73284998226462073</v>
      </c>
      <c r="AD381" s="37">
        <f t="shared" si="72"/>
        <v>-1.2589220464926283</v>
      </c>
      <c r="AE381" s="36">
        <f t="shared" si="73"/>
        <v>217.02165790538049</v>
      </c>
      <c r="AG381" s="38">
        <f t="shared" si="78"/>
        <v>0.73287027660376125</v>
      </c>
      <c r="AH381" s="38">
        <f t="shared" si="74"/>
        <v>-1.2588852377203421</v>
      </c>
      <c r="AJ381" s="38">
        <f t="shared" si="79"/>
        <v>41.990373779980764</v>
      </c>
      <c r="AK381" s="38">
        <f t="shared" si="80"/>
        <v>-72.128811012698947</v>
      </c>
    </row>
    <row r="382" spans="1:37" ht="15.75" customHeight="1" x14ac:dyDescent="0.3">
      <c r="A382" s="4" t="s">
        <v>71</v>
      </c>
      <c r="B382" s="5"/>
      <c r="C382" s="5">
        <v>3</v>
      </c>
      <c r="D382" s="5">
        <v>3</v>
      </c>
      <c r="E382" s="5">
        <v>2</v>
      </c>
      <c r="F382" s="5">
        <v>4</v>
      </c>
      <c r="G382" s="5">
        <v>382</v>
      </c>
      <c r="H382" s="5" t="s">
        <v>23</v>
      </c>
      <c r="I382" s="5">
        <v>46</v>
      </c>
      <c r="J382" s="5"/>
      <c r="K382" s="5"/>
      <c r="L382" s="7">
        <v>43307</v>
      </c>
      <c r="M382" s="5" t="s">
        <v>72</v>
      </c>
      <c r="N382" s="5" t="s">
        <v>42</v>
      </c>
      <c r="O382" s="27"/>
      <c r="P382" s="28">
        <v>9.3000000000000007</v>
      </c>
      <c r="Q382" s="28">
        <v>18.100000000000001</v>
      </c>
      <c r="R382" s="29">
        <v>44361</v>
      </c>
      <c r="S382" s="28" t="s">
        <v>98</v>
      </c>
      <c r="T382" s="5"/>
      <c r="U382" s="5">
        <f t="shared" si="82"/>
        <v>149.30000000000001</v>
      </c>
      <c r="V382" s="5">
        <f t="shared" si="84"/>
        <v>158.1</v>
      </c>
      <c r="W382" s="5"/>
      <c r="X382" s="36">
        <f t="shared" si="83"/>
        <v>174.48558412091543</v>
      </c>
      <c r="Y382" s="36">
        <f t="shared" si="75"/>
        <v>129.77241977393712</v>
      </c>
      <c r="Z382" s="5"/>
      <c r="AA382" s="36">
        <f t="shared" si="76"/>
        <v>0.75677878387000741</v>
      </c>
      <c r="AB382" s="36">
        <f t="shared" si="77"/>
        <v>0.93131178387000735</v>
      </c>
      <c r="AC382" s="37">
        <f t="shared" si="71"/>
        <v>0.73284998226462073</v>
      </c>
      <c r="AD382" s="37">
        <f t="shared" si="72"/>
        <v>-1.2589220464926283</v>
      </c>
      <c r="AE382" s="36">
        <f t="shared" si="73"/>
        <v>217.45367322719571</v>
      </c>
      <c r="AG382" s="38">
        <f t="shared" si="78"/>
        <v>0.73287035116575772</v>
      </c>
      <c r="AH382" s="38">
        <f t="shared" si="74"/>
        <v>-1.2588851985851386</v>
      </c>
      <c r="AJ382" s="38">
        <f t="shared" si="79"/>
        <v>41.990378052068472</v>
      </c>
      <c r="AK382" s="38">
        <f t="shared" si="80"/>
        <v>-72.128808770416953</v>
      </c>
    </row>
    <row r="383" spans="1:37" ht="15.75" customHeight="1" x14ac:dyDescent="0.3">
      <c r="A383" s="4" t="s">
        <v>71</v>
      </c>
      <c r="B383" s="5"/>
      <c r="C383" s="5">
        <v>3</v>
      </c>
      <c r="D383" s="5">
        <v>3</v>
      </c>
      <c r="E383" s="5">
        <v>4</v>
      </c>
      <c r="F383" s="5">
        <v>3</v>
      </c>
      <c r="G383" s="5">
        <v>383</v>
      </c>
      <c r="H383" s="5" t="s">
        <v>20</v>
      </c>
      <c r="I383" s="5">
        <v>12</v>
      </c>
      <c r="J383" s="5"/>
      <c r="K383" s="5"/>
      <c r="L383" s="7">
        <v>43307</v>
      </c>
      <c r="M383" s="5" t="s">
        <v>72</v>
      </c>
      <c r="N383" s="5" t="s">
        <v>42</v>
      </c>
      <c r="O383" s="27"/>
      <c r="P383" s="28">
        <v>17.8</v>
      </c>
      <c r="Q383" s="28">
        <v>13.3</v>
      </c>
      <c r="R383" s="29">
        <v>44361</v>
      </c>
      <c r="S383" s="28" t="s">
        <v>98</v>
      </c>
      <c r="T383" s="5"/>
      <c r="U383" s="5">
        <f t="shared" si="82"/>
        <v>157.80000000000001</v>
      </c>
      <c r="V383" s="5">
        <f t="shared" si="84"/>
        <v>153.30000000000001</v>
      </c>
      <c r="W383" s="5"/>
      <c r="X383" s="36">
        <f t="shared" si="83"/>
        <v>182.02293830472351</v>
      </c>
      <c r="Y383" s="36">
        <f t="shared" si="75"/>
        <v>123.56933248551125</v>
      </c>
      <c r="Z383" s="5"/>
      <c r="AA383" s="36">
        <f t="shared" si="76"/>
        <v>0.79986195701247498</v>
      </c>
      <c r="AB383" s="36">
        <f t="shared" si="77"/>
        <v>0.97439495701247503</v>
      </c>
      <c r="AC383" s="37">
        <f t="shared" si="71"/>
        <v>0.73284998226462073</v>
      </c>
      <c r="AD383" s="37">
        <f t="shared" si="72"/>
        <v>-1.2589220464926283</v>
      </c>
      <c r="AE383" s="36">
        <f t="shared" si="73"/>
        <v>220.00393178304793</v>
      </c>
      <c r="AG383" s="38">
        <f t="shared" si="78"/>
        <v>0.73286937749175018</v>
      </c>
      <c r="AH383" s="38">
        <f t="shared" si="74"/>
        <v>-1.2588836068785629</v>
      </c>
      <c r="AJ383" s="38">
        <f t="shared" si="79"/>
        <v>41.990322264657216</v>
      </c>
      <c r="AK383" s="38">
        <f t="shared" si="80"/>
        <v>-72.128717572347952</v>
      </c>
    </row>
    <row r="384" spans="1:37" ht="15.75" customHeight="1" x14ac:dyDescent="0.3">
      <c r="A384" s="4" t="s">
        <v>71</v>
      </c>
      <c r="B384" s="5"/>
      <c r="C384" s="5">
        <v>3</v>
      </c>
      <c r="D384" s="5">
        <v>3</v>
      </c>
      <c r="E384" s="5">
        <v>4</v>
      </c>
      <c r="F384" s="5">
        <v>3</v>
      </c>
      <c r="G384" s="5">
        <v>384</v>
      </c>
      <c r="H384" s="5" t="s">
        <v>20</v>
      </c>
      <c r="I384" s="5">
        <v>14</v>
      </c>
      <c r="J384" s="5"/>
      <c r="K384" s="5"/>
      <c r="L384" s="7">
        <v>43307</v>
      </c>
      <c r="M384" s="5" t="s">
        <v>72</v>
      </c>
      <c r="N384" s="5" t="s">
        <v>42</v>
      </c>
      <c r="O384" s="27"/>
      <c r="P384" s="28">
        <v>18</v>
      </c>
      <c r="Q384" s="28">
        <v>12.8</v>
      </c>
      <c r="R384" s="29">
        <v>44361</v>
      </c>
      <c r="S384" s="28" t="s">
        <v>98</v>
      </c>
      <c r="T384" s="5"/>
      <c r="U384" s="5">
        <f t="shared" si="82"/>
        <v>158</v>
      </c>
      <c r="V384" s="5">
        <f t="shared" si="84"/>
        <v>152.80000000000001</v>
      </c>
      <c r="W384" s="5"/>
      <c r="X384" s="36">
        <f t="shared" si="83"/>
        <v>182.13307572706259</v>
      </c>
      <c r="Y384" s="36">
        <f t="shared" si="75"/>
        <v>123.04219896523342</v>
      </c>
      <c r="Z384" s="5"/>
      <c r="AA384" s="36">
        <f t="shared" si="76"/>
        <v>0.80212761923661924</v>
      </c>
      <c r="AB384" s="36">
        <f t="shared" si="77"/>
        <v>0.97666061923661918</v>
      </c>
      <c r="AC384" s="37">
        <f t="shared" si="71"/>
        <v>0.73284998226462073</v>
      </c>
      <c r="AD384" s="37">
        <f t="shared" si="72"/>
        <v>-1.2589220464926283</v>
      </c>
      <c r="AE384" s="36">
        <f t="shared" si="73"/>
        <v>219.79954504047549</v>
      </c>
      <c r="AG384" s="38">
        <f t="shared" si="78"/>
        <v>0.73286929475177931</v>
      </c>
      <c r="AH384" s="38">
        <f t="shared" si="74"/>
        <v>-1.2588835836226004</v>
      </c>
      <c r="AJ384" s="38">
        <f t="shared" si="79"/>
        <v>41.990317524006088</v>
      </c>
      <c r="AK384" s="38">
        <f t="shared" si="80"/>
        <v>-72.128716239879452</v>
      </c>
    </row>
    <row r="385" spans="1:37" ht="15.75" customHeight="1" x14ac:dyDescent="0.3">
      <c r="A385" s="4" t="s">
        <v>71</v>
      </c>
      <c r="B385" s="5"/>
      <c r="C385" s="5">
        <v>3</v>
      </c>
      <c r="D385" s="5">
        <v>3</v>
      </c>
      <c r="E385" s="5">
        <v>4</v>
      </c>
      <c r="F385" s="5">
        <v>3</v>
      </c>
      <c r="G385" s="5">
        <v>385</v>
      </c>
      <c r="H385" s="5" t="s">
        <v>20</v>
      </c>
      <c r="I385" s="5">
        <v>14</v>
      </c>
      <c r="J385" s="5"/>
      <c r="K385" s="5"/>
      <c r="L385" s="7">
        <v>43307</v>
      </c>
      <c r="M385" s="5" t="s">
        <v>72</v>
      </c>
      <c r="N385" s="5" t="s">
        <v>42</v>
      </c>
      <c r="O385" s="27"/>
      <c r="P385" s="28">
        <v>17.899999999999999</v>
      </c>
      <c r="Q385" s="28">
        <v>11.9</v>
      </c>
      <c r="R385" s="29">
        <v>44361</v>
      </c>
      <c r="S385" s="28" t="s">
        <v>98</v>
      </c>
      <c r="T385" s="5"/>
      <c r="U385" s="5">
        <f t="shared" si="82"/>
        <v>157.9</v>
      </c>
      <c r="V385" s="5">
        <f t="shared" si="84"/>
        <v>151.9</v>
      </c>
      <c r="W385" s="5"/>
      <c r="X385" s="36">
        <f t="shared" si="83"/>
        <v>181.87831152686229</v>
      </c>
      <c r="Y385" s="36">
        <f t="shared" si="75"/>
        <v>122.17323682434564</v>
      </c>
      <c r="Z385" s="5"/>
      <c r="AA385" s="36">
        <f t="shared" si="76"/>
        <v>0.80476307618490739</v>
      </c>
      <c r="AB385" s="36">
        <f t="shared" si="77"/>
        <v>0.97929607618490744</v>
      </c>
      <c r="AC385" s="37">
        <f t="shared" si="71"/>
        <v>0.73284998226462073</v>
      </c>
      <c r="AD385" s="37">
        <f t="shared" si="72"/>
        <v>-1.2589220464926283</v>
      </c>
      <c r="AE385" s="36">
        <f t="shared" si="73"/>
        <v>219.10276127881184</v>
      </c>
      <c r="AG385" s="38">
        <f t="shared" si="78"/>
        <v>0.73286915835944089</v>
      </c>
      <c r="AH385" s="38">
        <f t="shared" si="74"/>
        <v>-1.2588836374284296</v>
      </c>
      <c r="AJ385" s="38">
        <f t="shared" si="79"/>
        <v>41.990309709300739</v>
      </c>
      <c r="AK385" s="38">
        <f t="shared" si="80"/>
        <v>-72.128719322726369</v>
      </c>
    </row>
    <row r="386" spans="1:37" ht="15.75" customHeight="1" x14ac:dyDescent="0.3">
      <c r="A386" s="4" t="s">
        <v>71</v>
      </c>
      <c r="B386" s="5"/>
      <c r="C386" s="5">
        <v>3</v>
      </c>
      <c r="D386" s="5">
        <v>3</v>
      </c>
      <c r="E386" s="5">
        <v>4</v>
      </c>
      <c r="F386" s="5">
        <v>3</v>
      </c>
      <c r="G386" s="5">
        <v>386</v>
      </c>
      <c r="H386" s="5" t="s">
        <v>20</v>
      </c>
      <c r="I386" s="5">
        <v>19</v>
      </c>
      <c r="J386" s="5"/>
      <c r="K386" s="5"/>
      <c r="L386" s="7">
        <v>43307</v>
      </c>
      <c r="M386" s="5" t="s">
        <v>72</v>
      </c>
      <c r="N386" s="5" t="s">
        <v>42</v>
      </c>
      <c r="O386" s="27"/>
      <c r="P386" s="28">
        <v>18</v>
      </c>
      <c r="Q386" s="28">
        <v>10.199999999999999</v>
      </c>
      <c r="R386" s="29">
        <v>44361</v>
      </c>
      <c r="S386" s="28" t="s">
        <v>98</v>
      </c>
      <c r="T386" s="5"/>
      <c r="U386" s="5">
        <f t="shared" si="82"/>
        <v>158</v>
      </c>
      <c r="V386" s="5">
        <f t="shared" si="84"/>
        <v>150.19999999999999</v>
      </c>
      <c r="W386" s="5"/>
      <c r="X386" s="36">
        <f t="shared" si="83"/>
        <v>181.6815902736017</v>
      </c>
      <c r="Y386" s="36">
        <f t="shared" si="75"/>
        <v>120.48169884117301</v>
      </c>
      <c r="Z386" s="5"/>
      <c r="AA386" s="36">
        <f t="shared" si="76"/>
        <v>0.81070100350543306</v>
      </c>
      <c r="AB386" s="36">
        <f t="shared" si="77"/>
        <v>0.985234003505433</v>
      </c>
      <c r="AC386" s="37">
        <f t="shared" ref="AC386:AC449" si="85">41.989211*(PI()/180)</f>
        <v>0.73284998226462073</v>
      </c>
      <c r="AD386" s="37">
        <f t="shared" ref="AD386:AD449" si="86">-72.13092*(PI()/180)</f>
        <v>-1.2589220464926283</v>
      </c>
      <c r="AE386" s="36">
        <f t="shared" ref="AE386:AE449" si="87">SQRT(X386^2+Y386^2)</f>
        <v>218.00009174309994</v>
      </c>
      <c r="AG386" s="38">
        <f t="shared" si="78"/>
        <v>0.73286889285435042</v>
      </c>
      <c r="AH386" s="38">
        <f t="shared" ref="AH386:AH449" si="88">AD386+ATAN2(COS(AE386/6371000)-SIN(AC386)*SIN(AG386), SIN(AB386)*SIN(AE386/6371000)*COS(AC386))</f>
        <v>-1.2588836789811955</v>
      </c>
      <c r="AJ386" s="38">
        <f t="shared" si="79"/>
        <v>41.990294496979615</v>
      </c>
      <c r="AK386" s="38">
        <f t="shared" si="80"/>
        <v>-72.128721703524477</v>
      </c>
    </row>
    <row r="387" spans="1:37" ht="15.75" customHeight="1" x14ac:dyDescent="0.3">
      <c r="A387" s="4" t="s">
        <v>71</v>
      </c>
      <c r="B387" s="5"/>
      <c r="C387" s="5">
        <v>3</v>
      </c>
      <c r="D387" s="5">
        <v>3</v>
      </c>
      <c r="E387" s="5">
        <v>4</v>
      </c>
      <c r="F387" s="5">
        <v>3</v>
      </c>
      <c r="G387" s="5">
        <v>387</v>
      </c>
      <c r="H387" s="5" t="s">
        <v>20</v>
      </c>
      <c r="I387" s="5">
        <v>14</v>
      </c>
      <c r="J387" s="5"/>
      <c r="K387" s="5"/>
      <c r="L387" s="7">
        <v>43307</v>
      </c>
      <c r="M387" s="5" t="s">
        <v>72</v>
      </c>
      <c r="N387" s="5" t="s">
        <v>42</v>
      </c>
      <c r="O387" s="27"/>
      <c r="P387" s="28">
        <v>19.600000000000001</v>
      </c>
      <c r="Q387" s="28">
        <v>12.5</v>
      </c>
      <c r="R387" s="29">
        <v>44361</v>
      </c>
      <c r="S387" s="28" t="s">
        <v>98</v>
      </c>
      <c r="T387" s="5"/>
      <c r="U387" s="5">
        <f t="shared" si="82"/>
        <v>159.6</v>
      </c>
      <c r="V387" s="5">
        <f t="shared" si="84"/>
        <v>152.5</v>
      </c>
      <c r="W387" s="5"/>
      <c r="X387" s="36">
        <f t="shared" si="83"/>
        <v>183.6566736357004</v>
      </c>
      <c r="Y387" s="36">
        <f t="shared" ref="Y387:Y450" si="89">SQRT(U387^2+V387^2)*SIN(ATAN(V387/U387)-0.174533)</f>
        <v>122.46891944109669</v>
      </c>
      <c r="Z387" s="5"/>
      <c r="AA387" s="36">
        <f t="shared" ref="AA387:AA450" si="90">ATAN(U387/V387)</f>
        <v>0.80814335909479385</v>
      </c>
      <c r="AB387" s="36">
        <f t="shared" ref="AB387:AB450" si="91">AA387+0.174533</f>
        <v>0.98267635909479378</v>
      </c>
      <c r="AC387" s="37">
        <f t="shared" si="85"/>
        <v>0.73284998226462073</v>
      </c>
      <c r="AD387" s="37">
        <f t="shared" si="86"/>
        <v>-1.2589220464926283</v>
      </c>
      <c r="AE387" s="36">
        <f t="shared" si="87"/>
        <v>220.74512452147161</v>
      </c>
      <c r="AG387" s="38">
        <f t="shared" ref="AG387:AG450" si="92">ASIN(SIN(AC387)*COS(AE387/6371000)+COS(AC387)*SIN(AE387/6371000)*COS(AB387))</f>
        <v>0.7328692047629406</v>
      </c>
      <c r="AH387" s="38">
        <f t="shared" si="88"/>
        <v>-1.2588832618722763</v>
      </c>
      <c r="AJ387" s="38">
        <f t="shared" ref="AJ387:AJ450" si="93">AG387*180/PI()</f>
        <v>41.990312368025428</v>
      </c>
      <c r="AK387" s="38">
        <f t="shared" ref="AK387:AK450" si="94">AH387*180/PI()</f>
        <v>-72.128697804943826</v>
      </c>
    </row>
    <row r="388" spans="1:37" ht="15.75" customHeight="1" x14ac:dyDescent="0.3">
      <c r="A388" s="4" t="s">
        <v>71</v>
      </c>
      <c r="B388" s="5"/>
      <c r="C388" s="5">
        <v>3</v>
      </c>
      <c r="D388" s="5">
        <v>3</v>
      </c>
      <c r="E388" s="5">
        <v>4</v>
      </c>
      <c r="F388" s="5">
        <v>3</v>
      </c>
      <c r="G388" s="5">
        <v>388</v>
      </c>
      <c r="H388" s="5" t="s">
        <v>20</v>
      </c>
      <c r="I388" s="5">
        <v>13</v>
      </c>
      <c r="J388" s="5"/>
      <c r="K388" s="5"/>
      <c r="L388" s="7">
        <v>43307</v>
      </c>
      <c r="M388" s="5" t="s">
        <v>72</v>
      </c>
      <c r="N388" s="5" t="s">
        <v>42</v>
      </c>
      <c r="O388" s="27"/>
      <c r="P388" s="28">
        <v>19.399999999999999</v>
      </c>
      <c r="Q388" s="28">
        <v>13.7</v>
      </c>
      <c r="R388" s="29">
        <v>44361</v>
      </c>
      <c r="S388" s="28" t="s">
        <v>98</v>
      </c>
      <c r="T388" s="5"/>
      <c r="U388" s="5">
        <f t="shared" si="82"/>
        <v>159.4</v>
      </c>
      <c r="V388" s="5">
        <f t="shared" si="84"/>
        <v>153.69999999999999</v>
      </c>
      <c r="W388" s="5"/>
      <c r="X388" s="36">
        <f t="shared" si="83"/>
        <v>183.66808998929312</v>
      </c>
      <c r="Y388" s="36">
        <f t="shared" si="89"/>
        <v>123.68541837939074</v>
      </c>
      <c r="Z388" s="5"/>
      <c r="AA388" s="36">
        <f t="shared" si="90"/>
        <v>0.80360119891370063</v>
      </c>
      <c r="AB388" s="36">
        <f t="shared" si="91"/>
        <v>0.97813419891370068</v>
      </c>
      <c r="AC388" s="37">
        <f t="shared" si="85"/>
        <v>0.73284998226462073</v>
      </c>
      <c r="AD388" s="37">
        <f t="shared" si="86"/>
        <v>-1.2589220464926283</v>
      </c>
      <c r="AE388" s="36">
        <f t="shared" si="87"/>
        <v>221.43181794855047</v>
      </c>
      <c r="AG388" s="38">
        <f t="shared" si="92"/>
        <v>0.73286939570606424</v>
      </c>
      <c r="AH388" s="38">
        <f t="shared" si="88"/>
        <v>-1.2588832594547041</v>
      </c>
      <c r="AJ388" s="38">
        <f t="shared" si="93"/>
        <v>41.990323308260542</v>
      </c>
      <c r="AK388" s="38">
        <f t="shared" si="94"/>
        <v>-72.128697666427129</v>
      </c>
    </row>
    <row r="389" spans="1:37" ht="15.75" customHeight="1" x14ac:dyDescent="0.3">
      <c r="A389" s="4" t="s">
        <v>71</v>
      </c>
      <c r="B389" s="5"/>
      <c r="C389" s="5">
        <v>3</v>
      </c>
      <c r="D389" s="5">
        <v>3</v>
      </c>
      <c r="E389" s="5">
        <v>4</v>
      </c>
      <c r="F389" s="5">
        <v>3</v>
      </c>
      <c r="G389" s="5">
        <v>389</v>
      </c>
      <c r="H389" s="5" t="s">
        <v>20</v>
      </c>
      <c r="I389" s="5">
        <v>26</v>
      </c>
      <c r="J389" s="5"/>
      <c r="K389" s="5"/>
      <c r="L389" s="7">
        <v>43307</v>
      </c>
      <c r="M389" s="5" t="s">
        <v>72</v>
      </c>
      <c r="N389" s="5" t="s">
        <v>42</v>
      </c>
      <c r="O389" s="27"/>
      <c r="P389" s="28">
        <v>19.8</v>
      </c>
      <c r="Q389" s="28">
        <v>10.6</v>
      </c>
      <c r="R389" s="29">
        <v>44361</v>
      </c>
      <c r="S389" s="28" t="s">
        <v>98</v>
      </c>
      <c r="T389" s="5"/>
      <c r="U389" s="5">
        <f t="shared" si="82"/>
        <v>159.80000000000001</v>
      </c>
      <c r="V389" s="5">
        <f t="shared" si="84"/>
        <v>150.6</v>
      </c>
      <c r="W389" s="5"/>
      <c r="X389" s="36">
        <f t="shared" si="83"/>
        <v>183.52370350617596</v>
      </c>
      <c r="Y389" s="36">
        <f t="shared" si="89"/>
        <v>120.56305508478633</v>
      </c>
      <c r="Z389" s="5"/>
      <c r="AA389" s="36">
        <f t="shared" si="90"/>
        <v>0.81502866407908248</v>
      </c>
      <c r="AB389" s="36">
        <f t="shared" si="91"/>
        <v>0.98956166407908253</v>
      </c>
      <c r="AC389" s="37">
        <f t="shared" si="85"/>
        <v>0.73284998226462073</v>
      </c>
      <c r="AD389" s="37">
        <f t="shared" si="86"/>
        <v>-1.2589220464926283</v>
      </c>
      <c r="AE389" s="36">
        <f t="shared" si="87"/>
        <v>219.5823308010005</v>
      </c>
      <c r="AG389" s="38">
        <f t="shared" si="92"/>
        <v>0.7328689056166674</v>
      </c>
      <c r="AH389" s="38">
        <f t="shared" si="88"/>
        <v>-1.2588832899633466</v>
      </c>
      <c r="AJ389" s="38">
        <f t="shared" si="93"/>
        <v>41.99029522820652</v>
      </c>
      <c r="AK389" s="38">
        <f t="shared" si="94"/>
        <v>-72.128699414443588</v>
      </c>
    </row>
    <row r="390" spans="1:37" ht="15.75" customHeight="1" x14ac:dyDescent="0.3">
      <c r="A390" s="4" t="s">
        <v>71</v>
      </c>
      <c r="B390" s="5"/>
      <c r="C390" s="5">
        <v>3</v>
      </c>
      <c r="D390" s="5">
        <v>3</v>
      </c>
      <c r="E390" s="5">
        <v>4</v>
      </c>
      <c r="F390" s="5">
        <v>2</v>
      </c>
      <c r="G390" s="5">
        <v>390</v>
      </c>
      <c r="H390" s="5" t="s">
        <v>22</v>
      </c>
      <c r="I390" s="5">
        <v>382</v>
      </c>
      <c r="J390" s="5"/>
      <c r="K390" s="5"/>
      <c r="L390" s="7">
        <v>43307</v>
      </c>
      <c r="M390" s="5" t="s">
        <v>72</v>
      </c>
      <c r="N390" s="5" t="s">
        <v>42</v>
      </c>
      <c r="O390" s="27"/>
      <c r="P390" s="28">
        <v>19.3</v>
      </c>
      <c r="Q390" s="28">
        <v>9.3000000000000007</v>
      </c>
      <c r="R390" s="29">
        <v>44361</v>
      </c>
      <c r="S390" s="28" t="s">
        <v>98</v>
      </c>
      <c r="T390" s="5"/>
      <c r="U390" s="5">
        <f t="shared" si="82"/>
        <v>159.30000000000001</v>
      </c>
      <c r="V390" s="5">
        <f t="shared" si="84"/>
        <v>149.30000000000001</v>
      </c>
      <c r="W390" s="5"/>
      <c r="X390" s="36">
        <f t="shared" si="83"/>
        <v>182.80555690943393</v>
      </c>
      <c r="Y390" s="36">
        <f t="shared" si="89"/>
        <v>119.36962914842169</v>
      </c>
      <c r="Z390" s="5"/>
      <c r="AA390" s="36">
        <f t="shared" si="90"/>
        <v>0.81779123550231636</v>
      </c>
      <c r="AB390" s="36">
        <f t="shared" si="91"/>
        <v>0.9923242355023163</v>
      </c>
      <c r="AC390" s="37">
        <f t="shared" si="85"/>
        <v>0.73284998226462073</v>
      </c>
      <c r="AD390" s="37">
        <f t="shared" si="86"/>
        <v>-1.2589220464926283</v>
      </c>
      <c r="AE390" s="36">
        <f t="shared" si="87"/>
        <v>218.32768949448445</v>
      </c>
      <c r="AG390" s="38">
        <f t="shared" si="92"/>
        <v>0.73286871829798084</v>
      </c>
      <c r="AH390" s="38">
        <f t="shared" si="88"/>
        <v>-1.2588834416280288</v>
      </c>
      <c r="AJ390" s="38">
        <f t="shared" si="93"/>
        <v>41.990284495636352</v>
      </c>
      <c r="AK390" s="38">
        <f t="shared" si="94"/>
        <v>-72.128708104189784</v>
      </c>
    </row>
    <row r="391" spans="1:37" ht="15.75" customHeight="1" x14ac:dyDescent="0.3">
      <c r="A391" s="4" t="s">
        <v>71</v>
      </c>
      <c r="B391" s="5"/>
      <c r="C391" s="5">
        <v>3</v>
      </c>
      <c r="D391" s="5">
        <v>3</v>
      </c>
      <c r="E391" s="5">
        <v>4</v>
      </c>
      <c r="F391" s="5">
        <v>2</v>
      </c>
      <c r="G391" s="5">
        <v>391</v>
      </c>
      <c r="H391" s="5" t="s">
        <v>18</v>
      </c>
      <c r="I391" s="5">
        <v>29</v>
      </c>
      <c r="J391" s="5"/>
      <c r="K391" s="5"/>
      <c r="L391" s="7">
        <v>43307</v>
      </c>
      <c r="M391" s="5" t="s">
        <v>72</v>
      </c>
      <c r="N391" s="5" t="s">
        <v>42</v>
      </c>
      <c r="O391" s="27"/>
      <c r="P391" s="28">
        <v>19.399999999999999</v>
      </c>
      <c r="Q391" s="28">
        <v>9.8000000000000007</v>
      </c>
      <c r="R391" s="29">
        <v>44361</v>
      </c>
      <c r="S391" s="28" t="s">
        <v>98</v>
      </c>
      <c r="T391" s="5"/>
      <c r="U391" s="5">
        <f t="shared" si="82"/>
        <v>159.4</v>
      </c>
      <c r="V391" s="5">
        <f t="shared" si="84"/>
        <v>149.80000000000001</v>
      </c>
      <c r="W391" s="5"/>
      <c r="X391" s="36">
        <f t="shared" si="83"/>
        <v>182.99086180910177</v>
      </c>
      <c r="Y391" s="36">
        <f t="shared" si="89"/>
        <v>119.84466819330017</v>
      </c>
      <c r="Z391" s="5"/>
      <c r="AA391" s="36">
        <f t="shared" si="90"/>
        <v>0.81643605821979914</v>
      </c>
      <c r="AB391" s="36">
        <f t="shared" si="91"/>
        <v>0.99096905821979919</v>
      </c>
      <c r="AC391" s="37">
        <f t="shared" si="85"/>
        <v>0.73284998226462073</v>
      </c>
      <c r="AD391" s="37">
        <f t="shared" si="86"/>
        <v>-1.2589220464926283</v>
      </c>
      <c r="AE391" s="36">
        <f t="shared" si="87"/>
        <v>218.74277130913376</v>
      </c>
      <c r="AG391" s="38">
        <f t="shared" si="92"/>
        <v>0.73286879285994233</v>
      </c>
      <c r="AH391" s="38">
        <f t="shared" si="88"/>
        <v>-1.2588834024927595</v>
      </c>
      <c r="AJ391" s="38">
        <f t="shared" si="93"/>
        <v>41.990288767722056</v>
      </c>
      <c r="AK391" s="38">
        <f t="shared" si="94"/>
        <v>-72.128705861904024</v>
      </c>
    </row>
    <row r="392" spans="1:37" ht="15.75" customHeight="1" x14ac:dyDescent="0.3">
      <c r="A392" s="4" t="s">
        <v>71</v>
      </c>
      <c r="B392" s="5"/>
      <c r="C392" s="5">
        <v>3</v>
      </c>
      <c r="D392" s="5">
        <v>3</v>
      </c>
      <c r="E392" s="5">
        <v>4</v>
      </c>
      <c r="F392" s="5">
        <v>2</v>
      </c>
      <c r="G392" s="5">
        <v>392</v>
      </c>
      <c r="H392" s="5" t="s">
        <v>18</v>
      </c>
      <c r="I392" s="5">
        <v>11</v>
      </c>
      <c r="J392" s="5"/>
      <c r="K392" s="5"/>
      <c r="L392" s="7">
        <v>43307</v>
      </c>
      <c r="M392" s="5" t="s">
        <v>72</v>
      </c>
      <c r="N392" s="5" t="s">
        <v>42</v>
      </c>
      <c r="O392" s="27"/>
      <c r="P392" s="28">
        <v>17.399999999999999</v>
      </c>
      <c r="Q392" s="28">
        <v>9</v>
      </c>
      <c r="R392" s="29">
        <v>44361</v>
      </c>
      <c r="S392" s="28" t="s">
        <v>98</v>
      </c>
      <c r="T392" s="5"/>
      <c r="U392" s="5">
        <f t="shared" si="82"/>
        <v>157.4</v>
      </c>
      <c r="V392" s="5">
        <f t="shared" si="84"/>
        <v>149</v>
      </c>
      <c r="W392" s="5"/>
      <c r="X392" s="36">
        <f t="shared" si="83"/>
        <v>180.88232772799049</v>
      </c>
      <c r="Y392" s="36">
        <f t="shared" si="89"/>
        <v>119.40411850394381</v>
      </c>
      <c r="Z392" s="5"/>
      <c r="AA392" s="36">
        <f t="shared" si="90"/>
        <v>0.81280644177938544</v>
      </c>
      <c r="AB392" s="36">
        <f t="shared" si="91"/>
        <v>0.98733944177938548</v>
      </c>
      <c r="AC392" s="37">
        <f t="shared" si="85"/>
        <v>0.73284998226462073</v>
      </c>
      <c r="AD392" s="37">
        <f t="shared" si="86"/>
        <v>-1.2589220464926283</v>
      </c>
      <c r="AE392" s="36">
        <f t="shared" si="87"/>
        <v>216.73892128549502</v>
      </c>
      <c r="AG392" s="38">
        <f t="shared" si="92"/>
        <v>0.73286872371922773</v>
      </c>
      <c r="AH392" s="38">
        <f t="shared" si="88"/>
        <v>-1.2588838477752451</v>
      </c>
      <c r="AJ392" s="38">
        <f t="shared" si="93"/>
        <v>41.990284806250919</v>
      </c>
      <c r="AK392" s="38">
        <f t="shared" si="94"/>
        <v>-72.128731374711137</v>
      </c>
    </row>
    <row r="393" spans="1:37" ht="15.75" customHeight="1" x14ac:dyDescent="0.3">
      <c r="A393" s="4" t="s">
        <v>71</v>
      </c>
      <c r="B393" s="5"/>
      <c r="C393" s="5">
        <v>3</v>
      </c>
      <c r="D393" s="5">
        <v>3</v>
      </c>
      <c r="E393" s="5">
        <v>4</v>
      </c>
      <c r="F393" s="5">
        <v>2</v>
      </c>
      <c r="G393" s="5">
        <v>393</v>
      </c>
      <c r="H393" s="5" t="s">
        <v>18</v>
      </c>
      <c r="I393" s="5">
        <v>26</v>
      </c>
      <c r="J393" s="5"/>
      <c r="K393" s="5"/>
      <c r="L393" s="7">
        <v>43307</v>
      </c>
      <c r="M393" s="5" t="s">
        <v>72</v>
      </c>
      <c r="N393" s="5" t="s">
        <v>42</v>
      </c>
      <c r="O393" s="27"/>
      <c r="P393" s="28">
        <v>18.2</v>
      </c>
      <c r="Q393" s="28">
        <v>7.8</v>
      </c>
      <c r="R393" s="29">
        <v>44361</v>
      </c>
      <c r="S393" s="28" t="s">
        <v>98</v>
      </c>
      <c r="T393" s="5"/>
      <c r="U393" s="5">
        <f t="shared" si="82"/>
        <v>158.19999999999999</v>
      </c>
      <c r="V393" s="5">
        <f t="shared" si="84"/>
        <v>147.80000000000001</v>
      </c>
      <c r="W393" s="5"/>
      <c r="X393" s="36">
        <f t="shared" si="83"/>
        <v>181.46179601841169</v>
      </c>
      <c r="Y393" s="36">
        <f t="shared" si="89"/>
        <v>118.0834306148511</v>
      </c>
      <c r="Z393" s="5"/>
      <c r="AA393" s="36">
        <f t="shared" si="90"/>
        <v>0.81937201433614548</v>
      </c>
      <c r="AB393" s="36">
        <f t="shared" si="91"/>
        <v>0.99390501433614542</v>
      </c>
      <c r="AC393" s="37">
        <f t="shared" si="85"/>
        <v>0.73284998226462073</v>
      </c>
      <c r="AD393" s="37">
        <f t="shared" si="86"/>
        <v>-1.2589220464926283</v>
      </c>
      <c r="AE393" s="36">
        <f t="shared" si="87"/>
        <v>216.49960738994426</v>
      </c>
      <c r="AG393" s="38">
        <f t="shared" si="92"/>
        <v>0.73286851642010353</v>
      </c>
      <c r="AH393" s="38">
        <f t="shared" si="88"/>
        <v>-1.2588837254103222</v>
      </c>
      <c r="AJ393" s="38">
        <f t="shared" si="93"/>
        <v>41.990272928886</v>
      </c>
      <c r="AK393" s="38">
        <f t="shared" si="94"/>
        <v>-72.128724363717495</v>
      </c>
    </row>
    <row r="394" spans="1:37" ht="15.75" customHeight="1" x14ac:dyDescent="0.3">
      <c r="A394" s="4" t="s">
        <v>71</v>
      </c>
      <c r="B394" s="5"/>
      <c r="C394" s="5">
        <v>3</v>
      </c>
      <c r="D394" s="5">
        <v>3</v>
      </c>
      <c r="E394" s="5">
        <v>4</v>
      </c>
      <c r="F394" s="5">
        <v>2</v>
      </c>
      <c r="G394" s="5">
        <v>394</v>
      </c>
      <c r="H394" s="5" t="s">
        <v>20</v>
      </c>
      <c r="I394" s="5">
        <v>16</v>
      </c>
      <c r="J394" s="5"/>
      <c r="K394" s="5"/>
      <c r="L394" s="7">
        <v>43307</v>
      </c>
      <c r="M394" s="5" t="s">
        <v>72</v>
      </c>
      <c r="N394" s="5" t="s">
        <v>42</v>
      </c>
      <c r="O394" s="27"/>
      <c r="P394" s="28">
        <v>19.3</v>
      </c>
      <c r="Q394" s="28">
        <v>8.6999999999999993</v>
      </c>
      <c r="R394" s="29">
        <v>44361</v>
      </c>
      <c r="S394" s="28" t="s">
        <v>98</v>
      </c>
      <c r="T394" s="5"/>
      <c r="U394" s="5">
        <f t="shared" si="82"/>
        <v>159.30000000000001</v>
      </c>
      <c r="V394" s="5">
        <f t="shared" si="84"/>
        <v>148.69999999999999</v>
      </c>
      <c r="W394" s="5"/>
      <c r="X394" s="36">
        <f t="shared" si="83"/>
        <v>182.70136795863525</v>
      </c>
      <c r="Y394" s="36">
        <f t="shared" si="89"/>
        <v>118.77874450440773</v>
      </c>
      <c r="Z394" s="5"/>
      <c r="AA394" s="36">
        <f t="shared" si="90"/>
        <v>0.81980016981606274</v>
      </c>
      <c r="AB394" s="36">
        <f t="shared" si="91"/>
        <v>0.99433316981606268</v>
      </c>
      <c r="AC394" s="37">
        <f t="shared" si="85"/>
        <v>0.73284998226462073</v>
      </c>
      <c r="AD394" s="37">
        <f t="shared" si="86"/>
        <v>-1.2589220464926283</v>
      </c>
      <c r="AE394" s="36">
        <f t="shared" si="87"/>
        <v>217.91782855012116</v>
      </c>
      <c r="AG394" s="38">
        <f t="shared" si="92"/>
        <v>0.73286862555242227</v>
      </c>
      <c r="AH394" s="38">
        <f t="shared" si="88"/>
        <v>-1.2588834636338648</v>
      </c>
      <c r="AJ394" s="38">
        <f t="shared" si="93"/>
        <v>41.99027918170728</v>
      </c>
      <c r="AK394" s="38">
        <f t="shared" si="94"/>
        <v>-72.128709365031298</v>
      </c>
    </row>
    <row r="395" spans="1:37" ht="15.75" customHeight="1" x14ac:dyDescent="0.3">
      <c r="A395" s="4" t="s">
        <v>71</v>
      </c>
      <c r="B395" s="5"/>
      <c r="C395" s="5">
        <v>3</v>
      </c>
      <c r="D395" s="5">
        <v>3</v>
      </c>
      <c r="E395" s="5">
        <v>4</v>
      </c>
      <c r="F395" s="5">
        <v>2</v>
      </c>
      <c r="G395" s="5">
        <v>395</v>
      </c>
      <c r="H395" s="5" t="s">
        <v>20</v>
      </c>
      <c r="I395" s="5">
        <v>247</v>
      </c>
      <c r="J395" s="5"/>
      <c r="K395" s="5"/>
      <c r="L395" s="7">
        <v>43307</v>
      </c>
      <c r="M395" s="5" t="s">
        <v>72</v>
      </c>
      <c r="N395" s="5" t="s">
        <v>42</v>
      </c>
      <c r="O395" s="27"/>
      <c r="P395" s="28">
        <v>19.2</v>
      </c>
      <c r="Q395" s="28">
        <v>6.5</v>
      </c>
      <c r="R395" s="29">
        <v>44361</v>
      </c>
      <c r="S395" s="28" t="s">
        <v>98</v>
      </c>
      <c r="T395" s="5"/>
      <c r="U395" s="5">
        <f t="shared" si="82"/>
        <v>159.19999999999999</v>
      </c>
      <c r="V395" s="5">
        <f t="shared" si="84"/>
        <v>146.5</v>
      </c>
      <c r="W395" s="5"/>
      <c r="X395" s="36">
        <f t="shared" si="83"/>
        <v>182.22086103170449</v>
      </c>
      <c r="Y395" s="36">
        <f t="shared" si="89"/>
        <v>116.62953230148976</v>
      </c>
      <c r="Z395" s="5"/>
      <c r="AA395" s="36">
        <f t="shared" si="90"/>
        <v>0.82691828518662769</v>
      </c>
      <c r="AB395" s="36">
        <f t="shared" si="91"/>
        <v>1.0014512851866277</v>
      </c>
      <c r="AC395" s="37">
        <f t="shared" si="85"/>
        <v>0.73284998226462073</v>
      </c>
      <c r="AD395" s="37">
        <f t="shared" si="86"/>
        <v>-1.2589220464926283</v>
      </c>
      <c r="AE395" s="36">
        <f t="shared" si="87"/>
        <v>216.34900045990506</v>
      </c>
      <c r="AG395" s="38">
        <f t="shared" si="92"/>
        <v>0.73286828821137451</v>
      </c>
      <c r="AH395" s="38">
        <f t="shared" si="88"/>
        <v>-1.2588835651189598</v>
      </c>
      <c r="AJ395" s="38">
        <f t="shared" si="93"/>
        <v>41.990259853488986</v>
      </c>
      <c r="AK395" s="38">
        <f t="shared" si="94"/>
        <v>-72.128715179698929</v>
      </c>
    </row>
    <row r="396" spans="1:37" ht="15.75" customHeight="1" x14ac:dyDescent="0.3">
      <c r="A396" s="4" t="s">
        <v>71</v>
      </c>
      <c r="B396" s="5"/>
      <c r="C396" s="5">
        <v>3</v>
      </c>
      <c r="D396" s="5">
        <v>3</v>
      </c>
      <c r="E396" s="5">
        <v>4</v>
      </c>
      <c r="F396" s="5">
        <v>2</v>
      </c>
      <c r="G396" s="5">
        <v>396</v>
      </c>
      <c r="H396" s="5" t="s">
        <v>31</v>
      </c>
      <c r="I396" s="5">
        <v>231</v>
      </c>
      <c r="J396" s="5"/>
      <c r="K396" s="5"/>
      <c r="L396" s="7">
        <v>43307</v>
      </c>
      <c r="M396" s="5" t="s">
        <v>72</v>
      </c>
      <c r="N396" s="5" t="s">
        <v>42</v>
      </c>
      <c r="O396" s="27"/>
      <c r="P396" s="28">
        <v>17.899999999999999</v>
      </c>
      <c r="Q396" s="28">
        <v>5.3</v>
      </c>
      <c r="R396" s="29">
        <v>44361</v>
      </c>
      <c r="S396" s="28" t="s">
        <v>98</v>
      </c>
      <c r="T396" s="5"/>
      <c r="U396" s="5">
        <f t="shared" si="82"/>
        <v>157.9</v>
      </c>
      <c r="V396" s="5">
        <f t="shared" si="84"/>
        <v>145.30000000000001</v>
      </c>
      <c r="W396" s="5"/>
      <c r="X396" s="36">
        <f t="shared" si="83"/>
        <v>180.73223306807697</v>
      </c>
      <c r="Y396" s="36">
        <f t="shared" si="89"/>
        <v>115.67350574019235</v>
      </c>
      <c r="Z396" s="5"/>
      <c r="AA396" s="36">
        <f t="shared" si="90"/>
        <v>0.8269309940946884</v>
      </c>
      <c r="AB396" s="36">
        <f t="shared" si="91"/>
        <v>1.0014639940946883</v>
      </c>
      <c r="AC396" s="37">
        <f t="shared" si="85"/>
        <v>0.73284998226462073</v>
      </c>
      <c r="AD396" s="37">
        <f t="shared" si="86"/>
        <v>-1.2589220464926283</v>
      </c>
      <c r="AE396" s="36">
        <f t="shared" si="87"/>
        <v>214.57982197774331</v>
      </c>
      <c r="AG396" s="38">
        <f t="shared" si="92"/>
        <v>0.7328681381582598</v>
      </c>
      <c r="AH396" s="38">
        <f t="shared" si="88"/>
        <v>-1.2588838794923412</v>
      </c>
      <c r="AJ396" s="38">
        <f t="shared" si="93"/>
        <v>41.990251256078807</v>
      </c>
      <c r="AK396" s="38">
        <f t="shared" si="94"/>
        <v>-72.128733191966887</v>
      </c>
    </row>
    <row r="397" spans="1:37" ht="15.75" customHeight="1" x14ac:dyDescent="0.3">
      <c r="A397" s="4" t="s">
        <v>71</v>
      </c>
      <c r="B397" s="5"/>
      <c r="C397" s="5">
        <v>3</v>
      </c>
      <c r="D397" s="5">
        <v>3</v>
      </c>
      <c r="E397" s="5">
        <v>4</v>
      </c>
      <c r="F397" s="5">
        <v>2</v>
      </c>
      <c r="G397" s="5">
        <v>397</v>
      </c>
      <c r="H397" s="5" t="s">
        <v>18</v>
      </c>
      <c r="I397" s="5">
        <v>11</v>
      </c>
      <c r="J397" s="5"/>
      <c r="K397" s="5"/>
      <c r="L397" s="7">
        <v>43307</v>
      </c>
      <c r="M397" s="5" t="s">
        <v>72</v>
      </c>
      <c r="N397" s="5" t="s">
        <v>42</v>
      </c>
      <c r="O397" s="27"/>
      <c r="P397" s="28">
        <v>16.399999999999999</v>
      </c>
      <c r="Q397" s="28">
        <v>7</v>
      </c>
      <c r="R397" s="29">
        <v>44361</v>
      </c>
      <c r="S397" s="28" t="s">
        <v>98</v>
      </c>
      <c r="T397" s="5"/>
      <c r="U397" s="5">
        <f t="shared" si="82"/>
        <v>156.4</v>
      </c>
      <c r="V397" s="5">
        <f t="shared" si="84"/>
        <v>147</v>
      </c>
      <c r="W397" s="5"/>
      <c r="X397" s="36">
        <f t="shared" si="83"/>
        <v>179.55022348530503</v>
      </c>
      <c r="Y397" s="36">
        <f t="shared" si="89"/>
        <v>117.60815127522849</v>
      </c>
      <c r="Z397" s="5"/>
      <c r="AA397" s="36">
        <f t="shared" si="90"/>
        <v>0.81637045757785898</v>
      </c>
      <c r="AB397" s="36">
        <f t="shared" si="91"/>
        <v>0.99090345757785903</v>
      </c>
      <c r="AC397" s="37">
        <f t="shared" si="85"/>
        <v>0.73284998226462073</v>
      </c>
      <c r="AD397" s="37">
        <f t="shared" si="86"/>
        <v>-1.2589220464926283</v>
      </c>
      <c r="AE397" s="36">
        <f t="shared" si="87"/>
        <v>214.6391390217544</v>
      </c>
      <c r="AG397" s="38">
        <f t="shared" si="92"/>
        <v>0.73286844182732525</v>
      </c>
      <c r="AH397" s="38">
        <f t="shared" si="88"/>
        <v>-1.2588841290985473</v>
      </c>
      <c r="AJ397" s="38">
        <f t="shared" si="93"/>
        <v>41.990268655034626</v>
      </c>
      <c r="AK397" s="38">
        <f t="shared" si="94"/>
        <v>-72.128747493349024</v>
      </c>
    </row>
    <row r="398" spans="1:37" ht="15.75" customHeight="1" x14ac:dyDescent="0.3">
      <c r="A398" s="4" t="s">
        <v>71</v>
      </c>
      <c r="B398" s="5"/>
      <c r="C398" s="5">
        <v>3</v>
      </c>
      <c r="D398" s="5">
        <v>3</v>
      </c>
      <c r="E398" s="5">
        <v>4</v>
      </c>
      <c r="F398" s="5">
        <v>2</v>
      </c>
      <c r="G398" s="5">
        <v>398</v>
      </c>
      <c r="H398" s="5" t="s">
        <v>22</v>
      </c>
      <c r="I398" s="5">
        <v>345</v>
      </c>
      <c r="J398" s="5"/>
      <c r="K398" s="5"/>
      <c r="L398" s="7">
        <v>43307</v>
      </c>
      <c r="M398" s="5" t="s">
        <v>72</v>
      </c>
      <c r="N398" s="5" t="s">
        <v>42</v>
      </c>
      <c r="O398" s="27"/>
      <c r="P398" s="28">
        <v>15.8</v>
      </c>
      <c r="Q398" s="28">
        <v>7.3</v>
      </c>
      <c r="R398" s="29">
        <v>44361</v>
      </c>
      <c r="S398" s="28" t="s">
        <v>98</v>
      </c>
      <c r="T398" s="5"/>
      <c r="U398" s="5">
        <f t="shared" si="82"/>
        <v>155.80000000000001</v>
      </c>
      <c r="V398" s="5">
        <f t="shared" si="84"/>
        <v>147.30000000000001</v>
      </c>
      <c r="W398" s="5"/>
      <c r="X398" s="36">
        <f t="shared" si="83"/>
        <v>179.01143331669041</v>
      </c>
      <c r="Y398" s="36">
        <f t="shared" si="89"/>
        <v>118.00778254803414</v>
      </c>
      <c r="Z398" s="5"/>
      <c r="AA398" s="36">
        <f t="shared" si="90"/>
        <v>0.81343436531827717</v>
      </c>
      <c r="AB398" s="36">
        <f t="shared" si="91"/>
        <v>0.98796736531827722</v>
      </c>
      <c r="AC398" s="37">
        <f t="shared" si="85"/>
        <v>0.73284998226462073</v>
      </c>
      <c r="AD398" s="37">
        <f t="shared" si="86"/>
        <v>-1.2589220464926283</v>
      </c>
      <c r="AE398" s="36">
        <f t="shared" si="87"/>
        <v>214.40832539805913</v>
      </c>
      <c r="AG398" s="38">
        <f t="shared" si="92"/>
        <v>0.73286850455608366</v>
      </c>
      <c r="AH398" s="38">
        <f t="shared" si="88"/>
        <v>-1.2588842428780542</v>
      </c>
      <c r="AJ398" s="38">
        <f t="shared" si="93"/>
        <v>41.990272249127734</v>
      </c>
      <c r="AK398" s="38">
        <f t="shared" si="94"/>
        <v>-72.12875401243457</v>
      </c>
    </row>
    <row r="399" spans="1:37" ht="15.75" customHeight="1" x14ac:dyDescent="0.3">
      <c r="A399" s="4" t="s">
        <v>71</v>
      </c>
      <c r="B399" s="5"/>
      <c r="C399" s="5">
        <v>3</v>
      </c>
      <c r="D399" s="5">
        <v>3</v>
      </c>
      <c r="E399" s="5">
        <v>4</v>
      </c>
      <c r="F399" s="5">
        <v>2</v>
      </c>
      <c r="G399" s="5">
        <v>399</v>
      </c>
      <c r="H399" s="5" t="s">
        <v>31</v>
      </c>
      <c r="I399" s="5"/>
      <c r="J399" s="5" t="s">
        <v>24</v>
      </c>
      <c r="K399" s="5"/>
      <c r="L399" s="7">
        <v>43307</v>
      </c>
      <c r="M399" s="5" t="s">
        <v>72</v>
      </c>
      <c r="N399" s="5" t="s">
        <v>42</v>
      </c>
      <c r="O399" s="27"/>
      <c r="P399" s="5"/>
      <c r="Q399" s="5"/>
      <c r="R399" s="29">
        <v>44361</v>
      </c>
      <c r="S399" s="28" t="s">
        <v>98</v>
      </c>
      <c r="T399" s="28" t="s">
        <v>109</v>
      </c>
      <c r="U399" s="5">
        <f t="shared" si="82"/>
        <v>140</v>
      </c>
      <c r="V399" s="5">
        <f t="shared" si="84"/>
        <v>140</v>
      </c>
      <c r="W399" s="5"/>
      <c r="X399" s="36">
        <f t="shared" si="83"/>
        <v>162.18383878960643</v>
      </c>
      <c r="Y399" s="36">
        <f t="shared" si="89"/>
        <v>113.56232841689609</v>
      </c>
      <c r="Z399" s="5"/>
      <c r="AA399" s="36">
        <f t="shared" si="90"/>
        <v>0.78539816339744828</v>
      </c>
      <c r="AB399" s="36">
        <f t="shared" si="91"/>
        <v>0.95993116339744833</v>
      </c>
      <c r="AC399" s="37">
        <f t="shared" si="85"/>
        <v>0.73284998226462073</v>
      </c>
      <c r="AD399" s="37">
        <f t="shared" si="86"/>
        <v>-1.2589220464926283</v>
      </c>
      <c r="AE399" s="36">
        <f t="shared" si="87"/>
        <v>197.98989873223334</v>
      </c>
      <c r="AG399" s="38">
        <f t="shared" si="92"/>
        <v>0.73286780685579234</v>
      </c>
      <c r="AH399" s="38">
        <f t="shared" si="88"/>
        <v>-1.2588877965491039</v>
      </c>
      <c r="AJ399" s="38">
        <f t="shared" si="93"/>
        <v>41.990232273845677</v>
      </c>
      <c r="AK399" s="38">
        <f t="shared" si="94"/>
        <v>-72.128957622787496</v>
      </c>
    </row>
    <row r="400" spans="1:37" ht="15.75" customHeight="1" x14ac:dyDescent="0.3">
      <c r="A400" s="4" t="s">
        <v>71</v>
      </c>
      <c r="B400" s="5"/>
      <c r="C400" s="5">
        <v>3</v>
      </c>
      <c r="D400" s="5">
        <v>3</v>
      </c>
      <c r="E400" s="5">
        <v>4</v>
      </c>
      <c r="F400" s="5">
        <v>1</v>
      </c>
      <c r="G400" s="5">
        <v>400</v>
      </c>
      <c r="H400" s="5" t="s">
        <v>20</v>
      </c>
      <c r="I400" s="5">
        <v>11</v>
      </c>
      <c r="J400" s="5"/>
      <c r="K400" s="5"/>
      <c r="L400" s="7">
        <v>43307</v>
      </c>
      <c r="M400" s="5" t="s">
        <v>72</v>
      </c>
      <c r="N400" s="5" t="s">
        <v>42</v>
      </c>
      <c r="O400" s="27"/>
      <c r="P400" s="5"/>
      <c r="Q400" s="5"/>
      <c r="R400" s="29">
        <v>44361</v>
      </c>
      <c r="S400" s="28" t="s">
        <v>98</v>
      </c>
      <c r="T400" s="28" t="s">
        <v>110</v>
      </c>
      <c r="U400" s="5">
        <f t="shared" si="82"/>
        <v>140</v>
      </c>
      <c r="V400" s="5">
        <f t="shared" si="84"/>
        <v>140</v>
      </c>
      <c r="W400" s="5"/>
      <c r="X400" s="36">
        <f t="shared" si="83"/>
        <v>162.18383878960643</v>
      </c>
      <c r="Y400" s="36">
        <f t="shared" si="89"/>
        <v>113.56232841689609</v>
      </c>
      <c r="Z400" s="5"/>
      <c r="AA400" s="36">
        <f t="shared" si="90"/>
        <v>0.78539816339744828</v>
      </c>
      <c r="AB400" s="36">
        <f t="shared" si="91"/>
        <v>0.95993116339744833</v>
      </c>
      <c r="AC400" s="37">
        <f t="shared" si="85"/>
        <v>0.73284998226462073</v>
      </c>
      <c r="AD400" s="37">
        <f t="shared" si="86"/>
        <v>-1.2589220464926283</v>
      </c>
      <c r="AE400" s="36">
        <f t="shared" si="87"/>
        <v>197.98989873223334</v>
      </c>
      <c r="AG400" s="38">
        <f t="shared" si="92"/>
        <v>0.73286780685579234</v>
      </c>
      <c r="AH400" s="38">
        <f t="shared" si="88"/>
        <v>-1.2588877965491039</v>
      </c>
      <c r="AJ400" s="38">
        <f t="shared" si="93"/>
        <v>41.990232273845677</v>
      </c>
      <c r="AK400" s="38">
        <f t="shared" si="94"/>
        <v>-72.128957622787496</v>
      </c>
    </row>
    <row r="401" spans="1:37" ht="15.75" customHeight="1" x14ac:dyDescent="0.3">
      <c r="A401" s="4" t="s">
        <v>71</v>
      </c>
      <c r="B401" s="5"/>
      <c r="C401" s="5">
        <v>3</v>
      </c>
      <c r="D401" s="5">
        <v>3</v>
      </c>
      <c r="E401" s="5">
        <v>4</v>
      </c>
      <c r="F401" s="5">
        <v>1</v>
      </c>
      <c r="G401" s="5">
        <v>401</v>
      </c>
      <c r="H401" s="5" t="s">
        <v>20</v>
      </c>
      <c r="I401" s="5">
        <v>13</v>
      </c>
      <c r="J401" s="5"/>
      <c r="K401" s="5"/>
      <c r="L401" s="7">
        <v>43307</v>
      </c>
      <c r="M401" s="5" t="s">
        <v>72</v>
      </c>
      <c r="N401" s="5" t="s">
        <v>42</v>
      </c>
      <c r="O401" s="27"/>
      <c r="P401" s="5"/>
      <c r="Q401" s="5"/>
      <c r="R401" s="29">
        <v>44361</v>
      </c>
      <c r="S401" s="28" t="s">
        <v>98</v>
      </c>
      <c r="T401" s="28" t="s">
        <v>111</v>
      </c>
      <c r="U401" s="5">
        <f t="shared" si="82"/>
        <v>140</v>
      </c>
      <c r="V401" s="5">
        <f t="shared" si="84"/>
        <v>140</v>
      </c>
      <c r="W401" s="5"/>
      <c r="X401" s="36">
        <f t="shared" si="83"/>
        <v>162.18383878960643</v>
      </c>
      <c r="Y401" s="36">
        <f t="shared" si="89"/>
        <v>113.56232841689609</v>
      </c>
      <c r="Z401" s="5"/>
      <c r="AA401" s="36">
        <f t="shared" si="90"/>
        <v>0.78539816339744828</v>
      </c>
      <c r="AB401" s="36">
        <f t="shared" si="91"/>
        <v>0.95993116339744833</v>
      </c>
      <c r="AC401" s="37">
        <f t="shared" si="85"/>
        <v>0.73284998226462073</v>
      </c>
      <c r="AD401" s="37">
        <f t="shared" si="86"/>
        <v>-1.2589220464926283</v>
      </c>
      <c r="AE401" s="36">
        <f t="shared" si="87"/>
        <v>197.98989873223334</v>
      </c>
      <c r="AG401" s="38">
        <f t="shared" si="92"/>
        <v>0.73286780685579234</v>
      </c>
      <c r="AH401" s="38">
        <f t="shared" si="88"/>
        <v>-1.2588877965491039</v>
      </c>
      <c r="AJ401" s="38">
        <f t="shared" si="93"/>
        <v>41.990232273845677</v>
      </c>
      <c r="AK401" s="38">
        <f t="shared" si="94"/>
        <v>-72.128957622787496</v>
      </c>
    </row>
    <row r="402" spans="1:37" ht="15.75" customHeight="1" x14ac:dyDescent="0.3">
      <c r="A402" s="4" t="s">
        <v>71</v>
      </c>
      <c r="B402" s="5"/>
      <c r="C402" s="5">
        <v>3</v>
      </c>
      <c r="D402" s="5">
        <v>3</v>
      </c>
      <c r="E402" s="5">
        <v>4</v>
      </c>
      <c r="F402" s="5">
        <v>1</v>
      </c>
      <c r="G402" s="5">
        <v>402</v>
      </c>
      <c r="H402" s="5" t="s">
        <v>20</v>
      </c>
      <c r="I402" s="5">
        <v>18</v>
      </c>
      <c r="J402" s="5"/>
      <c r="K402" s="5"/>
      <c r="L402" s="7">
        <v>43307</v>
      </c>
      <c r="M402" s="5" t="s">
        <v>72</v>
      </c>
      <c r="N402" s="5" t="s">
        <v>42</v>
      </c>
      <c r="O402" s="27"/>
      <c r="P402" s="28">
        <v>16.600000000000001</v>
      </c>
      <c r="Q402" s="28">
        <v>3</v>
      </c>
      <c r="R402" s="29">
        <v>44361</v>
      </c>
      <c r="S402" s="28" t="s">
        <v>98</v>
      </c>
      <c r="T402" s="5"/>
      <c r="U402" s="5">
        <f t="shared" si="82"/>
        <v>156.6</v>
      </c>
      <c r="V402" s="5">
        <f t="shared" si="84"/>
        <v>143</v>
      </c>
      <c r="W402" s="5"/>
      <c r="X402" s="36">
        <f t="shared" si="83"/>
        <v>179.05259202798521</v>
      </c>
      <c r="Y402" s="36">
        <f t="shared" si="89"/>
        <v>113.63419066486937</v>
      </c>
      <c r="Z402" s="5"/>
      <c r="AA402" s="36">
        <f t="shared" si="90"/>
        <v>0.83076088080359556</v>
      </c>
      <c r="AB402" s="36">
        <f t="shared" si="91"/>
        <v>1.0052938808035956</v>
      </c>
      <c r="AC402" s="37">
        <f t="shared" si="85"/>
        <v>0.73284998226462073</v>
      </c>
      <c r="AD402" s="37">
        <f t="shared" si="86"/>
        <v>-1.2589220464926283</v>
      </c>
      <c r="AE402" s="36">
        <f t="shared" si="87"/>
        <v>212.06734779310085</v>
      </c>
      <c r="AG402" s="38">
        <f t="shared" si="92"/>
        <v>0.73286781807155643</v>
      </c>
      <c r="AH402" s="38">
        <f t="shared" si="88"/>
        <v>-1.2588842342095263</v>
      </c>
      <c r="AJ402" s="38">
        <f t="shared" si="93"/>
        <v>41.990232916461629</v>
      </c>
      <c r="AK402" s="38">
        <f t="shared" si="94"/>
        <v>-72.128753515764515</v>
      </c>
    </row>
    <row r="403" spans="1:37" ht="15.75" customHeight="1" x14ac:dyDescent="0.3">
      <c r="A403" s="4" t="s">
        <v>71</v>
      </c>
      <c r="B403" s="5"/>
      <c r="C403" s="5">
        <v>3</v>
      </c>
      <c r="D403" s="5">
        <v>3</v>
      </c>
      <c r="E403" s="5">
        <v>4</v>
      </c>
      <c r="F403" s="5">
        <v>1</v>
      </c>
      <c r="G403" s="5">
        <v>403</v>
      </c>
      <c r="H403" s="5" t="s">
        <v>20</v>
      </c>
      <c r="I403" s="5">
        <v>24</v>
      </c>
      <c r="J403" s="5"/>
      <c r="K403" s="5"/>
      <c r="L403" s="7">
        <v>43307</v>
      </c>
      <c r="M403" s="5" t="s">
        <v>72</v>
      </c>
      <c r="N403" s="5" t="s">
        <v>42</v>
      </c>
      <c r="O403" s="27"/>
      <c r="P403" s="28">
        <v>17.2</v>
      </c>
      <c r="Q403" s="28">
        <v>3.1</v>
      </c>
      <c r="R403" s="29">
        <v>44361</v>
      </c>
      <c r="S403" s="28" t="s">
        <v>98</v>
      </c>
      <c r="T403" s="5"/>
      <c r="U403" s="5">
        <f t="shared" si="82"/>
        <v>157.19999999999999</v>
      </c>
      <c r="V403" s="5">
        <f t="shared" si="84"/>
        <v>143.1</v>
      </c>
      <c r="W403" s="5"/>
      <c r="X403" s="36">
        <f t="shared" si="83"/>
        <v>179.66084149713225</v>
      </c>
      <c r="Y403" s="36">
        <f t="shared" si="89"/>
        <v>113.628482488073</v>
      </c>
      <c r="Z403" s="5"/>
      <c r="AA403" s="36">
        <f t="shared" si="90"/>
        <v>0.83231675186812393</v>
      </c>
      <c r="AB403" s="36">
        <f t="shared" si="91"/>
        <v>1.0068497518681239</v>
      </c>
      <c r="AC403" s="37">
        <f t="shared" si="85"/>
        <v>0.73284998226462073</v>
      </c>
      <c r="AD403" s="37">
        <f t="shared" si="86"/>
        <v>-1.2589220464926283</v>
      </c>
      <c r="AE403" s="36">
        <f t="shared" si="87"/>
        <v>212.57810329382468</v>
      </c>
      <c r="AG403" s="38">
        <f t="shared" si="92"/>
        <v>0.73286781717317473</v>
      </c>
      <c r="AH403" s="38">
        <f t="shared" si="88"/>
        <v>-1.258884105759581</v>
      </c>
      <c r="AJ403" s="38">
        <f t="shared" si="93"/>
        <v>41.990232864988151</v>
      </c>
      <c r="AK403" s="38">
        <f t="shared" si="94"/>
        <v>-72.128746156124762</v>
      </c>
    </row>
    <row r="404" spans="1:37" ht="15.75" customHeight="1" x14ac:dyDescent="0.3">
      <c r="A404" s="4" t="s">
        <v>71</v>
      </c>
      <c r="B404" s="5"/>
      <c r="C404" s="5">
        <v>3</v>
      </c>
      <c r="D404" s="5">
        <v>3</v>
      </c>
      <c r="E404" s="5">
        <v>4</v>
      </c>
      <c r="F404" s="5">
        <v>1</v>
      </c>
      <c r="G404" s="5">
        <v>404</v>
      </c>
      <c r="H404" s="5" t="s">
        <v>20</v>
      </c>
      <c r="I404" s="5">
        <v>17</v>
      </c>
      <c r="J404" s="5"/>
      <c r="K404" s="5"/>
      <c r="L404" s="7">
        <v>43307</v>
      </c>
      <c r="M404" s="5" t="s">
        <v>72</v>
      </c>
      <c r="N404" s="5" t="s">
        <v>42</v>
      </c>
      <c r="O404" s="27"/>
      <c r="P404" s="28">
        <v>17.899999999999999</v>
      </c>
      <c r="Q404" s="28">
        <v>2.4</v>
      </c>
      <c r="R404" s="29">
        <v>44361</v>
      </c>
      <c r="S404" s="28" t="s">
        <v>98</v>
      </c>
      <c r="T404" s="5"/>
      <c r="U404" s="5">
        <f t="shared" si="82"/>
        <v>157.9</v>
      </c>
      <c r="V404" s="5">
        <f t="shared" si="84"/>
        <v>142.4</v>
      </c>
      <c r="W404" s="5"/>
      <c r="X404" s="36">
        <f t="shared" si="83"/>
        <v>180.22865313921676</v>
      </c>
      <c r="Y404" s="36">
        <f t="shared" si="89"/>
        <v>112.81756329412499</v>
      </c>
      <c r="Z404" s="5"/>
      <c r="AA404" s="36">
        <f t="shared" si="90"/>
        <v>0.83696745202142153</v>
      </c>
      <c r="AB404" s="36">
        <f t="shared" si="91"/>
        <v>1.0115004520214215</v>
      </c>
      <c r="AC404" s="37">
        <f t="shared" si="85"/>
        <v>0.73284998226462073</v>
      </c>
      <c r="AD404" s="37">
        <f t="shared" si="86"/>
        <v>-1.2589220464926283</v>
      </c>
      <c r="AE404" s="36">
        <f t="shared" si="87"/>
        <v>212.62683273754516</v>
      </c>
      <c r="AG404" s="38">
        <f t="shared" si="92"/>
        <v>0.73286768988803452</v>
      </c>
      <c r="AH404" s="38">
        <f t="shared" si="88"/>
        <v>-1.2588839858536163</v>
      </c>
      <c r="AJ404" s="38">
        <f t="shared" si="93"/>
        <v>41.990225572086821</v>
      </c>
      <c r="AK404" s="38">
        <f t="shared" si="94"/>
        <v>-72.128739286019041</v>
      </c>
    </row>
    <row r="405" spans="1:37" ht="15.75" customHeight="1" x14ac:dyDescent="0.3">
      <c r="A405" s="4" t="s">
        <v>71</v>
      </c>
      <c r="B405" s="5"/>
      <c r="C405" s="5">
        <v>3</v>
      </c>
      <c r="D405" s="5">
        <v>3</v>
      </c>
      <c r="E405" s="5">
        <v>4</v>
      </c>
      <c r="F405" s="5">
        <v>1</v>
      </c>
      <c r="G405" s="5">
        <v>405</v>
      </c>
      <c r="H405" s="5" t="s">
        <v>20</v>
      </c>
      <c r="I405" s="5">
        <v>12</v>
      </c>
      <c r="J405" s="5"/>
      <c r="K405" s="5"/>
      <c r="L405" s="7">
        <v>43307</v>
      </c>
      <c r="M405" s="5" t="s">
        <v>72</v>
      </c>
      <c r="N405" s="5" t="s">
        <v>42</v>
      </c>
      <c r="O405" s="27"/>
      <c r="P405" s="28">
        <v>17.7</v>
      </c>
      <c r="Q405" s="28">
        <v>1.2</v>
      </c>
      <c r="R405" s="29">
        <v>44361</v>
      </c>
      <c r="S405" s="28" t="s">
        <v>98</v>
      </c>
      <c r="T405" s="5"/>
      <c r="U405" s="5">
        <f t="shared" si="82"/>
        <v>157.69999999999999</v>
      </c>
      <c r="V405" s="5">
        <f t="shared" si="84"/>
        <v>141.19999999999999</v>
      </c>
      <c r="W405" s="5"/>
      <c r="X405" s="36">
        <f t="shared" si="83"/>
        <v>179.82331368961479</v>
      </c>
      <c r="Y405" s="36">
        <f t="shared" si="89"/>
        <v>111.67052365636334</v>
      </c>
      <c r="Z405" s="5"/>
      <c r="AA405" s="36">
        <f t="shared" si="90"/>
        <v>0.84054460165380174</v>
      </c>
      <c r="AB405" s="36">
        <f t="shared" si="91"/>
        <v>1.0150776016538017</v>
      </c>
      <c r="AC405" s="37">
        <f t="shared" si="85"/>
        <v>0.73284998226462073</v>
      </c>
      <c r="AD405" s="37">
        <f t="shared" si="86"/>
        <v>-1.2589220464926283</v>
      </c>
      <c r="AE405" s="36">
        <f t="shared" si="87"/>
        <v>211.676002418791</v>
      </c>
      <c r="AG405" s="38">
        <f t="shared" si="92"/>
        <v>0.7328675098488997</v>
      </c>
      <c r="AH405" s="38">
        <f t="shared" si="88"/>
        <v>-1.2588840714592473</v>
      </c>
      <c r="AJ405" s="38">
        <f t="shared" si="93"/>
        <v>41.990215256604245</v>
      </c>
      <c r="AK405" s="38">
        <f t="shared" si="94"/>
        <v>-72.128744190860402</v>
      </c>
    </row>
    <row r="406" spans="1:37" ht="15.75" customHeight="1" x14ac:dyDescent="0.3">
      <c r="A406" s="4" t="s">
        <v>71</v>
      </c>
      <c r="B406" s="5"/>
      <c r="C406" s="5">
        <v>3</v>
      </c>
      <c r="D406" s="5">
        <v>3</v>
      </c>
      <c r="E406" s="5">
        <v>4</v>
      </c>
      <c r="F406" s="5">
        <v>1</v>
      </c>
      <c r="G406" s="5">
        <v>406</v>
      </c>
      <c r="H406" s="5" t="s">
        <v>20</v>
      </c>
      <c r="I406" s="5">
        <v>11</v>
      </c>
      <c r="J406" s="5"/>
      <c r="K406" s="5"/>
      <c r="L406" s="7">
        <v>43307</v>
      </c>
      <c r="M406" s="5" t="s">
        <v>72</v>
      </c>
      <c r="N406" s="5" t="s">
        <v>42</v>
      </c>
      <c r="O406" s="27"/>
      <c r="P406" s="28">
        <v>17.600000000000001</v>
      </c>
      <c r="Q406" s="28">
        <v>0.6</v>
      </c>
      <c r="R406" s="29">
        <v>44361</v>
      </c>
      <c r="S406" s="28" t="s">
        <v>98</v>
      </c>
      <c r="T406" s="5"/>
      <c r="U406" s="5">
        <f t="shared" si="82"/>
        <v>157.6</v>
      </c>
      <c r="V406" s="5">
        <f t="shared" si="84"/>
        <v>140.6</v>
      </c>
      <c r="W406" s="5"/>
      <c r="X406" s="36">
        <f t="shared" si="83"/>
        <v>179.62064396481375</v>
      </c>
      <c r="Y406" s="36">
        <f t="shared" si="89"/>
        <v>111.0970038374825</v>
      </c>
      <c r="Z406" s="5"/>
      <c r="AA406" s="36">
        <f t="shared" si="90"/>
        <v>0.84234524319730875</v>
      </c>
      <c r="AB406" s="36">
        <f t="shared" si="91"/>
        <v>1.0168782431973087</v>
      </c>
      <c r="AC406" s="37">
        <f t="shared" si="85"/>
        <v>0.73284998226462073</v>
      </c>
      <c r="AD406" s="37">
        <f t="shared" si="86"/>
        <v>-1.2589220464926283</v>
      </c>
      <c r="AE406" s="36">
        <f t="shared" si="87"/>
        <v>211.20160984234943</v>
      </c>
      <c r="AG406" s="38">
        <f t="shared" si="92"/>
        <v>0.7328674198293309</v>
      </c>
      <c r="AH406" s="38">
        <f t="shared" si="88"/>
        <v>-1.2588841142620526</v>
      </c>
      <c r="AJ406" s="38">
        <f t="shared" si="93"/>
        <v>41.990210098862882</v>
      </c>
      <c r="AK406" s="38">
        <f t="shared" si="94"/>
        <v>-72.128746643280493</v>
      </c>
    </row>
    <row r="407" spans="1:37" ht="15.75" customHeight="1" x14ac:dyDescent="0.3">
      <c r="A407" s="4" t="s">
        <v>71</v>
      </c>
      <c r="B407" s="5"/>
      <c r="C407" s="5">
        <v>3</v>
      </c>
      <c r="D407" s="5">
        <v>3</v>
      </c>
      <c r="E407" s="5">
        <v>4</v>
      </c>
      <c r="F407" s="5">
        <v>1</v>
      </c>
      <c r="G407" s="5">
        <v>407</v>
      </c>
      <c r="H407" s="5" t="s">
        <v>20</v>
      </c>
      <c r="I407" s="5">
        <v>14</v>
      </c>
      <c r="J407" s="5"/>
      <c r="K407" s="5"/>
      <c r="L407" s="7">
        <v>43307</v>
      </c>
      <c r="M407" s="5" t="s">
        <v>72</v>
      </c>
      <c r="N407" s="5" t="s">
        <v>42</v>
      </c>
      <c r="O407" s="27"/>
      <c r="P407" s="28">
        <v>18.899999999999999</v>
      </c>
      <c r="Q407" s="28">
        <v>0.5</v>
      </c>
      <c r="R407" s="29">
        <v>44361</v>
      </c>
      <c r="S407" s="28" t="s">
        <v>98</v>
      </c>
      <c r="T407" s="5"/>
      <c r="U407" s="5">
        <f t="shared" si="82"/>
        <v>158.9</v>
      </c>
      <c r="V407" s="5">
        <f t="shared" si="84"/>
        <v>140.5</v>
      </c>
      <c r="W407" s="5"/>
      <c r="X407" s="36">
        <f t="shared" si="83"/>
        <v>180.88352920171087</v>
      </c>
      <c r="Y407" s="36">
        <f t="shared" si="89"/>
        <v>110.77278033674975</v>
      </c>
      <c r="Z407" s="5"/>
      <c r="AA407" s="36">
        <f t="shared" si="90"/>
        <v>0.84677721332890621</v>
      </c>
      <c r="AB407" s="36">
        <f t="shared" si="91"/>
        <v>1.0213102133289063</v>
      </c>
      <c r="AC407" s="37">
        <f t="shared" si="85"/>
        <v>0.73284998226462073</v>
      </c>
      <c r="AD407" s="37">
        <f t="shared" si="86"/>
        <v>-1.2589220464926283</v>
      </c>
      <c r="AE407" s="36">
        <f t="shared" si="87"/>
        <v>212.10718988285146</v>
      </c>
      <c r="AG407" s="38">
        <f t="shared" si="92"/>
        <v>0.73286736893376314</v>
      </c>
      <c r="AH407" s="38">
        <f t="shared" si="88"/>
        <v>-1.258883847568099</v>
      </c>
      <c r="AJ407" s="38">
        <f t="shared" si="93"/>
        <v>41.990207182761651</v>
      </c>
      <c r="AK407" s="38">
        <f t="shared" si="94"/>
        <v>-72.128731362842544</v>
      </c>
    </row>
    <row r="408" spans="1:37" ht="15.75" customHeight="1" x14ac:dyDescent="0.3">
      <c r="A408" s="4" t="s">
        <v>71</v>
      </c>
      <c r="B408" s="5"/>
      <c r="C408" s="5">
        <v>3</v>
      </c>
      <c r="D408" s="5">
        <v>3</v>
      </c>
      <c r="E408" s="5">
        <v>4</v>
      </c>
      <c r="F408" s="5">
        <v>1</v>
      </c>
      <c r="G408" s="5">
        <v>408</v>
      </c>
      <c r="H408" s="5" t="s">
        <v>20</v>
      </c>
      <c r="I408" s="5">
        <v>11</v>
      </c>
      <c r="J408" s="5"/>
      <c r="K408" s="5"/>
      <c r="L408" s="7">
        <v>43307</v>
      </c>
      <c r="M408" s="5" t="s">
        <v>72</v>
      </c>
      <c r="N408" s="5" t="s">
        <v>42</v>
      </c>
      <c r="O408" s="27"/>
      <c r="P408" s="28">
        <v>19.100000000000001</v>
      </c>
      <c r="Q408" s="28">
        <v>0.3</v>
      </c>
      <c r="R408" s="29">
        <v>44361</v>
      </c>
      <c r="S408" s="28" t="s">
        <v>98</v>
      </c>
      <c r="T408" s="5"/>
      <c r="U408" s="5">
        <f t="shared" si="82"/>
        <v>159.1</v>
      </c>
      <c r="V408" s="5">
        <f t="shared" si="84"/>
        <v>140.30000000000001</v>
      </c>
      <c r="W408" s="5"/>
      <c r="X408" s="36">
        <f t="shared" si="83"/>
        <v>181.04576109944932</v>
      </c>
      <c r="Y408" s="36">
        <f t="shared" si="89"/>
        <v>110.54108913847888</v>
      </c>
      <c r="Z408" s="5"/>
      <c r="AA408" s="36">
        <f t="shared" si="90"/>
        <v>0.84810808209349142</v>
      </c>
      <c r="AB408" s="36">
        <f t="shared" si="91"/>
        <v>1.0226410820934915</v>
      </c>
      <c r="AC408" s="37">
        <f t="shared" si="85"/>
        <v>0.73284998226462073</v>
      </c>
      <c r="AD408" s="37">
        <f t="shared" si="86"/>
        <v>-1.2589220464926283</v>
      </c>
      <c r="AE408" s="36">
        <f t="shared" si="87"/>
        <v>212.12472746004886</v>
      </c>
      <c r="AG408" s="38">
        <f t="shared" si="92"/>
        <v>0.73286733256657688</v>
      </c>
      <c r="AH408" s="38">
        <f t="shared" si="88"/>
        <v>-1.2588838133092712</v>
      </c>
      <c r="AJ408" s="38">
        <f t="shared" si="93"/>
        <v>41.990205099075368</v>
      </c>
      <c r="AK408" s="38">
        <f t="shared" si="94"/>
        <v>-72.128729399956299</v>
      </c>
    </row>
    <row r="409" spans="1:37" ht="15.75" customHeight="1" x14ac:dyDescent="0.3">
      <c r="A409" s="4" t="s">
        <v>71</v>
      </c>
      <c r="B409" s="5"/>
      <c r="C409" s="5">
        <v>3</v>
      </c>
      <c r="D409" s="5">
        <v>3</v>
      </c>
      <c r="E409" s="5">
        <v>4</v>
      </c>
      <c r="F409" s="5">
        <v>1</v>
      </c>
      <c r="G409" s="5">
        <v>409</v>
      </c>
      <c r="H409" s="5" t="s">
        <v>20</v>
      </c>
      <c r="I409" s="5">
        <v>26</v>
      </c>
      <c r="J409" s="5"/>
      <c r="K409" s="5"/>
      <c r="L409" s="7">
        <v>43307</v>
      </c>
      <c r="M409" s="5" t="s">
        <v>72</v>
      </c>
      <c r="N409" s="5" t="s">
        <v>42</v>
      </c>
      <c r="O409" s="27"/>
      <c r="P409" s="28">
        <v>19.2</v>
      </c>
      <c r="Q409" s="28">
        <v>4.5999999999999996</v>
      </c>
      <c r="R409" s="29">
        <v>44361</v>
      </c>
      <c r="S409" s="28" t="s">
        <v>98</v>
      </c>
      <c r="T409" s="5"/>
      <c r="U409" s="5">
        <f t="shared" si="82"/>
        <v>159.19999999999999</v>
      </c>
      <c r="V409" s="5">
        <f t="shared" si="84"/>
        <v>144.6</v>
      </c>
      <c r="W409" s="5"/>
      <c r="X409" s="36">
        <f t="shared" si="83"/>
        <v>181.89092935417534</v>
      </c>
      <c r="Y409" s="36">
        <f t="shared" si="89"/>
        <v>114.75839759544566</v>
      </c>
      <c r="Z409" s="5"/>
      <c r="AA409" s="36">
        <f t="shared" si="90"/>
        <v>0.83341914979419907</v>
      </c>
      <c r="AB409" s="36">
        <f t="shared" si="91"/>
        <v>1.007952149794199</v>
      </c>
      <c r="AC409" s="37">
        <f t="shared" si="85"/>
        <v>0.73284998226462073</v>
      </c>
      <c r="AD409" s="37">
        <f t="shared" si="86"/>
        <v>-1.2589220464926283</v>
      </c>
      <c r="AE409" s="36">
        <f t="shared" si="87"/>
        <v>215.06696631514566</v>
      </c>
      <c r="AG409" s="38">
        <f t="shared" si="92"/>
        <v>0.7328679945171005</v>
      </c>
      <c r="AH409" s="38">
        <f t="shared" si="88"/>
        <v>-1.2588836348040353</v>
      </c>
      <c r="AJ409" s="38">
        <f t="shared" si="93"/>
        <v>41.99024302604662</v>
      </c>
      <c r="AK409" s="38">
        <f t="shared" si="94"/>
        <v>-72.128719172359652</v>
      </c>
    </row>
    <row r="410" spans="1:37" ht="15.75" customHeight="1" x14ac:dyDescent="0.3">
      <c r="A410" s="4" t="s">
        <v>71</v>
      </c>
      <c r="B410" s="5"/>
      <c r="C410" s="5">
        <v>3</v>
      </c>
      <c r="D410" s="5">
        <v>3</v>
      </c>
      <c r="E410" s="5">
        <v>4</v>
      </c>
      <c r="F410" s="5">
        <v>1</v>
      </c>
      <c r="G410" s="5">
        <v>410</v>
      </c>
      <c r="H410" s="5" t="s">
        <v>20</v>
      </c>
      <c r="I410" s="5">
        <v>15</v>
      </c>
      <c r="J410" s="5"/>
      <c r="K410" s="5"/>
      <c r="L410" s="7">
        <v>43307</v>
      </c>
      <c r="M410" s="5" t="s">
        <v>72</v>
      </c>
      <c r="N410" s="5" t="s">
        <v>42</v>
      </c>
      <c r="O410" s="27"/>
      <c r="P410" s="28">
        <v>16.8</v>
      </c>
      <c r="Q410" s="28">
        <v>3.8</v>
      </c>
      <c r="R410" s="29">
        <v>44361</v>
      </c>
      <c r="S410" s="28" t="s">
        <v>98</v>
      </c>
      <c r="T410" s="5"/>
      <c r="U410" s="5">
        <f t="shared" si="82"/>
        <v>156.80000000000001</v>
      </c>
      <c r="V410" s="5">
        <f t="shared" si="84"/>
        <v>143.80000000000001</v>
      </c>
      <c r="W410" s="5"/>
      <c r="X410" s="36">
        <f t="shared" si="83"/>
        <v>179.38847217705475</v>
      </c>
      <c r="Y410" s="36">
        <f t="shared" si="89"/>
        <v>114.38730720662173</v>
      </c>
      <c r="Z410" s="5"/>
      <c r="AA410" s="36">
        <f t="shared" si="90"/>
        <v>0.82861807190159342</v>
      </c>
      <c r="AB410" s="36">
        <f t="shared" si="91"/>
        <v>1.0031510719015935</v>
      </c>
      <c r="AC410" s="37">
        <f t="shared" si="85"/>
        <v>0.73284998226462073</v>
      </c>
      <c r="AD410" s="37">
        <f t="shared" si="86"/>
        <v>-1.2589220464926283</v>
      </c>
      <c r="AE410" s="36">
        <f t="shared" si="87"/>
        <v>212.75497644003536</v>
      </c>
      <c r="AG410" s="38">
        <f t="shared" si="92"/>
        <v>0.73286793628032065</v>
      </c>
      <c r="AH410" s="38">
        <f t="shared" si="88"/>
        <v>-1.2588841632744068</v>
      </c>
      <c r="AJ410" s="38">
        <f t="shared" si="93"/>
        <v>41.990239689324916</v>
      </c>
      <c r="AK410" s="38">
        <f t="shared" si="94"/>
        <v>-72.128749451481539</v>
      </c>
    </row>
    <row r="411" spans="1:37" ht="15.75" customHeight="1" x14ac:dyDescent="0.3">
      <c r="A411" s="4" t="s">
        <v>71</v>
      </c>
      <c r="B411" s="5"/>
      <c r="C411" s="5">
        <v>3</v>
      </c>
      <c r="D411" s="5">
        <v>3</v>
      </c>
      <c r="E411" s="5">
        <v>4</v>
      </c>
      <c r="F411" s="5">
        <v>1</v>
      </c>
      <c r="G411" s="5">
        <v>411</v>
      </c>
      <c r="H411" s="5" t="s">
        <v>20</v>
      </c>
      <c r="I411" s="5">
        <v>17</v>
      </c>
      <c r="J411" s="5"/>
      <c r="K411" s="5"/>
      <c r="L411" s="7">
        <v>43307</v>
      </c>
      <c r="M411" s="5" t="s">
        <v>72</v>
      </c>
      <c r="N411" s="5" t="s">
        <v>42</v>
      </c>
      <c r="O411" s="27"/>
      <c r="P411" s="28">
        <v>19.5</v>
      </c>
      <c r="Q411" s="28">
        <v>1.4</v>
      </c>
      <c r="R411" s="29">
        <v>44361</v>
      </c>
      <c r="S411" s="28" t="s">
        <v>98</v>
      </c>
      <c r="T411" s="5"/>
      <c r="U411" s="5">
        <f t="shared" si="82"/>
        <v>159.5</v>
      </c>
      <c r="V411" s="5">
        <f t="shared" si="84"/>
        <v>141.4</v>
      </c>
      <c r="W411" s="5"/>
      <c r="X411" s="36">
        <f t="shared" si="83"/>
        <v>181.6306972719228</v>
      </c>
      <c r="Y411" s="36">
        <f t="shared" si="89"/>
        <v>111.55491835197199</v>
      </c>
      <c r="Z411" s="5"/>
      <c r="AA411" s="36">
        <f t="shared" si="90"/>
        <v>0.84547864345969392</v>
      </c>
      <c r="AB411" s="36">
        <f t="shared" si="91"/>
        <v>1.020011643459694</v>
      </c>
      <c r="AC411" s="37">
        <f t="shared" si="85"/>
        <v>0.73284998226462073</v>
      </c>
      <c r="AD411" s="37">
        <f t="shared" si="86"/>
        <v>-1.2589220464926283</v>
      </c>
      <c r="AE411" s="36">
        <f t="shared" si="87"/>
        <v>213.15302015219021</v>
      </c>
      <c r="AG411" s="38">
        <f t="shared" si="92"/>
        <v>0.73286749169610543</v>
      </c>
      <c r="AH411" s="38">
        <f t="shared" si="88"/>
        <v>-1.2588836897771518</v>
      </c>
      <c r="AJ411" s="38">
        <f t="shared" si="93"/>
        <v>41.99021421652575</v>
      </c>
      <c r="AK411" s="38">
        <f t="shared" si="94"/>
        <v>-72.128722322087214</v>
      </c>
    </row>
    <row r="412" spans="1:37" ht="15.75" customHeight="1" x14ac:dyDescent="0.3">
      <c r="A412" s="4" t="s">
        <v>71</v>
      </c>
      <c r="B412" s="5"/>
      <c r="C412" s="5">
        <v>3</v>
      </c>
      <c r="D412" s="5">
        <v>3</v>
      </c>
      <c r="E412" s="5">
        <v>3</v>
      </c>
      <c r="F412" s="5">
        <v>1</v>
      </c>
      <c r="G412" s="5">
        <v>412</v>
      </c>
      <c r="H412" s="5" t="s">
        <v>18</v>
      </c>
      <c r="I412" s="5">
        <v>163</v>
      </c>
      <c r="J412" s="5"/>
      <c r="K412" s="5"/>
      <c r="L412" s="7">
        <v>43307</v>
      </c>
      <c r="M412" s="5" t="s">
        <v>72</v>
      </c>
      <c r="N412" s="5" t="s">
        <v>42</v>
      </c>
      <c r="O412" s="27"/>
      <c r="P412" s="28">
        <v>12.7</v>
      </c>
      <c r="Q412" s="28">
        <v>4.4000000000000004</v>
      </c>
      <c r="R412" s="29">
        <v>44361</v>
      </c>
      <c r="S412" s="28" t="s">
        <v>98</v>
      </c>
      <c r="T412" s="5"/>
      <c r="U412" s="5">
        <f t="shared" si="82"/>
        <v>152.69999999999999</v>
      </c>
      <c r="V412" s="5">
        <f t="shared" si="84"/>
        <v>144.4</v>
      </c>
      <c r="W412" s="5"/>
      <c r="X412" s="36">
        <f t="shared" si="83"/>
        <v>175.45494939375817</v>
      </c>
      <c r="Y412" s="36">
        <f t="shared" si="89"/>
        <v>115.69014968109322</v>
      </c>
      <c r="Z412" s="5"/>
      <c r="AA412" s="36">
        <f t="shared" si="90"/>
        <v>0.81332762060631847</v>
      </c>
      <c r="AB412" s="36">
        <f t="shared" si="91"/>
        <v>0.98786062060631852</v>
      </c>
      <c r="AC412" s="37">
        <f t="shared" si="85"/>
        <v>0.73284998226462073</v>
      </c>
      <c r="AD412" s="37">
        <f t="shared" si="86"/>
        <v>-1.2589220464926283</v>
      </c>
      <c r="AE412" s="36">
        <f t="shared" si="87"/>
        <v>210.16338881927078</v>
      </c>
      <c r="AG412" s="38">
        <f t="shared" si="92"/>
        <v>0.73286814079155438</v>
      </c>
      <c r="AH412" s="38">
        <f t="shared" si="88"/>
        <v>-1.2588849939480653</v>
      </c>
      <c r="AJ412" s="38">
        <f t="shared" si="93"/>
        <v>41.990251406955473</v>
      </c>
      <c r="AK412" s="38">
        <f t="shared" si="94"/>
        <v>-72.12879704557632</v>
      </c>
    </row>
    <row r="413" spans="1:37" ht="15.75" customHeight="1" x14ac:dyDescent="0.3">
      <c r="A413" s="4" t="s">
        <v>71</v>
      </c>
      <c r="B413" s="5"/>
      <c r="C413" s="5">
        <v>3</v>
      </c>
      <c r="D413" s="5">
        <v>3</v>
      </c>
      <c r="E413" s="5">
        <v>3</v>
      </c>
      <c r="F413" s="5">
        <v>1</v>
      </c>
      <c r="G413" s="5">
        <v>413</v>
      </c>
      <c r="H413" s="5" t="s">
        <v>18</v>
      </c>
      <c r="I413" s="5">
        <v>462</v>
      </c>
      <c r="J413" s="5"/>
      <c r="K413" s="5"/>
      <c r="L413" s="7">
        <v>43307</v>
      </c>
      <c r="M413" s="5" t="s">
        <v>72</v>
      </c>
      <c r="N413" s="5" t="s">
        <v>42</v>
      </c>
      <c r="O413" s="27"/>
      <c r="P413" s="28">
        <v>11.2</v>
      </c>
      <c r="Q413" s="28">
        <v>4.5</v>
      </c>
      <c r="R413" s="29">
        <v>44361</v>
      </c>
      <c r="S413" s="28" t="s">
        <v>98</v>
      </c>
      <c r="T413" s="5"/>
      <c r="U413" s="5">
        <f t="shared" ref="U413:U456" si="95">P413+140</f>
        <v>151.19999999999999</v>
      </c>
      <c r="V413" s="5">
        <f t="shared" si="84"/>
        <v>144.5</v>
      </c>
      <c r="W413" s="5"/>
      <c r="X413" s="36">
        <f t="shared" si="83"/>
        <v>173.99510260885643</v>
      </c>
      <c r="Y413" s="36">
        <f t="shared" si="89"/>
        <v>116.0491028320922</v>
      </c>
      <c r="Z413" s="5"/>
      <c r="AA413" s="36">
        <f t="shared" si="90"/>
        <v>0.80805238653994849</v>
      </c>
      <c r="AB413" s="36">
        <f t="shared" si="91"/>
        <v>0.98258538653994854</v>
      </c>
      <c r="AC413" s="37">
        <f t="shared" si="85"/>
        <v>0.73284998226462073</v>
      </c>
      <c r="AD413" s="37">
        <f t="shared" si="86"/>
        <v>-1.2589220464926283</v>
      </c>
      <c r="AE413" s="36">
        <f t="shared" si="87"/>
        <v>209.14514099065269</v>
      </c>
      <c r="AG413" s="38">
        <f t="shared" si="92"/>
        <v>0.73286819713893903</v>
      </c>
      <c r="AH413" s="38">
        <f t="shared" si="88"/>
        <v>-1.2588853022363826</v>
      </c>
      <c r="AJ413" s="38">
        <f t="shared" si="93"/>
        <v>41.990254635422801</v>
      </c>
      <c r="AK413" s="38">
        <f t="shared" si="94"/>
        <v>-72.12881470919578</v>
      </c>
    </row>
    <row r="414" spans="1:37" ht="15.75" customHeight="1" x14ac:dyDescent="0.3">
      <c r="A414" s="4" t="s">
        <v>71</v>
      </c>
      <c r="B414" s="5"/>
      <c r="C414" s="5">
        <v>3</v>
      </c>
      <c r="D414" s="5">
        <v>3</v>
      </c>
      <c r="E414" s="5">
        <v>3</v>
      </c>
      <c r="F414" s="5">
        <v>2</v>
      </c>
      <c r="G414" s="5">
        <v>414</v>
      </c>
      <c r="H414" s="5" t="s">
        <v>20</v>
      </c>
      <c r="I414" s="5">
        <v>11</v>
      </c>
      <c r="J414" s="5"/>
      <c r="K414" s="5"/>
      <c r="L414" s="7">
        <v>43307</v>
      </c>
      <c r="M414" s="5" t="s">
        <v>72</v>
      </c>
      <c r="N414" s="5" t="s">
        <v>42</v>
      </c>
      <c r="O414" s="27"/>
      <c r="P414" s="28">
        <v>12.9</v>
      </c>
      <c r="Q414" s="28">
        <v>8</v>
      </c>
      <c r="R414" s="29">
        <v>44361</v>
      </c>
      <c r="S414" s="28" t="s">
        <v>98</v>
      </c>
      <c r="T414" s="5"/>
      <c r="U414" s="5">
        <f t="shared" si="95"/>
        <v>152.9</v>
      </c>
      <c r="V414" s="5">
        <f t="shared" si="84"/>
        <v>148</v>
      </c>
      <c r="W414" s="5"/>
      <c r="X414" s="36">
        <f t="shared" si="83"/>
        <v>176.27704464655486</v>
      </c>
      <c r="Y414" s="36">
        <f t="shared" si="89"/>
        <v>119.20072789491057</v>
      </c>
      <c r="Z414" s="5"/>
      <c r="AA414" s="36">
        <f t="shared" si="90"/>
        <v>0.80168120405736976</v>
      </c>
      <c r="AB414" s="36">
        <f t="shared" si="91"/>
        <v>0.97621420405736981</v>
      </c>
      <c r="AC414" s="37">
        <f t="shared" si="85"/>
        <v>0.73284998226462073</v>
      </c>
      <c r="AD414" s="37">
        <f t="shared" si="86"/>
        <v>-1.2589220464926283</v>
      </c>
      <c r="AE414" s="36">
        <f t="shared" si="87"/>
        <v>212.79664001106786</v>
      </c>
      <c r="AG414" s="38">
        <f t="shared" si="92"/>
        <v>0.73286869181302472</v>
      </c>
      <c r="AH414" s="38">
        <f t="shared" si="88"/>
        <v>-1.2588848203196752</v>
      </c>
      <c r="AJ414" s="38">
        <f t="shared" si="93"/>
        <v>41.990282978160138</v>
      </c>
      <c r="AK414" s="38">
        <f t="shared" si="94"/>
        <v>-72.128787097402366</v>
      </c>
    </row>
    <row r="415" spans="1:37" ht="15.75" customHeight="1" x14ac:dyDescent="0.3">
      <c r="A415" s="4" t="s">
        <v>73</v>
      </c>
      <c r="B415" s="5"/>
      <c r="C415" s="8">
        <v>3</v>
      </c>
      <c r="D415" s="8">
        <v>4</v>
      </c>
      <c r="E415" s="8">
        <v>2</v>
      </c>
      <c r="F415" s="8">
        <v>2</v>
      </c>
      <c r="G415" s="8">
        <v>415</v>
      </c>
      <c r="H415" s="9" t="s">
        <v>33</v>
      </c>
      <c r="I415" s="8">
        <v>550</v>
      </c>
      <c r="J415" s="10"/>
      <c r="K415" s="10"/>
      <c r="L415" s="11">
        <v>43307</v>
      </c>
      <c r="M415" s="9" t="s">
        <v>74</v>
      </c>
      <c r="N415" s="9" t="s">
        <v>75</v>
      </c>
      <c r="O415" s="30"/>
      <c r="P415" s="28">
        <v>7.4</v>
      </c>
      <c r="Q415" s="28">
        <v>9.6999999999999993</v>
      </c>
      <c r="R415" s="29">
        <v>44361</v>
      </c>
      <c r="S415" s="28" t="s">
        <v>99</v>
      </c>
      <c r="T415" s="5"/>
      <c r="U415" s="5">
        <f t="shared" si="95"/>
        <v>147.4</v>
      </c>
      <c r="V415" s="5">
        <f>Q415+160</f>
        <v>169.7</v>
      </c>
      <c r="W415" s="5"/>
      <c r="X415" s="36">
        <f t="shared" si="83"/>
        <v>174.62876913031215</v>
      </c>
      <c r="Y415" s="36">
        <f t="shared" si="89"/>
        <v>141.52612123573562</v>
      </c>
      <c r="Z415" s="5"/>
      <c r="AA415" s="36">
        <f t="shared" si="90"/>
        <v>0.71518893426897068</v>
      </c>
      <c r="AB415" s="36">
        <f t="shared" si="91"/>
        <v>0.88972193426897062</v>
      </c>
      <c r="AC415" s="37">
        <f t="shared" si="85"/>
        <v>0.73284998226462073</v>
      </c>
      <c r="AD415" s="37">
        <f t="shared" si="86"/>
        <v>-1.2589220464926283</v>
      </c>
      <c r="AE415" s="36">
        <f t="shared" si="87"/>
        <v>224.77733426660259</v>
      </c>
      <c r="AG415" s="38">
        <f t="shared" si="92"/>
        <v>0.73287219604064802</v>
      </c>
      <c r="AH415" s="38">
        <f t="shared" si="88"/>
        <v>-1.2588851682860556</v>
      </c>
      <c r="AJ415" s="38">
        <f t="shared" si="93"/>
        <v>41.990483755613411</v>
      </c>
      <c r="AK415" s="38">
        <f t="shared" si="94"/>
        <v>-72.128807034407373</v>
      </c>
    </row>
    <row r="416" spans="1:37" ht="15.75" customHeight="1" x14ac:dyDescent="0.3">
      <c r="A416" s="4" t="s">
        <v>73</v>
      </c>
      <c r="B416" s="5"/>
      <c r="C416" s="8">
        <v>3</v>
      </c>
      <c r="D416" s="8">
        <v>4</v>
      </c>
      <c r="E416" s="8">
        <v>1</v>
      </c>
      <c r="F416" s="8">
        <v>3</v>
      </c>
      <c r="G416" s="8">
        <v>416</v>
      </c>
      <c r="H416" s="9" t="s">
        <v>18</v>
      </c>
      <c r="I416" s="8">
        <v>501</v>
      </c>
      <c r="J416" s="10"/>
      <c r="K416" s="10"/>
      <c r="L416" s="11">
        <v>43307</v>
      </c>
      <c r="M416" s="9" t="s">
        <v>74</v>
      </c>
      <c r="N416" s="9" t="s">
        <v>75</v>
      </c>
      <c r="O416" s="30"/>
      <c r="P416" s="28">
        <v>4.7</v>
      </c>
      <c r="Q416" s="28">
        <v>5.9</v>
      </c>
      <c r="R416" s="29">
        <v>44361</v>
      </c>
      <c r="S416" s="28" t="s">
        <v>99</v>
      </c>
      <c r="T416" s="5"/>
      <c r="U416" s="5">
        <f t="shared" si="95"/>
        <v>144.69999999999999</v>
      </c>
      <c r="V416" s="5">
        <f t="shared" ref="V416:V456" si="96">Q416+160</f>
        <v>165.9</v>
      </c>
      <c r="W416" s="5"/>
      <c r="X416" s="36">
        <f t="shared" si="83"/>
        <v>171.30992487719121</v>
      </c>
      <c r="Y416" s="36">
        <f t="shared" si="89"/>
        <v>138.25270210224133</v>
      </c>
      <c r="Z416" s="5"/>
      <c r="AA416" s="36">
        <f t="shared" si="90"/>
        <v>0.71724887192763298</v>
      </c>
      <c r="AB416" s="36">
        <f t="shared" si="91"/>
        <v>0.89178187192763292</v>
      </c>
      <c r="AC416" s="37">
        <f t="shared" si="85"/>
        <v>0.73284998226462073</v>
      </c>
      <c r="AD416" s="37">
        <f t="shared" si="86"/>
        <v>-1.2589220464926283</v>
      </c>
      <c r="AE416" s="36">
        <f t="shared" si="87"/>
        <v>220.13836557946908</v>
      </c>
      <c r="AG416" s="38">
        <f t="shared" si="92"/>
        <v>0.73287168225348276</v>
      </c>
      <c r="AH416" s="38">
        <f t="shared" si="88"/>
        <v>-1.2588858691782749</v>
      </c>
      <c r="AJ416" s="38">
        <f t="shared" si="93"/>
        <v>41.990454317777278</v>
      </c>
      <c r="AK416" s="38">
        <f t="shared" si="94"/>
        <v>-72.128847192573446</v>
      </c>
    </row>
    <row r="417" spans="1:37" ht="15.75" customHeight="1" x14ac:dyDescent="0.3">
      <c r="A417" s="4" t="s">
        <v>73</v>
      </c>
      <c r="B417" s="5"/>
      <c r="C417" s="8">
        <v>3</v>
      </c>
      <c r="D417" s="8">
        <v>4</v>
      </c>
      <c r="E417" s="8">
        <v>1</v>
      </c>
      <c r="F417" s="8">
        <v>4</v>
      </c>
      <c r="G417" s="8">
        <v>417</v>
      </c>
      <c r="H417" s="9" t="s">
        <v>18</v>
      </c>
      <c r="I417" s="8">
        <v>449</v>
      </c>
      <c r="J417" s="10"/>
      <c r="K417" s="10"/>
      <c r="L417" s="11">
        <v>43307</v>
      </c>
      <c r="M417" s="9" t="s">
        <v>74</v>
      </c>
      <c r="N417" s="9" t="s">
        <v>75</v>
      </c>
      <c r="O417" s="30"/>
      <c r="P417" s="28">
        <v>3.6</v>
      </c>
      <c r="Q417" s="28">
        <v>17.7</v>
      </c>
      <c r="R417" s="29">
        <v>44361</v>
      </c>
      <c r="S417" s="28" t="s">
        <v>99</v>
      </c>
      <c r="T417" s="5"/>
      <c r="U417" s="5">
        <f t="shared" si="95"/>
        <v>143.6</v>
      </c>
      <c r="V417" s="5">
        <f t="shared" si="96"/>
        <v>177.7</v>
      </c>
      <c r="W417" s="5"/>
      <c r="X417" s="36">
        <f t="shared" si="83"/>
        <v>172.27568572887279</v>
      </c>
      <c r="Y417" s="36">
        <f t="shared" si="89"/>
        <v>150.06444651097962</v>
      </c>
      <c r="Z417" s="5"/>
      <c r="AA417" s="36">
        <f t="shared" si="90"/>
        <v>0.67966263329239052</v>
      </c>
      <c r="AB417" s="36">
        <f t="shared" si="91"/>
        <v>0.85419563329239057</v>
      </c>
      <c r="AC417" s="37">
        <f t="shared" si="85"/>
        <v>0.73284998226462073</v>
      </c>
      <c r="AD417" s="37">
        <f t="shared" si="86"/>
        <v>-1.2589220464926283</v>
      </c>
      <c r="AE417" s="36">
        <f t="shared" si="87"/>
        <v>228.46936337286013</v>
      </c>
      <c r="AG417" s="38">
        <f t="shared" si="92"/>
        <v>0.73287353623574047</v>
      </c>
      <c r="AH417" s="38">
        <f t="shared" si="88"/>
        <v>-1.2588856651677107</v>
      </c>
      <c r="AJ417" s="38">
        <f t="shared" si="93"/>
        <v>41.990560543135935</v>
      </c>
      <c r="AK417" s="38">
        <f t="shared" si="94"/>
        <v>-72.128835503629134</v>
      </c>
    </row>
    <row r="418" spans="1:37" ht="15.75" customHeight="1" x14ac:dyDescent="0.3">
      <c r="A418" s="4" t="s">
        <v>73</v>
      </c>
      <c r="B418" s="5"/>
      <c r="C418" s="8">
        <v>3</v>
      </c>
      <c r="D418" s="8">
        <v>4</v>
      </c>
      <c r="E418" s="8">
        <v>2</v>
      </c>
      <c r="F418" s="8">
        <v>4</v>
      </c>
      <c r="G418" s="8">
        <v>418</v>
      </c>
      <c r="H418" s="9" t="s">
        <v>31</v>
      </c>
      <c r="I418" s="8">
        <v>497</v>
      </c>
      <c r="J418" s="9" t="s">
        <v>32</v>
      </c>
      <c r="K418" s="10"/>
      <c r="L418" s="11">
        <v>43307</v>
      </c>
      <c r="M418" s="9" t="s">
        <v>74</v>
      </c>
      <c r="N418" s="9" t="s">
        <v>75</v>
      </c>
      <c r="O418" s="30"/>
      <c r="P418" s="28">
        <v>9.8000000000000007</v>
      </c>
      <c r="Q418" s="28">
        <v>18.3</v>
      </c>
      <c r="R418" s="29">
        <v>44361</v>
      </c>
      <c r="S418" s="28" t="s">
        <v>99</v>
      </c>
      <c r="T418" s="5"/>
      <c r="U418" s="5">
        <f t="shared" si="95"/>
        <v>149.80000000000001</v>
      </c>
      <c r="V418" s="5">
        <f t="shared" si="96"/>
        <v>178.3</v>
      </c>
      <c r="W418" s="5"/>
      <c r="X418" s="36">
        <f t="shared" si="83"/>
        <v>178.48568266781547</v>
      </c>
      <c r="Y418" s="36">
        <f t="shared" si="89"/>
        <v>149.57871199674068</v>
      </c>
      <c r="Z418" s="5"/>
      <c r="AA418" s="36">
        <f t="shared" si="90"/>
        <v>0.69875189000864402</v>
      </c>
      <c r="AB418" s="36">
        <f t="shared" si="91"/>
        <v>0.87328489000864407</v>
      </c>
      <c r="AC418" s="37">
        <f t="shared" si="85"/>
        <v>0.73284998226462073</v>
      </c>
      <c r="AD418" s="37">
        <f t="shared" si="86"/>
        <v>-1.2589220464926283</v>
      </c>
      <c r="AE418" s="36">
        <f t="shared" si="87"/>
        <v>232.87535292512175</v>
      </c>
      <c r="AG418" s="38">
        <f t="shared" si="92"/>
        <v>0.732873459970102</v>
      </c>
      <c r="AH418" s="38">
        <f t="shared" si="88"/>
        <v>-1.2588843537378958</v>
      </c>
      <c r="AJ418" s="38">
        <f t="shared" si="93"/>
        <v>41.99055617343673</v>
      </c>
      <c r="AK418" s="38">
        <f t="shared" si="94"/>
        <v>-72.128760364235603</v>
      </c>
    </row>
    <row r="419" spans="1:37" ht="15.75" customHeight="1" x14ac:dyDescent="0.3">
      <c r="A419" s="4" t="s">
        <v>73</v>
      </c>
      <c r="B419" s="5"/>
      <c r="C419" s="8">
        <v>3</v>
      </c>
      <c r="D419" s="8">
        <v>4</v>
      </c>
      <c r="E419" s="8">
        <v>3</v>
      </c>
      <c r="F419" s="8">
        <v>4</v>
      </c>
      <c r="G419" s="8">
        <v>419</v>
      </c>
      <c r="H419" s="9" t="s">
        <v>18</v>
      </c>
      <c r="I419" s="8">
        <v>556</v>
      </c>
      <c r="J419" s="10"/>
      <c r="K419" s="10"/>
      <c r="L419" s="11">
        <v>43307</v>
      </c>
      <c r="M419" s="9" t="s">
        <v>74</v>
      </c>
      <c r="N419" s="9" t="s">
        <v>75</v>
      </c>
      <c r="O419" s="30"/>
      <c r="P419" s="28">
        <v>12.7</v>
      </c>
      <c r="Q419" s="28">
        <v>17.2</v>
      </c>
      <c r="R419" s="29">
        <v>44361</v>
      </c>
      <c r="S419" s="28" t="s">
        <v>99</v>
      </c>
      <c r="T419" s="5"/>
      <c r="U419" s="5">
        <f t="shared" si="95"/>
        <v>152.69999999999999</v>
      </c>
      <c r="V419" s="5">
        <f t="shared" si="96"/>
        <v>177.2</v>
      </c>
      <c r="W419" s="5"/>
      <c r="X419" s="36">
        <f t="shared" si="83"/>
        <v>181.15061203741854</v>
      </c>
      <c r="Y419" s="36">
        <f t="shared" si="89"/>
        <v>147.99184355385492</v>
      </c>
      <c r="Z419" s="5"/>
      <c r="AA419" s="36">
        <f t="shared" si="90"/>
        <v>0.71126931521735215</v>
      </c>
      <c r="AB419" s="36">
        <f t="shared" si="91"/>
        <v>0.8858023152173522</v>
      </c>
      <c r="AC419" s="37">
        <f t="shared" si="85"/>
        <v>0.73284998226462073</v>
      </c>
      <c r="AD419" s="37">
        <f t="shared" si="86"/>
        <v>-1.2589220464926283</v>
      </c>
      <c r="AE419" s="36">
        <f t="shared" si="87"/>
        <v>233.91692969941275</v>
      </c>
      <c r="AG419" s="38">
        <f t="shared" si="92"/>
        <v>0.732873210882652</v>
      </c>
      <c r="AH419" s="38">
        <f t="shared" si="88"/>
        <v>-1.2588837909644746</v>
      </c>
      <c r="AJ419" s="38">
        <f t="shared" si="93"/>
        <v>41.990541901777121</v>
      </c>
      <c r="AK419" s="38">
        <f t="shared" si="94"/>
        <v>-72.128728119693747</v>
      </c>
    </row>
    <row r="420" spans="1:37" ht="15.75" customHeight="1" x14ac:dyDescent="0.3">
      <c r="A420" s="4" t="s">
        <v>73</v>
      </c>
      <c r="B420" s="5"/>
      <c r="C420" s="8">
        <v>3</v>
      </c>
      <c r="D420" s="8">
        <v>4</v>
      </c>
      <c r="E420" s="8">
        <v>4</v>
      </c>
      <c r="F420" s="8">
        <v>4</v>
      </c>
      <c r="G420" s="8">
        <v>420</v>
      </c>
      <c r="H420" s="9" t="s">
        <v>18</v>
      </c>
      <c r="I420" s="8">
        <v>510</v>
      </c>
      <c r="J420" s="10"/>
      <c r="K420" s="10"/>
      <c r="L420" s="11">
        <v>43307</v>
      </c>
      <c r="M420" s="9" t="s">
        <v>74</v>
      </c>
      <c r="N420" s="9" t="s">
        <v>75</v>
      </c>
      <c r="O420" s="30"/>
      <c r="P420" s="28">
        <v>17</v>
      </c>
      <c r="Q420" s="28">
        <v>17.399999999999999</v>
      </c>
      <c r="R420" s="29">
        <v>44361</v>
      </c>
      <c r="S420" s="28" t="s">
        <v>99</v>
      </c>
      <c r="T420" s="5"/>
      <c r="U420" s="5">
        <f t="shared" si="95"/>
        <v>157</v>
      </c>
      <c r="V420" s="5">
        <f t="shared" si="96"/>
        <v>177.4</v>
      </c>
      <c r="W420" s="5"/>
      <c r="X420" s="36">
        <f t="shared" si="83"/>
        <v>185.42001496978463</v>
      </c>
      <c r="Y420" s="36">
        <f t="shared" si="89"/>
        <v>147.44211762113579</v>
      </c>
      <c r="Z420" s="5"/>
      <c r="AA420" s="36">
        <f t="shared" si="90"/>
        <v>0.72446888830940559</v>
      </c>
      <c r="AB420" s="36">
        <f t="shared" si="91"/>
        <v>0.89900188830940553</v>
      </c>
      <c r="AC420" s="37">
        <f t="shared" si="85"/>
        <v>0.73284998226462073</v>
      </c>
      <c r="AD420" s="37">
        <f t="shared" si="86"/>
        <v>-1.2589220464926283</v>
      </c>
      <c r="AE420" s="36">
        <f t="shared" si="87"/>
        <v>236.89609536672401</v>
      </c>
      <c r="AG420" s="38">
        <f t="shared" si="92"/>
        <v>0.73287312457964049</v>
      </c>
      <c r="AH420" s="38">
        <f t="shared" si="88"/>
        <v>-1.2588828893516604</v>
      </c>
      <c r="AJ420" s="38">
        <f t="shared" si="93"/>
        <v>41.990536956978794</v>
      </c>
      <c r="AK420" s="38">
        <f t="shared" si="94"/>
        <v>-72.128676461084751</v>
      </c>
    </row>
    <row r="421" spans="1:37" ht="15.75" customHeight="1" x14ac:dyDescent="0.3">
      <c r="A421" s="4" t="s">
        <v>73</v>
      </c>
      <c r="B421" s="5"/>
      <c r="C421" s="8">
        <v>3</v>
      </c>
      <c r="D421" s="8">
        <v>4</v>
      </c>
      <c r="E421" s="8">
        <v>4</v>
      </c>
      <c r="F421" s="8">
        <v>2</v>
      </c>
      <c r="G421" s="8">
        <v>421</v>
      </c>
      <c r="H421" s="9" t="s">
        <v>18</v>
      </c>
      <c r="I421" s="8">
        <v>489</v>
      </c>
      <c r="J421" s="10"/>
      <c r="K421" s="10"/>
      <c r="L421" s="11">
        <v>43307</v>
      </c>
      <c r="M421" s="9" t="s">
        <v>74</v>
      </c>
      <c r="N421" s="9" t="s">
        <v>75</v>
      </c>
      <c r="O421" s="30"/>
      <c r="P421" s="28">
        <v>17.3</v>
      </c>
      <c r="Q421" s="28">
        <v>8.3000000000000007</v>
      </c>
      <c r="R421" s="29">
        <v>44361</v>
      </c>
      <c r="S421" s="28" t="s">
        <v>99</v>
      </c>
      <c r="T421" s="5"/>
      <c r="U421" s="5">
        <f t="shared" si="95"/>
        <v>157.30000000000001</v>
      </c>
      <c r="V421" s="5">
        <f t="shared" si="96"/>
        <v>168.3</v>
      </c>
      <c r="W421" s="5"/>
      <c r="X421" s="36">
        <f t="shared" ref="X421:X484" si="97">SQRT(U421^2+V421^2)*COS(ATAN(V421/U421)-0.174533)</f>
        <v>184.13525820467851</v>
      </c>
      <c r="Y421" s="36">
        <f t="shared" si="89"/>
        <v>138.42827271152515</v>
      </c>
      <c r="Z421" s="5"/>
      <c r="AA421" s="36">
        <f t="shared" si="90"/>
        <v>0.75162722379253433</v>
      </c>
      <c r="AB421" s="36">
        <f t="shared" si="91"/>
        <v>0.92616022379253438</v>
      </c>
      <c r="AC421" s="37">
        <f t="shared" si="85"/>
        <v>0.73284998226462073</v>
      </c>
      <c r="AD421" s="37">
        <f t="shared" si="86"/>
        <v>-1.2589220464926283</v>
      </c>
      <c r="AE421" s="36">
        <f t="shared" si="87"/>
        <v>230.36531857030911</v>
      </c>
      <c r="AG421" s="38">
        <f t="shared" si="92"/>
        <v>0.73287170976071625</v>
      </c>
      <c r="AH421" s="38">
        <f t="shared" si="88"/>
        <v>-1.2588831607170996</v>
      </c>
      <c r="AJ421" s="38">
        <f t="shared" si="93"/>
        <v>41.990455893825661</v>
      </c>
      <c r="AK421" s="38">
        <f t="shared" si="94"/>
        <v>-72.128692009179119</v>
      </c>
    </row>
    <row r="422" spans="1:37" ht="15.75" customHeight="1" x14ac:dyDescent="0.3">
      <c r="A422" s="4" t="s">
        <v>73</v>
      </c>
      <c r="B422" s="5"/>
      <c r="C422" s="8">
        <v>3</v>
      </c>
      <c r="D422" s="8">
        <v>4</v>
      </c>
      <c r="E422" s="8">
        <v>4</v>
      </c>
      <c r="F422" s="8">
        <v>2</v>
      </c>
      <c r="G422" s="8">
        <v>422</v>
      </c>
      <c r="H422" s="9" t="s">
        <v>18</v>
      </c>
      <c r="I422" s="8">
        <v>147</v>
      </c>
      <c r="J422" s="10"/>
      <c r="K422" s="10"/>
      <c r="L422" s="11">
        <v>43307</v>
      </c>
      <c r="M422" s="9" t="s">
        <v>74</v>
      </c>
      <c r="N422" s="9" t="s">
        <v>75</v>
      </c>
      <c r="O422" s="30"/>
      <c r="P422" s="28">
        <v>17.600000000000001</v>
      </c>
      <c r="Q422" s="28">
        <v>8.6999999999999993</v>
      </c>
      <c r="R422" s="29">
        <v>44361</v>
      </c>
      <c r="S422" s="28" t="s">
        <v>99</v>
      </c>
      <c r="T422" s="5"/>
      <c r="U422" s="5">
        <f t="shared" si="95"/>
        <v>157.6</v>
      </c>
      <c r="V422" s="5">
        <f t="shared" si="96"/>
        <v>168.7</v>
      </c>
      <c r="W422" s="5"/>
      <c r="X422" s="36">
        <f t="shared" si="97"/>
        <v>184.50015982721794</v>
      </c>
      <c r="Y422" s="36">
        <f t="shared" si="89"/>
        <v>138.77010133213506</v>
      </c>
      <c r="Z422" s="5"/>
      <c r="AA422" s="36">
        <f t="shared" si="90"/>
        <v>0.75139350113251724</v>
      </c>
      <c r="AB422" s="36">
        <f t="shared" si="91"/>
        <v>0.92592650113251729</v>
      </c>
      <c r="AC422" s="37">
        <f t="shared" si="85"/>
        <v>0.73284998226462073</v>
      </c>
      <c r="AD422" s="37">
        <f t="shared" si="86"/>
        <v>-1.2589220464926283</v>
      </c>
      <c r="AE422" s="36">
        <f t="shared" si="87"/>
        <v>230.86240490820501</v>
      </c>
      <c r="AG422" s="38">
        <f t="shared" si="92"/>
        <v>0.73287176341306581</v>
      </c>
      <c r="AH422" s="38">
        <f t="shared" si="88"/>
        <v>-1.2588830836551115</v>
      </c>
      <c r="AJ422" s="38">
        <f t="shared" si="93"/>
        <v>41.990458967878851</v>
      </c>
      <c r="AK422" s="38">
        <f t="shared" si="94"/>
        <v>-72.128687593852447</v>
      </c>
    </row>
    <row r="423" spans="1:37" ht="15.75" customHeight="1" x14ac:dyDescent="0.3">
      <c r="A423" s="4" t="s">
        <v>73</v>
      </c>
      <c r="B423" s="5"/>
      <c r="C423" s="8">
        <v>3</v>
      </c>
      <c r="D423" s="8">
        <v>4</v>
      </c>
      <c r="E423" s="8">
        <v>4</v>
      </c>
      <c r="F423" s="8">
        <v>2</v>
      </c>
      <c r="G423" s="8">
        <v>423</v>
      </c>
      <c r="H423" s="9" t="s">
        <v>18</v>
      </c>
      <c r="I423" s="8">
        <v>340</v>
      </c>
      <c r="J423" s="10"/>
      <c r="K423" s="10"/>
      <c r="L423" s="11">
        <v>43307</v>
      </c>
      <c r="M423" s="9" t="s">
        <v>74</v>
      </c>
      <c r="N423" s="9" t="s">
        <v>75</v>
      </c>
      <c r="O423" s="30"/>
      <c r="P423" s="28">
        <v>18.3</v>
      </c>
      <c r="Q423" s="28">
        <v>9.1999999999999993</v>
      </c>
      <c r="R423" s="29">
        <v>44361</v>
      </c>
      <c r="S423" s="28" t="s">
        <v>99</v>
      </c>
      <c r="T423" s="5"/>
      <c r="U423" s="5">
        <f t="shared" si="95"/>
        <v>158.30000000000001</v>
      </c>
      <c r="V423" s="5">
        <f t="shared" si="96"/>
        <v>169.2</v>
      </c>
      <c r="W423" s="5"/>
      <c r="X423" s="36">
        <f t="shared" si="97"/>
        <v>185.27634937089974</v>
      </c>
      <c r="Y423" s="36">
        <f t="shared" si="89"/>
        <v>139.14095142621491</v>
      </c>
      <c r="Z423" s="5"/>
      <c r="AA423" s="36">
        <f t="shared" si="90"/>
        <v>0.7521280017081996</v>
      </c>
      <c r="AB423" s="36">
        <f t="shared" si="91"/>
        <v>0.92666100170819954</v>
      </c>
      <c r="AC423" s="37">
        <f t="shared" si="85"/>
        <v>0.73284998226462073</v>
      </c>
      <c r="AD423" s="37">
        <f t="shared" si="86"/>
        <v>-1.2589220464926283</v>
      </c>
      <c r="AE423" s="36">
        <f t="shared" si="87"/>
        <v>231.70569695197398</v>
      </c>
      <c r="AG423" s="38">
        <f t="shared" si="92"/>
        <v>0.73287182161897058</v>
      </c>
      <c r="AH423" s="38">
        <f t="shared" si="88"/>
        <v>-1.2588829197369593</v>
      </c>
      <c r="AJ423" s="38">
        <f t="shared" si="93"/>
        <v>41.990462302831538</v>
      </c>
      <c r="AK423" s="38">
        <f t="shared" si="94"/>
        <v>-72.128678202034138</v>
      </c>
    </row>
    <row r="424" spans="1:37" ht="15.75" customHeight="1" x14ac:dyDescent="0.3">
      <c r="A424" s="4" t="s">
        <v>73</v>
      </c>
      <c r="B424" s="5"/>
      <c r="C424" s="8">
        <v>3</v>
      </c>
      <c r="D424" s="8">
        <v>4</v>
      </c>
      <c r="E424" s="8">
        <v>4</v>
      </c>
      <c r="F424" s="8">
        <v>1</v>
      </c>
      <c r="G424" s="8">
        <v>424</v>
      </c>
      <c r="H424" s="9" t="s">
        <v>22</v>
      </c>
      <c r="I424" s="8">
        <v>13</v>
      </c>
      <c r="J424" s="10"/>
      <c r="K424" s="10"/>
      <c r="L424" s="11">
        <v>43307</v>
      </c>
      <c r="M424" s="9" t="s">
        <v>74</v>
      </c>
      <c r="N424" s="9" t="s">
        <v>75</v>
      </c>
      <c r="O424" s="30"/>
      <c r="P424" s="28">
        <v>15.2</v>
      </c>
      <c r="Q424" s="28">
        <v>3.1</v>
      </c>
      <c r="R424" s="29">
        <v>44361</v>
      </c>
      <c r="S424" s="28" t="s">
        <v>99</v>
      </c>
      <c r="T424" s="5"/>
      <c r="U424" s="5">
        <f t="shared" si="95"/>
        <v>155.19999999999999</v>
      </c>
      <c r="V424" s="5">
        <f t="shared" si="96"/>
        <v>163.1</v>
      </c>
      <c r="W424" s="5"/>
      <c r="X424" s="36">
        <f t="shared" si="97"/>
        <v>181.16419104370794</v>
      </c>
      <c r="Y424" s="36">
        <f t="shared" si="89"/>
        <v>133.67193379119971</v>
      </c>
      <c r="Z424" s="5"/>
      <c r="AA424" s="36">
        <f t="shared" si="90"/>
        <v>0.76058390494560257</v>
      </c>
      <c r="AB424" s="36">
        <f t="shared" si="91"/>
        <v>0.93511690494560251</v>
      </c>
      <c r="AC424" s="37">
        <f t="shared" si="85"/>
        <v>0.73284998226462073</v>
      </c>
      <c r="AD424" s="37">
        <f t="shared" si="86"/>
        <v>-1.2589220464926283</v>
      </c>
      <c r="AE424" s="36">
        <f t="shared" si="87"/>
        <v>225.14140001341374</v>
      </c>
      <c r="AG424" s="38">
        <f t="shared" si="92"/>
        <v>0.73287096321194045</v>
      </c>
      <c r="AH424" s="38">
        <f t="shared" si="88"/>
        <v>-1.2588837881742505</v>
      </c>
      <c r="AJ424" s="38">
        <f t="shared" si="93"/>
        <v>41.990413119731606</v>
      </c>
      <c r="AK424" s="38">
        <f t="shared" si="94"/>
        <v>-72.128727959825682</v>
      </c>
    </row>
    <row r="425" spans="1:37" ht="15.75" customHeight="1" x14ac:dyDescent="0.3">
      <c r="A425" s="4" t="s">
        <v>73</v>
      </c>
      <c r="B425" s="5"/>
      <c r="C425" s="8">
        <v>3</v>
      </c>
      <c r="D425" s="8">
        <v>4</v>
      </c>
      <c r="E425" s="8">
        <v>3</v>
      </c>
      <c r="F425" s="8">
        <v>2</v>
      </c>
      <c r="G425" s="8">
        <v>425</v>
      </c>
      <c r="H425" s="9" t="s">
        <v>33</v>
      </c>
      <c r="I425" s="8">
        <v>480</v>
      </c>
      <c r="J425" s="10"/>
      <c r="K425" s="10"/>
      <c r="L425" s="11">
        <v>43307</v>
      </c>
      <c r="M425" s="9" t="s">
        <v>74</v>
      </c>
      <c r="N425" s="9" t="s">
        <v>75</v>
      </c>
      <c r="O425" s="30"/>
      <c r="P425" s="28">
        <v>11</v>
      </c>
      <c r="Q425" s="28">
        <v>6.4</v>
      </c>
      <c r="R425" s="29">
        <v>44361</v>
      </c>
      <c r="S425" s="28" t="s">
        <v>99</v>
      </c>
      <c r="T425" s="5"/>
      <c r="U425" s="5">
        <f t="shared" si="95"/>
        <v>151</v>
      </c>
      <c r="V425" s="5">
        <f t="shared" si="96"/>
        <v>166.4</v>
      </c>
      <c r="W425" s="5"/>
      <c r="X425" s="36">
        <f t="shared" si="97"/>
        <v>177.6010377650031</v>
      </c>
      <c r="Y425" s="36">
        <f t="shared" si="89"/>
        <v>137.65112198886698</v>
      </c>
      <c r="Z425" s="5"/>
      <c r="AA425" s="36">
        <f t="shared" si="90"/>
        <v>0.73691696432552301</v>
      </c>
      <c r="AB425" s="36">
        <f t="shared" si="91"/>
        <v>0.91144996432552294</v>
      </c>
      <c r="AC425" s="37">
        <f t="shared" si="85"/>
        <v>0.73284998226462073</v>
      </c>
      <c r="AD425" s="37">
        <f t="shared" si="86"/>
        <v>-1.2589220464926283</v>
      </c>
      <c r="AE425" s="36">
        <f t="shared" si="87"/>
        <v>224.69971072522543</v>
      </c>
      <c r="AG425" s="38">
        <f t="shared" si="92"/>
        <v>0.73287158780438999</v>
      </c>
      <c r="AH425" s="38">
        <f t="shared" si="88"/>
        <v>-1.2588845406211435</v>
      </c>
      <c r="AJ425" s="38">
        <f t="shared" si="93"/>
        <v>41.990448906242882</v>
      </c>
      <c r="AK425" s="38">
        <f t="shared" si="94"/>
        <v>-72.12877107185696</v>
      </c>
    </row>
    <row r="426" spans="1:37" ht="15.75" customHeight="1" x14ac:dyDescent="0.3">
      <c r="A426" s="4" t="s">
        <v>73</v>
      </c>
      <c r="B426" s="5"/>
      <c r="C426" s="8">
        <v>3</v>
      </c>
      <c r="D426" s="8">
        <v>4</v>
      </c>
      <c r="E426" s="8">
        <v>3</v>
      </c>
      <c r="F426" s="8">
        <v>2</v>
      </c>
      <c r="G426" s="8">
        <v>426</v>
      </c>
      <c r="H426" s="9" t="s">
        <v>22</v>
      </c>
      <c r="I426" s="8">
        <v>20</v>
      </c>
      <c r="J426" s="10"/>
      <c r="K426" s="10"/>
      <c r="L426" s="11">
        <v>43307</v>
      </c>
      <c r="M426" s="9" t="s">
        <v>74</v>
      </c>
      <c r="N426" s="9" t="s">
        <v>75</v>
      </c>
      <c r="O426" s="30"/>
      <c r="P426" s="28">
        <v>11.3</v>
      </c>
      <c r="Q426" s="28">
        <v>9.3000000000000007</v>
      </c>
      <c r="R426" s="29">
        <v>44361</v>
      </c>
      <c r="S426" s="28" t="s">
        <v>99</v>
      </c>
      <c r="T426" s="5"/>
      <c r="U426" s="5">
        <f t="shared" si="95"/>
        <v>151.30000000000001</v>
      </c>
      <c r="V426" s="5">
        <f t="shared" si="96"/>
        <v>169.3</v>
      </c>
      <c r="W426" s="5"/>
      <c r="X426" s="36">
        <f t="shared" si="97"/>
        <v>178.40006001587028</v>
      </c>
      <c r="Y426" s="36">
        <f t="shared" si="89"/>
        <v>140.45496995953502</v>
      </c>
      <c r="Z426" s="5"/>
      <c r="AA426" s="36">
        <f t="shared" si="90"/>
        <v>0.72931231714685407</v>
      </c>
      <c r="AB426" s="36">
        <f t="shared" si="91"/>
        <v>0.90384531714685412</v>
      </c>
      <c r="AC426" s="37">
        <f t="shared" si="85"/>
        <v>0.73284998226462073</v>
      </c>
      <c r="AD426" s="37">
        <f t="shared" si="86"/>
        <v>-1.2589220464926283</v>
      </c>
      <c r="AE426" s="36">
        <f t="shared" si="87"/>
        <v>227.05545578118137</v>
      </c>
      <c r="AG426" s="38">
        <f t="shared" si="92"/>
        <v>0.73287202789666384</v>
      </c>
      <c r="AH426" s="38">
        <f t="shared" si="88"/>
        <v>-1.2588843718683214</v>
      </c>
      <c r="AJ426" s="38">
        <f t="shared" si="93"/>
        <v>41.990474121672761</v>
      </c>
      <c r="AK426" s="38">
        <f t="shared" si="94"/>
        <v>-72.128761403032485</v>
      </c>
    </row>
    <row r="427" spans="1:37" ht="15.75" customHeight="1" x14ac:dyDescent="0.3">
      <c r="A427" s="4" t="s">
        <v>76</v>
      </c>
      <c r="B427" s="5"/>
      <c r="C427" s="5">
        <v>3</v>
      </c>
      <c r="D427" s="5">
        <v>5</v>
      </c>
      <c r="E427" s="5">
        <v>1</v>
      </c>
      <c r="F427" s="5">
        <v>2</v>
      </c>
      <c r="G427" s="5">
        <v>427</v>
      </c>
      <c r="H427" s="5" t="s">
        <v>18</v>
      </c>
      <c r="I427" s="5">
        <v>427</v>
      </c>
      <c r="J427" s="5"/>
      <c r="K427" s="5"/>
      <c r="L427" s="7">
        <v>43307</v>
      </c>
      <c r="M427" s="5" t="s">
        <v>77</v>
      </c>
      <c r="N427" s="5" t="s">
        <v>56</v>
      </c>
      <c r="O427" s="27"/>
      <c r="P427" s="28">
        <v>3.1</v>
      </c>
      <c r="Q427" s="28">
        <v>7.8</v>
      </c>
      <c r="R427" s="29">
        <v>44361</v>
      </c>
      <c r="S427" s="28" t="s">
        <v>99</v>
      </c>
      <c r="T427" s="5"/>
      <c r="U427" s="5">
        <f t="shared" si="95"/>
        <v>143.1</v>
      </c>
      <c r="V427" s="5">
        <f t="shared" si="96"/>
        <v>167.8</v>
      </c>
      <c r="W427" s="5"/>
      <c r="X427" s="36">
        <f t="shared" si="97"/>
        <v>170.06416417068317</v>
      </c>
      <c r="Y427" s="36">
        <f t="shared" si="89"/>
        <v>140.40167401041526</v>
      </c>
      <c r="Z427" s="5"/>
      <c r="AA427" s="36">
        <f t="shared" si="90"/>
        <v>0.70611791618440278</v>
      </c>
      <c r="AB427" s="36">
        <f t="shared" si="91"/>
        <v>0.88065091618440272</v>
      </c>
      <c r="AC427" s="37">
        <f t="shared" si="85"/>
        <v>0.73284998226462073</v>
      </c>
      <c r="AD427" s="37">
        <f t="shared" si="86"/>
        <v>-1.2589220464926283</v>
      </c>
      <c r="AE427" s="36">
        <f t="shared" si="87"/>
        <v>220.53219719578362</v>
      </c>
      <c r="AG427" s="38">
        <f t="shared" si="92"/>
        <v>0.73287201956347303</v>
      </c>
      <c r="AH427" s="38">
        <f t="shared" si="88"/>
        <v>-1.2588861322477309</v>
      </c>
      <c r="AJ427" s="38">
        <f t="shared" si="93"/>
        <v>41.990473644216102</v>
      </c>
      <c r="AK427" s="38">
        <f t="shared" si="94"/>
        <v>-72.128862265342988</v>
      </c>
    </row>
    <row r="428" spans="1:37" ht="15.75" customHeight="1" x14ac:dyDescent="0.3">
      <c r="A428" s="4" t="s">
        <v>76</v>
      </c>
      <c r="B428" s="5"/>
      <c r="C428" s="5">
        <v>3</v>
      </c>
      <c r="D428" s="5">
        <v>5</v>
      </c>
      <c r="E428" s="5">
        <v>2</v>
      </c>
      <c r="F428" s="5">
        <v>2</v>
      </c>
      <c r="G428" s="5">
        <v>428</v>
      </c>
      <c r="H428" s="5" t="s">
        <v>18</v>
      </c>
      <c r="I428" s="5"/>
      <c r="J428" s="5" t="s">
        <v>24</v>
      </c>
      <c r="K428" s="5"/>
      <c r="L428" s="7">
        <v>43307</v>
      </c>
      <c r="M428" s="5" t="s">
        <v>77</v>
      </c>
      <c r="N428" s="5" t="s">
        <v>56</v>
      </c>
      <c r="O428" s="27"/>
      <c r="P428" s="28">
        <v>7.8</v>
      </c>
      <c r="Q428" s="28">
        <v>7.4</v>
      </c>
      <c r="R428" s="29">
        <v>44361</v>
      </c>
      <c r="S428" s="28" t="s">
        <v>99</v>
      </c>
      <c r="T428" s="5"/>
      <c r="U428" s="5">
        <f t="shared" si="95"/>
        <v>147.80000000000001</v>
      </c>
      <c r="V428" s="5">
        <f t="shared" si="96"/>
        <v>167.4</v>
      </c>
      <c r="W428" s="5"/>
      <c r="X428" s="36">
        <f t="shared" si="97"/>
        <v>174.62330124825988</v>
      </c>
      <c r="Y428" s="36">
        <f t="shared" si="89"/>
        <v>139.19160413314978</v>
      </c>
      <c r="Z428" s="5"/>
      <c r="AA428" s="36">
        <f t="shared" si="90"/>
        <v>0.72329538404594329</v>
      </c>
      <c r="AB428" s="36">
        <f t="shared" si="91"/>
        <v>0.89782838404594334</v>
      </c>
      <c r="AC428" s="37">
        <f t="shared" si="85"/>
        <v>0.73284998226462073</v>
      </c>
      <c r="AD428" s="37">
        <f t="shared" si="86"/>
        <v>-1.2589220464926283</v>
      </c>
      <c r="AE428" s="36">
        <f t="shared" si="87"/>
        <v>223.31054610116379</v>
      </c>
      <c r="AG428" s="38">
        <f t="shared" si="92"/>
        <v>0.73287182961199215</v>
      </c>
      <c r="AH428" s="38">
        <f t="shared" si="88"/>
        <v>-1.2588851694529288</v>
      </c>
      <c r="AJ428" s="38">
        <f t="shared" si="93"/>
        <v>41.990462760797939</v>
      </c>
      <c r="AK428" s="38">
        <f t="shared" si="94"/>
        <v>-72.128807101264286</v>
      </c>
    </row>
    <row r="429" spans="1:37" ht="15.75" customHeight="1" x14ac:dyDescent="0.3">
      <c r="A429" s="4" t="s">
        <v>76</v>
      </c>
      <c r="B429" s="5"/>
      <c r="C429" s="5">
        <v>3</v>
      </c>
      <c r="D429" s="5">
        <v>5</v>
      </c>
      <c r="E429" s="5">
        <v>2</v>
      </c>
      <c r="F429" s="5">
        <v>2</v>
      </c>
      <c r="G429" s="5">
        <v>429</v>
      </c>
      <c r="H429" s="5" t="s">
        <v>33</v>
      </c>
      <c r="I429" s="5">
        <v>530</v>
      </c>
      <c r="J429" s="5"/>
      <c r="K429" s="5"/>
      <c r="L429" s="7">
        <v>43307</v>
      </c>
      <c r="M429" s="5" t="s">
        <v>77</v>
      </c>
      <c r="N429" s="5" t="s">
        <v>56</v>
      </c>
      <c r="O429" s="27"/>
      <c r="P429" s="28">
        <v>7.3</v>
      </c>
      <c r="Q429" s="28">
        <v>6.8</v>
      </c>
      <c r="R429" s="29">
        <v>44361</v>
      </c>
      <c r="S429" s="28" t="s">
        <v>99</v>
      </c>
      <c r="T429" s="5"/>
      <c r="U429" s="5">
        <f t="shared" si="95"/>
        <v>147.30000000000001</v>
      </c>
      <c r="V429" s="5">
        <f t="shared" si="96"/>
        <v>166.8</v>
      </c>
      <c r="W429" s="5"/>
      <c r="X429" s="36">
        <f t="shared" si="97"/>
        <v>174.02670842744968</v>
      </c>
      <c r="Y429" s="36">
        <f t="shared" si="89"/>
        <v>138.6875436148014</v>
      </c>
      <c r="Z429" s="5"/>
      <c r="AA429" s="36">
        <f t="shared" si="90"/>
        <v>0.72339559884334903</v>
      </c>
      <c r="AB429" s="36">
        <f t="shared" si="91"/>
        <v>0.89792859884334897</v>
      </c>
      <c r="AC429" s="37">
        <f t="shared" si="85"/>
        <v>0.73284998226462073</v>
      </c>
      <c r="AD429" s="37">
        <f t="shared" si="86"/>
        <v>-1.2589220464926283</v>
      </c>
      <c r="AE429" s="36">
        <f t="shared" si="87"/>
        <v>222.52984069557959</v>
      </c>
      <c r="AG429" s="38">
        <f t="shared" si="92"/>
        <v>0.73287175049633912</v>
      </c>
      <c r="AH429" s="38">
        <f t="shared" si="88"/>
        <v>-1.2588852954443286</v>
      </c>
      <c r="AJ429" s="38">
        <f t="shared" si="93"/>
        <v>41.990458227804929</v>
      </c>
      <c r="AK429" s="38">
        <f t="shared" si="94"/>
        <v>-72.128814320039751</v>
      </c>
    </row>
    <row r="430" spans="1:37" ht="15.75" customHeight="1" x14ac:dyDescent="0.3">
      <c r="A430" s="4" t="s">
        <v>76</v>
      </c>
      <c r="B430" s="5"/>
      <c r="C430" s="5">
        <v>3</v>
      </c>
      <c r="D430" s="5">
        <v>5</v>
      </c>
      <c r="E430" s="5">
        <v>2</v>
      </c>
      <c r="F430" s="5">
        <v>1</v>
      </c>
      <c r="G430" s="5">
        <v>430</v>
      </c>
      <c r="H430" s="5" t="s">
        <v>18</v>
      </c>
      <c r="I430" s="5">
        <v>385</v>
      </c>
      <c r="J430" s="5"/>
      <c r="K430" s="5"/>
      <c r="L430" s="7">
        <v>43307</v>
      </c>
      <c r="M430" s="5" t="s">
        <v>77</v>
      </c>
      <c r="N430" s="5" t="s">
        <v>56</v>
      </c>
      <c r="O430" s="27"/>
      <c r="P430" s="28">
        <v>6.7</v>
      </c>
      <c r="Q430" s="28">
        <v>0.3</v>
      </c>
      <c r="R430" s="29">
        <v>44361</v>
      </c>
      <c r="S430" s="28" t="s">
        <v>99</v>
      </c>
      <c r="T430" s="5"/>
      <c r="U430" s="5">
        <f t="shared" si="95"/>
        <v>146.69999999999999</v>
      </c>
      <c r="V430" s="5">
        <f t="shared" si="96"/>
        <v>160.30000000000001</v>
      </c>
      <c r="W430" s="5"/>
      <c r="X430" s="36">
        <f t="shared" si="97"/>
        <v>172.30711014978345</v>
      </c>
      <c r="Y430" s="36">
        <f t="shared" si="89"/>
        <v>132.39048225544914</v>
      </c>
      <c r="Z430" s="5"/>
      <c r="AA430" s="36">
        <f t="shared" si="90"/>
        <v>0.74112743385267166</v>
      </c>
      <c r="AB430" s="36">
        <f t="shared" si="91"/>
        <v>0.91566043385267171</v>
      </c>
      <c r="AC430" s="37">
        <f t="shared" si="85"/>
        <v>0.73284998226462073</v>
      </c>
      <c r="AD430" s="37">
        <f t="shared" si="86"/>
        <v>-1.2589220464926283</v>
      </c>
      <c r="AE430" s="36">
        <f t="shared" si="87"/>
        <v>217.29468470259459</v>
      </c>
      <c r="AG430" s="38">
        <f t="shared" si="92"/>
        <v>0.73287076210844282</v>
      </c>
      <c r="AH430" s="38">
        <f t="shared" si="88"/>
        <v>-1.2588856586223349</v>
      </c>
      <c r="AJ430" s="38">
        <f t="shared" si="93"/>
        <v>41.990401597349951</v>
      </c>
      <c r="AK430" s="38">
        <f t="shared" si="94"/>
        <v>-72.128835128606724</v>
      </c>
    </row>
    <row r="431" spans="1:37" ht="15.75" customHeight="1" x14ac:dyDescent="0.3">
      <c r="A431" s="4" t="s">
        <v>76</v>
      </c>
      <c r="B431" s="5"/>
      <c r="C431" s="5">
        <v>3</v>
      </c>
      <c r="D431" s="5">
        <v>5</v>
      </c>
      <c r="E431" s="5">
        <v>1</v>
      </c>
      <c r="F431" s="5">
        <v>3</v>
      </c>
      <c r="G431" s="5">
        <v>431</v>
      </c>
      <c r="H431" s="5" t="s">
        <v>31</v>
      </c>
      <c r="I431" s="5">
        <v>343</v>
      </c>
      <c r="J431" s="5"/>
      <c r="K431" s="5"/>
      <c r="L431" s="7">
        <v>43307</v>
      </c>
      <c r="M431" s="5" t="s">
        <v>77</v>
      </c>
      <c r="N431" s="5" t="s">
        <v>56</v>
      </c>
      <c r="O431" s="27"/>
      <c r="P431" s="28">
        <v>2.6</v>
      </c>
      <c r="Q431" s="28">
        <v>10.199999999999999</v>
      </c>
      <c r="R431" s="29">
        <v>44361</v>
      </c>
      <c r="S431" s="28" t="s">
        <v>99</v>
      </c>
      <c r="T431" s="5"/>
      <c r="U431" s="5">
        <f t="shared" si="95"/>
        <v>142.6</v>
      </c>
      <c r="V431" s="5">
        <f t="shared" si="96"/>
        <v>170.2</v>
      </c>
      <c r="W431" s="5"/>
      <c r="X431" s="36">
        <f t="shared" si="97"/>
        <v>169.98851610386623</v>
      </c>
      <c r="Y431" s="36">
        <f t="shared" si="89"/>
        <v>142.85203671213657</v>
      </c>
      <c r="Z431" s="5"/>
      <c r="AA431" s="36">
        <f t="shared" si="90"/>
        <v>0.69739078986970748</v>
      </c>
      <c r="AB431" s="36">
        <f t="shared" si="91"/>
        <v>0.87192378986970742</v>
      </c>
      <c r="AC431" s="37">
        <f t="shared" si="85"/>
        <v>0.73284998226462073</v>
      </c>
      <c r="AD431" s="37">
        <f t="shared" si="86"/>
        <v>-1.2589220464926283</v>
      </c>
      <c r="AE431" s="36">
        <f t="shared" si="87"/>
        <v>222.04233830510793</v>
      </c>
      <c r="AG431" s="38">
        <f t="shared" si="92"/>
        <v>0.73287240417570299</v>
      </c>
      <c r="AH431" s="38">
        <f t="shared" si="88"/>
        <v>-1.2588861482107043</v>
      </c>
      <c r="AJ431" s="38">
        <f t="shared" si="93"/>
        <v>41.990495680873636</v>
      </c>
      <c r="AK431" s="38">
        <f t="shared" si="94"/>
        <v>-72.128863179953981</v>
      </c>
    </row>
    <row r="432" spans="1:37" ht="15.75" customHeight="1" x14ac:dyDescent="0.3">
      <c r="A432" s="4" t="s">
        <v>76</v>
      </c>
      <c r="B432" s="5"/>
      <c r="C432" s="5">
        <v>3</v>
      </c>
      <c r="D432" s="5">
        <v>5</v>
      </c>
      <c r="E432" s="5">
        <v>1</v>
      </c>
      <c r="F432" s="5">
        <v>3</v>
      </c>
      <c r="G432" s="5">
        <v>432</v>
      </c>
      <c r="H432" s="5" t="s">
        <v>45</v>
      </c>
      <c r="I432" s="5">
        <v>34</v>
      </c>
      <c r="J432" s="5"/>
      <c r="K432" s="5"/>
      <c r="L432" s="7">
        <v>43307</v>
      </c>
      <c r="M432" s="5" t="s">
        <v>77</v>
      </c>
      <c r="N432" s="5" t="s">
        <v>56</v>
      </c>
      <c r="O432" s="27"/>
      <c r="P432" s="28">
        <v>2.7</v>
      </c>
      <c r="Q432" s="28">
        <v>12.4</v>
      </c>
      <c r="R432" s="29">
        <v>44361</v>
      </c>
      <c r="S432" s="28" t="s">
        <v>99</v>
      </c>
      <c r="T432" s="5"/>
      <c r="U432" s="5">
        <f t="shared" si="95"/>
        <v>142.69999999999999</v>
      </c>
      <c r="V432" s="5">
        <f t="shared" si="96"/>
        <v>172.4</v>
      </c>
      <c r="W432" s="5"/>
      <c r="X432" s="36">
        <f t="shared" si="97"/>
        <v>170.46902303079699</v>
      </c>
      <c r="Y432" s="36">
        <f t="shared" si="89"/>
        <v>145.00124891505453</v>
      </c>
      <c r="Z432" s="5"/>
      <c r="AA432" s="36">
        <f t="shared" si="90"/>
        <v>0.69142002074021225</v>
      </c>
      <c r="AB432" s="36">
        <f t="shared" si="91"/>
        <v>0.86595302074021219</v>
      </c>
      <c r="AC432" s="37">
        <f t="shared" si="85"/>
        <v>0.73284998226462073</v>
      </c>
      <c r="AD432" s="37">
        <f t="shared" si="86"/>
        <v>-1.2589220464926283</v>
      </c>
      <c r="AE432" s="36">
        <f t="shared" si="87"/>
        <v>223.79689452715826</v>
      </c>
      <c r="AG432" s="38">
        <f t="shared" si="92"/>
        <v>0.73287274151688142</v>
      </c>
      <c r="AH432" s="38">
        <f t="shared" si="88"/>
        <v>-1.2588860467260179</v>
      </c>
      <c r="AJ432" s="38">
        <f t="shared" si="93"/>
        <v>41.990515009099411</v>
      </c>
      <c r="AK432" s="38">
        <f t="shared" si="94"/>
        <v>-72.12885736530977</v>
      </c>
    </row>
    <row r="433" spans="1:37" ht="15.75" customHeight="1" x14ac:dyDescent="0.3">
      <c r="A433" s="4" t="s">
        <v>76</v>
      </c>
      <c r="B433" s="5"/>
      <c r="C433" s="5">
        <v>3</v>
      </c>
      <c r="D433" s="5">
        <v>5</v>
      </c>
      <c r="E433" s="5">
        <v>1</v>
      </c>
      <c r="F433" s="5">
        <v>3</v>
      </c>
      <c r="G433" s="5">
        <v>433</v>
      </c>
      <c r="H433" s="5" t="s">
        <v>31</v>
      </c>
      <c r="I433" s="5">
        <v>155</v>
      </c>
      <c r="J433" s="5"/>
      <c r="K433" s="5"/>
      <c r="L433" s="7">
        <v>43307</v>
      </c>
      <c r="M433" s="5" t="s">
        <v>77</v>
      </c>
      <c r="N433" s="5" t="s">
        <v>56</v>
      </c>
      <c r="O433" s="27"/>
      <c r="P433" s="28">
        <v>1</v>
      </c>
      <c r="Q433" s="28">
        <v>14.9</v>
      </c>
      <c r="R433" s="29">
        <v>44361</v>
      </c>
      <c r="S433" s="28" t="s">
        <v>99</v>
      </c>
      <c r="T433" s="5"/>
      <c r="U433" s="5">
        <f t="shared" si="95"/>
        <v>141</v>
      </c>
      <c r="V433" s="5">
        <f t="shared" si="96"/>
        <v>174.9</v>
      </c>
      <c r="W433" s="5"/>
      <c r="X433" s="36">
        <f t="shared" si="97"/>
        <v>169.22897050108531</v>
      </c>
      <c r="Y433" s="36">
        <f t="shared" si="89"/>
        <v>147.75847029237545</v>
      </c>
      <c r="Z433" s="5"/>
      <c r="AA433" s="36">
        <f t="shared" si="90"/>
        <v>0.67849483491378382</v>
      </c>
      <c r="AB433" s="36">
        <f t="shared" si="91"/>
        <v>0.85302783491378387</v>
      </c>
      <c r="AC433" s="37">
        <f t="shared" si="85"/>
        <v>0.73284998226462073</v>
      </c>
      <c r="AD433" s="37">
        <f t="shared" si="86"/>
        <v>-1.2589220464926283</v>
      </c>
      <c r="AE433" s="36">
        <f t="shared" si="87"/>
        <v>224.65753937938518</v>
      </c>
      <c r="AG433" s="38">
        <f t="shared" si="92"/>
        <v>0.73287317429841214</v>
      </c>
      <c r="AH433" s="38">
        <f t="shared" si="88"/>
        <v>-1.2588863085872504</v>
      </c>
      <c r="AJ433" s="38">
        <f t="shared" si="93"/>
        <v>41.990539805654571</v>
      </c>
      <c r="AK433" s="38">
        <f t="shared" si="94"/>
        <v>-72.128872368853209</v>
      </c>
    </row>
    <row r="434" spans="1:37" ht="15.75" customHeight="1" x14ac:dyDescent="0.3">
      <c r="A434" s="4" t="s">
        <v>76</v>
      </c>
      <c r="B434" s="5"/>
      <c r="C434" s="5">
        <v>3</v>
      </c>
      <c r="D434" s="5">
        <v>5</v>
      </c>
      <c r="E434" s="5">
        <v>1</v>
      </c>
      <c r="F434" s="5">
        <v>4</v>
      </c>
      <c r="G434" s="5">
        <v>434</v>
      </c>
      <c r="H434" s="5" t="s">
        <v>18</v>
      </c>
      <c r="I434" s="5">
        <v>318</v>
      </c>
      <c r="J434" s="5"/>
      <c r="K434" s="5"/>
      <c r="L434" s="7">
        <v>43307</v>
      </c>
      <c r="M434" s="5" t="s">
        <v>77</v>
      </c>
      <c r="N434" s="5" t="s">
        <v>56</v>
      </c>
      <c r="O434" s="27"/>
      <c r="P434" s="28">
        <v>0.3</v>
      </c>
      <c r="Q434" s="28">
        <v>17.3</v>
      </c>
      <c r="R434" s="29">
        <v>44361</v>
      </c>
      <c r="S434" s="28" t="s">
        <v>99</v>
      </c>
      <c r="T434" s="5"/>
      <c r="U434" s="5">
        <f t="shared" si="95"/>
        <v>140.30000000000001</v>
      </c>
      <c r="V434" s="5">
        <f t="shared" si="96"/>
        <v>177.3</v>
      </c>
      <c r="W434" s="5"/>
      <c r="X434" s="36">
        <f t="shared" si="97"/>
        <v>168.9563608862637</v>
      </c>
      <c r="Y434" s="36">
        <f t="shared" si="89"/>
        <v>150.24356264436298</v>
      </c>
      <c r="Z434" s="5"/>
      <c r="AA434" s="36">
        <f t="shared" si="90"/>
        <v>0.66942221086230524</v>
      </c>
      <c r="AB434" s="36">
        <f t="shared" si="91"/>
        <v>0.84395521086230518</v>
      </c>
      <c r="AC434" s="37">
        <f t="shared" si="85"/>
        <v>0.73284998226462073</v>
      </c>
      <c r="AD434" s="37">
        <f t="shared" si="86"/>
        <v>-1.2589220464926283</v>
      </c>
      <c r="AE434" s="36">
        <f t="shared" si="87"/>
        <v>226.09595308187187</v>
      </c>
      <c r="AG434" s="38">
        <f t="shared" si="92"/>
        <v>0.73287356436258766</v>
      </c>
      <c r="AH434" s="38">
        <f t="shared" si="88"/>
        <v>-1.2588863661446332</v>
      </c>
      <c r="AJ434" s="38">
        <f t="shared" si="93"/>
        <v>41.99056215468557</v>
      </c>
      <c r="AK434" s="38">
        <f t="shared" si="94"/>
        <v>-72.128875666648327</v>
      </c>
    </row>
    <row r="435" spans="1:37" ht="15.75" customHeight="1" x14ac:dyDescent="0.3">
      <c r="A435" s="4" t="s">
        <v>76</v>
      </c>
      <c r="B435" s="5"/>
      <c r="C435" s="5">
        <v>3</v>
      </c>
      <c r="D435" s="5">
        <v>5</v>
      </c>
      <c r="E435" s="5">
        <v>1</v>
      </c>
      <c r="F435" s="5">
        <v>4</v>
      </c>
      <c r="G435" s="5">
        <v>435</v>
      </c>
      <c r="H435" s="5" t="s">
        <v>18</v>
      </c>
      <c r="I435" s="5">
        <v>349</v>
      </c>
      <c r="J435" s="5"/>
      <c r="K435" s="5"/>
      <c r="L435" s="7">
        <v>43307</v>
      </c>
      <c r="M435" s="5" t="s">
        <v>77</v>
      </c>
      <c r="N435" s="5" t="s">
        <v>56</v>
      </c>
      <c r="O435" s="27"/>
      <c r="P435" s="28">
        <v>3.3</v>
      </c>
      <c r="Q435" s="28">
        <v>17</v>
      </c>
      <c r="R435" s="29">
        <v>44361</v>
      </c>
      <c r="S435" s="28" t="s">
        <v>99</v>
      </c>
      <c r="T435" s="5"/>
      <c r="U435" s="5">
        <f t="shared" si="95"/>
        <v>143.30000000000001</v>
      </c>
      <c r="V435" s="5">
        <f t="shared" si="96"/>
        <v>177</v>
      </c>
      <c r="W435" s="5"/>
      <c r="X435" s="36">
        <f t="shared" si="97"/>
        <v>171.85868963093404</v>
      </c>
      <c r="Y435" s="36">
        <f t="shared" si="89"/>
        <v>149.42717556836268</v>
      </c>
      <c r="Z435" s="5"/>
      <c r="AA435" s="36">
        <f t="shared" si="90"/>
        <v>0.68056998057883011</v>
      </c>
      <c r="AB435" s="36">
        <f t="shared" si="91"/>
        <v>0.85510298057883016</v>
      </c>
      <c r="AC435" s="37">
        <f t="shared" si="85"/>
        <v>0.73284998226462073</v>
      </c>
      <c r="AD435" s="37">
        <f t="shared" si="86"/>
        <v>-1.2589220464926283</v>
      </c>
      <c r="AE435" s="36">
        <f t="shared" si="87"/>
        <v>227.73644855402483</v>
      </c>
      <c r="AG435" s="38">
        <f t="shared" si="92"/>
        <v>0.73287343621050027</v>
      </c>
      <c r="AH435" s="38">
        <f t="shared" si="88"/>
        <v>-1.2588857532325666</v>
      </c>
      <c r="AJ435" s="38">
        <f t="shared" si="93"/>
        <v>41.990554812111824</v>
      </c>
      <c r="AK435" s="38">
        <f t="shared" si="94"/>
        <v>-72.128840549373706</v>
      </c>
    </row>
    <row r="436" spans="1:37" ht="15.75" customHeight="1" x14ac:dyDescent="0.3">
      <c r="A436" s="4" t="s">
        <v>76</v>
      </c>
      <c r="B436" s="5"/>
      <c r="C436" s="5">
        <v>3</v>
      </c>
      <c r="D436" s="5">
        <v>5</v>
      </c>
      <c r="E436" s="5">
        <v>2</v>
      </c>
      <c r="F436" s="5">
        <v>4</v>
      </c>
      <c r="G436" s="5">
        <v>436</v>
      </c>
      <c r="H436" s="5" t="s">
        <v>18</v>
      </c>
      <c r="I436" s="5">
        <v>101</v>
      </c>
      <c r="J436" s="5"/>
      <c r="K436" s="5"/>
      <c r="L436" s="7">
        <v>43307</v>
      </c>
      <c r="M436" s="5" t="s">
        <v>77</v>
      </c>
      <c r="N436" s="5" t="s">
        <v>56</v>
      </c>
      <c r="O436" s="27"/>
      <c r="P436" s="28">
        <v>9</v>
      </c>
      <c r="Q436" s="28">
        <v>15.7</v>
      </c>
      <c r="R436" s="29">
        <v>44361</v>
      </c>
      <c r="S436" s="28" t="s">
        <v>99</v>
      </c>
      <c r="T436" s="5"/>
      <c r="U436" s="5">
        <f t="shared" si="95"/>
        <v>149</v>
      </c>
      <c r="V436" s="5">
        <f t="shared" si="96"/>
        <v>175.7</v>
      </c>
      <c r="W436" s="5"/>
      <c r="X436" s="36">
        <f t="shared" si="97"/>
        <v>177.24635102233592</v>
      </c>
      <c r="Y436" s="36">
        <f t="shared" si="89"/>
        <v>147.15713047374518</v>
      </c>
      <c r="Z436" s="5"/>
      <c r="AA436" s="36">
        <f t="shared" si="90"/>
        <v>0.70335300305396697</v>
      </c>
      <c r="AB436" s="36">
        <f t="shared" si="91"/>
        <v>0.87788600305396702</v>
      </c>
      <c r="AC436" s="37">
        <f t="shared" si="85"/>
        <v>0.73284998226462073</v>
      </c>
      <c r="AD436" s="37">
        <f t="shared" si="86"/>
        <v>-1.2589220464926283</v>
      </c>
      <c r="AE436" s="36">
        <f t="shared" si="87"/>
        <v>230.3725026994324</v>
      </c>
      <c r="AG436" s="38">
        <f t="shared" si="92"/>
        <v>0.73287307988057449</v>
      </c>
      <c r="AH436" s="38">
        <f t="shared" si="88"/>
        <v>-1.258884615473788</v>
      </c>
      <c r="AJ436" s="38">
        <f t="shared" si="93"/>
        <v>41.990534395910963</v>
      </c>
      <c r="AK436" s="38">
        <f t="shared" si="94"/>
        <v>-72.128775360597587</v>
      </c>
    </row>
    <row r="437" spans="1:37" ht="15.75" customHeight="1" x14ac:dyDescent="0.3">
      <c r="A437" s="4" t="s">
        <v>76</v>
      </c>
      <c r="B437" s="5"/>
      <c r="C437" s="5">
        <v>3</v>
      </c>
      <c r="D437" s="5">
        <v>5</v>
      </c>
      <c r="E437" s="5">
        <v>2</v>
      </c>
      <c r="F437" s="5">
        <v>4</v>
      </c>
      <c r="G437" s="5">
        <v>437</v>
      </c>
      <c r="H437" s="5" t="s">
        <v>45</v>
      </c>
      <c r="I437" s="5">
        <v>69</v>
      </c>
      <c r="J437" s="5"/>
      <c r="K437" s="5"/>
      <c r="L437" s="7">
        <v>43307</v>
      </c>
      <c r="M437" s="5" t="s">
        <v>77</v>
      </c>
      <c r="N437" s="5" t="s">
        <v>56</v>
      </c>
      <c r="O437" s="27"/>
      <c r="P437" s="28">
        <v>9.3000000000000007</v>
      </c>
      <c r="Q437" s="28">
        <v>19.7</v>
      </c>
      <c r="R437" s="29">
        <v>44361</v>
      </c>
      <c r="S437" s="28" t="s">
        <v>99</v>
      </c>
      <c r="T437" s="5"/>
      <c r="U437" s="5">
        <f t="shared" si="95"/>
        <v>149.30000000000001</v>
      </c>
      <c r="V437" s="5">
        <f t="shared" si="96"/>
        <v>179.7</v>
      </c>
      <c r="W437" s="5"/>
      <c r="X437" s="36">
        <f t="shared" si="97"/>
        <v>178.23638634966738</v>
      </c>
      <c r="Y437" s="36">
        <f t="shared" si="89"/>
        <v>151.04426695843873</v>
      </c>
      <c r="Z437" s="5"/>
      <c r="AA437" s="36">
        <f t="shared" si="90"/>
        <v>0.69325858198425505</v>
      </c>
      <c r="AB437" s="36">
        <f t="shared" si="91"/>
        <v>0.86779158198425499</v>
      </c>
      <c r="AC437" s="37">
        <f t="shared" si="85"/>
        <v>0.73284998226462073</v>
      </c>
      <c r="AD437" s="37">
        <f t="shared" si="86"/>
        <v>-1.2589220464926283</v>
      </c>
      <c r="AE437" s="36">
        <f t="shared" si="87"/>
        <v>233.62915057843276</v>
      </c>
      <c r="AG437" s="38">
        <f t="shared" si="92"/>
        <v>0.73287369000639802</v>
      </c>
      <c r="AH437" s="38">
        <f t="shared" si="88"/>
        <v>-1.2588844063767057</v>
      </c>
      <c r="AJ437" s="38">
        <f t="shared" si="93"/>
        <v>41.990569353545631</v>
      </c>
      <c r="AK437" s="38">
        <f t="shared" si="94"/>
        <v>-72.128763380217251</v>
      </c>
    </row>
    <row r="438" spans="1:37" ht="15.75" customHeight="1" x14ac:dyDescent="0.3">
      <c r="A438" s="4" t="s">
        <v>76</v>
      </c>
      <c r="B438" s="5"/>
      <c r="C438" s="5">
        <v>3</v>
      </c>
      <c r="D438" s="5">
        <v>5</v>
      </c>
      <c r="E438" s="5">
        <v>2</v>
      </c>
      <c r="F438" s="5">
        <v>3</v>
      </c>
      <c r="G438" s="5">
        <v>438</v>
      </c>
      <c r="H438" s="5" t="s">
        <v>22</v>
      </c>
      <c r="I438" s="5">
        <v>11</v>
      </c>
      <c r="J438" s="5"/>
      <c r="K438" s="5"/>
      <c r="L438" s="7">
        <v>43307</v>
      </c>
      <c r="M438" s="5" t="s">
        <v>77</v>
      </c>
      <c r="N438" s="5" t="s">
        <v>56</v>
      </c>
      <c r="O438" s="27"/>
      <c r="P438" s="28">
        <v>8.1999999999999993</v>
      </c>
      <c r="Q438" s="28">
        <v>12.2</v>
      </c>
      <c r="R438" s="29">
        <v>44361</v>
      </c>
      <c r="S438" s="28" t="s">
        <v>99</v>
      </c>
      <c r="T438" s="5"/>
      <c r="U438" s="5">
        <f t="shared" si="95"/>
        <v>148.19999999999999</v>
      </c>
      <c r="V438" s="5">
        <f t="shared" si="96"/>
        <v>172.2</v>
      </c>
      <c r="W438" s="5"/>
      <c r="X438" s="36">
        <f t="shared" si="97"/>
        <v>175.8507359506585</v>
      </c>
      <c r="Y438" s="36">
        <f t="shared" si="89"/>
        <v>143.84922198472879</v>
      </c>
      <c r="Z438" s="5"/>
      <c r="AA438" s="36">
        <f t="shared" si="90"/>
        <v>0.71063142555605863</v>
      </c>
      <c r="AB438" s="36">
        <f t="shared" si="91"/>
        <v>0.88516442555605868</v>
      </c>
      <c r="AC438" s="37">
        <f t="shared" si="85"/>
        <v>0.73284998226462073</v>
      </c>
      <c r="AD438" s="37">
        <f t="shared" si="86"/>
        <v>-1.2589220464926283</v>
      </c>
      <c r="AE438" s="36">
        <f t="shared" si="87"/>
        <v>227.19172520142541</v>
      </c>
      <c r="AG438" s="38">
        <f t="shared" si="92"/>
        <v>0.7328725606726515</v>
      </c>
      <c r="AH438" s="38">
        <f t="shared" si="88"/>
        <v>-1.2588849102181925</v>
      </c>
      <c r="AJ438" s="38">
        <f t="shared" si="93"/>
        <v>41.990504647488294</v>
      </c>
      <c r="AK438" s="38">
        <f t="shared" si="94"/>
        <v>-72.128792248207986</v>
      </c>
    </row>
    <row r="439" spans="1:37" ht="15.75" customHeight="1" x14ac:dyDescent="0.3">
      <c r="A439" s="4" t="s">
        <v>76</v>
      </c>
      <c r="B439" s="5"/>
      <c r="C439" s="5">
        <v>3</v>
      </c>
      <c r="D439" s="5">
        <v>5</v>
      </c>
      <c r="E439" s="5">
        <v>4</v>
      </c>
      <c r="F439" s="5">
        <v>4</v>
      </c>
      <c r="G439" s="5">
        <v>439</v>
      </c>
      <c r="H439" s="5" t="s">
        <v>22</v>
      </c>
      <c r="I439" s="5">
        <v>160</v>
      </c>
      <c r="J439" s="5"/>
      <c r="K439" s="5"/>
      <c r="L439" s="7">
        <v>43307</v>
      </c>
      <c r="M439" s="5" t="s">
        <v>77</v>
      </c>
      <c r="N439" s="5" t="s">
        <v>56</v>
      </c>
      <c r="O439" s="27"/>
      <c r="P439" s="28">
        <v>16.100000000000001</v>
      </c>
      <c r="Q439" s="28">
        <v>16</v>
      </c>
      <c r="R439" s="29">
        <v>44361</v>
      </c>
      <c r="S439" s="28" t="s">
        <v>99</v>
      </c>
      <c r="T439" s="5"/>
      <c r="U439" s="5">
        <f t="shared" si="95"/>
        <v>156.1</v>
      </c>
      <c r="V439" s="5">
        <f t="shared" si="96"/>
        <v>176</v>
      </c>
      <c r="W439" s="5"/>
      <c r="X439" s="36">
        <f t="shared" si="97"/>
        <v>184.29058045190015</v>
      </c>
      <c r="Y439" s="36">
        <f t="shared" si="89"/>
        <v>146.21967021130132</v>
      </c>
      <c r="Z439" s="5"/>
      <c r="AA439" s="36">
        <f t="shared" si="90"/>
        <v>0.72554801748116837</v>
      </c>
      <c r="AB439" s="36">
        <f t="shared" si="91"/>
        <v>0.90008101748116842</v>
      </c>
      <c r="AC439" s="37">
        <f t="shared" si="85"/>
        <v>0.73284998226462073</v>
      </c>
      <c r="AD439" s="37">
        <f t="shared" si="86"/>
        <v>-1.2589220464926283</v>
      </c>
      <c r="AE439" s="36">
        <f t="shared" si="87"/>
        <v>235.25137619151135</v>
      </c>
      <c r="AG439" s="38">
        <f t="shared" si="92"/>
        <v>0.73287293270742071</v>
      </c>
      <c r="AH439" s="38">
        <f t="shared" si="88"/>
        <v>-1.2588831278732295</v>
      </c>
      <c r="AJ439" s="38">
        <f t="shared" si="93"/>
        <v>41.9905259635104</v>
      </c>
      <c r="AK439" s="38">
        <f t="shared" si="94"/>
        <v>-72.128690127363981</v>
      </c>
    </row>
    <row r="440" spans="1:37" ht="15.75" customHeight="1" x14ac:dyDescent="0.3">
      <c r="A440" s="4" t="s">
        <v>76</v>
      </c>
      <c r="B440" s="5"/>
      <c r="C440" s="5">
        <v>3</v>
      </c>
      <c r="D440" s="5">
        <v>5</v>
      </c>
      <c r="E440" s="5">
        <v>4</v>
      </c>
      <c r="F440" s="5">
        <v>4</v>
      </c>
      <c r="G440" s="5">
        <v>440</v>
      </c>
      <c r="H440" s="5" t="s">
        <v>45</v>
      </c>
      <c r="I440" s="5">
        <v>66</v>
      </c>
      <c r="J440" s="5"/>
      <c r="K440" s="5"/>
      <c r="L440" s="7">
        <v>43307</v>
      </c>
      <c r="M440" s="5" t="s">
        <v>77</v>
      </c>
      <c r="N440" s="5" t="s">
        <v>56</v>
      </c>
      <c r="O440" s="27"/>
      <c r="P440" s="28">
        <v>19.600000000000001</v>
      </c>
      <c r="Q440" s="28">
        <v>15.6</v>
      </c>
      <c r="R440" s="29">
        <v>44361</v>
      </c>
      <c r="S440" s="28" t="s">
        <v>99</v>
      </c>
      <c r="T440" s="5"/>
      <c r="U440" s="5">
        <f t="shared" si="95"/>
        <v>159.6</v>
      </c>
      <c r="V440" s="5">
        <f t="shared" si="96"/>
        <v>175.6</v>
      </c>
      <c r="W440" s="5"/>
      <c r="X440" s="36">
        <f t="shared" si="97"/>
        <v>187.66794824144901</v>
      </c>
      <c r="Y440" s="36">
        <f t="shared" si="89"/>
        <v>145.2179782356331</v>
      </c>
      <c r="Z440" s="5"/>
      <c r="AA440" s="36">
        <f t="shared" si="90"/>
        <v>0.73770166857995989</v>
      </c>
      <c r="AB440" s="36">
        <f t="shared" si="91"/>
        <v>0.91223466857995983</v>
      </c>
      <c r="AC440" s="37">
        <f t="shared" si="85"/>
        <v>0.73284998226462073</v>
      </c>
      <c r="AD440" s="37">
        <f t="shared" si="86"/>
        <v>-1.2589220464926283</v>
      </c>
      <c r="AE440" s="36">
        <f t="shared" si="87"/>
        <v>237.29205633564726</v>
      </c>
      <c r="AG440" s="38">
        <f t="shared" si="92"/>
        <v>0.73287277546668661</v>
      </c>
      <c r="AH440" s="38">
        <f t="shared" si="88"/>
        <v>-1.2588824146438418</v>
      </c>
      <c r="AJ440" s="38">
        <f t="shared" si="93"/>
        <v>41.990516954279961</v>
      </c>
      <c r="AK440" s="38">
        <f t="shared" si="94"/>
        <v>-72.128649262330228</v>
      </c>
    </row>
    <row r="441" spans="1:37" ht="15.75" customHeight="1" x14ac:dyDescent="0.3">
      <c r="A441" s="4" t="s">
        <v>76</v>
      </c>
      <c r="B441" s="5"/>
      <c r="C441" s="5">
        <v>3</v>
      </c>
      <c r="D441" s="5">
        <v>5</v>
      </c>
      <c r="E441" s="5">
        <v>4</v>
      </c>
      <c r="F441" s="5">
        <v>4</v>
      </c>
      <c r="G441" s="5">
        <v>441</v>
      </c>
      <c r="H441" s="5" t="s">
        <v>45</v>
      </c>
      <c r="I441" s="5">
        <v>25</v>
      </c>
      <c r="J441" s="5"/>
      <c r="K441" s="5"/>
      <c r="L441" s="7">
        <v>43307</v>
      </c>
      <c r="M441" s="5" t="s">
        <v>77</v>
      </c>
      <c r="N441" s="5" t="s">
        <v>56</v>
      </c>
      <c r="O441" s="27"/>
      <c r="P441" s="28">
        <v>17.3</v>
      </c>
      <c r="Q441" s="28">
        <v>17.899999999999999</v>
      </c>
      <c r="R441" s="29">
        <v>44361</v>
      </c>
      <c r="S441" s="28" t="s">
        <v>99</v>
      </c>
      <c r="T441" s="5"/>
      <c r="U441" s="5">
        <f t="shared" si="95"/>
        <v>157.30000000000001</v>
      </c>
      <c r="V441" s="5">
        <f t="shared" si="96"/>
        <v>177.9</v>
      </c>
      <c r="W441" s="5"/>
      <c r="X441" s="36">
        <f t="shared" si="97"/>
        <v>185.80228141745715</v>
      </c>
      <c r="Y441" s="36">
        <f t="shared" si="89"/>
        <v>147.88242701574811</v>
      </c>
      <c r="Z441" s="5"/>
      <c r="AA441" s="36">
        <f t="shared" si="90"/>
        <v>0.72401951053593194</v>
      </c>
      <c r="AB441" s="36">
        <f t="shared" si="91"/>
        <v>0.89855251053593199</v>
      </c>
      <c r="AC441" s="37">
        <f t="shared" si="85"/>
        <v>0.73284998226462073</v>
      </c>
      <c r="AD441" s="37">
        <f t="shared" si="86"/>
        <v>-1.2589220464926283</v>
      </c>
      <c r="AE441" s="36">
        <f t="shared" si="87"/>
        <v>237.46936644544283</v>
      </c>
      <c r="AG441" s="38">
        <f t="shared" si="92"/>
        <v>0.73287319368957149</v>
      </c>
      <c r="AH441" s="38">
        <f t="shared" si="88"/>
        <v>-1.2588828086218979</v>
      </c>
      <c r="AJ441" s="38">
        <f t="shared" si="93"/>
        <v>41.990540916686165</v>
      </c>
      <c r="AK441" s="38">
        <f t="shared" si="94"/>
        <v>-72.128671835610078</v>
      </c>
    </row>
    <row r="442" spans="1:37" ht="15.75" customHeight="1" x14ac:dyDescent="0.3">
      <c r="A442" s="4" t="s">
        <v>76</v>
      </c>
      <c r="B442" s="5"/>
      <c r="C442" s="5">
        <v>3</v>
      </c>
      <c r="D442" s="5">
        <v>5</v>
      </c>
      <c r="E442" s="5">
        <v>4</v>
      </c>
      <c r="F442" s="5">
        <v>4</v>
      </c>
      <c r="G442" s="5">
        <v>442</v>
      </c>
      <c r="H442" s="5" t="s">
        <v>45</v>
      </c>
      <c r="I442" s="5">
        <v>13</v>
      </c>
      <c r="J442" s="5"/>
      <c r="K442" s="5"/>
      <c r="L442" s="7">
        <v>43307</v>
      </c>
      <c r="M442" s="5" t="s">
        <v>77</v>
      </c>
      <c r="N442" s="5" t="s">
        <v>56</v>
      </c>
      <c r="O442" s="27"/>
      <c r="P442" s="28">
        <v>17.2</v>
      </c>
      <c r="Q442" s="28">
        <v>18.100000000000001</v>
      </c>
      <c r="R442" s="29">
        <v>44361</v>
      </c>
      <c r="S442" s="28" t="s">
        <v>99</v>
      </c>
      <c r="T442" s="5"/>
      <c r="U442" s="5">
        <f t="shared" si="95"/>
        <v>157.19999999999999</v>
      </c>
      <c r="V442" s="5">
        <f t="shared" si="96"/>
        <v>178.1</v>
      </c>
      <c r="W442" s="5"/>
      <c r="X442" s="36">
        <f t="shared" si="97"/>
        <v>185.73853029372103</v>
      </c>
      <c r="Y442" s="36">
        <f t="shared" si="89"/>
        <v>148.09675338888584</v>
      </c>
      <c r="Z442" s="5"/>
      <c r="AA442" s="36">
        <f t="shared" si="90"/>
        <v>0.7231464625965115</v>
      </c>
      <c r="AB442" s="36">
        <f t="shared" si="91"/>
        <v>0.89767946259651143</v>
      </c>
      <c r="AC442" s="37">
        <f t="shared" si="85"/>
        <v>0.73284998226462073</v>
      </c>
      <c r="AD442" s="37">
        <f t="shared" si="86"/>
        <v>-1.2589220464926283</v>
      </c>
      <c r="AE442" s="36">
        <f t="shared" si="87"/>
        <v>237.55304670746699</v>
      </c>
      <c r="AG442" s="38">
        <f t="shared" si="92"/>
        <v>0.73287322733076554</v>
      </c>
      <c r="AH442" s="38">
        <f t="shared" si="88"/>
        <v>-1.2588828220837223</v>
      </c>
      <c r="AJ442" s="38">
        <f t="shared" si="93"/>
        <v>41.990542844184603</v>
      </c>
      <c r="AK442" s="38">
        <f t="shared" si="94"/>
        <v>-72.128672606915799</v>
      </c>
    </row>
    <row r="443" spans="1:37" ht="15.75" customHeight="1" x14ac:dyDescent="0.3">
      <c r="A443" s="4" t="s">
        <v>76</v>
      </c>
      <c r="B443" s="5"/>
      <c r="C443" s="5">
        <v>3</v>
      </c>
      <c r="D443" s="5">
        <v>5</v>
      </c>
      <c r="E443" s="5">
        <v>4</v>
      </c>
      <c r="F443" s="5">
        <v>4</v>
      </c>
      <c r="G443" s="5">
        <v>443</v>
      </c>
      <c r="H443" s="5" t="s">
        <v>45</v>
      </c>
      <c r="I443" s="5">
        <v>97</v>
      </c>
      <c r="J443" s="5"/>
      <c r="K443" s="5"/>
      <c r="L443" s="7">
        <v>43307</v>
      </c>
      <c r="M443" s="5" t="s">
        <v>77</v>
      </c>
      <c r="N443" s="5" t="s">
        <v>56</v>
      </c>
      <c r="O443" s="27"/>
      <c r="P443" s="28">
        <v>17.399999999999999</v>
      </c>
      <c r="Q443" s="28">
        <v>17.8</v>
      </c>
      <c r="R443" s="29">
        <v>44361</v>
      </c>
      <c r="S443" s="28" t="s">
        <v>99</v>
      </c>
      <c r="T443" s="5"/>
      <c r="U443" s="5">
        <f t="shared" si="95"/>
        <v>157.4</v>
      </c>
      <c r="V443" s="5">
        <f t="shared" si="96"/>
        <v>177.8</v>
      </c>
      <c r="W443" s="5"/>
      <c r="X443" s="36">
        <f t="shared" si="97"/>
        <v>185.88339736632639</v>
      </c>
      <c r="Y443" s="36">
        <f t="shared" si="89"/>
        <v>147.76658141661264</v>
      </c>
      <c r="Z443" s="5"/>
      <c r="AA443" s="36">
        <f t="shared" si="90"/>
        <v>0.72461394589767325</v>
      </c>
      <c r="AB443" s="36">
        <f t="shared" si="91"/>
        <v>0.8991469458976733</v>
      </c>
      <c r="AC443" s="37">
        <f t="shared" si="85"/>
        <v>0.73284998226462073</v>
      </c>
      <c r="AD443" s="37">
        <f t="shared" si="86"/>
        <v>-1.2589220464926283</v>
      </c>
      <c r="AE443" s="36">
        <f t="shared" si="87"/>
        <v>237.46073359610429</v>
      </c>
      <c r="AG443" s="38">
        <f t="shared" si="92"/>
        <v>0.73287317550596931</v>
      </c>
      <c r="AH443" s="38">
        <f t="shared" si="88"/>
        <v>-1.2588827914924112</v>
      </c>
      <c r="AJ443" s="38">
        <f t="shared" si="93"/>
        <v>41.990539874842497</v>
      </c>
      <c r="AK443" s="38">
        <f t="shared" si="94"/>
        <v>-72.128670854162777</v>
      </c>
    </row>
    <row r="444" spans="1:37" ht="15.75" customHeight="1" x14ac:dyDescent="0.3">
      <c r="A444" s="4" t="s">
        <v>76</v>
      </c>
      <c r="B444" s="5"/>
      <c r="C444" s="5">
        <v>3</v>
      </c>
      <c r="D444" s="5">
        <v>5</v>
      </c>
      <c r="E444" s="5">
        <v>4</v>
      </c>
      <c r="F444" s="5">
        <v>4</v>
      </c>
      <c r="G444" s="5">
        <v>444</v>
      </c>
      <c r="H444" s="5" t="s">
        <v>45</v>
      </c>
      <c r="I444" s="5">
        <v>33</v>
      </c>
      <c r="J444" s="5"/>
      <c r="K444" s="5"/>
      <c r="L444" s="7">
        <v>43307</v>
      </c>
      <c r="M444" s="5" t="s">
        <v>77</v>
      </c>
      <c r="N444" s="5" t="s">
        <v>56</v>
      </c>
      <c r="O444" s="27"/>
      <c r="P444" s="28">
        <v>17.600000000000001</v>
      </c>
      <c r="Q444" s="28">
        <v>17.7</v>
      </c>
      <c r="R444" s="29">
        <v>44361</v>
      </c>
      <c r="S444" s="28" t="s">
        <v>99</v>
      </c>
      <c r="T444" s="5"/>
      <c r="U444" s="5">
        <f t="shared" si="95"/>
        <v>157.6</v>
      </c>
      <c r="V444" s="5">
        <f t="shared" si="96"/>
        <v>177.7</v>
      </c>
      <c r="W444" s="5"/>
      <c r="X444" s="36">
        <f t="shared" si="97"/>
        <v>186.0629940891979</v>
      </c>
      <c r="Y444" s="36">
        <f t="shared" si="89"/>
        <v>147.63337099234411</v>
      </c>
      <c r="Z444" s="5"/>
      <c r="AA444" s="36">
        <f t="shared" si="90"/>
        <v>0.72552349915005199</v>
      </c>
      <c r="AB444" s="36">
        <f t="shared" si="91"/>
        <v>0.90005649915005193</v>
      </c>
      <c r="AC444" s="37">
        <f t="shared" si="85"/>
        <v>0.73284998226462073</v>
      </c>
      <c r="AD444" s="37">
        <f t="shared" si="86"/>
        <v>-1.2589220464926283</v>
      </c>
      <c r="AE444" s="36">
        <f t="shared" si="87"/>
        <v>237.51852559326821</v>
      </c>
      <c r="AG444" s="38">
        <f t="shared" si="92"/>
        <v>0.73287315459635671</v>
      </c>
      <c r="AH444" s="38">
        <f t="shared" si="88"/>
        <v>-1.2588827535657752</v>
      </c>
      <c r="AJ444" s="38">
        <f t="shared" si="93"/>
        <v>41.990538676809948</v>
      </c>
      <c r="AK444" s="38">
        <f t="shared" si="94"/>
        <v>-72.128668681126598</v>
      </c>
    </row>
    <row r="445" spans="1:37" ht="15.75" customHeight="1" x14ac:dyDescent="0.3">
      <c r="A445" s="4" t="s">
        <v>76</v>
      </c>
      <c r="B445" s="5"/>
      <c r="C445" s="5">
        <v>3</v>
      </c>
      <c r="D445" s="5">
        <v>5</v>
      </c>
      <c r="E445" s="5">
        <v>4</v>
      </c>
      <c r="F445" s="5">
        <v>4</v>
      </c>
      <c r="G445" s="5">
        <v>445</v>
      </c>
      <c r="H445" s="5" t="s">
        <v>45</v>
      </c>
      <c r="I445" s="5">
        <v>42</v>
      </c>
      <c r="J445" s="5"/>
      <c r="K445" s="5"/>
      <c r="L445" s="7">
        <v>43307</v>
      </c>
      <c r="M445" s="5" t="s">
        <v>77</v>
      </c>
      <c r="N445" s="5" t="s">
        <v>56</v>
      </c>
      <c r="O445" s="27"/>
      <c r="P445" s="28">
        <v>19.7</v>
      </c>
      <c r="Q445" s="28">
        <v>19.600000000000001</v>
      </c>
      <c r="R445" s="29">
        <v>44361</v>
      </c>
      <c r="S445" s="28" t="s">
        <v>99</v>
      </c>
      <c r="T445" s="5"/>
      <c r="U445" s="5">
        <f t="shared" si="95"/>
        <v>159.69999999999999</v>
      </c>
      <c r="V445" s="5">
        <f t="shared" si="96"/>
        <v>179.6</v>
      </c>
      <c r="W445" s="5"/>
      <c r="X445" s="36">
        <f t="shared" si="97"/>
        <v>188.46102202077577</v>
      </c>
      <c r="Y445" s="36">
        <f t="shared" si="89"/>
        <v>149.13984437059287</v>
      </c>
      <c r="Z445" s="5"/>
      <c r="AA445" s="36">
        <f t="shared" si="90"/>
        <v>0.72681511193087034</v>
      </c>
      <c r="AB445" s="36">
        <f t="shared" si="91"/>
        <v>0.90134811193087039</v>
      </c>
      <c r="AC445" s="37">
        <f t="shared" si="85"/>
        <v>0.73284998226462073</v>
      </c>
      <c r="AD445" s="37">
        <f t="shared" si="86"/>
        <v>-1.2589220464926283</v>
      </c>
      <c r="AE445" s="36">
        <f t="shared" si="87"/>
        <v>240.33362228369128</v>
      </c>
      <c r="AG445" s="38">
        <f t="shared" si="92"/>
        <v>0.7328733910443137</v>
      </c>
      <c r="AH445" s="38">
        <f t="shared" si="88"/>
        <v>-1.2588822471399135</v>
      </c>
      <c r="AJ445" s="38">
        <f t="shared" si="93"/>
        <v>41.990552224279959</v>
      </c>
      <c r="AK445" s="38">
        <f t="shared" si="94"/>
        <v>-72.128639665062096</v>
      </c>
    </row>
    <row r="446" spans="1:37" ht="15.75" customHeight="1" x14ac:dyDescent="0.3">
      <c r="A446" s="4" t="s">
        <v>76</v>
      </c>
      <c r="B446" s="5"/>
      <c r="C446" s="5">
        <v>3</v>
      </c>
      <c r="D446" s="5">
        <v>5</v>
      </c>
      <c r="E446" s="5">
        <v>4</v>
      </c>
      <c r="F446" s="5">
        <v>3</v>
      </c>
      <c r="G446" s="5">
        <v>446</v>
      </c>
      <c r="H446" s="5" t="s">
        <v>23</v>
      </c>
      <c r="I446" s="5">
        <v>245</v>
      </c>
      <c r="J446" s="5" t="s">
        <v>66</v>
      </c>
      <c r="K446" s="5">
        <v>120</v>
      </c>
      <c r="L446" s="7">
        <v>43307</v>
      </c>
      <c r="M446" s="5" t="s">
        <v>77</v>
      </c>
      <c r="N446" s="5" t="s">
        <v>56</v>
      </c>
      <c r="O446" s="27"/>
      <c r="P446" s="28">
        <v>19.3</v>
      </c>
      <c r="Q446" s="28">
        <v>14.9</v>
      </c>
      <c r="R446" s="29">
        <v>44361</v>
      </c>
      <c r="S446" s="28" t="s">
        <v>99</v>
      </c>
      <c r="T446" s="5"/>
      <c r="U446" s="5">
        <f t="shared" si="95"/>
        <v>159.30000000000001</v>
      </c>
      <c r="V446" s="5">
        <f t="shared" si="96"/>
        <v>174.9</v>
      </c>
      <c r="W446" s="5"/>
      <c r="X446" s="36">
        <f t="shared" si="97"/>
        <v>187.25095214351029</v>
      </c>
      <c r="Y446" s="36">
        <f t="shared" si="89"/>
        <v>144.58070729301619</v>
      </c>
      <c r="Z446" s="5"/>
      <c r="AA446" s="36">
        <f t="shared" si="90"/>
        <v>0.73875338621205078</v>
      </c>
      <c r="AB446" s="36">
        <f t="shared" si="91"/>
        <v>0.91328638621205083</v>
      </c>
      <c r="AC446" s="37">
        <f t="shared" si="85"/>
        <v>0.73284998226462073</v>
      </c>
      <c r="AD446" s="37">
        <f t="shared" si="86"/>
        <v>-1.2589220464926283</v>
      </c>
      <c r="AE446" s="36">
        <f t="shared" si="87"/>
        <v>236.57239906633234</v>
      </c>
      <c r="AG446" s="38">
        <f t="shared" si="92"/>
        <v>0.73287267544158896</v>
      </c>
      <c r="AH446" s="38">
        <f t="shared" si="88"/>
        <v>-1.2588825027089301</v>
      </c>
      <c r="AJ446" s="38">
        <f t="shared" si="93"/>
        <v>41.990511223264029</v>
      </c>
      <c r="AK446" s="38">
        <f t="shared" si="94"/>
        <v>-72.128654308088116</v>
      </c>
    </row>
    <row r="447" spans="1:37" ht="15.75" customHeight="1" x14ac:dyDescent="0.3">
      <c r="A447" s="4" t="s">
        <v>76</v>
      </c>
      <c r="B447" s="5"/>
      <c r="C447" s="5">
        <v>3</v>
      </c>
      <c r="D447" s="5">
        <v>5</v>
      </c>
      <c r="E447" s="5">
        <v>4</v>
      </c>
      <c r="F447" s="5">
        <v>2</v>
      </c>
      <c r="G447" s="5">
        <v>447</v>
      </c>
      <c r="H447" s="5" t="s">
        <v>18</v>
      </c>
      <c r="I447" s="5">
        <v>356</v>
      </c>
      <c r="J447" s="5"/>
      <c r="K447" s="5"/>
      <c r="L447" s="7">
        <v>43307</v>
      </c>
      <c r="M447" s="5" t="s">
        <v>77</v>
      </c>
      <c r="N447" s="5" t="s">
        <v>56</v>
      </c>
      <c r="O447" s="27"/>
      <c r="P447" s="28">
        <v>15.7</v>
      </c>
      <c r="Q447" s="28">
        <v>5.3</v>
      </c>
      <c r="R447" s="29">
        <v>44361</v>
      </c>
      <c r="S447" s="28" t="s">
        <v>99</v>
      </c>
      <c r="T447" s="5"/>
      <c r="U447" s="5">
        <f t="shared" si="95"/>
        <v>155.69999999999999</v>
      </c>
      <c r="V447" s="5">
        <f t="shared" si="96"/>
        <v>165.3</v>
      </c>
      <c r="W447" s="5"/>
      <c r="X447" s="36">
        <f t="shared" si="97"/>
        <v>182.03862106664803</v>
      </c>
      <c r="Y447" s="36">
        <f t="shared" si="89"/>
        <v>135.75168669358527</v>
      </c>
      <c r="Z447" s="5"/>
      <c r="AA447" s="36">
        <f t="shared" si="90"/>
        <v>0.75550053270926887</v>
      </c>
      <c r="AB447" s="36">
        <f t="shared" si="91"/>
        <v>0.93003353270926881</v>
      </c>
      <c r="AC447" s="37">
        <f t="shared" si="85"/>
        <v>0.73284998226462073</v>
      </c>
      <c r="AD447" s="37">
        <f t="shared" si="86"/>
        <v>-1.2589220464926283</v>
      </c>
      <c r="AE447" s="36">
        <f t="shared" si="87"/>
        <v>227.08276024392521</v>
      </c>
      <c r="AG447" s="38">
        <f t="shared" si="92"/>
        <v>0.73287128964899384</v>
      </c>
      <c r="AH447" s="38">
        <f t="shared" si="88"/>
        <v>-1.2588836035005115</v>
      </c>
      <c r="AJ447" s="38">
        <f t="shared" si="93"/>
        <v>41.990431823197042</v>
      </c>
      <c r="AK447" s="38">
        <f t="shared" si="94"/>
        <v>-72.128717378799863</v>
      </c>
    </row>
    <row r="448" spans="1:37" ht="15.75" customHeight="1" x14ac:dyDescent="0.3">
      <c r="A448" s="4" t="s">
        <v>76</v>
      </c>
      <c r="B448" s="5"/>
      <c r="C448" s="5">
        <v>3</v>
      </c>
      <c r="D448" s="5">
        <v>5</v>
      </c>
      <c r="E448" s="5">
        <v>4</v>
      </c>
      <c r="F448" s="5">
        <v>2</v>
      </c>
      <c r="G448" s="5">
        <v>448</v>
      </c>
      <c r="H448" s="5" t="s">
        <v>18</v>
      </c>
      <c r="I448" s="5">
        <v>305</v>
      </c>
      <c r="J448" s="5"/>
      <c r="K448" s="5"/>
      <c r="L448" s="7">
        <v>43307</v>
      </c>
      <c r="M448" s="5" t="s">
        <v>77</v>
      </c>
      <c r="N448" s="5" t="s">
        <v>56</v>
      </c>
      <c r="O448" s="27"/>
      <c r="P448" s="28">
        <v>15.2</v>
      </c>
      <c r="Q448" s="28">
        <v>6.1</v>
      </c>
      <c r="R448" s="29">
        <v>44361</v>
      </c>
      <c r="S448" s="28" t="s">
        <v>99</v>
      </c>
      <c r="T448" s="5"/>
      <c r="U448" s="5">
        <f t="shared" si="95"/>
        <v>155.19999999999999</v>
      </c>
      <c r="V448" s="5">
        <f t="shared" si="96"/>
        <v>166.1</v>
      </c>
      <c r="W448" s="5"/>
      <c r="X448" s="36">
        <f t="shared" si="97"/>
        <v>181.68513579770129</v>
      </c>
      <c r="Y448" s="36">
        <f t="shared" si="89"/>
        <v>136.62635701126936</v>
      </c>
      <c r="Z448" s="5"/>
      <c r="AA448" s="36">
        <f t="shared" si="90"/>
        <v>0.751486487891735</v>
      </c>
      <c r="AB448" s="36">
        <f t="shared" si="91"/>
        <v>0.92601948789173494</v>
      </c>
      <c r="AC448" s="37">
        <f t="shared" si="85"/>
        <v>0.73284998226462073</v>
      </c>
      <c r="AD448" s="37">
        <f t="shared" si="86"/>
        <v>-1.2589220464926283</v>
      </c>
      <c r="AE448" s="36">
        <f t="shared" si="87"/>
        <v>227.32410782844832</v>
      </c>
      <c r="AG448" s="38">
        <f t="shared" si="92"/>
        <v>0.73287142693974849</v>
      </c>
      <c r="AH448" s="38">
        <f t="shared" si="88"/>
        <v>-1.2588836781449371</v>
      </c>
      <c r="AJ448" s="38">
        <f t="shared" si="93"/>
        <v>41.990439689377851</v>
      </c>
      <c r="AK448" s="38">
        <f t="shared" si="94"/>
        <v>-72.128721655610406</v>
      </c>
    </row>
    <row r="449" spans="1:37" ht="15.75" customHeight="1" x14ac:dyDescent="0.3">
      <c r="A449" s="4" t="s">
        <v>76</v>
      </c>
      <c r="B449" s="5"/>
      <c r="C449" s="5">
        <v>3</v>
      </c>
      <c r="D449" s="5">
        <v>5</v>
      </c>
      <c r="E449" s="5">
        <v>4</v>
      </c>
      <c r="F449" s="5">
        <v>2</v>
      </c>
      <c r="G449" s="5">
        <v>449</v>
      </c>
      <c r="H449" s="5" t="s">
        <v>18</v>
      </c>
      <c r="I449" s="5">
        <v>276</v>
      </c>
      <c r="J449" s="5"/>
      <c r="K449" s="5"/>
      <c r="L449" s="7">
        <v>43307</v>
      </c>
      <c r="M449" s="5" t="s">
        <v>77</v>
      </c>
      <c r="N449" s="5" t="s">
        <v>56</v>
      </c>
      <c r="O449" s="27"/>
      <c r="P449" s="28">
        <v>15.4</v>
      </c>
      <c r="Q449" s="28">
        <v>5.9</v>
      </c>
      <c r="R449" s="29">
        <v>44361</v>
      </c>
      <c r="S449" s="28" t="s">
        <v>99</v>
      </c>
      <c r="T449" s="5"/>
      <c r="U449" s="5">
        <f t="shared" si="95"/>
        <v>155.4</v>
      </c>
      <c r="V449" s="5">
        <f t="shared" si="96"/>
        <v>165.9</v>
      </c>
      <c r="W449" s="5"/>
      <c r="X449" s="36">
        <f t="shared" si="97"/>
        <v>181.84736769543974</v>
      </c>
      <c r="Y449" s="36">
        <f t="shared" si="89"/>
        <v>136.39466581299848</v>
      </c>
      <c r="Z449" s="5"/>
      <c r="AA449" s="36">
        <f t="shared" si="90"/>
        <v>0.75273005099553258</v>
      </c>
      <c r="AB449" s="36">
        <f t="shared" si="91"/>
        <v>0.92726305099553263</v>
      </c>
      <c r="AC449" s="37">
        <f t="shared" si="85"/>
        <v>0.73284998226462073</v>
      </c>
      <c r="AD449" s="37">
        <f t="shared" si="86"/>
        <v>-1.2589220464926283</v>
      </c>
      <c r="AE449" s="36">
        <f t="shared" si="87"/>
        <v>227.314693761754</v>
      </c>
      <c r="AG449" s="38">
        <f t="shared" si="92"/>
        <v>0.73287139057255912</v>
      </c>
      <c r="AH449" s="38">
        <f t="shared" si="88"/>
        <v>-1.2588836438859898</v>
      </c>
      <c r="AJ449" s="38">
        <f t="shared" si="93"/>
        <v>41.990437605691383</v>
      </c>
      <c r="AK449" s="38">
        <f t="shared" si="94"/>
        <v>-72.128719692717326</v>
      </c>
    </row>
    <row r="450" spans="1:37" ht="15.75" customHeight="1" x14ac:dyDescent="0.3">
      <c r="A450" s="4" t="s">
        <v>76</v>
      </c>
      <c r="B450" s="5"/>
      <c r="C450" s="5">
        <v>3</v>
      </c>
      <c r="D450" s="5">
        <v>5</v>
      </c>
      <c r="E450" s="5">
        <v>4</v>
      </c>
      <c r="F450" s="5">
        <v>2</v>
      </c>
      <c r="G450" s="5">
        <v>450</v>
      </c>
      <c r="H450" s="5" t="s">
        <v>18</v>
      </c>
      <c r="I450" s="5">
        <v>394</v>
      </c>
      <c r="J450" s="5"/>
      <c r="K450" s="5"/>
      <c r="L450" s="7">
        <v>43307</v>
      </c>
      <c r="M450" s="5" t="s">
        <v>77</v>
      </c>
      <c r="N450" s="5" t="s">
        <v>56</v>
      </c>
      <c r="O450" s="27"/>
      <c r="P450" s="28">
        <v>19.5</v>
      </c>
      <c r="Q450" s="28">
        <v>9.3000000000000007</v>
      </c>
      <c r="R450" s="29">
        <v>44361</v>
      </c>
      <c r="S450" s="28" t="s">
        <v>99</v>
      </c>
      <c r="T450" s="5"/>
      <c r="U450" s="5">
        <f t="shared" si="95"/>
        <v>159.5</v>
      </c>
      <c r="V450" s="5">
        <f t="shared" si="96"/>
        <v>169.3</v>
      </c>
      <c r="W450" s="5"/>
      <c r="X450" s="36">
        <f t="shared" si="97"/>
        <v>186.4754834840607</v>
      </c>
      <c r="Y450" s="36">
        <f t="shared" si="89"/>
        <v>139.03105429861995</v>
      </c>
      <c r="Z450" s="5"/>
      <c r="AA450" s="36">
        <f t="shared" si="90"/>
        <v>0.75560163184969531</v>
      </c>
      <c r="AB450" s="36">
        <f t="shared" si="91"/>
        <v>0.93013463184969525</v>
      </c>
      <c r="AC450" s="37">
        <f t="shared" ref="AC450:AC513" si="98">41.989211*(PI()/180)</f>
        <v>0.73284998226462073</v>
      </c>
      <c r="AD450" s="37">
        <f t="shared" ref="AD450:AD513" si="99">-72.13092*(PI()/180)</f>
        <v>-1.2589220464926283</v>
      </c>
      <c r="AE450" s="36">
        <f t="shared" ref="AE450:AE513" si="100">SQRT(X450^2+Y450^2)</f>
        <v>232.59995700773464</v>
      </c>
      <c r="AG450" s="38">
        <f t="shared" si="92"/>
        <v>0.73287180436443944</v>
      </c>
      <c r="AH450" s="38">
        <f t="shared" ref="AH450:AH513" si="101">AD450+ATAN2(COS(AE450/6371000)-SIN(AC450)*SIN(AG450), SIN(AB450)*SIN(AE450/6371000)*COS(AC450))</f>
        <v>-1.2588826665038062</v>
      </c>
      <c r="AJ450" s="38">
        <f t="shared" si="93"/>
        <v>41.990461314219722</v>
      </c>
      <c r="AK450" s="38">
        <f t="shared" si="94"/>
        <v>-72.128663692843233</v>
      </c>
    </row>
    <row r="451" spans="1:37" ht="15.75" customHeight="1" x14ac:dyDescent="0.3">
      <c r="A451" s="4" t="s">
        <v>76</v>
      </c>
      <c r="B451" s="5"/>
      <c r="C451" s="5">
        <v>3</v>
      </c>
      <c r="D451" s="5">
        <v>5</v>
      </c>
      <c r="E451" s="5">
        <v>4</v>
      </c>
      <c r="F451" s="5">
        <v>1</v>
      </c>
      <c r="G451" s="5">
        <v>451</v>
      </c>
      <c r="H451" s="5" t="s">
        <v>18</v>
      </c>
      <c r="I451" s="5">
        <v>210</v>
      </c>
      <c r="J451" s="5" t="s">
        <v>66</v>
      </c>
      <c r="K451" s="5">
        <v>137</v>
      </c>
      <c r="L451" s="7">
        <v>43307</v>
      </c>
      <c r="M451" s="5" t="s">
        <v>77</v>
      </c>
      <c r="N451" s="5" t="s">
        <v>56</v>
      </c>
      <c r="O451" s="27"/>
      <c r="P451" s="28">
        <v>15.8</v>
      </c>
      <c r="Q451" s="28">
        <v>0.5</v>
      </c>
      <c r="R451" s="29">
        <v>44361</v>
      </c>
      <c r="S451" s="28" t="s">
        <v>99</v>
      </c>
      <c r="T451" s="5"/>
      <c r="U451" s="5">
        <f t="shared" si="95"/>
        <v>155.80000000000001</v>
      </c>
      <c r="V451" s="5">
        <f t="shared" si="96"/>
        <v>160.5</v>
      </c>
      <c r="W451" s="5"/>
      <c r="X451" s="36">
        <f t="shared" si="97"/>
        <v>181.30359023426104</v>
      </c>
      <c r="Y451" s="36">
        <f t="shared" ref="Y451:Y514" si="102">SQRT(U451^2+V451^2)*SIN(ATAN(V451/U451)-0.174533)</f>
        <v>131.00724471634064</v>
      </c>
      <c r="Z451" s="5"/>
      <c r="AA451" s="36">
        <f t="shared" ref="AA451:AA514" si="103">ATAN(U451/V451)</f>
        <v>0.77053994611258125</v>
      </c>
      <c r="AB451" s="36">
        <f t="shared" ref="AB451:AB514" si="104">AA451+0.174533</f>
        <v>0.9450729461125813</v>
      </c>
      <c r="AC451" s="37">
        <f t="shared" si="98"/>
        <v>0.73284998226462073</v>
      </c>
      <c r="AD451" s="37">
        <f t="shared" si="99"/>
        <v>-1.2589220464926283</v>
      </c>
      <c r="AE451" s="36">
        <f t="shared" si="100"/>
        <v>223.68256525710714</v>
      </c>
      <c r="AG451" s="38">
        <f t="shared" ref="AG451:AG514" si="105">ASIN(SIN(AC451)*COS(AE451/6371000)+COS(AC451)*SIN(AE451/6371000)*COS(AB451))</f>
        <v>0.73287054495850401</v>
      </c>
      <c r="AH451" s="38">
        <f t="shared" si="101"/>
        <v>-1.2588837587502939</v>
      </c>
      <c r="AJ451" s="38">
        <f t="shared" ref="AJ451:AJ514" si="106">AG451*180/PI()</f>
        <v>41.990389155574924</v>
      </c>
      <c r="AK451" s="38">
        <f t="shared" ref="AK451:AK514" si="107">AH451*180/PI()</f>
        <v>-72.128726273957156</v>
      </c>
    </row>
    <row r="452" spans="1:37" ht="15.75" customHeight="1" x14ac:dyDescent="0.3">
      <c r="A452" s="4" t="s">
        <v>76</v>
      </c>
      <c r="B452" s="5"/>
      <c r="C452" s="5">
        <v>3</v>
      </c>
      <c r="D452" s="5">
        <v>5</v>
      </c>
      <c r="E452" s="5">
        <v>4</v>
      </c>
      <c r="F452" s="5">
        <v>1</v>
      </c>
      <c r="G452" s="5">
        <v>452</v>
      </c>
      <c r="H452" s="5" t="s">
        <v>23</v>
      </c>
      <c r="I452" s="5">
        <v>197</v>
      </c>
      <c r="J452" s="5"/>
      <c r="K452" s="5"/>
      <c r="L452" s="7">
        <v>43307</v>
      </c>
      <c r="M452" s="5" t="s">
        <v>77</v>
      </c>
      <c r="N452" s="5" t="s">
        <v>56</v>
      </c>
      <c r="O452" s="27"/>
      <c r="P452" s="28">
        <v>16.2</v>
      </c>
      <c r="Q452" s="28">
        <v>0.6</v>
      </c>
      <c r="R452" s="29">
        <v>44361</v>
      </c>
      <c r="S452" s="28" t="s">
        <v>99</v>
      </c>
      <c r="T452" s="5"/>
      <c r="U452" s="5">
        <f t="shared" si="95"/>
        <v>156.19999999999999</v>
      </c>
      <c r="V452" s="5">
        <f t="shared" si="96"/>
        <v>160.6</v>
      </c>
      <c r="W452" s="5"/>
      <c r="X452" s="36">
        <f t="shared" si="97"/>
        <v>181.7148781554034</v>
      </c>
      <c r="Y452" s="36">
        <f t="shared" si="102"/>
        <v>131.03626618981053</v>
      </c>
      <c r="Z452" s="5"/>
      <c r="AA452" s="36">
        <f t="shared" si="103"/>
        <v>0.77151016746648127</v>
      </c>
      <c r="AB452" s="36">
        <f t="shared" si="104"/>
        <v>0.94604316746648132</v>
      </c>
      <c r="AC452" s="37">
        <f t="shared" si="98"/>
        <v>0.73284998226462073</v>
      </c>
      <c r="AD452" s="37">
        <f t="shared" si="99"/>
        <v>-1.2589220464926283</v>
      </c>
      <c r="AE452" s="36">
        <f t="shared" si="100"/>
        <v>224.03303327857699</v>
      </c>
      <c r="AG452" s="38">
        <f t="shared" si="105"/>
        <v>0.73287054951209474</v>
      </c>
      <c r="AH452" s="38">
        <f t="shared" si="101"/>
        <v>-1.2588836718942398</v>
      </c>
      <c r="AJ452" s="38">
        <f t="shared" si="106"/>
        <v>41.990389416476461</v>
      </c>
      <c r="AK452" s="38">
        <f t="shared" si="107"/>
        <v>-72.128721297471841</v>
      </c>
    </row>
    <row r="453" spans="1:37" ht="15.75" customHeight="1" x14ac:dyDescent="0.3">
      <c r="A453" s="4" t="s">
        <v>76</v>
      </c>
      <c r="B453" s="5"/>
      <c r="C453" s="5">
        <v>3</v>
      </c>
      <c r="D453" s="5">
        <v>5</v>
      </c>
      <c r="E453" s="5">
        <v>4</v>
      </c>
      <c r="F453" s="5">
        <v>1</v>
      </c>
      <c r="G453" s="5">
        <v>453</v>
      </c>
      <c r="H453" s="5" t="s">
        <v>18</v>
      </c>
      <c r="I453" s="5">
        <v>56</v>
      </c>
      <c r="J453" s="5"/>
      <c r="K453" s="5"/>
      <c r="L453" s="7">
        <v>43307</v>
      </c>
      <c r="M453" s="5" t="s">
        <v>77</v>
      </c>
      <c r="N453" s="5" t="s">
        <v>56</v>
      </c>
      <c r="O453" s="27"/>
      <c r="P453" s="28">
        <v>16.399999999999999</v>
      </c>
      <c r="Q453" s="28">
        <v>0.4</v>
      </c>
      <c r="R453" s="29">
        <v>44361</v>
      </c>
      <c r="S453" s="28" t="s">
        <v>99</v>
      </c>
      <c r="T453" s="5"/>
      <c r="U453" s="5">
        <f t="shared" si="95"/>
        <v>156.4</v>
      </c>
      <c r="V453" s="5">
        <f t="shared" si="96"/>
        <v>160.4</v>
      </c>
      <c r="W453" s="5"/>
      <c r="X453" s="36">
        <f t="shared" si="97"/>
        <v>181.87711005314188</v>
      </c>
      <c r="Y453" s="36">
        <f t="shared" si="102"/>
        <v>130.80457499153965</v>
      </c>
      <c r="Z453" s="5"/>
      <c r="AA453" s="36">
        <f t="shared" si="103"/>
        <v>0.77277257167716351</v>
      </c>
      <c r="AB453" s="36">
        <f t="shared" si="104"/>
        <v>0.94730557167716345</v>
      </c>
      <c r="AC453" s="37">
        <f t="shared" si="98"/>
        <v>0.73284998226462073</v>
      </c>
      <c r="AD453" s="37">
        <f t="shared" si="99"/>
        <v>-1.2589220464926283</v>
      </c>
      <c r="AE453" s="36">
        <f t="shared" si="100"/>
        <v>224.02928380013182</v>
      </c>
      <c r="AG453" s="38">
        <f t="shared" si="105"/>
        <v>0.73287051314490526</v>
      </c>
      <c r="AH453" s="38">
        <f t="shared" si="101"/>
        <v>-1.2588836376353199</v>
      </c>
      <c r="AJ453" s="38">
        <f t="shared" si="106"/>
        <v>41.990387332789993</v>
      </c>
      <c r="AK453" s="38">
        <f t="shared" si="107"/>
        <v>-72.12871933458031</v>
      </c>
    </row>
    <row r="454" spans="1:37" ht="15.75" customHeight="1" x14ac:dyDescent="0.3">
      <c r="A454" s="4" t="s">
        <v>76</v>
      </c>
      <c r="B454" s="5"/>
      <c r="C454" s="5">
        <v>3</v>
      </c>
      <c r="D454" s="5">
        <v>5</v>
      </c>
      <c r="E454" s="5">
        <v>3</v>
      </c>
      <c r="F454" s="5">
        <v>1</v>
      </c>
      <c r="G454" s="5">
        <v>454</v>
      </c>
      <c r="H454" s="5" t="s">
        <v>18</v>
      </c>
      <c r="I454" s="5"/>
      <c r="J454" s="5" t="s">
        <v>24</v>
      </c>
      <c r="K454" s="5"/>
      <c r="L454" s="7">
        <v>43307</v>
      </c>
      <c r="M454" s="5" t="s">
        <v>77</v>
      </c>
      <c r="N454" s="5" t="s">
        <v>56</v>
      </c>
      <c r="O454" s="27"/>
      <c r="P454" s="28">
        <v>14.3</v>
      </c>
      <c r="Q454" s="28">
        <v>3.3</v>
      </c>
      <c r="R454" s="29">
        <v>44361</v>
      </c>
      <c r="S454" s="28" t="s">
        <v>99</v>
      </c>
      <c r="T454" s="5"/>
      <c r="U454" s="5">
        <f t="shared" si="95"/>
        <v>154.30000000000001</v>
      </c>
      <c r="V454" s="5">
        <f t="shared" si="96"/>
        <v>163.30000000000001</v>
      </c>
      <c r="W454" s="5"/>
      <c r="X454" s="36">
        <f t="shared" si="97"/>
        <v>180.31259372795327</v>
      </c>
      <c r="Y454" s="36">
        <f t="shared" si="102"/>
        <v>134.02517876540236</v>
      </c>
      <c r="Z454" s="5"/>
      <c r="AA454" s="36">
        <f t="shared" si="103"/>
        <v>0.75706821341960184</v>
      </c>
      <c r="AB454" s="36">
        <f t="shared" si="104"/>
        <v>0.93160121341960189</v>
      </c>
      <c r="AC454" s="37">
        <f t="shared" si="98"/>
        <v>0.73284998226462073</v>
      </c>
      <c r="AD454" s="37">
        <f t="shared" si="99"/>
        <v>-1.2589220464926283</v>
      </c>
      <c r="AE454" s="36">
        <f t="shared" si="100"/>
        <v>224.66726508327818</v>
      </c>
      <c r="AG454" s="38">
        <f t="shared" si="105"/>
        <v>0.73287101866111937</v>
      </c>
      <c r="AH454" s="38">
        <f t="shared" si="101"/>
        <v>-1.2588839680129746</v>
      </c>
      <c r="AJ454" s="38">
        <f t="shared" si="106"/>
        <v>41.990416296735539</v>
      </c>
      <c r="AK454" s="38">
        <f t="shared" si="107"/>
        <v>-72.128738263825582</v>
      </c>
    </row>
    <row r="455" spans="1:37" ht="15.75" customHeight="1" x14ac:dyDescent="0.3">
      <c r="A455" s="4" t="s">
        <v>76</v>
      </c>
      <c r="B455" s="5"/>
      <c r="C455" s="5">
        <v>3</v>
      </c>
      <c r="D455" s="5">
        <v>5</v>
      </c>
      <c r="E455" s="5">
        <v>3</v>
      </c>
      <c r="F455" s="5">
        <v>1</v>
      </c>
      <c r="G455" s="5">
        <v>455</v>
      </c>
      <c r="H455" s="5" t="s">
        <v>20</v>
      </c>
      <c r="I455" s="5">
        <v>557</v>
      </c>
      <c r="J455" s="5"/>
      <c r="K455" s="5"/>
      <c r="L455" s="7">
        <v>43307</v>
      </c>
      <c r="M455" s="5" t="s">
        <v>77</v>
      </c>
      <c r="N455" s="5" t="s">
        <v>56</v>
      </c>
      <c r="O455" s="27"/>
      <c r="P455" s="28">
        <v>14.2</v>
      </c>
      <c r="Q455" s="28">
        <v>4.7</v>
      </c>
      <c r="R455" s="29">
        <v>44361</v>
      </c>
      <c r="S455" s="28" t="s">
        <v>99</v>
      </c>
      <c r="T455" s="5"/>
      <c r="U455" s="5">
        <f t="shared" si="95"/>
        <v>154.19999999999999</v>
      </c>
      <c r="V455" s="5">
        <f t="shared" si="96"/>
        <v>164.7</v>
      </c>
      <c r="W455" s="5"/>
      <c r="X455" s="36">
        <f t="shared" si="97"/>
        <v>180.45722050581449</v>
      </c>
      <c r="Y455" s="36">
        <f t="shared" si="102"/>
        <v>135.42127442656798</v>
      </c>
      <c r="Z455" s="5"/>
      <c r="AA455" s="36">
        <f t="shared" si="103"/>
        <v>0.75248437188197215</v>
      </c>
      <c r="AB455" s="36">
        <f t="shared" si="104"/>
        <v>0.92701737188197209</v>
      </c>
      <c r="AC455" s="37">
        <f t="shared" si="98"/>
        <v>0.73284998226462073</v>
      </c>
      <c r="AD455" s="37">
        <f t="shared" si="99"/>
        <v>-1.2589220464926283</v>
      </c>
      <c r="AE455" s="36">
        <f t="shared" si="100"/>
        <v>225.6185497692953</v>
      </c>
      <c r="AG455" s="38">
        <f t="shared" si="105"/>
        <v>0.73287123779343366</v>
      </c>
      <c r="AH455" s="38">
        <f t="shared" si="101"/>
        <v>-1.258883937463122</v>
      </c>
      <c r="AJ455" s="38">
        <f t="shared" si="106"/>
        <v>41.990428852092293</v>
      </c>
      <c r="AK455" s="38">
        <f t="shared" si="107"/>
        <v>-72.128736513447961</v>
      </c>
    </row>
    <row r="456" spans="1:37" ht="15.75" customHeight="1" x14ac:dyDescent="0.3">
      <c r="A456" s="4" t="s">
        <v>78</v>
      </c>
      <c r="B456" s="5"/>
      <c r="C456" s="8">
        <v>4</v>
      </c>
      <c r="D456" s="8">
        <v>1</v>
      </c>
      <c r="E456" s="8">
        <v>1</v>
      </c>
      <c r="F456" s="8">
        <v>2</v>
      </c>
      <c r="G456" s="8">
        <v>456</v>
      </c>
      <c r="H456" s="9" t="s">
        <v>18</v>
      </c>
      <c r="I456" s="8">
        <v>498</v>
      </c>
      <c r="J456" s="10"/>
      <c r="K456" s="10"/>
      <c r="L456" s="11">
        <v>43307</v>
      </c>
      <c r="M456" s="9" t="s">
        <v>79</v>
      </c>
      <c r="N456" s="9" t="s">
        <v>75</v>
      </c>
      <c r="O456" s="30"/>
      <c r="P456" s="28">
        <v>3.3</v>
      </c>
      <c r="Q456" s="28">
        <v>7.3</v>
      </c>
      <c r="R456" s="29">
        <v>44369</v>
      </c>
      <c r="S456" s="28" t="s">
        <v>112</v>
      </c>
      <c r="T456" s="5"/>
      <c r="U456" s="5">
        <f>P456+160</f>
        <v>163.30000000000001</v>
      </c>
      <c r="V456" s="5">
        <f>Q456+100</f>
        <v>107.3</v>
      </c>
      <c r="W456" s="5"/>
      <c r="X456" s="36">
        <f t="shared" si="97"/>
        <v>179.45156131362026</v>
      </c>
      <c r="Y456" s="36">
        <f t="shared" si="102"/>
        <v>77.313111062121848</v>
      </c>
      <c r="Z456" s="5"/>
      <c r="AA456" s="36">
        <f t="shared" si="103"/>
        <v>0.98946502242882206</v>
      </c>
      <c r="AB456" s="36">
        <f t="shared" si="104"/>
        <v>1.163998022428822</v>
      </c>
      <c r="AC456" s="37">
        <f t="shared" si="98"/>
        <v>0.73284998226462073</v>
      </c>
      <c r="AD456" s="37">
        <f t="shared" si="99"/>
        <v>-1.2589220464926283</v>
      </c>
      <c r="AE456" s="36">
        <f t="shared" si="100"/>
        <v>195.3974923073477</v>
      </c>
      <c r="AG456" s="38">
        <f t="shared" si="105"/>
        <v>0.73286211706862281</v>
      </c>
      <c r="AH456" s="38">
        <f t="shared" si="101"/>
        <v>-1.2588841501497503</v>
      </c>
      <c r="AJ456" s="38">
        <f t="shared" si="106"/>
        <v>41.989906273054537</v>
      </c>
      <c r="AK456" s="38">
        <f t="shared" si="107"/>
        <v>-72.12874869949411</v>
      </c>
    </row>
    <row r="457" spans="1:37" ht="15.75" customHeight="1" x14ac:dyDescent="0.3">
      <c r="A457" s="4" t="s">
        <v>78</v>
      </c>
      <c r="B457" s="5"/>
      <c r="C457" s="8">
        <v>4</v>
      </c>
      <c r="D457" s="8">
        <v>1</v>
      </c>
      <c r="E457" s="8">
        <v>2</v>
      </c>
      <c r="F457" s="8">
        <v>1</v>
      </c>
      <c r="G457" s="8">
        <v>457</v>
      </c>
      <c r="H457" s="9" t="s">
        <v>20</v>
      </c>
      <c r="I457" s="8">
        <v>10</v>
      </c>
      <c r="J457" s="10"/>
      <c r="K457" s="10"/>
      <c r="L457" s="11">
        <v>43307</v>
      </c>
      <c r="M457" s="9" t="s">
        <v>79</v>
      </c>
      <c r="N457" s="9" t="s">
        <v>75</v>
      </c>
      <c r="O457" s="30"/>
      <c r="P457" s="28">
        <v>9.6999999999999993</v>
      </c>
      <c r="Q457" s="28">
        <v>0.9</v>
      </c>
      <c r="R457" s="29">
        <v>44369</v>
      </c>
      <c r="S457" s="28" t="s">
        <v>112</v>
      </c>
      <c r="T457" s="5"/>
      <c r="U457" s="5">
        <f t="shared" ref="U457:U520" si="108">P457+160</f>
        <v>169.7</v>
      </c>
      <c r="V457" s="5">
        <f t="shared" ref="V457:V520" si="109">Q457+100</f>
        <v>100.9</v>
      </c>
      <c r="W457" s="5"/>
      <c r="X457" s="36">
        <f t="shared" si="97"/>
        <v>184.64298204124978</v>
      </c>
      <c r="Y457" s="36">
        <f t="shared" si="102"/>
        <v>69.898992717454163</v>
      </c>
      <c r="Z457" s="5"/>
      <c r="AA457" s="36">
        <f t="shared" si="103"/>
        <v>1.0343726356956304</v>
      </c>
      <c r="AB457" s="36">
        <f t="shared" si="104"/>
        <v>1.2089056356956305</v>
      </c>
      <c r="AC457" s="37">
        <f t="shared" si="98"/>
        <v>0.73284998226462073</v>
      </c>
      <c r="AD457" s="37">
        <f t="shared" si="99"/>
        <v>-1.2589220464926283</v>
      </c>
      <c r="AE457" s="36">
        <f t="shared" si="100"/>
        <v>197.43074735207784</v>
      </c>
      <c r="AG457" s="38">
        <f t="shared" si="105"/>
        <v>0.73286095331852708</v>
      </c>
      <c r="AH457" s="38">
        <f t="shared" si="101"/>
        <v>-1.258883053873245</v>
      </c>
      <c r="AJ457" s="38">
        <f t="shared" si="106"/>
        <v>41.989839595085641</v>
      </c>
      <c r="AK457" s="38">
        <f t="shared" si="107"/>
        <v>-72.128685887477175</v>
      </c>
    </row>
    <row r="458" spans="1:37" ht="15.75" customHeight="1" x14ac:dyDescent="0.3">
      <c r="A458" s="4" t="s">
        <v>78</v>
      </c>
      <c r="B458" s="5"/>
      <c r="C458" s="8">
        <v>4</v>
      </c>
      <c r="D458" s="8">
        <v>1</v>
      </c>
      <c r="E458" s="8">
        <v>1</v>
      </c>
      <c r="F458" s="8">
        <v>3</v>
      </c>
      <c r="G458" s="8">
        <v>458</v>
      </c>
      <c r="H458" s="9" t="s">
        <v>22</v>
      </c>
      <c r="I458" s="8">
        <v>127</v>
      </c>
      <c r="J458" s="10"/>
      <c r="K458" s="10"/>
      <c r="L458" s="11">
        <v>43307</v>
      </c>
      <c r="M458" s="9" t="s">
        <v>79</v>
      </c>
      <c r="N458" s="9" t="s">
        <v>75</v>
      </c>
      <c r="O458" s="30"/>
      <c r="P458" s="28">
        <v>3.7</v>
      </c>
      <c r="Q458" s="28">
        <v>12</v>
      </c>
      <c r="R458" s="29">
        <v>44369</v>
      </c>
      <c r="S458" s="28" t="s">
        <v>112</v>
      </c>
      <c r="T458" s="5"/>
      <c r="U458" s="5">
        <f t="shared" si="108"/>
        <v>163.69999999999999</v>
      </c>
      <c r="V458" s="5">
        <f t="shared" si="109"/>
        <v>112</v>
      </c>
      <c r="W458" s="5"/>
      <c r="X458" s="36">
        <f t="shared" si="97"/>
        <v>180.66163119088571</v>
      </c>
      <c r="Y458" s="36">
        <f t="shared" si="102"/>
        <v>81.87224813969857</v>
      </c>
      <c r="Z458" s="5"/>
      <c r="AA458" s="36">
        <f t="shared" si="103"/>
        <v>0.970768012961718</v>
      </c>
      <c r="AB458" s="36">
        <f t="shared" si="104"/>
        <v>1.145301012961718</v>
      </c>
      <c r="AC458" s="37">
        <f t="shared" si="98"/>
        <v>0.73284998226462073</v>
      </c>
      <c r="AD458" s="37">
        <f t="shared" si="99"/>
        <v>-1.2589220464926283</v>
      </c>
      <c r="AE458" s="36">
        <f t="shared" si="100"/>
        <v>198.34739726046317</v>
      </c>
      <c r="AG458" s="38">
        <f t="shared" si="105"/>
        <v>0.73286283267155705</v>
      </c>
      <c r="AH458" s="38">
        <f t="shared" si="101"/>
        <v>-1.2588838945842238</v>
      </c>
      <c r="AJ458" s="38">
        <f t="shared" si="106"/>
        <v>41.989947274082475</v>
      </c>
      <c r="AK458" s="38">
        <f t="shared" si="107"/>
        <v>-72.128734056668051</v>
      </c>
    </row>
    <row r="459" spans="1:37" ht="15.75" customHeight="1" x14ac:dyDescent="0.3">
      <c r="A459" s="4" t="s">
        <v>78</v>
      </c>
      <c r="B459" s="5"/>
      <c r="C459" s="8">
        <v>4</v>
      </c>
      <c r="D459" s="8">
        <v>1</v>
      </c>
      <c r="E459" s="8">
        <v>1</v>
      </c>
      <c r="F459" s="8">
        <v>3</v>
      </c>
      <c r="G459" s="8">
        <v>459</v>
      </c>
      <c r="H459" s="9" t="s">
        <v>31</v>
      </c>
      <c r="I459" s="8">
        <v>139</v>
      </c>
      <c r="J459" s="10"/>
      <c r="K459" s="10"/>
      <c r="L459" s="11">
        <v>43307</v>
      </c>
      <c r="M459" s="9" t="s">
        <v>79</v>
      </c>
      <c r="N459" s="9" t="s">
        <v>75</v>
      </c>
      <c r="O459" s="30"/>
      <c r="P459" s="28">
        <v>1.8</v>
      </c>
      <c r="Q459" s="28">
        <v>12.9</v>
      </c>
      <c r="R459" s="29">
        <v>44369</v>
      </c>
      <c r="S459" s="28" t="s">
        <v>112</v>
      </c>
      <c r="T459" s="5"/>
      <c r="U459" s="5">
        <f t="shared" si="108"/>
        <v>161.80000000000001</v>
      </c>
      <c r="V459" s="5">
        <f t="shared" si="109"/>
        <v>112.9</v>
      </c>
      <c r="W459" s="5"/>
      <c r="X459" s="36">
        <f t="shared" si="97"/>
        <v>178.94677991103967</v>
      </c>
      <c r="Y459" s="36">
        <f t="shared" si="102"/>
        <v>83.08850678324859</v>
      </c>
      <c r="Z459" s="5"/>
      <c r="AA459" s="36">
        <f t="shared" si="103"/>
        <v>0.96156519167055621</v>
      </c>
      <c r="AB459" s="36">
        <f t="shared" si="104"/>
        <v>1.1360981916705561</v>
      </c>
      <c r="AC459" s="37">
        <f t="shared" si="98"/>
        <v>0.73284998226462073</v>
      </c>
      <c r="AD459" s="37">
        <f t="shared" si="99"/>
        <v>-1.2589220464926283</v>
      </c>
      <c r="AE459" s="36">
        <f t="shared" si="100"/>
        <v>197.29584384877452</v>
      </c>
      <c r="AG459" s="38">
        <f t="shared" si="105"/>
        <v>0.73286302358384769</v>
      </c>
      <c r="AH459" s="38">
        <f t="shared" si="101"/>
        <v>-1.2588842567179839</v>
      </c>
      <c r="AJ459" s="38">
        <f t="shared" si="106"/>
        <v>41.989958212550995</v>
      </c>
      <c r="AK459" s="38">
        <f t="shared" si="107"/>
        <v>-72.128754805404128</v>
      </c>
    </row>
    <row r="460" spans="1:37" ht="15.75" customHeight="1" x14ac:dyDescent="0.3">
      <c r="A460" s="4" t="s">
        <v>78</v>
      </c>
      <c r="B460" s="5"/>
      <c r="C460" s="8">
        <v>4</v>
      </c>
      <c r="D460" s="8">
        <v>1</v>
      </c>
      <c r="E460" s="8">
        <v>1</v>
      </c>
      <c r="F460" s="8">
        <v>4</v>
      </c>
      <c r="G460" s="8">
        <v>460</v>
      </c>
      <c r="H460" s="9" t="s">
        <v>33</v>
      </c>
      <c r="I460" s="8">
        <v>468</v>
      </c>
      <c r="J460" s="10"/>
      <c r="K460" s="10"/>
      <c r="L460" s="11">
        <v>43307</v>
      </c>
      <c r="M460" s="9" t="s">
        <v>79</v>
      </c>
      <c r="N460" s="9" t="s">
        <v>75</v>
      </c>
      <c r="O460" s="30"/>
      <c r="P460" s="28">
        <v>0.9</v>
      </c>
      <c r="Q460" s="28">
        <v>13</v>
      </c>
      <c r="R460" s="29">
        <v>44369</v>
      </c>
      <c r="S460" s="28" t="s">
        <v>112</v>
      </c>
      <c r="T460" s="5"/>
      <c r="U460" s="5">
        <f t="shared" si="108"/>
        <v>160.9</v>
      </c>
      <c r="V460" s="5">
        <f t="shared" si="109"/>
        <v>113</v>
      </c>
      <c r="W460" s="5"/>
      <c r="X460" s="36">
        <f t="shared" si="97"/>
        <v>178.0778177701518</v>
      </c>
      <c r="Y460" s="36">
        <f t="shared" si="102"/>
        <v>83.343270983448903</v>
      </c>
      <c r="Z460" s="5"/>
      <c r="AA460" s="36">
        <f t="shared" si="103"/>
        <v>0.95852869696039789</v>
      </c>
      <c r="AB460" s="36">
        <f t="shared" si="104"/>
        <v>1.1330616969603979</v>
      </c>
      <c r="AC460" s="37">
        <f t="shared" si="98"/>
        <v>0.73284998226462073</v>
      </c>
      <c r="AD460" s="37">
        <f t="shared" si="99"/>
        <v>-1.2589220464926283</v>
      </c>
      <c r="AE460" s="36">
        <f t="shared" si="100"/>
        <v>196.61589457620153</v>
      </c>
      <c r="AG460" s="38">
        <f t="shared" si="105"/>
        <v>0.73286306357538988</v>
      </c>
      <c r="AH460" s="38">
        <f t="shared" si="101"/>
        <v>-1.2588844402230532</v>
      </c>
      <c r="AJ460" s="38">
        <f t="shared" si="106"/>
        <v>41.989960503897578</v>
      </c>
      <c r="AK460" s="38">
        <f t="shared" si="107"/>
        <v>-72.128765319470119</v>
      </c>
    </row>
    <row r="461" spans="1:37" ht="15.75" customHeight="1" x14ac:dyDescent="0.3">
      <c r="A461" s="4" t="s">
        <v>78</v>
      </c>
      <c r="B461" s="5"/>
      <c r="C461" s="8">
        <v>4</v>
      </c>
      <c r="D461" s="8">
        <v>1</v>
      </c>
      <c r="E461" s="8">
        <v>1</v>
      </c>
      <c r="F461" s="8">
        <v>4</v>
      </c>
      <c r="G461" s="8">
        <v>461</v>
      </c>
      <c r="H461" s="9" t="s">
        <v>39</v>
      </c>
      <c r="I461" s="8">
        <v>117</v>
      </c>
      <c r="J461" s="10"/>
      <c r="K461" s="10"/>
      <c r="L461" s="11">
        <v>43307</v>
      </c>
      <c r="M461" s="9" t="s">
        <v>79</v>
      </c>
      <c r="N461" s="9" t="s">
        <v>75</v>
      </c>
      <c r="O461" s="30"/>
      <c r="P461" s="28">
        <v>0.4</v>
      </c>
      <c r="Q461" s="28">
        <v>19.3</v>
      </c>
      <c r="R461" s="29">
        <v>44369</v>
      </c>
      <c r="S461" s="28" t="s">
        <v>112</v>
      </c>
      <c r="T461" s="5"/>
      <c r="U461" s="5">
        <f t="shared" si="108"/>
        <v>160.4</v>
      </c>
      <c r="V461" s="5">
        <f t="shared" si="109"/>
        <v>119.3</v>
      </c>
      <c r="W461" s="5"/>
      <c r="X461" s="36">
        <f t="shared" si="97"/>
        <v>178.67939788352621</v>
      </c>
      <c r="Y461" s="36">
        <f t="shared" si="102"/>
        <v>89.634383871260766</v>
      </c>
      <c r="Z461" s="5"/>
      <c r="AA461" s="36">
        <f t="shared" si="103"/>
        <v>0.9312971976369524</v>
      </c>
      <c r="AB461" s="36">
        <f t="shared" si="104"/>
        <v>1.1058301976369524</v>
      </c>
      <c r="AC461" s="37">
        <f t="shared" si="98"/>
        <v>0.73284998226462073</v>
      </c>
      <c r="AD461" s="37">
        <f t="shared" si="99"/>
        <v>-1.2589220464926283</v>
      </c>
      <c r="AE461" s="36">
        <f t="shared" si="100"/>
        <v>199.90160079399064</v>
      </c>
      <c r="AG461" s="38">
        <f t="shared" si="105"/>
        <v>0.73286405103383057</v>
      </c>
      <c r="AH461" s="38">
        <f t="shared" si="101"/>
        <v>-1.2588843131485168</v>
      </c>
      <c r="AJ461" s="38">
        <f t="shared" si="106"/>
        <v>41.990017081098671</v>
      </c>
      <c r="AK461" s="38">
        <f t="shared" si="107"/>
        <v>-72.128758038635496</v>
      </c>
    </row>
    <row r="462" spans="1:37" ht="15.75" customHeight="1" x14ac:dyDescent="0.3">
      <c r="A462" s="4" t="s">
        <v>78</v>
      </c>
      <c r="B462" s="5"/>
      <c r="C462" s="8">
        <v>4</v>
      </c>
      <c r="D462" s="8">
        <v>1</v>
      </c>
      <c r="E462" s="8">
        <v>1</v>
      </c>
      <c r="F462" s="8">
        <v>4</v>
      </c>
      <c r="G462" s="8">
        <v>462</v>
      </c>
      <c r="H462" s="9" t="s">
        <v>37</v>
      </c>
      <c r="I462" s="8">
        <v>326</v>
      </c>
      <c r="J462" s="10"/>
      <c r="K462" s="10"/>
      <c r="L462" s="11">
        <v>43307</v>
      </c>
      <c r="M462" s="9" t="s">
        <v>79</v>
      </c>
      <c r="N462" s="9" t="s">
        <v>75</v>
      </c>
      <c r="O462" s="30"/>
      <c r="P462" s="28">
        <v>3.9</v>
      </c>
      <c r="Q462" s="28">
        <v>18.3</v>
      </c>
      <c r="R462" s="29">
        <v>44369</v>
      </c>
      <c r="S462" s="28" t="s">
        <v>112</v>
      </c>
      <c r="T462" s="5"/>
      <c r="U462" s="5">
        <f t="shared" si="108"/>
        <v>163.9</v>
      </c>
      <c r="V462" s="5">
        <f t="shared" si="109"/>
        <v>118.3</v>
      </c>
      <c r="W462" s="5"/>
      <c r="X462" s="36">
        <f t="shared" si="97"/>
        <v>181.9525767222764</v>
      </c>
      <c r="Y462" s="36">
        <f t="shared" si="102"/>
        <v>88.041807251578675</v>
      </c>
      <c r="Z462" s="5"/>
      <c r="AA462" s="36">
        <f t="shared" si="103"/>
        <v>0.94560094141265461</v>
      </c>
      <c r="AB462" s="36">
        <f t="shared" si="104"/>
        <v>1.1201339414126545</v>
      </c>
      <c r="AC462" s="37">
        <f t="shared" si="98"/>
        <v>0.73284998226462073</v>
      </c>
      <c r="AD462" s="37">
        <f t="shared" si="99"/>
        <v>-1.2589220464926283</v>
      </c>
      <c r="AE462" s="36">
        <f t="shared" si="100"/>
        <v>202.13386653403731</v>
      </c>
      <c r="AG462" s="38">
        <f t="shared" si="105"/>
        <v>0.73286380104795668</v>
      </c>
      <c r="AH462" s="38">
        <f t="shared" si="101"/>
        <v>-1.2588836219303903</v>
      </c>
      <c r="AJ462" s="38">
        <f t="shared" si="106"/>
        <v>41.990002757963154</v>
      </c>
      <c r="AK462" s="38">
        <f t="shared" si="107"/>
        <v>-72.128718434754134</v>
      </c>
    </row>
    <row r="463" spans="1:37" ht="15.75" customHeight="1" x14ac:dyDescent="0.3">
      <c r="A463" s="4" t="s">
        <v>78</v>
      </c>
      <c r="B463" s="5"/>
      <c r="C463" s="8">
        <v>4</v>
      </c>
      <c r="D463" s="8">
        <v>1</v>
      </c>
      <c r="E463" s="8">
        <v>2</v>
      </c>
      <c r="F463" s="8">
        <v>4</v>
      </c>
      <c r="G463" s="8">
        <v>463</v>
      </c>
      <c r="H463" s="9" t="s">
        <v>18</v>
      </c>
      <c r="I463" s="8">
        <v>183</v>
      </c>
      <c r="J463" s="10"/>
      <c r="K463" s="10"/>
      <c r="L463" s="11">
        <v>43307</v>
      </c>
      <c r="M463" s="9" t="s">
        <v>79</v>
      </c>
      <c r="N463" s="9" t="s">
        <v>75</v>
      </c>
      <c r="O463" s="30"/>
      <c r="P463" s="28">
        <v>4.5</v>
      </c>
      <c r="Q463" s="28">
        <v>17.8</v>
      </c>
      <c r="R463" s="29">
        <v>44369</v>
      </c>
      <c r="S463" s="28" t="s">
        <v>112</v>
      </c>
      <c r="T463" s="5"/>
      <c r="U463" s="5">
        <f t="shared" si="108"/>
        <v>164.5</v>
      </c>
      <c r="V463" s="5">
        <f t="shared" si="109"/>
        <v>117.8</v>
      </c>
      <c r="W463" s="5"/>
      <c r="X463" s="36">
        <f t="shared" si="97"/>
        <v>182.45663724062476</v>
      </c>
      <c r="Y463" s="36">
        <f t="shared" si="102"/>
        <v>87.445214430768374</v>
      </c>
      <c r="Z463" s="5"/>
      <c r="AA463" s="36">
        <f t="shared" si="103"/>
        <v>0.94934029155555855</v>
      </c>
      <c r="AB463" s="36">
        <f t="shared" si="104"/>
        <v>1.1238732915555585</v>
      </c>
      <c r="AC463" s="37">
        <f t="shared" si="98"/>
        <v>0.73284998226462073</v>
      </c>
      <c r="AD463" s="37">
        <f t="shared" si="99"/>
        <v>-1.2589220464926283</v>
      </c>
      <c r="AE463" s="36">
        <f t="shared" si="100"/>
        <v>202.32916250506253</v>
      </c>
      <c r="AG463" s="38">
        <f t="shared" si="105"/>
        <v>0.73286370740397666</v>
      </c>
      <c r="AH463" s="38">
        <f t="shared" si="101"/>
        <v>-1.2588835154866442</v>
      </c>
      <c r="AJ463" s="38">
        <f t="shared" si="106"/>
        <v>41.989997392558323</v>
      </c>
      <c r="AK463" s="38">
        <f t="shared" si="107"/>
        <v>-72.128712335976729</v>
      </c>
    </row>
    <row r="464" spans="1:37" ht="15.75" customHeight="1" x14ac:dyDescent="0.3">
      <c r="A464" s="4" t="s">
        <v>78</v>
      </c>
      <c r="B464" s="5"/>
      <c r="C464" s="8">
        <v>4</v>
      </c>
      <c r="D464" s="8">
        <v>1</v>
      </c>
      <c r="E464" s="8">
        <v>2</v>
      </c>
      <c r="F464" s="8">
        <v>4</v>
      </c>
      <c r="G464" s="8">
        <v>464</v>
      </c>
      <c r="H464" s="9" t="s">
        <v>18</v>
      </c>
      <c r="I464" s="8">
        <v>110</v>
      </c>
      <c r="J464" s="10"/>
      <c r="K464" s="10"/>
      <c r="L464" s="11">
        <v>43307</v>
      </c>
      <c r="M464" s="9" t="s">
        <v>79</v>
      </c>
      <c r="N464" s="9" t="s">
        <v>75</v>
      </c>
      <c r="O464" s="30"/>
      <c r="P464" s="28">
        <v>7.3</v>
      </c>
      <c r="Q464" s="28">
        <v>19.5</v>
      </c>
      <c r="R464" s="29">
        <v>44369</v>
      </c>
      <c r="S464" s="28" t="s">
        <v>112</v>
      </c>
      <c r="T464" s="5"/>
      <c r="U464" s="5">
        <f t="shared" si="108"/>
        <v>167.3</v>
      </c>
      <c r="V464" s="5">
        <f t="shared" si="109"/>
        <v>119.5</v>
      </c>
      <c r="W464" s="5"/>
      <c r="X464" s="36">
        <f t="shared" si="97"/>
        <v>185.50930093995268</v>
      </c>
      <c r="Y464" s="36">
        <f t="shared" si="102"/>
        <v>88.633172485080763</v>
      </c>
      <c r="Z464" s="5"/>
      <c r="AA464" s="36">
        <f t="shared" si="103"/>
        <v>0.95054684081207519</v>
      </c>
      <c r="AB464" s="36">
        <f t="shared" si="104"/>
        <v>1.1250798408120752</v>
      </c>
      <c r="AC464" s="37">
        <f t="shared" si="98"/>
        <v>0.73284998226462073</v>
      </c>
      <c r="AD464" s="37">
        <f t="shared" si="99"/>
        <v>-1.2589220464926283</v>
      </c>
      <c r="AE464" s="36">
        <f t="shared" si="100"/>
        <v>205.59557388231877</v>
      </c>
      <c r="AG464" s="38">
        <f t="shared" si="105"/>
        <v>0.73286389385488038</v>
      </c>
      <c r="AH464" s="38">
        <f t="shared" si="101"/>
        <v>-1.2588828708216728</v>
      </c>
      <c r="AJ464" s="38">
        <f t="shared" si="106"/>
        <v>41.990008075408191</v>
      </c>
      <c r="AK464" s="38">
        <f t="shared" si="107"/>
        <v>-72.128675399394666</v>
      </c>
    </row>
    <row r="465" spans="1:37" ht="15.75" customHeight="1" x14ac:dyDescent="0.3">
      <c r="A465" s="4" t="s">
        <v>78</v>
      </c>
      <c r="B465" s="5"/>
      <c r="C465" s="8">
        <v>4</v>
      </c>
      <c r="D465" s="8">
        <v>1</v>
      </c>
      <c r="E465" s="8">
        <v>2</v>
      </c>
      <c r="F465" s="8">
        <v>3</v>
      </c>
      <c r="G465" s="8">
        <v>465</v>
      </c>
      <c r="H465" s="9" t="s">
        <v>18</v>
      </c>
      <c r="I465" s="8">
        <v>163</v>
      </c>
      <c r="J465" s="10"/>
      <c r="K465" s="10"/>
      <c r="L465" s="11">
        <v>43307</v>
      </c>
      <c r="M465" s="9" t="s">
        <v>79</v>
      </c>
      <c r="N465" s="9" t="s">
        <v>75</v>
      </c>
      <c r="O465" s="30"/>
      <c r="P465" s="28">
        <v>6.2</v>
      </c>
      <c r="Q465" s="28">
        <v>19.600000000000001</v>
      </c>
      <c r="R465" s="29">
        <v>44369</v>
      </c>
      <c r="S465" s="28" t="s">
        <v>112</v>
      </c>
      <c r="T465" s="5"/>
      <c r="U465" s="5">
        <f t="shared" si="108"/>
        <v>166.2</v>
      </c>
      <c r="V465" s="5">
        <f t="shared" si="109"/>
        <v>119.6</v>
      </c>
      <c r="W465" s="5"/>
      <c r="X465" s="36">
        <f t="shared" si="97"/>
        <v>184.44337725106018</v>
      </c>
      <c r="Y465" s="36">
        <f t="shared" si="102"/>
        <v>88.922666335547291</v>
      </c>
      <c r="Z465" s="5"/>
      <c r="AA465" s="36">
        <f t="shared" si="103"/>
        <v>0.94702692801860355</v>
      </c>
      <c r="AB465" s="36">
        <f t="shared" si="104"/>
        <v>1.1215599280186035</v>
      </c>
      <c r="AC465" s="37">
        <f t="shared" si="98"/>
        <v>0.73284998226462073</v>
      </c>
      <c r="AD465" s="37">
        <f t="shared" si="99"/>
        <v>-1.2589220464926283</v>
      </c>
      <c r="AE465" s="36">
        <f t="shared" si="100"/>
        <v>204.75985934748044</v>
      </c>
      <c r="AG465" s="38">
        <f t="shared" si="105"/>
        <v>0.73286393929856364</v>
      </c>
      <c r="AH465" s="38">
        <f t="shared" si="101"/>
        <v>-1.2588830959207915</v>
      </c>
      <c r="AJ465" s="38">
        <f t="shared" si="106"/>
        <v>41.990010679139445</v>
      </c>
      <c r="AK465" s="38">
        <f t="shared" si="107"/>
        <v>-72.128688296624134</v>
      </c>
    </row>
    <row r="466" spans="1:37" ht="15.75" customHeight="1" x14ac:dyDescent="0.3">
      <c r="A466" s="4" t="s">
        <v>78</v>
      </c>
      <c r="B466" s="5"/>
      <c r="C466" s="8">
        <v>4</v>
      </c>
      <c r="D466" s="8">
        <v>1</v>
      </c>
      <c r="E466" s="8">
        <v>4</v>
      </c>
      <c r="F466" s="8">
        <v>4</v>
      </c>
      <c r="G466" s="8">
        <v>466</v>
      </c>
      <c r="H466" s="9" t="s">
        <v>20</v>
      </c>
      <c r="I466" s="8">
        <v>10</v>
      </c>
      <c r="J466" s="10"/>
      <c r="K466" s="10"/>
      <c r="L466" s="11">
        <v>43307</v>
      </c>
      <c r="M466" s="9" t="s">
        <v>79</v>
      </c>
      <c r="N466" s="9" t="s">
        <v>75</v>
      </c>
      <c r="O466" s="30"/>
      <c r="P466" s="28">
        <v>10.199999999999999</v>
      </c>
      <c r="Q466" s="28">
        <v>17.5</v>
      </c>
      <c r="R466" s="29">
        <v>44369</v>
      </c>
      <c r="S466" s="28" t="s">
        <v>112</v>
      </c>
      <c r="T466" s="5"/>
      <c r="U466" s="5">
        <f t="shared" si="108"/>
        <v>170.2</v>
      </c>
      <c r="V466" s="5">
        <f t="shared" si="109"/>
        <v>117.5</v>
      </c>
      <c r="W466" s="5"/>
      <c r="X466" s="36">
        <f t="shared" si="97"/>
        <v>188.01794688335778</v>
      </c>
      <c r="Y466" s="36">
        <f t="shared" si="102"/>
        <v>86.159977076174087</v>
      </c>
      <c r="Z466" s="5"/>
      <c r="AA466" s="36">
        <f t="shared" si="103"/>
        <v>0.96656660692915652</v>
      </c>
      <c r="AB466" s="36">
        <f t="shared" si="104"/>
        <v>1.1410996069291566</v>
      </c>
      <c r="AC466" s="37">
        <f t="shared" si="98"/>
        <v>0.73284998226462073</v>
      </c>
      <c r="AD466" s="37">
        <f t="shared" si="99"/>
        <v>-1.2589220464926283</v>
      </c>
      <c r="AE466" s="36">
        <f t="shared" si="100"/>
        <v>206.81946233369814</v>
      </c>
      <c r="AG466" s="38">
        <f t="shared" si="105"/>
        <v>0.73286350564869618</v>
      </c>
      <c r="AH466" s="38">
        <f t="shared" si="101"/>
        <v>-1.2588823410621737</v>
      </c>
      <c r="AJ466" s="38">
        <f t="shared" si="106"/>
        <v>41.989985832832261</v>
      </c>
      <c r="AK466" s="38">
        <f t="shared" si="107"/>
        <v>-72.128645046411208</v>
      </c>
    </row>
    <row r="467" spans="1:37" ht="15.75" customHeight="1" x14ac:dyDescent="0.3">
      <c r="A467" s="4" t="s">
        <v>78</v>
      </c>
      <c r="B467" s="5"/>
      <c r="C467" s="8">
        <v>4</v>
      </c>
      <c r="D467" s="8">
        <v>1</v>
      </c>
      <c r="E467" s="8">
        <v>3</v>
      </c>
      <c r="F467" s="8">
        <v>4</v>
      </c>
      <c r="G467" s="8">
        <v>467</v>
      </c>
      <c r="H467" s="9" t="s">
        <v>43</v>
      </c>
      <c r="I467" s="8">
        <v>311</v>
      </c>
      <c r="J467" s="10"/>
      <c r="K467" s="10"/>
      <c r="L467" s="11">
        <v>43307</v>
      </c>
      <c r="M467" s="9" t="s">
        <v>79</v>
      </c>
      <c r="N467" s="9" t="s">
        <v>75</v>
      </c>
      <c r="O467" s="30"/>
      <c r="P467" s="28">
        <v>9.6</v>
      </c>
      <c r="Q467" s="28">
        <v>12.8</v>
      </c>
      <c r="R467" s="29">
        <v>44369</v>
      </c>
      <c r="S467" s="28" t="s">
        <v>112</v>
      </c>
      <c r="T467" s="5"/>
      <c r="U467" s="5">
        <f t="shared" si="108"/>
        <v>169.6</v>
      </c>
      <c r="V467" s="5">
        <f t="shared" si="109"/>
        <v>112.8</v>
      </c>
      <c r="W467" s="5"/>
      <c r="X467" s="36">
        <f t="shared" si="97"/>
        <v>186.61091545808767</v>
      </c>
      <c r="Y467" s="36">
        <f t="shared" si="102"/>
        <v>81.635569648863637</v>
      </c>
      <c r="Z467" s="5"/>
      <c r="AA467" s="36">
        <f t="shared" si="103"/>
        <v>0.98388304743519128</v>
      </c>
      <c r="AB467" s="36">
        <f t="shared" si="104"/>
        <v>1.1584160474351912</v>
      </c>
      <c r="AC467" s="37">
        <f t="shared" si="98"/>
        <v>0.73284998226462073</v>
      </c>
      <c r="AD467" s="37">
        <f t="shared" si="99"/>
        <v>-1.2589220464926283</v>
      </c>
      <c r="AE467" s="36">
        <f t="shared" si="100"/>
        <v>203.68603290358428</v>
      </c>
      <c r="AG467" s="38">
        <f t="shared" si="105"/>
        <v>0.7328627954979835</v>
      </c>
      <c r="AH467" s="38">
        <f t="shared" si="101"/>
        <v>-1.2588826382227662</v>
      </c>
      <c r="AJ467" s="38">
        <f t="shared" si="106"/>
        <v>41.989945144193605</v>
      </c>
      <c r="AK467" s="38">
        <f t="shared" si="107"/>
        <v>-72.128662072458994</v>
      </c>
    </row>
    <row r="468" spans="1:37" ht="15.75" customHeight="1" x14ac:dyDescent="0.3">
      <c r="A468" s="4" t="s">
        <v>78</v>
      </c>
      <c r="B468" s="5"/>
      <c r="C468" s="8">
        <v>4</v>
      </c>
      <c r="D468" s="8">
        <v>1</v>
      </c>
      <c r="E468" s="8">
        <v>4</v>
      </c>
      <c r="F468" s="8">
        <v>4</v>
      </c>
      <c r="G468" s="8">
        <v>468</v>
      </c>
      <c r="H468" s="9" t="s">
        <v>33</v>
      </c>
      <c r="I468" s="8">
        <v>582</v>
      </c>
      <c r="J468" s="10"/>
      <c r="K468" s="10"/>
      <c r="L468" s="11">
        <v>43307</v>
      </c>
      <c r="M468" s="9" t="s">
        <v>79</v>
      </c>
      <c r="N468" s="9" t="s">
        <v>75</v>
      </c>
      <c r="O468" s="30"/>
      <c r="P468" s="28">
        <v>15.2</v>
      </c>
      <c r="Q468" s="28">
        <v>18.5</v>
      </c>
      <c r="R468" s="29">
        <v>44369</v>
      </c>
      <c r="S468" s="28" t="s">
        <v>112</v>
      </c>
      <c r="T468" s="5"/>
      <c r="U468" s="5">
        <f t="shared" si="108"/>
        <v>175.2</v>
      </c>
      <c r="V468" s="5">
        <f t="shared" si="109"/>
        <v>118.5</v>
      </c>
      <c r="W468" s="5"/>
      <c r="X468" s="36">
        <f t="shared" si="97"/>
        <v>193.11563383480501</v>
      </c>
      <c r="Y468" s="36">
        <f t="shared" si="102"/>
        <v>86.276543559541793</v>
      </c>
      <c r="Z468" s="5"/>
      <c r="AA468" s="36">
        <f t="shared" si="103"/>
        <v>0.97610617542386946</v>
      </c>
      <c r="AB468" s="36">
        <f t="shared" si="104"/>
        <v>1.1506391754238694</v>
      </c>
      <c r="AC468" s="37">
        <f t="shared" si="98"/>
        <v>0.73284998226462073</v>
      </c>
      <c r="AD468" s="37">
        <f t="shared" si="99"/>
        <v>-1.2589220464926283</v>
      </c>
      <c r="AE468" s="36">
        <f t="shared" si="100"/>
        <v>211.511914558022</v>
      </c>
      <c r="AG468" s="38">
        <f t="shared" si="105"/>
        <v>0.73286352392357279</v>
      </c>
      <c r="AH468" s="38">
        <f t="shared" si="101"/>
        <v>-1.258881264537383</v>
      </c>
      <c r="AJ468" s="38">
        <f t="shared" si="106"/>
        <v>41.989986879905558</v>
      </c>
      <c r="AK468" s="38">
        <f t="shared" si="107"/>
        <v>-72.128583366084158</v>
      </c>
    </row>
    <row r="469" spans="1:37" ht="15.75" customHeight="1" x14ac:dyDescent="0.3">
      <c r="A469" s="4" t="s">
        <v>78</v>
      </c>
      <c r="B469" s="5"/>
      <c r="C469" s="8">
        <v>4</v>
      </c>
      <c r="D469" s="8">
        <v>1</v>
      </c>
      <c r="E469" s="8">
        <v>4</v>
      </c>
      <c r="F469" s="8">
        <v>4</v>
      </c>
      <c r="G469" s="8">
        <v>469</v>
      </c>
      <c r="H469" s="9" t="s">
        <v>20</v>
      </c>
      <c r="I469" s="8">
        <v>11</v>
      </c>
      <c r="J469" s="10"/>
      <c r="K469" s="10"/>
      <c r="L469" s="11">
        <v>43307</v>
      </c>
      <c r="M469" s="9" t="s">
        <v>79</v>
      </c>
      <c r="N469" s="9" t="s">
        <v>75</v>
      </c>
      <c r="O469" s="30"/>
      <c r="P469" s="28">
        <v>17.7</v>
      </c>
      <c r="Q469" s="28">
        <v>18.899999999999999</v>
      </c>
      <c r="R469" s="29">
        <v>44369</v>
      </c>
      <c r="S469" s="28" t="s">
        <v>112</v>
      </c>
      <c r="T469" s="5"/>
      <c r="U469" s="5">
        <f t="shared" si="108"/>
        <v>177.7</v>
      </c>
      <c r="V469" s="5">
        <f t="shared" si="109"/>
        <v>118.9</v>
      </c>
      <c r="W469" s="5"/>
      <c r="X469" s="36">
        <f t="shared" si="97"/>
        <v>195.64711248539552</v>
      </c>
      <c r="Y469" s="36">
        <f t="shared" si="102"/>
        <v>86.236346027223306</v>
      </c>
      <c r="Z469" s="5"/>
      <c r="AA469" s="36">
        <f t="shared" si="103"/>
        <v>0.9811073842050243</v>
      </c>
      <c r="AB469" s="36">
        <f t="shared" si="104"/>
        <v>1.1556403842050242</v>
      </c>
      <c r="AC469" s="37">
        <f t="shared" si="98"/>
        <v>0.73284998226462073</v>
      </c>
      <c r="AD469" s="37">
        <f t="shared" si="99"/>
        <v>-1.2589220464926283</v>
      </c>
      <c r="AE469" s="36">
        <f t="shared" si="100"/>
        <v>213.80949464418086</v>
      </c>
      <c r="AG469" s="38">
        <f t="shared" si="105"/>
        <v>0.732863517603207</v>
      </c>
      <c r="AH469" s="38">
        <f t="shared" si="101"/>
        <v>-1.2588807299426348</v>
      </c>
      <c r="AJ469" s="38">
        <f t="shared" si="106"/>
        <v>41.989986517775279</v>
      </c>
      <c r="AK469" s="38">
        <f t="shared" si="107"/>
        <v>-72.128552736061337</v>
      </c>
    </row>
    <row r="470" spans="1:37" ht="15.75" customHeight="1" x14ac:dyDescent="0.3">
      <c r="A470" s="4" t="s">
        <v>78</v>
      </c>
      <c r="B470" s="5"/>
      <c r="C470" s="8">
        <v>4</v>
      </c>
      <c r="D470" s="8">
        <v>1</v>
      </c>
      <c r="E470" s="8">
        <v>4</v>
      </c>
      <c r="F470" s="8">
        <v>4</v>
      </c>
      <c r="G470" s="8">
        <v>470</v>
      </c>
      <c r="H470" s="9" t="s">
        <v>50</v>
      </c>
      <c r="I470" s="8">
        <v>12</v>
      </c>
      <c r="J470" s="10"/>
      <c r="K470" s="10"/>
      <c r="L470" s="11">
        <v>43307</v>
      </c>
      <c r="M470" s="9" t="s">
        <v>79</v>
      </c>
      <c r="N470" s="9" t="s">
        <v>75</v>
      </c>
      <c r="O470" s="30"/>
      <c r="P470" s="28">
        <v>18.7</v>
      </c>
      <c r="Q470" s="28">
        <v>18.8</v>
      </c>
      <c r="R470" s="29">
        <v>44369</v>
      </c>
      <c r="S470" s="28" t="s">
        <v>112</v>
      </c>
      <c r="T470" s="5"/>
      <c r="U470" s="5">
        <f t="shared" si="108"/>
        <v>178.7</v>
      </c>
      <c r="V470" s="5">
        <f t="shared" si="109"/>
        <v>118.8</v>
      </c>
      <c r="W470" s="5"/>
      <c r="X470" s="36">
        <f t="shared" si="97"/>
        <v>196.61455540028561</v>
      </c>
      <c r="Y470" s="36">
        <f t="shared" si="102"/>
        <v>85.964217001889878</v>
      </c>
      <c r="Z470" s="5"/>
      <c r="AA470" s="36">
        <f t="shared" si="103"/>
        <v>0.98408621315705702</v>
      </c>
      <c r="AB470" s="36">
        <f t="shared" si="104"/>
        <v>1.158619213157057</v>
      </c>
      <c r="AC470" s="37">
        <f t="shared" si="98"/>
        <v>0.73284998226462073</v>
      </c>
      <c r="AD470" s="37">
        <f t="shared" si="99"/>
        <v>-1.2589220464926283</v>
      </c>
      <c r="AE470" s="36">
        <f t="shared" si="100"/>
        <v>214.58595014585646</v>
      </c>
      <c r="AG470" s="38">
        <f t="shared" si="105"/>
        <v>0.73286347488529258</v>
      </c>
      <c r="AH470" s="38">
        <f t="shared" si="101"/>
        <v>-1.258880525640661</v>
      </c>
      <c r="AJ470" s="38">
        <f t="shared" si="106"/>
        <v>41.989984070219073</v>
      </c>
      <c r="AK470" s="38">
        <f t="shared" si="107"/>
        <v>-72.128541030420493</v>
      </c>
    </row>
    <row r="471" spans="1:37" ht="15.75" customHeight="1" x14ac:dyDescent="0.3">
      <c r="A471" s="4" t="s">
        <v>78</v>
      </c>
      <c r="B471" s="5"/>
      <c r="C471" s="8">
        <v>4</v>
      </c>
      <c r="D471" s="8">
        <v>1</v>
      </c>
      <c r="E471" s="8">
        <v>4</v>
      </c>
      <c r="F471" s="8">
        <v>4</v>
      </c>
      <c r="G471" s="8">
        <v>471</v>
      </c>
      <c r="H471" s="9" t="s">
        <v>20</v>
      </c>
      <c r="I471" s="8">
        <v>15</v>
      </c>
      <c r="J471" s="10"/>
      <c r="K471" s="10"/>
      <c r="L471" s="11">
        <v>43307</v>
      </c>
      <c r="M471" s="9" t="s">
        <v>79</v>
      </c>
      <c r="N471" s="9" t="s">
        <v>75</v>
      </c>
      <c r="O471" s="30"/>
      <c r="P471" s="28">
        <v>19.399999999999999</v>
      </c>
      <c r="Q471" s="28">
        <v>19.5</v>
      </c>
      <c r="R471" s="29">
        <v>44369</v>
      </c>
      <c r="S471" s="28" t="s">
        <v>112</v>
      </c>
      <c r="T471" s="5"/>
      <c r="U471" s="5">
        <f t="shared" si="108"/>
        <v>179.4</v>
      </c>
      <c r="V471" s="5">
        <f t="shared" si="109"/>
        <v>119.5</v>
      </c>
      <c r="W471" s="5"/>
      <c r="X471" s="36">
        <f t="shared" si="97"/>
        <v>197.42547459423366</v>
      </c>
      <c r="Y471" s="36">
        <f t="shared" si="102"/>
        <v>86.532028643974357</v>
      </c>
      <c r="Z471" s="5"/>
      <c r="AA471" s="36">
        <f t="shared" si="103"/>
        <v>0.98317972425749423</v>
      </c>
      <c r="AB471" s="36">
        <f t="shared" si="104"/>
        <v>1.1577127242574943</v>
      </c>
      <c r="AC471" s="37">
        <f t="shared" si="98"/>
        <v>0.73284998226462073</v>
      </c>
      <c r="AD471" s="37">
        <f t="shared" si="99"/>
        <v>-1.2589220464926283</v>
      </c>
      <c r="AE471" s="36">
        <f t="shared" si="100"/>
        <v>215.55651231173695</v>
      </c>
      <c r="AG471" s="38">
        <f t="shared" si="105"/>
        <v>0.73286356400616393</v>
      </c>
      <c r="AH471" s="38">
        <f t="shared" si="101"/>
        <v>-1.2588803543882667</v>
      </c>
      <c r="AJ471" s="38">
        <f t="shared" si="106"/>
        <v>41.98998917646886</v>
      </c>
      <c r="AK471" s="38">
        <f t="shared" si="107"/>
        <v>-72.12853121838107</v>
      </c>
    </row>
    <row r="472" spans="1:37" ht="15.75" customHeight="1" x14ac:dyDescent="0.3">
      <c r="A472" s="4" t="s">
        <v>78</v>
      </c>
      <c r="B472" s="5"/>
      <c r="C472" s="8">
        <v>4</v>
      </c>
      <c r="D472" s="8">
        <v>1</v>
      </c>
      <c r="E472" s="8">
        <v>4</v>
      </c>
      <c r="F472" s="8">
        <v>4</v>
      </c>
      <c r="G472" s="8">
        <v>472</v>
      </c>
      <c r="H472" s="9" t="s">
        <v>31</v>
      </c>
      <c r="I472" s="8">
        <v>143</v>
      </c>
      <c r="J472" s="10"/>
      <c r="K472" s="10"/>
      <c r="L472" s="11">
        <v>43307</v>
      </c>
      <c r="M472" s="9" t="s">
        <v>79</v>
      </c>
      <c r="N472" s="9" t="s">
        <v>75</v>
      </c>
      <c r="O472" s="30"/>
      <c r="P472" s="28">
        <v>19.8</v>
      </c>
      <c r="Q472" s="28">
        <v>18.600000000000001</v>
      </c>
      <c r="R472" s="29">
        <v>44369</v>
      </c>
      <c r="S472" s="28" t="s">
        <v>112</v>
      </c>
      <c r="T472" s="5"/>
      <c r="U472" s="5">
        <f t="shared" si="108"/>
        <v>179.8</v>
      </c>
      <c r="V472" s="5">
        <f t="shared" si="109"/>
        <v>118.6</v>
      </c>
      <c r="W472" s="5"/>
      <c r="X472" s="36">
        <f t="shared" si="97"/>
        <v>197.66311426404496</v>
      </c>
      <c r="Y472" s="36">
        <f t="shared" si="102"/>
        <v>85.576242377421011</v>
      </c>
      <c r="Z472" s="5"/>
      <c r="AA472" s="36">
        <f t="shared" si="103"/>
        <v>0.98768680806971487</v>
      </c>
      <c r="AB472" s="36">
        <f t="shared" si="104"/>
        <v>1.1622198080697148</v>
      </c>
      <c r="AC472" s="37">
        <f t="shared" si="98"/>
        <v>0.73284998226462073</v>
      </c>
      <c r="AD472" s="37">
        <f t="shared" si="99"/>
        <v>-1.2589220464926283</v>
      </c>
      <c r="AE472" s="36">
        <f t="shared" si="100"/>
        <v>215.39266468475662</v>
      </c>
      <c r="AG472" s="38">
        <f t="shared" si="105"/>
        <v>0.73286341398373422</v>
      </c>
      <c r="AH472" s="38">
        <f t="shared" si="101"/>
        <v>-1.2588803042094074</v>
      </c>
      <c r="AJ472" s="38">
        <f t="shared" si="106"/>
        <v>41.989980580816805</v>
      </c>
      <c r="AK472" s="38">
        <f t="shared" si="107"/>
        <v>-72.1285283433442</v>
      </c>
    </row>
    <row r="473" spans="1:37" ht="15.75" customHeight="1" x14ac:dyDescent="0.3">
      <c r="A473" s="4" t="s">
        <v>78</v>
      </c>
      <c r="B473" s="5"/>
      <c r="C473" s="8">
        <v>4</v>
      </c>
      <c r="D473" s="8">
        <v>1</v>
      </c>
      <c r="E473" s="8">
        <v>4</v>
      </c>
      <c r="F473" s="8">
        <v>4</v>
      </c>
      <c r="G473" s="8">
        <v>473</v>
      </c>
      <c r="H473" s="9" t="s">
        <v>20</v>
      </c>
      <c r="I473" s="8">
        <v>14</v>
      </c>
      <c r="J473" s="10"/>
      <c r="K473" s="10"/>
      <c r="L473" s="11">
        <v>43307</v>
      </c>
      <c r="M473" s="9" t="s">
        <v>79</v>
      </c>
      <c r="N473" s="9" t="s">
        <v>75</v>
      </c>
      <c r="O473" s="30"/>
      <c r="P473" s="28">
        <v>19.899999999999999</v>
      </c>
      <c r="Q473" s="28">
        <v>17.600000000000001</v>
      </c>
      <c r="R473" s="29">
        <v>44369</v>
      </c>
      <c r="S473" s="28" t="s">
        <v>112</v>
      </c>
      <c r="T473" s="5"/>
      <c r="U473" s="5">
        <f t="shared" si="108"/>
        <v>179.9</v>
      </c>
      <c r="V473" s="5">
        <f t="shared" si="109"/>
        <v>117.6</v>
      </c>
      <c r="W473" s="5"/>
      <c r="X473" s="36">
        <f t="shared" si="97"/>
        <v>197.5879467867162</v>
      </c>
      <c r="Y473" s="36">
        <f t="shared" si="102"/>
        <v>84.574069812264668</v>
      </c>
      <c r="Z473" s="5"/>
      <c r="AA473" s="36">
        <f t="shared" si="103"/>
        <v>0.99182690120954531</v>
      </c>
      <c r="AB473" s="36">
        <f t="shared" si="104"/>
        <v>1.1663599012095454</v>
      </c>
      <c r="AC473" s="37">
        <f t="shared" si="98"/>
        <v>0.73284998226462073</v>
      </c>
      <c r="AD473" s="37">
        <f t="shared" si="99"/>
        <v>-1.2589220464926283</v>
      </c>
      <c r="AE473" s="36">
        <f t="shared" si="100"/>
        <v>214.92735982187099</v>
      </c>
      <c r="AG473" s="38">
        <f t="shared" si="105"/>
        <v>0.73286325668182484</v>
      </c>
      <c r="AH473" s="38">
        <f t="shared" si="101"/>
        <v>-1.2588803200891021</v>
      </c>
      <c r="AJ473" s="38">
        <f t="shared" si="106"/>
        <v>41.989971568081295</v>
      </c>
      <c r="AK473" s="38">
        <f t="shared" si="107"/>
        <v>-72.1285292531837</v>
      </c>
    </row>
    <row r="474" spans="1:37" ht="15.75" customHeight="1" x14ac:dyDescent="0.3">
      <c r="A474" s="4" t="s">
        <v>78</v>
      </c>
      <c r="B474" s="5"/>
      <c r="C474" s="8">
        <v>4</v>
      </c>
      <c r="D474" s="8">
        <v>1</v>
      </c>
      <c r="E474" s="8">
        <v>4</v>
      </c>
      <c r="F474" s="8">
        <v>4</v>
      </c>
      <c r="G474" s="8">
        <v>474</v>
      </c>
      <c r="H474" s="9" t="s">
        <v>20</v>
      </c>
      <c r="I474" s="8">
        <v>11</v>
      </c>
      <c r="J474" s="10"/>
      <c r="K474" s="10"/>
      <c r="L474" s="11">
        <v>43307</v>
      </c>
      <c r="M474" s="9" t="s">
        <v>79</v>
      </c>
      <c r="N474" s="9" t="s">
        <v>75</v>
      </c>
      <c r="O474" s="30"/>
      <c r="P474" s="28">
        <v>19.2</v>
      </c>
      <c r="Q474" s="28">
        <v>17.5</v>
      </c>
      <c r="R474" s="29">
        <v>44369</v>
      </c>
      <c r="S474" s="28" t="s">
        <v>112</v>
      </c>
      <c r="T474" s="5"/>
      <c r="U474" s="5">
        <f t="shared" si="108"/>
        <v>179.2</v>
      </c>
      <c r="V474" s="5">
        <f t="shared" si="109"/>
        <v>117.5</v>
      </c>
      <c r="W474" s="5"/>
      <c r="X474" s="36">
        <f t="shared" si="97"/>
        <v>196.88121654356681</v>
      </c>
      <c r="Y474" s="36">
        <f t="shared" si="102"/>
        <v>84.597142814194129</v>
      </c>
      <c r="Z474" s="5"/>
      <c r="AA474" s="36">
        <f t="shared" si="103"/>
        <v>0.99043012670844788</v>
      </c>
      <c r="AB474" s="36">
        <f t="shared" si="104"/>
        <v>1.1649631267084479</v>
      </c>
      <c r="AC474" s="37">
        <f t="shared" si="98"/>
        <v>0.73284998226462073</v>
      </c>
      <c r="AD474" s="37">
        <f t="shared" si="99"/>
        <v>-1.2589220464926283</v>
      </c>
      <c r="AE474" s="36">
        <f t="shared" si="100"/>
        <v>214.28693380605361</v>
      </c>
      <c r="AG474" s="38">
        <f t="shared" si="105"/>
        <v>0.73286326030648252</v>
      </c>
      <c r="AH474" s="38">
        <f t="shared" si="101"/>
        <v>-1.2588804693354756</v>
      </c>
      <c r="AJ474" s="38">
        <f t="shared" si="106"/>
        <v>41.989971775758875</v>
      </c>
      <c r="AK474" s="38">
        <f t="shared" si="107"/>
        <v>-72.128537804370993</v>
      </c>
    </row>
    <row r="475" spans="1:37" ht="15.75" customHeight="1" x14ac:dyDescent="0.3">
      <c r="A475" s="4" t="s">
        <v>78</v>
      </c>
      <c r="B475" s="5"/>
      <c r="C475" s="8">
        <v>4</v>
      </c>
      <c r="D475" s="8">
        <v>1</v>
      </c>
      <c r="E475" s="8">
        <v>4</v>
      </c>
      <c r="F475" s="8">
        <v>4</v>
      </c>
      <c r="G475" s="8">
        <v>475</v>
      </c>
      <c r="H475" s="9" t="s">
        <v>20</v>
      </c>
      <c r="I475" s="8">
        <v>17</v>
      </c>
      <c r="J475" s="10"/>
      <c r="K475" s="10"/>
      <c r="L475" s="11">
        <v>43307</v>
      </c>
      <c r="M475" s="9" t="s">
        <v>79</v>
      </c>
      <c r="N475" s="9" t="s">
        <v>75</v>
      </c>
      <c r="O475" s="30"/>
      <c r="P475" s="28">
        <v>18.600000000000001</v>
      </c>
      <c r="Q475" s="28">
        <v>18</v>
      </c>
      <c r="R475" s="29">
        <v>44369</v>
      </c>
      <c r="S475" s="28" t="s">
        <v>112</v>
      </c>
      <c r="T475" s="5"/>
      <c r="U475" s="5">
        <f t="shared" si="108"/>
        <v>178.6</v>
      </c>
      <c r="V475" s="5">
        <f t="shared" si="109"/>
        <v>118</v>
      </c>
      <c r="W475" s="5"/>
      <c r="X475" s="36">
        <f t="shared" si="97"/>
        <v>196.37715602521843</v>
      </c>
      <c r="Y475" s="36">
        <f t="shared" si="102"/>
        <v>85.193735635004415</v>
      </c>
      <c r="Z475" s="5"/>
      <c r="AA475" s="36">
        <f t="shared" si="103"/>
        <v>0.98693985134214068</v>
      </c>
      <c r="AB475" s="36">
        <f t="shared" si="104"/>
        <v>1.1614728513421406</v>
      </c>
      <c r="AC475" s="37">
        <f t="shared" si="98"/>
        <v>0.73284998226462073</v>
      </c>
      <c r="AD475" s="37">
        <f t="shared" si="99"/>
        <v>-1.2589220464926283</v>
      </c>
      <c r="AE475" s="36">
        <f t="shared" si="100"/>
        <v>214.06064561240584</v>
      </c>
      <c r="AG475" s="38">
        <f t="shared" si="105"/>
        <v>0.73286335395062363</v>
      </c>
      <c r="AH475" s="38">
        <f t="shared" si="101"/>
        <v>-1.2588805757789219</v>
      </c>
      <c r="AJ475" s="38">
        <f t="shared" si="106"/>
        <v>41.989977141172936</v>
      </c>
      <c r="AK475" s="38">
        <f t="shared" si="107"/>
        <v>-72.128543903131231</v>
      </c>
    </row>
    <row r="476" spans="1:37" ht="15.75" customHeight="1" x14ac:dyDescent="0.3">
      <c r="A476" s="4" t="s">
        <v>78</v>
      </c>
      <c r="B476" s="5"/>
      <c r="C476" s="8">
        <v>4</v>
      </c>
      <c r="D476" s="8">
        <v>1</v>
      </c>
      <c r="E476" s="8">
        <v>4</v>
      </c>
      <c r="F476" s="8">
        <v>4</v>
      </c>
      <c r="G476" s="8">
        <v>476</v>
      </c>
      <c r="H476" s="9" t="s">
        <v>20</v>
      </c>
      <c r="I476" s="8">
        <v>14</v>
      </c>
      <c r="J476" s="10"/>
      <c r="K476" s="10"/>
      <c r="L476" s="11">
        <v>43307</v>
      </c>
      <c r="M476" s="9" t="s">
        <v>79</v>
      </c>
      <c r="N476" s="9" t="s">
        <v>75</v>
      </c>
      <c r="O476" s="30"/>
      <c r="P476" s="28">
        <v>18.8</v>
      </c>
      <c r="Q476" s="28">
        <v>18.7</v>
      </c>
      <c r="R476" s="29">
        <v>44369</v>
      </c>
      <c r="S476" s="28" t="s">
        <v>112</v>
      </c>
      <c r="T476" s="5"/>
      <c r="U476" s="5">
        <f t="shared" si="108"/>
        <v>178.8</v>
      </c>
      <c r="V476" s="5">
        <f t="shared" si="109"/>
        <v>118.7</v>
      </c>
      <c r="W476" s="5"/>
      <c r="X476" s="36">
        <f t="shared" si="97"/>
        <v>196.69567134915485</v>
      </c>
      <c r="Y476" s="36">
        <f t="shared" si="102"/>
        <v>85.848371402754424</v>
      </c>
      <c r="Z476" s="5"/>
      <c r="AA476" s="36">
        <f t="shared" si="103"/>
        <v>0.98473220621597912</v>
      </c>
      <c r="AB476" s="36">
        <f t="shared" si="104"/>
        <v>1.1592652062159792</v>
      </c>
      <c r="AC476" s="37">
        <f t="shared" si="98"/>
        <v>0.73284998226462073</v>
      </c>
      <c r="AD476" s="37">
        <f t="shared" si="99"/>
        <v>-1.2589220464926283</v>
      </c>
      <c r="AE476" s="36">
        <f t="shared" si="100"/>
        <v>214.61390914849858</v>
      </c>
      <c r="AG476" s="38">
        <f t="shared" si="105"/>
        <v>0.73286345670167097</v>
      </c>
      <c r="AH476" s="38">
        <f t="shared" si="101"/>
        <v>-1.2588805085113615</v>
      </c>
      <c r="AJ476" s="38">
        <f t="shared" si="106"/>
        <v>41.989983028374297</v>
      </c>
      <c r="AK476" s="38">
        <f t="shared" si="107"/>
        <v>-72.128540048983922</v>
      </c>
    </row>
    <row r="477" spans="1:37" ht="15.75" customHeight="1" x14ac:dyDescent="0.3">
      <c r="A477" s="4" t="s">
        <v>78</v>
      </c>
      <c r="B477" s="5"/>
      <c r="C477" s="8">
        <v>4</v>
      </c>
      <c r="D477" s="8">
        <v>1</v>
      </c>
      <c r="E477" s="8">
        <v>4</v>
      </c>
      <c r="F477" s="8">
        <v>4</v>
      </c>
      <c r="G477" s="8">
        <v>477</v>
      </c>
      <c r="H477" s="9" t="s">
        <v>20</v>
      </c>
      <c r="I477" s="8">
        <v>11</v>
      </c>
      <c r="J477" s="10"/>
      <c r="K477" s="10"/>
      <c r="L477" s="11">
        <v>43307</v>
      </c>
      <c r="M477" s="9" t="s">
        <v>79</v>
      </c>
      <c r="N477" s="9" t="s">
        <v>75</v>
      </c>
      <c r="O477" s="30"/>
      <c r="P477" s="28">
        <v>18.8</v>
      </c>
      <c r="Q477" s="28">
        <v>18.600000000000001</v>
      </c>
      <c r="R477" s="29">
        <v>44369</v>
      </c>
      <c r="S477" s="28" t="s">
        <v>112</v>
      </c>
      <c r="T477" s="5"/>
      <c r="U477" s="5">
        <f t="shared" si="108"/>
        <v>178.8</v>
      </c>
      <c r="V477" s="5">
        <f t="shared" si="109"/>
        <v>118.6</v>
      </c>
      <c r="W477" s="5"/>
      <c r="X477" s="36">
        <f t="shared" si="97"/>
        <v>196.67830652402174</v>
      </c>
      <c r="Y477" s="36">
        <f t="shared" si="102"/>
        <v>85.749890628752112</v>
      </c>
      <c r="Z477" s="5"/>
      <c r="AA477" s="36">
        <f t="shared" si="103"/>
        <v>0.98512050291596498</v>
      </c>
      <c r="AB477" s="36">
        <f t="shared" si="104"/>
        <v>1.1596535029159649</v>
      </c>
      <c r="AC477" s="37">
        <f t="shared" si="98"/>
        <v>0.73284998226462073</v>
      </c>
      <c r="AD477" s="37">
        <f t="shared" si="99"/>
        <v>-1.2589220464926283</v>
      </c>
      <c r="AE477" s="36">
        <f t="shared" si="100"/>
        <v>214.55861669949311</v>
      </c>
      <c r="AG477" s="38">
        <f t="shared" si="105"/>
        <v>0.73286344124408342</v>
      </c>
      <c r="AH477" s="38">
        <f t="shared" si="101"/>
        <v>-1.2588805121790245</v>
      </c>
      <c r="AJ477" s="38">
        <f t="shared" si="106"/>
        <v>41.989982142719768</v>
      </c>
      <c r="AK477" s="38">
        <f t="shared" si="107"/>
        <v>-72.128540259125543</v>
      </c>
    </row>
    <row r="478" spans="1:37" ht="15.75" customHeight="1" x14ac:dyDescent="0.3">
      <c r="A478" s="4" t="s">
        <v>78</v>
      </c>
      <c r="B478" s="5"/>
      <c r="C478" s="8">
        <v>4</v>
      </c>
      <c r="D478" s="8">
        <v>1</v>
      </c>
      <c r="E478" s="8">
        <v>4</v>
      </c>
      <c r="F478" s="8">
        <v>4</v>
      </c>
      <c r="G478" s="8">
        <v>478</v>
      </c>
      <c r="H478" s="9" t="s">
        <v>20</v>
      </c>
      <c r="I478" s="8">
        <v>11</v>
      </c>
      <c r="J478" s="10"/>
      <c r="K478" s="10"/>
      <c r="L478" s="11">
        <v>43307</v>
      </c>
      <c r="M478" s="9" t="s">
        <v>79</v>
      </c>
      <c r="N478" s="9" t="s">
        <v>75</v>
      </c>
      <c r="O478" s="30"/>
      <c r="P478" s="28">
        <v>19.2</v>
      </c>
      <c r="Q478" s="28">
        <v>16.399999999999999</v>
      </c>
      <c r="R478" s="29">
        <v>44369</v>
      </c>
      <c r="S478" s="28" t="s">
        <v>112</v>
      </c>
      <c r="T478" s="5"/>
      <c r="U478" s="5">
        <f t="shared" si="108"/>
        <v>179.2</v>
      </c>
      <c r="V478" s="5">
        <f t="shared" si="109"/>
        <v>116.4</v>
      </c>
      <c r="W478" s="5"/>
      <c r="X478" s="36">
        <f t="shared" si="97"/>
        <v>196.69020346710261</v>
      </c>
      <c r="Y478" s="36">
        <f t="shared" si="102"/>
        <v>83.513854300168603</v>
      </c>
      <c r="Z478" s="5"/>
      <c r="AA478" s="36">
        <f t="shared" si="103"/>
        <v>0.99473500401966086</v>
      </c>
      <c r="AB478" s="36">
        <f t="shared" si="104"/>
        <v>1.1692680040196608</v>
      </c>
      <c r="AC478" s="37">
        <f t="shared" si="98"/>
        <v>0.73284998226462073</v>
      </c>
      <c r="AD478" s="37">
        <f t="shared" si="99"/>
        <v>-1.2589220464926283</v>
      </c>
      <c r="AE478" s="36">
        <f t="shared" si="100"/>
        <v>213.68575057780529</v>
      </c>
      <c r="AG478" s="38">
        <f t="shared" si="105"/>
        <v>0.73286309027301799</v>
      </c>
      <c r="AH478" s="38">
        <f t="shared" si="101"/>
        <v>-1.2588805096797624</v>
      </c>
      <c r="AJ478" s="38">
        <f t="shared" si="106"/>
        <v>41.989962033558982</v>
      </c>
      <c r="AK478" s="38">
        <f t="shared" si="107"/>
        <v>-72.128540115928359</v>
      </c>
    </row>
    <row r="479" spans="1:37" ht="15.75" customHeight="1" x14ac:dyDescent="0.3">
      <c r="A479" s="4" t="s">
        <v>78</v>
      </c>
      <c r="B479" s="5"/>
      <c r="C479" s="8">
        <v>4</v>
      </c>
      <c r="D479" s="8">
        <v>1</v>
      </c>
      <c r="E479" s="8">
        <v>4</v>
      </c>
      <c r="F479" s="8">
        <v>4</v>
      </c>
      <c r="G479" s="8">
        <v>479</v>
      </c>
      <c r="H479" s="9" t="s">
        <v>20</v>
      </c>
      <c r="I479" s="8">
        <v>12</v>
      </c>
      <c r="J479" s="10"/>
      <c r="K479" s="10"/>
      <c r="L479" s="11">
        <v>43307</v>
      </c>
      <c r="M479" s="9" t="s">
        <v>79</v>
      </c>
      <c r="N479" s="9" t="s">
        <v>75</v>
      </c>
      <c r="O479" s="30"/>
      <c r="P479" s="28">
        <v>19</v>
      </c>
      <c r="Q479" s="28">
        <v>17</v>
      </c>
      <c r="R479" s="29">
        <v>44369</v>
      </c>
      <c r="S479" s="28" t="s">
        <v>112</v>
      </c>
      <c r="T479" s="5"/>
      <c r="U479" s="5">
        <f t="shared" si="108"/>
        <v>179</v>
      </c>
      <c r="V479" s="5">
        <f t="shared" si="109"/>
        <v>117</v>
      </c>
      <c r="W479" s="5"/>
      <c r="X479" s="36">
        <f t="shared" si="97"/>
        <v>196.59743086989661</v>
      </c>
      <c r="Y479" s="36">
        <f t="shared" si="102"/>
        <v>84.139468594448743</v>
      </c>
      <c r="Z479" s="5"/>
      <c r="AA479" s="36">
        <f t="shared" si="103"/>
        <v>0.99187259182313847</v>
      </c>
      <c r="AB479" s="36">
        <f t="shared" si="104"/>
        <v>1.1664055918231384</v>
      </c>
      <c r="AC479" s="37">
        <f t="shared" si="98"/>
        <v>0.73284998226462073</v>
      </c>
      <c r="AD479" s="37">
        <f t="shared" si="99"/>
        <v>-1.2589220464926283</v>
      </c>
      <c r="AE479" s="36">
        <f t="shared" si="100"/>
        <v>213.84573879317776</v>
      </c>
      <c r="AG479" s="38">
        <f t="shared" si="105"/>
        <v>0.73286318847061194</v>
      </c>
      <c r="AH479" s="38">
        <f t="shared" si="101"/>
        <v>-1.2588805292677041</v>
      </c>
      <c r="AJ479" s="38">
        <f t="shared" si="106"/>
        <v>41.989967659866672</v>
      </c>
      <c r="AK479" s="38">
        <f t="shared" si="107"/>
        <v>-72.12854123823476</v>
      </c>
    </row>
    <row r="480" spans="1:37" ht="15.75" customHeight="1" x14ac:dyDescent="0.3">
      <c r="A480" s="4" t="s">
        <v>78</v>
      </c>
      <c r="B480" s="5"/>
      <c r="C480" s="8">
        <v>4</v>
      </c>
      <c r="D480" s="8">
        <v>1</v>
      </c>
      <c r="E480" s="8">
        <v>4</v>
      </c>
      <c r="F480" s="8">
        <v>4</v>
      </c>
      <c r="G480" s="8">
        <v>480</v>
      </c>
      <c r="H480" s="9" t="s">
        <v>20</v>
      </c>
      <c r="I480" s="8">
        <v>15</v>
      </c>
      <c r="J480" s="10"/>
      <c r="K480" s="10"/>
      <c r="L480" s="11">
        <v>43307</v>
      </c>
      <c r="M480" s="9" t="s">
        <v>79</v>
      </c>
      <c r="N480" s="9" t="s">
        <v>75</v>
      </c>
      <c r="O480" s="30"/>
      <c r="P480" s="28">
        <v>18.899999999999999</v>
      </c>
      <c r="Q480" s="28">
        <v>16.2</v>
      </c>
      <c r="R480" s="29">
        <v>44369</v>
      </c>
      <c r="S480" s="28" t="s">
        <v>112</v>
      </c>
      <c r="T480" s="5"/>
      <c r="U480" s="5">
        <f t="shared" si="108"/>
        <v>178.9</v>
      </c>
      <c r="V480" s="5">
        <f t="shared" si="109"/>
        <v>116.2</v>
      </c>
      <c r="W480" s="5"/>
      <c r="X480" s="36">
        <f t="shared" si="97"/>
        <v>196.3600314948294</v>
      </c>
      <c r="Y480" s="36">
        <f t="shared" si="102"/>
        <v>83.368987227563267</v>
      </c>
      <c r="Z480" s="5"/>
      <c r="AA480" s="36">
        <f t="shared" si="103"/>
        <v>0.99475518629190118</v>
      </c>
      <c r="AB480" s="36">
        <f t="shared" si="104"/>
        <v>1.1692881862919011</v>
      </c>
      <c r="AC480" s="37">
        <f t="shared" si="98"/>
        <v>0.73284998226462073</v>
      </c>
      <c r="AD480" s="37">
        <f t="shared" si="99"/>
        <v>-1.2589220464926283</v>
      </c>
      <c r="AE480" s="36">
        <f t="shared" si="100"/>
        <v>213.3252211999322</v>
      </c>
      <c r="AG480" s="38">
        <f t="shared" si="105"/>
        <v>0.73286306753594288</v>
      </c>
      <c r="AH480" s="38">
        <f t="shared" si="101"/>
        <v>-1.2588805794059517</v>
      </c>
      <c r="AJ480" s="38">
        <f t="shared" si="106"/>
        <v>41.989960730820542</v>
      </c>
      <c r="AK480" s="38">
        <f t="shared" si="107"/>
        <v>-72.128544110944731</v>
      </c>
    </row>
    <row r="481" spans="1:37" ht="15.75" customHeight="1" x14ac:dyDescent="0.3">
      <c r="A481" s="4" t="s">
        <v>78</v>
      </c>
      <c r="B481" s="5"/>
      <c r="C481" s="8">
        <v>4</v>
      </c>
      <c r="D481" s="8">
        <v>1</v>
      </c>
      <c r="E481" s="8">
        <v>4</v>
      </c>
      <c r="F481" s="8">
        <v>4</v>
      </c>
      <c r="G481" s="8">
        <v>481</v>
      </c>
      <c r="H481" s="9" t="s">
        <v>20</v>
      </c>
      <c r="I481" s="8">
        <v>12</v>
      </c>
      <c r="J481" s="10"/>
      <c r="K481" s="10"/>
      <c r="L481" s="11">
        <v>43307</v>
      </c>
      <c r="M481" s="9" t="s">
        <v>79</v>
      </c>
      <c r="N481" s="9" t="s">
        <v>75</v>
      </c>
      <c r="O481" s="30"/>
      <c r="P481" s="28">
        <v>18.399999999999999</v>
      </c>
      <c r="Q481" s="28">
        <v>16.899999999999999</v>
      </c>
      <c r="R481" s="29">
        <v>44369</v>
      </c>
      <c r="S481" s="28" t="s">
        <v>112</v>
      </c>
      <c r="T481" s="5"/>
      <c r="U481" s="5">
        <f t="shared" si="108"/>
        <v>178.4</v>
      </c>
      <c r="V481" s="5">
        <f t="shared" si="109"/>
        <v>116.9</v>
      </c>
      <c r="W481" s="5"/>
      <c r="X481" s="36">
        <f t="shared" si="97"/>
        <v>195.98918140074957</v>
      </c>
      <c r="Y481" s="36">
        <f t="shared" si="102"/>
        <v>84.145176771245076</v>
      </c>
      <c r="Z481" s="5"/>
      <c r="AA481" s="36">
        <f t="shared" si="103"/>
        <v>0.99072593659207897</v>
      </c>
      <c r="AB481" s="36">
        <f t="shared" si="104"/>
        <v>1.1652589365920789</v>
      </c>
      <c r="AC481" s="37">
        <f t="shared" si="98"/>
        <v>0.73284998226462073</v>
      </c>
      <c r="AD481" s="37">
        <f t="shared" si="99"/>
        <v>-1.2589220464926283</v>
      </c>
      <c r="AE481" s="36">
        <f t="shared" si="100"/>
        <v>213.28893548423932</v>
      </c>
      <c r="AG481" s="38">
        <f t="shared" si="105"/>
        <v>0.73286318936922212</v>
      </c>
      <c r="AH481" s="38">
        <f t="shared" si="101"/>
        <v>-1.2588806577171112</v>
      </c>
      <c r="AJ481" s="38">
        <f t="shared" si="106"/>
        <v>41.989967711353252</v>
      </c>
      <c r="AK481" s="38">
        <f t="shared" si="107"/>
        <v>-72.128548597843661</v>
      </c>
    </row>
    <row r="482" spans="1:37" ht="15.75" customHeight="1" x14ac:dyDescent="0.3">
      <c r="A482" s="4" t="s">
        <v>78</v>
      </c>
      <c r="B482" s="5"/>
      <c r="C482" s="8">
        <v>4</v>
      </c>
      <c r="D482" s="8">
        <v>1</v>
      </c>
      <c r="E482" s="8">
        <v>4</v>
      </c>
      <c r="F482" s="8">
        <v>4</v>
      </c>
      <c r="G482" s="8">
        <v>482</v>
      </c>
      <c r="H482" s="9" t="s">
        <v>20</v>
      </c>
      <c r="I482" s="8">
        <v>14</v>
      </c>
      <c r="J482" s="10"/>
      <c r="K482" s="10"/>
      <c r="L482" s="11">
        <v>43307</v>
      </c>
      <c r="M482" s="9" t="s">
        <v>79</v>
      </c>
      <c r="N482" s="9" t="s">
        <v>75</v>
      </c>
      <c r="O482" s="30"/>
      <c r="P482" s="28">
        <v>18.399999999999999</v>
      </c>
      <c r="Q482" s="28">
        <v>17.2</v>
      </c>
      <c r="R482" s="29">
        <v>44369</v>
      </c>
      <c r="S482" s="28" t="s">
        <v>112</v>
      </c>
      <c r="T482" s="5"/>
      <c r="U482" s="5">
        <f t="shared" si="108"/>
        <v>178.4</v>
      </c>
      <c r="V482" s="5">
        <f t="shared" si="109"/>
        <v>117.2</v>
      </c>
      <c r="W482" s="5"/>
      <c r="X482" s="36">
        <f t="shared" si="97"/>
        <v>196.04127587614889</v>
      </c>
      <c r="Y482" s="36">
        <f t="shared" si="102"/>
        <v>84.440619093252053</v>
      </c>
      <c r="Z482" s="5"/>
      <c r="AA482" s="36">
        <f t="shared" si="103"/>
        <v>0.98955037718311434</v>
      </c>
      <c r="AB482" s="36">
        <f t="shared" si="104"/>
        <v>1.1640833771831143</v>
      </c>
      <c r="AC482" s="37">
        <f t="shared" si="98"/>
        <v>0.73284998226462073</v>
      </c>
      <c r="AD482" s="37">
        <f t="shared" si="99"/>
        <v>-1.2589220464926283</v>
      </c>
      <c r="AE482" s="36">
        <f t="shared" si="100"/>
        <v>213.45350781844743</v>
      </c>
      <c r="AG482" s="38">
        <f t="shared" si="105"/>
        <v>0.73286323574198609</v>
      </c>
      <c r="AH482" s="38">
        <f t="shared" si="101"/>
        <v>-1.2588806467141305</v>
      </c>
      <c r="AJ482" s="38">
        <f t="shared" si="106"/>
        <v>41.989970368316904</v>
      </c>
      <c r="AK482" s="38">
        <f t="shared" si="107"/>
        <v>-72.128547967419294</v>
      </c>
    </row>
    <row r="483" spans="1:37" ht="15.75" customHeight="1" x14ac:dyDescent="0.3">
      <c r="A483" s="4" t="s">
        <v>78</v>
      </c>
      <c r="B483" s="5"/>
      <c r="C483" s="8">
        <v>4</v>
      </c>
      <c r="D483" s="8">
        <v>1</v>
      </c>
      <c r="E483" s="8">
        <v>4</v>
      </c>
      <c r="F483" s="8">
        <v>3</v>
      </c>
      <c r="G483" s="8">
        <v>483</v>
      </c>
      <c r="H483" s="9" t="s">
        <v>18</v>
      </c>
      <c r="I483" s="8">
        <v>63</v>
      </c>
      <c r="J483" s="10"/>
      <c r="K483" s="10"/>
      <c r="L483" s="11">
        <v>43307</v>
      </c>
      <c r="M483" s="9" t="s">
        <v>79</v>
      </c>
      <c r="N483" s="9" t="s">
        <v>75</v>
      </c>
      <c r="O483" s="30"/>
      <c r="P483" s="28">
        <v>15.9</v>
      </c>
      <c r="Q483" s="28">
        <v>11.7</v>
      </c>
      <c r="R483" s="29">
        <v>44369</v>
      </c>
      <c r="S483" s="28" t="s">
        <v>112</v>
      </c>
      <c r="T483" s="5"/>
      <c r="U483" s="5">
        <f t="shared" si="108"/>
        <v>175.9</v>
      </c>
      <c r="V483" s="5">
        <f t="shared" si="109"/>
        <v>111.7</v>
      </c>
      <c r="W483" s="5"/>
      <c r="X483" s="36">
        <f t="shared" si="97"/>
        <v>192.62419114376974</v>
      </c>
      <c r="Y483" s="36">
        <f t="shared" si="102"/>
        <v>79.458297151452086</v>
      </c>
      <c r="Z483" s="5"/>
      <c r="AA483" s="36">
        <f t="shared" si="103"/>
        <v>1.0050241172242211</v>
      </c>
      <c r="AB483" s="36">
        <f t="shared" si="104"/>
        <v>1.1795571172242212</v>
      </c>
      <c r="AC483" s="37">
        <f t="shared" si="98"/>
        <v>0.73284998226462073</v>
      </c>
      <c r="AD483" s="37">
        <f t="shared" si="99"/>
        <v>-1.2589220464926283</v>
      </c>
      <c r="AE483" s="36">
        <f t="shared" si="100"/>
        <v>208.36914358896809</v>
      </c>
      <c r="AG483" s="38">
        <f t="shared" si="105"/>
        <v>0.73286245372532866</v>
      </c>
      <c r="AH483" s="38">
        <f t="shared" si="101"/>
        <v>-1.2588813683589146</v>
      </c>
      <c r="AJ483" s="38">
        <f t="shared" si="106"/>
        <v>41.989925562062929</v>
      </c>
      <c r="AK483" s="38">
        <f t="shared" si="107"/>
        <v>-72.128589314619745</v>
      </c>
    </row>
    <row r="484" spans="1:37" ht="15.75" customHeight="1" x14ac:dyDescent="0.3">
      <c r="A484" s="4" t="s">
        <v>78</v>
      </c>
      <c r="B484" s="5"/>
      <c r="C484" s="8">
        <v>4</v>
      </c>
      <c r="D484" s="8">
        <v>1</v>
      </c>
      <c r="E484" s="8">
        <v>4</v>
      </c>
      <c r="F484" s="8">
        <v>3</v>
      </c>
      <c r="G484" s="8">
        <v>484</v>
      </c>
      <c r="H484" s="9" t="s">
        <v>18</v>
      </c>
      <c r="I484" s="8">
        <v>296</v>
      </c>
      <c r="J484" s="10"/>
      <c r="K484" s="10"/>
      <c r="L484" s="11">
        <v>43307</v>
      </c>
      <c r="M484" s="9" t="s">
        <v>79</v>
      </c>
      <c r="N484" s="9" t="s">
        <v>75</v>
      </c>
      <c r="O484" s="30"/>
      <c r="P484" s="28">
        <v>15.6</v>
      </c>
      <c r="Q484" s="28">
        <v>10.7</v>
      </c>
      <c r="R484" s="29">
        <v>44369</v>
      </c>
      <c r="S484" s="28" t="s">
        <v>112</v>
      </c>
      <c r="T484" s="5"/>
      <c r="U484" s="5">
        <f t="shared" si="108"/>
        <v>175.6</v>
      </c>
      <c r="V484" s="5">
        <f t="shared" si="109"/>
        <v>110.7</v>
      </c>
      <c r="W484" s="5"/>
      <c r="X484" s="36">
        <f t="shared" si="97"/>
        <v>192.15510057043167</v>
      </c>
      <c r="Y484" s="36">
        <f t="shared" si="102"/>
        <v>78.525583886828215</v>
      </c>
      <c r="Z484" s="5"/>
      <c r="AA484" s="36">
        <f t="shared" si="103"/>
        <v>1.0083161138133319</v>
      </c>
      <c r="AB484" s="36">
        <f t="shared" si="104"/>
        <v>1.1828491138133319</v>
      </c>
      <c r="AC484" s="37">
        <f t="shared" si="98"/>
        <v>0.73284998226462073</v>
      </c>
      <c r="AD484" s="37">
        <f t="shared" si="99"/>
        <v>-1.2589220464926283</v>
      </c>
      <c r="AE484" s="36">
        <f t="shared" si="100"/>
        <v>207.58094806604967</v>
      </c>
      <c r="AG484" s="38">
        <f t="shared" si="105"/>
        <v>0.73286230732750834</v>
      </c>
      <c r="AH484" s="38">
        <f t="shared" si="101"/>
        <v>-1.2588814674262172</v>
      </c>
      <c r="AJ484" s="38">
        <f t="shared" si="106"/>
        <v>41.989917174085697</v>
      </c>
      <c r="AK484" s="38">
        <f t="shared" si="107"/>
        <v>-72.12859499075806</v>
      </c>
    </row>
    <row r="485" spans="1:37" ht="15.75" customHeight="1" x14ac:dyDescent="0.3">
      <c r="A485" s="4" t="s">
        <v>78</v>
      </c>
      <c r="B485" s="5"/>
      <c r="C485" s="8">
        <v>4</v>
      </c>
      <c r="D485" s="8">
        <v>1</v>
      </c>
      <c r="E485" s="8">
        <v>4</v>
      </c>
      <c r="F485" s="8">
        <v>3</v>
      </c>
      <c r="G485" s="8">
        <v>485</v>
      </c>
      <c r="H485" s="9" t="s">
        <v>22</v>
      </c>
      <c r="I485" s="8">
        <v>324</v>
      </c>
      <c r="J485" s="10"/>
      <c r="K485" s="10"/>
      <c r="L485" s="11">
        <v>43307</v>
      </c>
      <c r="M485" s="9" t="s">
        <v>79</v>
      </c>
      <c r="N485" s="9" t="s">
        <v>75</v>
      </c>
      <c r="O485" s="30"/>
      <c r="P485" s="28">
        <v>17.399999999999999</v>
      </c>
      <c r="Q485" s="28">
        <v>11</v>
      </c>
      <c r="R485" s="29">
        <v>44369</v>
      </c>
      <c r="S485" s="28" t="s">
        <v>112</v>
      </c>
      <c r="T485" s="5"/>
      <c r="U485" s="5">
        <f t="shared" si="108"/>
        <v>177.4</v>
      </c>
      <c r="V485" s="5">
        <f t="shared" si="109"/>
        <v>111</v>
      </c>
      <c r="W485" s="5"/>
      <c r="X485" s="36">
        <f t="shared" ref="X485:X548" si="110">SQRT(U485^2+V485^2)*COS(ATAN(V485/U485)-0.174533)</f>
        <v>193.97984897787279</v>
      </c>
      <c r="Y485" s="36">
        <f t="shared" si="102"/>
        <v>78.508459356439175</v>
      </c>
      <c r="Z485" s="5"/>
      <c r="AA485" s="36">
        <f t="shared" si="103"/>
        <v>1.0116904772022843</v>
      </c>
      <c r="AB485" s="36">
        <f t="shared" si="104"/>
        <v>1.1862234772022844</v>
      </c>
      <c r="AC485" s="37">
        <f t="shared" si="98"/>
        <v>0.73284998226462073</v>
      </c>
      <c r="AD485" s="37">
        <f t="shared" si="99"/>
        <v>-1.2589220464926283</v>
      </c>
      <c r="AE485" s="36">
        <f t="shared" si="100"/>
        <v>209.26480831711768</v>
      </c>
      <c r="AG485" s="38">
        <f t="shared" si="105"/>
        <v>0.73286230463180868</v>
      </c>
      <c r="AH485" s="38">
        <f t="shared" si="101"/>
        <v>-1.2588810820783003</v>
      </c>
      <c r="AJ485" s="38">
        <f t="shared" si="106"/>
        <v>41.989917019633481</v>
      </c>
      <c r="AK485" s="38">
        <f t="shared" si="107"/>
        <v>-72.128572911948794</v>
      </c>
    </row>
    <row r="486" spans="1:37" ht="15.75" customHeight="1" x14ac:dyDescent="0.3">
      <c r="A486" s="4" t="s">
        <v>78</v>
      </c>
      <c r="B486" s="5"/>
      <c r="C486" s="8">
        <v>4</v>
      </c>
      <c r="D486" s="8">
        <v>1</v>
      </c>
      <c r="E486" s="8">
        <v>4</v>
      </c>
      <c r="F486" s="8">
        <v>3</v>
      </c>
      <c r="G486" s="8">
        <v>486</v>
      </c>
      <c r="H486" s="9" t="s">
        <v>20</v>
      </c>
      <c r="I486" s="8">
        <v>412</v>
      </c>
      <c r="J486" s="10"/>
      <c r="K486" s="10"/>
      <c r="L486" s="11">
        <v>43307</v>
      </c>
      <c r="M486" s="9" t="s">
        <v>79</v>
      </c>
      <c r="N486" s="9" t="s">
        <v>75</v>
      </c>
      <c r="O486" s="30"/>
      <c r="P486" s="28">
        <v>18.600000000000001</v>
      </c>
      <c r="Q486" s="28">
        <v>11.6</v>
      </c>
      <c r="R486" s="29">
        <v>44369</v>
      </c>
      <c r="S486" s="28" t="s">
        <v>112</v>
      </c>
      <c r="T486" s="5"/>
      <c r="U486" s="5">
        <f t="shared" si="108"/>
        <v>178.6</v>
      </c>
      <c r="V486" s="5">
        <f t="shared" si="109"/>
        <v>111.6</v>
      </c>
      <c r="W486" s="5"/>
      <c r="X486" s="36">
        <f t="shared" si="110"/>
        <v>195.26580721669933</v>
      </c>
      <c r="Y486" s="36">
        <f t="shared" si="102"/>
        <v>78.890966098855785</v>
      </c>
      <c r="Z486" s="5"/>
      <c r="AA486" s="36">
        <f t="shared" si="103"/>
        <v>1.0122976758359348</v>
      </c>
      <c r="AB486" s="36">
        <f t="shared" si="104"/>
        <v>1.1868306758359348</v>
      </c>
      <c r="AC486" s="37">
        <f t="shared" si="98"/>
        <v>0.73284998226462073</v>
      </c>
      <c r="AD486" s="37">
        <f t="shared" si="99"/>
        <v>-1.2589220464926283</v>
      </c>
      <c r="AE486" s="36">
        <f t="shared" si="100"/>
        <v>210.60037986670395</v>
      </c>
      <c r="AG486" s="38">
        <f t="shared" si="105"/>
        <v>0.73286236466498766</v>
      </c>
      <c r="AH486" s="38">
        <f t="shared" si="101"/>
        <v>-1.2588808105090699</v>
      </c>
      <c r="AJ486" s="38">
        <f t="shared" si="106"/>
        <v>41.989920459281265</v>
      </c>
      <c r="AK486" s="38">
        <f t="shared" si="107"/>
        <v>-72.128557352178035</v>
      </c>
    </row>
    <row r="487" spans="1:37" ht="15.75" customHeight="1" x14ac:dyDescent="0.3">
      <c r="A487" s="4" t="s">
        <v>78</v>
      </c>
      <c r="B487" s="5"/>
      <c r="C487" s="8">
        <v>4</v>
      </c>
      <c r="D487" s="8">
        <v>1</v>
      </c>
      <c r="E487" s="8">
        <v>4</v>
      </c>
      <c r="F487" s="8">
        <v>3</v>
      </c>
      <c r="G487" s="8">
        <v>487</v>
      </c>
      <c r="H487" s="9" t="s">
        <v>18</v>
      </c>
      <c r="I487" s="8">
        <v>184</v>
      </c>
      <c r="J487" s="10"/>
      <c r="K487" s="10"/>
      <c r="L487" s="11">
        <v>43307</v>
      </c>
      <c r="M487" s="9" t="s">
        <v>79</v>
      </c>
      <c r="N487" s="9" t="s">
        <v>75</v>
      </c>
      <c r="O487" s="30"/>
      <c r="P487" s="28">
        <v>19.399999999999999</v>
      </c>
      <c r="Q487" s="28">
        <v>11</v>
      </c>
      <c r="R487" s="29">
        <v>44369</v>
      </c>
      <c r="S487" s="28" t="s">
        <v>112</v>
      </c>
      <c r="T487" s="5"/>
      <c r="U487" s="5">
        <f t="shared" si="108"/>
        <v>179.4</v>
      </c>
      <c r="V487" s="5">
        <f t="shared" si="109"/>
        <v>111</v>
      </c>
      <c r="W487" s="5"/>
      <c r="X487" s="36">
        <f t="shared" si="110"/>
        <v>195.94946445791925</v>
      </c>
      <c r="Y487" s="36">
        <f t="shared" si="102"/>
        <v>78.161162853776972</v>
      </c>
      <c r="Z487" s="5"/>
      <c r="AA487" s="36">
        <f t="shared" si="103"/>
        <v>1.0167191392028156</v>
      </c>
      <c r="AB487" s="36">
        <f t="shared" si="104"/>
        <v>1.1912521392028157</v>
      </c>
      <c r="AC487" s="37">
        <f t="shared" si="98"/>
        <v>0.73284998226462073</v>
      </c>
      <c r="AD487" s="37">
        <f t="shared" si="99"/>
        <v>-1.2589220464926283</v>
      </c>
      <c r="AE487" s="36">
        <f t="shared" si="100"/>
        <v>210.96293513316505</v>
      </c>
      <c r="AG487" s="38">
        <f t="shared" si="105"/>
        <v>0.73286225011120687</v>
      </c>
      <c r="AH487" s="38">
        <f t="shared" si="101"/>
        <v>-1.258880666139474</v>
      </c>
      <c r="AJ487" s="38">
        <f t="shared" si="106"/>
        <v>41.989913895833098</v>
      </c>
      <c r="AK487" s="38">
        <f t="shared" si="107"/>
        <v>-72.128549080409499</v>
      </c>
    </row>
    <row r="488" spans="1:37" ht="15.75" customHeight="1" x14ac:dyDescent="0.3">
      <c r="A488" s="4" t="s">
        <v>78</v>
      </c>
      <c r="B488" s="5"/>
      <c r="C488" s="8">
        <v>4</v>
      </c>
      <c r="D488" s="8">
        <v>1</v>
      </c>
      <c r="E488" s="8">
        <v>4</v>
      </c>
      <c r="F488" s="8">
        <v>3</v>
      </c>
      <c r="G488" s="8">
        <v>488</v>
      </c>
      <c r="H488" s="9" t="s">
        <v>22</v>
      </c>
      <c r="I488" s="8">
        <v>165</v>
      </c>
      <c r="J488" s="10"/>
      <c r="K488" s="10"/>
      <c r="L488" s="11">
        <v>43307</v>
      </c>
      <c r="M488" s="9" t="s">
        <v>79</v>
      </c>
      <c r="N488" s="9" t="s">
        <v>75</v>
      </c>
      <c r="O488" s="30"/>
      <c r="P488" s="28">
        <v>19.100000000000001</v>
      </c>
      <c r="Q488" s="28">
        <v>14.6</v>
      </c>
      <c r="R488" s="29">
        <v>44369</v>
      </c>
      <c r="S488" s="28" t="s">
        <v>112</v>
      </c>
      <c r="T488" s="5"/>
      <c r="U488" s="5">
        <f t="shared" si="108"/>
        <v>179.1</v>
      </c>
      <c r="V488" s="5">
        <f t="shared" si="109"/>
        <v>114.6</v>
      </c>
      <c r="W488" s="5"/>
      <c r="X488" s="36">
        <f t="shared" si="110"/>
        <v>196.27915584070425</v>
      </c>
      <c r="Y488" s="36">
        <f t="shared" si="102"/>
        <v>81.758565193259898</v>
      </c>
      <c r="Z488" s="5"/>
      <c r="AA488" s="36">
        <f t="shared" si="103"/>
        <v>1.0015782062838614</v>
      </c>
      <c r="AB488" s="36">
        <f t="shared" si="104"/>
        <v>1.1761112062838615</v>
      </c>
      <c r="AC488" s="37">
        <f t="shared" si="98"/>
        <v>0.73284998226462073</v>
      </c>
      <c r="AD488" s="37">
        <f t="shared" si="99"/>
        <v>-1.2589220464926283</v>
      </c>
      <c r="AE488" s="36">
        <f t="shared" si="100"/>
        <v>212.62636242949742</v>
      </c>
      <c r="AG488" s="38">
        <f t="shared" si="105"/>
        <v>0.73286281476247084</v>
      </c>
      <c r="AH488" s="38">
        <f t="shared" si="101"/>
        <v>-1.2588805964946104</v>
      </c>
      <c r="AJ488" s="38">
        <f t="shared" si="106"/>
        <v>41.989946247967417</v>
      </c>
      <c r="AK488" s="38">
        <f t="shared" si="107"/>
        <v>-72.128545090052754</v>
      </c>
    </row>
    <row r="489" spans="1:37" ht="15.75" customHeight="1" x14ac:dyDescent="0.3">
      <c r="A489" s="4" t="s">
        <v>78</v>
      </c>
      <c r="B489" s="5"/>
      <c r="C489" s="8">
        <v>4</v>
      </c>
      <c r="D489" s="8">
        <v>1</v>
      </c>
      <c r="E489" s="8">
        <v>3</v>
      </c>
      <c r="F489" s="8">
        <v>1</v>
      </c>
      <c r="G489" s="8">
        <v>489</v>
      </c>
      <c r="H489" s="9" t="s">
        <v>80</v>
      </c>
      <c r="I489" s="8">
        <v>481</v>
      </c>
      <c r="J489" s="9" t="s">
        <v>32</v>
      </c>
      <c r="K489" s="10"/>
      <c r="L489" s="11">
        <v>43307</v>
      </c>
      <c r="M489" s="9" t="s">
        <v>79</v>
      </c>
      <c r="N489" s="9" t="s">
        <v>75</v>
      </c>
      <c r="O489" s="30"/>
      <c r="P489" s="28">
        <v>11.8</v>
      </c>
      <c r="Q489" s="28">
        <v>2.5</v>
      </c>
      <c r="R489" s="29">
        <v>44369</v>
      </c>
      <c r="S489" s="28" t="s">
        <v>112</v>
      </c>
      <c r="T489" s="5"/>
      <c r="U489" s="5">
        <f t="shared" si="108"/>
        <v>171.8</v>
      </c>
      <c r="V489" s="5">
        <f t="shared" si="109"/>
        <v>102.5</v>
      </c>
      <c r="W489" s="5"/>
      <c r="X489" s="36">
        <f t="shared" si="110"/>
        <v>186.98891549742837</v>
      </c>
      <c r="Y489" s="36">
        <f t="shared" si="102"/>
        <v>71.110023773695985</v>
      </c>
      <c r="Z489" s="5"/>
      <c r="AA489" s="36">
        <f t="shared" si="103"/>
        <v>1.0328628908410711</v>
      </c>
      <c r="AB489" s="36">
        <f t="shared" si="104"/>
        <v>1.2073958908410711</v>
      </c>
      <c r="AC489" s="37">
        <f t="shared" si="98"/>
        <v>0.73284998226462073</v>
      </c>
      <c r="AD489" s="37">
        <f t="shared" si="99"/>
        <v>-1.2589220464926283</v>
      </c>
      <c r="AE489" s="36">
        <f t="shared" si="100"/>
        <v>200.05371778599871</v>
      </c>
      <c r="AG489" s="38">
        <f t="shared" si="105"/>
        <v>0.73286114339378539</v>
      </c>
      <c r="AH489" s="38">
        <f t="shared" si="101"/>
        <v>-1.25888255845589</v>
      </c>
      <c r="AJ489" s="38">
        <f t="shared" si="106"/>
        <v>41.989850485595738</v>
      </c>
      <c r="AK489" s="38">
        <f t="shared" si="107"/>
        <v>-72.128657502153644</v>
      </c>
    </row>
    <row r="490" spans="1:37" ht="15.75" customHeight="1" x14ac:dyDescent="0.3">
      <c r="A490" s="4" t="s">
        <v>78</v>
      </c>
      <c r="B490" s="5"/>
      <c r="C490" s="8">
        <v>4</v>
      </c>
      <c r="D490" s="8">
        <v>1</v>
      </c>
      <c r="E490" s="8">
        <v>3</v>
      </c>
      <c r="F490" s="8">
        <v>1</v>
      </c>
      <c r="G490" s="8">
        <v>490</v>
      </c>
      <c r="H490" s="9" t="s">
        <v>20</v>
      </c>
      <c r="I490" s="8">
        <v>11</v>
      </c>
      <c r="J490" s="10"/>
      <c r="K490" s="10"/>
      <c r="L490" s="11">
        <v>43307</v>
      </c>
      <c r="M490" s="9" t="s">
        <v>79</v>
      </c>
      <c r="N490" s="9" t="s">
        <v>75</v>
      </c>
      <c r="O490" s="30"/>
      <c r="P490" s="28">
        <v>12.1</v>
      </c>
      <c r="Q490" s="28">
        <v>2.2999999999999998</v>
      </c>
      <c r="R490" s="29">
        <v>44369</v>
      </c>
      <c r="S490" s="28" t="s">
        <v>112</v>
      </c>
      <c r="T490" s="5"/>
      <c r="U490" s="5">
        <f t="shared" si="108"/>
        <v>172.1</v>
      </c>
      <c r="V490" s="5">
        <f t="shared" si="109"/>
        <v>102.3</v>
      </c>
      <c r="W490" s="5"/>
      <c r="X490" s="36">
        <f t="shared" si="110"/>
        <v>187.24962816916909</v>
      </c>
      <c r="Y490" s="36">
        <f t="shared" si="102"/>
        <v>70.860967750292005</v>
      </c>
      <c r="Z490" s="5"/>
      <c r="AA490" s="36">
        <f t="shared" si="103"/>
        <v>1.0344885045699999</v>
      </c>
      <c r="AB490" s="36">
        <f t="shared" si="104"/>
        <v>1.2090215045699999</v>
      </c>
      <c r="AC490" s="37">
        <f t="shared" si="98"/>
        <v>0.73284998226462073</v>
      </c>
      <c r="AD490" s="37">
        <f t="shared" si="99"/>
        <v>-1.2589220464926283</v>
      </c>
      <c r="AE490" s="36">
        <f t="shared" si="100"/>
        <v>200.2091406504708</v>
      </c>
      <c r="AG490" s="38">
        <f t="shared" si="105"/>
        <v>0.73286110430056395</v>
      </c>
      <c r="AH490" s="38">
        <f t="shared" si="101"/>
        <v>-1.2588825034003732</v>
      </c>
      <c r="AJ490" s="38">
        <f t="shared" si="106"/>
        <v>41.989848245719145</v>
      </c>
      <c r="AK490" s="38">
        <f t="shared" si="107"/>
        <v>-72.128654347704881</v>
      </c>
    </row>
    <row r="491" spans="1:37" ht="15.75" customHeight="1" x14ac:dyDescent="0.3">
      <c r="A491" s="4" t="s">
        <v>78</v>
      </c>
      <c r="B491" s="5"/>
      <c r="C491" s="8">
        <v>4</v>
      </c>
      <c r="D491" s="8">
        <v>1</v>
      </c>
      <c r="E491" s="8">
        <v>3</v>
      </c>
      <c r="F491" s="8">
        <v>1</v>
      </c>
      <c r="G491" s="8">
        <v>491</v>
      </c>
      <c r="H491" s="9" t="s">
        <v>20</v>
      </c>
      <c r="I491" s="8">
        <v>16</v>
      </c>
      <c r="J491" s="10"/>
      <c r="K491" s="10"/>
      <c r="L491" s="11">
        <v>43307</v>
      </c>
      <c r="M491" s="9" t="s">
        <v>79</v>
      </c>
      <c r="N491" s="9" t="s">
        <v>75</v>
      </c>
      <c r="O491" s="30"/>
      <c r="P491" s="28">
        <v>10.8</v>
      </c>
      <c r="Q491" s="28">
        <v>4.5999999999999996</v>
      </c>
      <c r="R491" s="29">
        <v>44369</v>
      </c>
      <c r="S491" s="28" t="s">
        <v>112</v>
      </c>
      <c r="T491" s="5"/>
      <c r="U491" s="5">
        <f t="shared" si="108"/>
        <v>170.8</v>
      </c>
      <c r="V491" s="5">
        <f t="shared" si="109"/>
        <v>104.6</v>
      </c>
      <c r="W491" s="5"/>
      <c r="X491" s="36">
        <f t="shared" si="110"/>
        <v>186.36876908520043</v>
      </c>
      <c r="Y491" s="36">
        <f t="shared" si="102"/>
        <v>73.351768279075841</v>
      </c>
      <c r="Z491" s="5"/>
      <c r="AA491" s="36">
        <f t="shared" si="103"/>
        <v>1.0213001790651028</v>
      </c>
      <c r="AB491" s="36">
        <f t="shared" si="104"/>
        <v>1.1958331790651029</v>
      </c>
      <c r="AC491" s="37">
        <f t="shared" si="98"/>
        <v>0.73284998226462073</v>
      </c>
      <c r="AD491" s="37">
        <f t="shared" si="99"/>
        <v>-1.2589220464926283</v>
      </c>
      <c r="AE491" s="36">
        <f t="shared" si="100"/>
        <v>200.28429793670796</v>
      </c>
      <c r="AG491" s="38">
        <f t="shared" si="105"/>
        <v>0.73286149526332856</v>
      </c>
      <c r="AH491" s="38">
        <f t="shared" si="101"/>
        <v>-1.2588826894050078</v>
      </c>
      <c r="AJ491" s="38">
        <f t="shared" si="106"/>
        <v>41.989870646235502</v>
      </c>
      <c r="AK491" s="38">
        <f t="shared" si="107"/>
        <v>-72.128665004985422</v>
      </c>
    </row>
    <row r="492" spans="1:37" ht="15.75" customHeight="1" x14ac:dyDescent="0.3">
      <c r="A492" s="4" t="s">
        <v>78</v>
      </c>
      <c r="B492" s="5"/>
      <c r="C492" s="8">
        <v>4</v>
      </c>
      <c r="D492" s="8">
        <v>1</v>
      </c>
      <c r="E492" s="8">
        <v>3</v>
      </c>
      <c r="F492" s="8">
        <v>1</v>
      </c>
      <c r="G492" s="8">
        <v>492</v>
      </c>
      <c r="H492" s="9" t="s">
        <v>20</v>
      </c>
      <c r="I492" s="8">
        <v>16</v>
      </c>
      <c r="J492" s="10"/>
      <c r="K492" s="10"/>
      <c r="L492" s="11">
        <v>43307</v>
      </c>
      <c r="M492" s="9" t="s">
        <v>79</v>
      </c>
      <c r="N492" s="9" t="s">
        <v>75</v>
      </c>
      <c r="O492" s="30"/>
      <c r="P492" s="28">
        <v>11.5</v>
      </c>
      <c r="Q492" s="28">
        <v>4.5</v>
      </c>
      <c r="R492" s="29">
        <v>44369</v>
      </c>
      <c r="S492" s="28" t="s">
        <v>112</v>
      </c>
      <c r="T492" s="5"/>
      <c r="U492" s="5">
        <f t="shared" si="108"/>
        <v>171.5</v>
      </c>
      <c r="V492" s="5">
        <f t="shared" si="109"/>
        <v>104.5</v>
      </c>
      <c r="W492" s="5"/>
      <c r="X492" s="36">
        <f t="shared" si="110"/>
        <v>187.04076967808359</v>
      </c>
      <c r="Y492" s="36">
        <f t="shared" si="102"/>
        <v>73.131733729141772</v>
      </c>
      <c r="Z492" s="5"/>
      <c r="AA492" s="36">
        <f t="shared" si="103"/>
        <v>1.0235451650879177</v>
      </c>
      <c r="AB492" s="36">
        <f t="shared" si="104"/>
        <v>1.1980781650879178</v>
      </c>
      <c r="AC492" s="37">
        <f t="shared" si="98"/>
        <v>0.73284998226462073</v>
      </c>
      <c r="AD492" s="37">
        <f t="shared" si="99"/>
        <v>-1.2589220464926283</v>
      </c>
      <c r="AE492" s="36">
        <f t="shared" si="100"/>
        <v>200.82952970118714</v>
      </c>
      <c r="AG492" s="38">
        <f t="shared" si="105"/>
        <v>0.73286146072365277</v>
      </c>
      <c r="AH492" s="38">
        <f t="shared" si="101"/>
        <v>-1.2588825474941208</v>
      </c>
      <c r="AJ492" s="38">
        <f t="shared" si="106"/>
        <v>41.989868667257852</v>
      </c>
      <c r="AK492" s="38">
        <f t="shared" si="107"/>
        <v>-72.128656874090524</v>
      </c>
    </row>
    <row r="493" spans="1:37" ht="15.75" customHeight="1" x14ac:dyDescent="0.3">
      <c r="A493" s="4" t="s">
        <v>78</v>
      </c>
      <c r="B493" s="5"/>
      <c r="C493" s="8">
        <v>4</v>
      </c>
      <c r="D493" s="8">
        <v>1</v>
      </c>
      <c r="E493" s="8">
        <v>3</v>
      </c>
      <c r="F493" s="8">
        <v>1</v>
      </c>
      <c r="G493" s="8">
        <v>493</v>
      </c>
      <c r="H493" s="9" t="s">
        <v>20</v>
      </c>
      <c r="I493" s="8">
        <v>25</v>
      </c>
      <c r="J493" s="10"/>
      <c r="K493" s="10"/>
      <c r="L493" s="11">
        <v>43307</v>
      </c>
      <c r="M493" s="9" t="s">
        <v>79</v>
      </c>
      <c r="N493" s="9" t="s">
        <v>75</v>
      </c>
      <c r="O493" s="30"/>
      <c r="P493" s="28">
        <v>12.2</v>
      </c>
      <c r="Q493" s="28">
        <v>4.4000000000000004</v>
      </c>
      <c r="R493" s="29">
        <v>44369</v>
      </c>
      <c r="S493" s="28" t="s">
        <v>112</v>
      </c>
      <c r="T493" s="5"/>
      <c r="U493" s="5">
        <f t="shared" si="108"/>
        <v>172.2</v>
      </c>
      <c r="V493" s="5">
        <f t="shared" si="109"/>
        <v>104.4</v>
      </c>
      <c r="W493" s="5"/>
      <c r="X493" s="36">
        <f t="shared" si="110"/>
        <v>187.7127702709667</v>
      </c>
      <c r="Y493" s="36">
        <f t="shared" si="102"/>
        <v>72.911699179207673</v>
      </c>
      <c r="Z493" s="5"/>
      <c r="AA493" s="36">
        <f t="shared" si="103"/>
        <v>1.0257779831151002</v>
      </c>
      <c r="AB493" s="36">
        <f t="shared" si="104"/>
        <v>1.2003109831151002</v>
      </c>
      <c r="AC493" s="37">
        <f t="shared" si="98"/>
        <v>0.73284998226462073</v>
      </c>
      <c r="AD493" s="37">
        <f t="shared" si="99"/>
        <v>-1.2589220464926283</v>
      </c>
      <c r="AE493" s="36">
        <f t="shared" si="100"/>
        <v>201.37576815495947</v>
      </c>
      <c r="AG493" s="38">
        <f t="shared" si="105"/>
        <v>0.73286142618396688</v>
      </c>
      <c r="AH493" s="38">
        <f t="shared" si="101"/>
        <v>-1.2588824055832424</v>
      </c>
      <c r="AJ493" s="38">
        <f t="shared" si="106"/>
        <v>41.989866688279626</v>
      </c>
      <c r="AK493" s="38">
        <f t="shared" si="107"/>
        <v>-72.128648743196123</v>
      </c>
    </row>
    <row r="494" spans="1:37" ht="15.75" customHeight="1" x14ac:dyDescent="0.3">
      <c r="A494" s="4" t="s">
        <v>78</v>
      </c>
      <c r="B494" s="5"/>
      <c r="C494" s="8">
        <v>4</v>
      </c>
      <c r="D494" s="8">
        <v>1</v>
      </c>
      <c r="E494" s="8">
        <v>3</v>
      </c>
      <c r="F494" s="8">
        <v>1</v>
      </c>
      <c r="G494" s="8">
        <v>494</v>
      </c>
      <c r="H494" s="9" t="s">
        <v>20</v>
      </c>
      <c r="I494" s="8">
        <v>27</v>
      </c>
      <c r="J494" s="10"/>
      <c r="K494" s="10"/>
      <c r="L494" s="11">
        <v>43307</v>
      </c>
      <c r="M494" s="9" t="s">
        <v>79</v>
      </c>
      <c r="N494" s="9" t="s">
        <v>75</v>
      </c>
      <c r="O494" s="30"/>
      <c r="P494" s="28">
        <v>12.9</v>
      </c>
      <c r="Q494" s="28">
        <v>4.7</v>
      </c>
      <c r="R494" s="29">
        <v>44369</v>
      </c>
      <c r="S494" s="28" t="s">
        <v>112</v>
      </c>
      <c r="T494" s="5"/>
      <c r="U494" s="5">
        <f t="shared" si="108"/>
        <v>172.9</v>
      </c>
      <c r="V494" s="5">
        <f t="shared" si="109"/>
        <v>104.7</v>
      </c>
      <c r="W494" s="5"/>
      <c r="X494" s="36">
        <f t="shared" si="110"/>
        <v>188.45423016438232</v>
      </c>
      <c r="Y494" s="36">
        <f t="shared" si="102"/>
        <v>73.085587725282849</v>
      </c>
      <c r="Z494" s="5"/>
      <c r="AA494" s="36">
        <f t="shared" si="103"/>
        <v>1.0263042204983674</v>
      </c>
      <c r="AB494" s="36">
        <f t="shared" si="104"/>
        <v>1.2008372204983675</v>
      </c>
      <c r="AC494" s="37">
        <f t="shared" si="98"/>
        <v>0.73284998226462073</v>
      </c>
      <c r="AD494" s="37">
        <f t="shared" si="99"/>
        <v>-1.2589220464926283</v>
      </c>
      <c r="AE494" s="36">
        <f t="shared" si="100"/>
        <v>202.12990872208891</v>
      </c>
      <c r="AG494" s="38">
        <f t="shared" si="105"/>
        <v>0.73286145347463461</v>
      </c>
      <c r="AH494" s="38">
        <f t="shared" si="101"/>
        <v>-1.2588822490018445</v>
      </c>
      <c r="AJ494" s="38">
        <f t="shared" si="106"/>
        <v>41.989868251919702</v>
      </c>
      <c r="AK494" s="38">
        <f t="shared" si="107"/>
        <v>-72.128639771742883</v>
      </c>
    </row>
    <row r="495" spans="1:37" ht="15.75" customHeight="1" x14ac:dyDescent="0.3">
      <c r="A495" s="4" t="s">
        <v>78</v>
      </c>
      <c r="B495" s="5"/>
      <c r="C495" s="8">
        <v>4</v>
      </c>
      <c r="D495" s="8">
        <v>1</v>
      </c>
      <c r="E495" s="8">
        <v>3</v>
      </c>
      <c r="F495" s="8">
        <v>1</v>
      </c>
      <c r="G495" s="8">
        <v>495</v>
      </c>
      <c r="H495" s="9" t="s">
        <v>20</v>
      </c>
      <c r="I495" s="8">
        <v>10</v>
      </c>
      <c r="J495" s="10"/>
      <c r="K495" s="10"/>
      <c r="L495" s="11">
        <v>43307</v>
      </c>
      <c r="M495" s="9" t="s">
        <v>79</v>
      </c>
      <c r="N495" s="9" t="s">
        <v>75</v>
      </c>
      <c r="O495" s="30"/>
      <c r="P495" s="28">
        <v>14.3</v>
      </c>
      <c r="Q495" s="28">
        <v>4.7</v>
      </c>
      <c r="R495" s="29">
        <v>44369</v>
      </c>
      <c r="S495" s="28" t="s">
        <v>112</v>
      </c>
      <c r="T495" s="5"/>
      <c r="U495" s="5">
        <f t="shared" si="108"/>
        <v>174.3</v>
      </c>
      <c r="V495" s="5">
        <f t="shared" si="109"/>
        <v>104.7</v>
      </c>
      <c r="W495" s="5"/>
      <c r="X495" s="36">
        <f t="shared" si="110"/>
        <v>189.83296100041483</v>
      </c>
      <c r="Y495" s="36">
        <f t="shared" si="102"/>
        <v>72.84248017341929</v>
      </c>
      <c r="Z495" s="5"/>
      <c r="AA495" s="36">
        <f t="shared" si="103"/>
        <v>1.0298707536930218</v>
      </c>
      <c r="AB495" s="36">
        <f t="shared" si="104"/>
        <v>1.2044037536930219</v>
      </c>
      <c r="AC495" s="37">
        <f t="shared" si="98"/>
        <v>0.73284998226462073</v>
      </c>
      <c r="AD495" s="37">
        <f t="shared" si="99"/>
        <v>-1.2589220464926283</v>
      </c>
      <c r="AE495" s="36">
        <f t="shared" si="100"/>
        <v>203.32874858219139</v>
      </c>
      <c r="AG495" s="38">
        <f t="shared" si="105"/>
        <v>0.73286141531039128</v>
      </c>
      <c r="AH495" s="38">
        <f t="shared" si="101"/>
        <v>-1.2588819578448447</v>
      </c>
      <c r="AJ495" s="38">
        <f t="shared" si="106"/>
        <v>41.989866065269638</v>
      </c>
      <c r="AK495" s="38">
        <f t="shared" si="107"/>
        <v>-72.128623089675614</v>
      </c>
    </row>
    <row r="496" spans="1:37" ht="15.75" customHeight="1" x14ac:dyDescent="0.3">
      <c r="A496" s="4" t="s">
        <v>78</v>
      </c>
      <c r="B496" s="5"/>
      <c r="C496" s="8">
        <v>4</v>
      </c>
      <c r="D496" s="8">
        <v>1</v>
      </c>
      <c r="E496" s="8">
        <v>3</v>
      </c>
      <c r="F496" s="8">
        <v>1</v>
      </c>
      <c r="G496" s="8">
        <v>496</v>
      </c>
      <c r="H496" s="9" t="s">
        <v>20</v>
      </c>
      <c r="I496" s="8">
        <v>12</v>
      </c>
      <c r="J496" s="10"/>
      <c r="K496" s="10"/>
      <c r="L496" s="11">
        <v>43307</v>
      </c>
      <c r="M496" s="9" t="s">
        <v>79</v>
      </c>
      <c r="N496" s="9" t="s">
        <v>75</v>
      </c>
      <c r="O496" s="30"/>
      <c r="P496" s="28">
        <v>14.7</v>
      </c>
      <c r="Q496" s="28">
        <v>4.9000000000000004</v>
      </c>
      <c r="R496" s="29">
        <v>44369</v>
      </c>
      <c r="S496" s="28" t="s">
        <v>112</v>
      </c>
      <c r="T496" s="5"/>
      <c r="U496" s="5">
        <f t="shared" si="108"/>
        <v>174.7</v>
      </c>
      <c r="V496" s="5">
        <f t="shared" si="109"/>
        <v>104.9</v>
      </c>
      <c r="W496" s="5"/>
      <c r="X496" s="36">
        <f t="shared" si="110"/>
        <v>190.26161374669033</v>
      </c>
      <c r="Y496" s="36">
        <f t="shared" si="102"/>
        <v>72.969982420891498</v>
      </c>
      <c r="Z496" s="5"/>
      <c r="AA496" s="36">
        <f t="shared" si="103"/>
        <v>1.0300401828743466</v>
      </c>
      <c r="AB496" s="36">
        <f t="shared" si="104"/>
        <v>1.2045731828743467</v>
      </c>
      <c r="AC496" s="37">
        <f t="shared" si="98"/>
        <v>0.73284998226462073</v>
      </c>
      <c r="AD496" s="37">
        <f t="shared" si="99"/>
        <v>-1.2589220464926283</v>
      </c>
      <c r="AE496" s="36">
        <f t="shared" si="100"/>
        <v>203.77463041311103</v>
      </c>
      <c r="AG496" s="38">
        <f t="shared" si="105"/>
        <v>0.73286143532149439</v>
      </c>
      <c r="AH496" s="38">
        <f t="shared" si="101"/>
        <v>-1.2588818673218594</v>
      </c>
      <c r="AJ496" s="38">
        <f t="shared" si="106"/>
        <v>41.989867211821384</v>
      </c>
      <c r="AK496" s="38">
        <f t="shared" si="107"/>
        <v>-72.128617903090614</v>
      </c>
    </row>
    <row r="497" spans="1:37" ht="15.75" customHeight="1" x14ac:dyDescent="0.3">
      <c r="A497" s="4" t="s">
        <v>78</v>
      </c>
      <c r="B497" s="5"/>
      <c r="C497" s="8">
        <v>4</v>
      </c>
      <c r="D497" s="8">
        <v>1</v>
      </c>
      <c r="E497" s="8">
        <v>3</v>
      </c>
      <c r="F497" s="8">
        <v>1</v>
      </c>
      <c r="G497" s="8">
        <v>497</v>
      </c>
      <c r="H497" s="9" t="s">
        <v>20</v>
      </c>
      <c r="I497" s="8">
        <v>35</v>
      </c>
      <c r="J497" s="10"/>
      <c r="K497" s="10"/>
      <c r="L497" s="11">
        <v>43307</v>
      </c>
      <c r="M497" s="9" t="s">
        <v>79</v>
      </c>
      <c r="N497" s="9" t="s">
        <v>75</v>
      </c>
      <c r="O497" s="30"/>
      <c r="P497" s="28">
        <v>14.8</v>
      </c>
      <c r="Q497" s="28">
        <v>4.8</v>
      </c>
      <c r="R497" s="29">
        <v>44369</v>
      </c>
      <c r="S497" s="28" t="s">
        <v>112</v>
      </c>
      <c r="T497" s="5"/>
      <c r="U497" s="5">
        <f t="shared" si="108"/>
        <v>174.8</v>
      </c>
      <c r="V497" s="5">
        <f t="shared" si="109"/>
        <v>104.8</v>
      </c>
      <c r="W497" s="5"/>
      <c r="X497" s="36">
        <f t="shared" si="110"/>
        <v>190.34272969555954</v>
      </c>
      <c r="Y497" s="36">
        <f t="shared" si="102"/>
        <v>72.854136821756072</v>
      </c>
      <c r="Z497" s="5"/>
      <c r="AA497" s="36">
        <f t="shared" si="103"/>
        <v>1.0307134135193432</v>
      </c>
      <c r="AB497" s="36">
        <f t="shared" si="104"/>
        <v>1.2052464135193433</v>
      </c>
      <c r="AC497" s="37">
        <f t="shared" si="98"/>
        <v>0.73284998226462073</v>
      </c>
      <c r="AD497" s="37">
        <f t="shared" si="99"/>
        <v>-1.2589220464926283</v>
      </c>
      <c r="AE497" s="36">
        <f t="shared" si="100"/>
        <v>203.80893012819629</v>
      </c>
      <c r="AG497" s="38">
        <f t="shared" si="105"/>
        <v>0.73286141713788444</v>
      </c>
      <c r="AH497" s="38">
        <f t="shared" si="101"/>
        <v>-1.2588818501925692</v>
      </c>
      <c r="AJ497" s="38">
        <f t="shared" si="106"/>
        <v>41.989866169977276</v>
      </c>
      <c r="AK497" s="38">
        <f t="shared" si="107"/>
        <v>-72.128616921654569</v>
      </c>
    </row>
    <row r="498" spans="1:37" ht="15.75" customHeight="1" x14ac:dyDescent="0.3">
      <c r="A498" s="4" t="s">
        <v>78</v>
      </c>
      <c r="B498" s="5"/>
      <c r="C498" s="8">
        <v>4</v>
      </c>
      <c r="D498" s="8">
        <v>1</v>
      </c>
      <c r="E498" s="8">
        <v>3</v>
      </c>
      <c r="F498" s="8">
        <v>1</v>
      </c>
      <c r="G498" s="8">
        <v>498</v>
      </c>
      <c r="H498" s="9" t="s">
        <v>20</v>
      </c>
      <c r="I498" s="8">
        <v>23</v>
      </c>
      <c r="J498" s="10"/>
      <c r="K498" s="10"/>
      <c r="L498" s="11">
        <v>43307</v>
      </c>
      <c r="M498" s="9" t="s">
        <v>79</v>
      </c>
      <c r="N498" s="9" t="s">
        <v>75</v>
      </c>
      <c r="O498" s="30"/>
      <c r="P498" s="28">
        <v>15</v>
      </c>
      <c r="Q498" s="28">
        <v>4.2</v>
      </c>
      <c r="R498" s="29">
        <v>44369</v>
      </c>
      <c r="S498" s="28" t="s">
        <v>112</v>
      </c>
      <c r="T498" s="5"/>
      <c r="U498" s="5">
        <f t="shared" si="108"/>
        <v>175</v>
      </c>
      <c r="V498" s="5">
        <f t="shared" si="109"/>
        <v>104.2</v>
      </c>
      <c r="W498" s="5"/>
      <c r="X498" s="36">
        <f t="shared" si="110"/>
        <v>190.43550229276553</v>
      </c>
      <c r="Y498" s="36">
        <f t="shared" si="102"/>
        <v>72.228522527475917</v>
      </c>
      <c r="Z498" s="5"/>
      <c r="AA498" s="36">
        <f t="shared" si="103"/>
        <v>1.0337449512079631</v>
      </c>
      <c r="AB498" s="36">
        <f t="shared" si="104"/>
        <v>1.2082779512079631</v>
      </c>
      <c r="AC498" s="37">
        <f t="shared" si="98"/>
        <v>0.73284998226462073</v>
      </c>
      <c r="AD498" s="37">
        <f t="shared" si="99"/>
        <v>-1.2589220464926283</v>
      </c>
      <c r="AE498" s="36">
        <f t="shared" si="100"/>
        <v>203.67287497357128</v>
      </c>
      <c r="AG498" s="38">
        <f t="shared" si="105"/>
        <v>0.73286131894030326</v>
      </c>
      <c r="AH498" s="38">
        <f t="shared" si="101"/>
        <v>-1.258881830604542</v>
      </c>
      <c r="AJ498" s="38">
        <f t="shared" si="106"/>
        <v>41.989860543670318</v>
      </c>
      <c r="AK498" s="38">
        <f t="shared" si="107"/>
        <v>-72.128615799343279</v>
      </c>
    </row>
    <row r="499" spans="1:37" ht="15.75" customHeight="1" x14ac:dyDescent="0.3">
      <c r="A499" s="4" t="s">
        <v>78</v>
      </c>
      <c r="B499" s="5"/>
      <c r="C499" s="8">
        <v>4</v>
      </c>
      <c r="D499" s="8">
        <v>1</v>
      </c>
      <c r="E499" s="8">
        <v>3</v>
      </c>
      <c r="F499" s="8">
        <v>1</v>
      </c>
      <c r="G499" s="8">
        <v>499</v>
      </c>
      <c r="H499" s="9" t="s">
        <v>20</v>
      </c>
      <c r="I499" s="8">
        <v>10</v>
      </c>
      <c r="J499" s="10"/>
      <c r="K499" s="10"/>
      <c r="L499" s="11">
        <v>43307</v>
      </c>
      <c r="M499" s="9" t="s">
        <v>79</v>
      </c>
      <c r="N499" s="9" t="s">
        <v>75</v>
      </c>
      <c r="O499" s="30"/>
      <c r="P499" s="28">
        <v>14.7</v>
      </c>
      <c r="Q499" s="28">
        <v>4.0999999999999996</v>
      </c>
      <c r="R499" s="29">
        <v>44369</v>
      </c>
      <c r="S499" s="28" t="s">
        <v>112</v>
      </c>
      <c r="T499" s="5"/>
      <c r="U499" s="5">
        <f t="shared" si="108"/>
        <v>174.7</v>
      </c>
      <c r="V499" s="5">
        <f t="shared" si="109"/>
        <v>104.1</v>
      </c>
      <c r="W499" s="5"/>
      <c r="X499" s="36">
        <f t="shared" si="110"/>
        <v>190.12269514562544</v>
      </c>
      <c r="Y499" s="36">
        <f t="shared" si="102"/>
        <v>72.182136228872935</v>
      </c>
      <c r="Z499" s="5"/>
      <c r="AA499" s="36">
        <f t="shared" si="103"/>
        <v>1.033412742310998</v>
      </c>
      <c r="AB499" s="36">
        <f t="shared" si="104"/>
        <v>1.207945742310998</v>
      </c>
      <c r="AC499" s="37">
        <f t="shared" si="98"/>
        <v>0.73284998226462073</v>
      </c>
      <c r="AD499" s="37">
        <f t="shared" si="99"/>
        <v>-1.2589220464926283</v>
      </c>
      <c r="AE499" s="36">
        <f t="shared" si="100"/>
        <v>203.36395944217844</v>
      </c>
      <c r="AG499" s="38">
        <f t="shared" si="105"/>
        <v>0.73286131166077262</v>
      </c>
      <c r="AH499" s="38">
        <f t="shared" si="101"/>
        <v>-1.2588818966629562</v>
      </c>
      <c r="AJ499" s="38">
        <f t="shared" si="106"/>
        <v>41.989860126583942</v>
      </c>
      <c r="AK499" s="38">
        <f t="shared" si="107"/>
        <v>-72.12861958421162</v>
      </c>
    </row>
    <row r="500" spans="1:37" ht="15.75" customHeight="1" x14ac:dyDescent="0.3">
      <c r="A500" s="4" t="s">
        <v>78</v>
      </c>
      <c r="B500" s="5"/>
      <c r="C500" s="8">
        <v>4</v>
      </c>
      <c r="D500" s="8">
        <v>1</v>
      </c>
      <c r="E500" s="8">
        <v>3</v>
      </c>
      <c r="F500" s="8">
        <v>1</v>
      </c>
      <c r="G500" s="8">
        <v>500</v>
      </c>
      <c r="H500" s="9" t="s">
        <v>20</v>
      </c>
      <c r="I500" s="8">
        <v>10</v>
      </c>
      <c r="J500" s="10"/>
      <c r="K500" s="10"/>
      <c r="L500" s="11">
        <v>43307</v>
      </c>
      <c r="M500" s="9" t="s">
        <v>79</v>
      </c>
      <c r="N500" s="9" t="s">
        <v>75</v>
      </c>
      <c r="O500" s="30"/>
      <c r="P500" s="28">
        <v>14.5</v>
      </c>
      <c r="Q500" s="28">
        <v>4.0999999999999996</v>
      </c>
      <c r="R500" s="29">
        <v>44369</v>
      </c>
      <c r="S500" s="28" t="s">
        <v>112</v>
      </c>
      <c r="T500" s="5"/>
      <c r="U500" s="5">
        <f t="shared" si="108"/>
        <v>174.5</v>
      </c>
      <c r="V500" s="5">
        <f t="shared" si="109"/>
        <v>104.1</v>
      </c>
      <c r="W500" s="5"/>
      <c r="X500" s="36">
        <f t="shared" si="110"/>
        <v>189.92573359762079</v>
      </c>
      <c r="Y500" s="36">
        <f t="shared" si="102"/>
        <v>72.216865879139149</v>
      </c>
      <c r="Z500" s="5"/>
      <c r="AA500" s="36">
        <f t="shared" si="103"/>
        <v>1.0329088940366618</v>
      </c>
      <c r="AB500" s="36">
        <f t="shared" si="104"/>
        <v>1.2074418940366618</v>
      </c>
      <c r="AC500" s="37">
        <f t="shared" si="98"/>
        <v>0.73284998226462073</v>
      </c>
      <c r="AD500" s="37">
        <f t="shared" si="99"/>
        <v>-1.2589220464926283</v>
      </c>
      <c r="AE500" s="36">
        <f t="shared" si="100"/>
        <v>203.19217504618626</v>
      </c>
      <c r="AG500" s="38">
        <f t="shared" si="105"/>
        <v>0.73286131711281133</v>
      </c>
      <c r="AH500" s="38">
        <f t="shared" si="101"/>
        <v>-1.2588819382568079</v>
      </c>
      <c r="AJ500" s="38">
        <f t="shared" si="106"/>
        <v>41.989860438962744</v>
      </c>
      <c r="AK500" s="38">
        <f t="shared" si="107"/>
        <v>-72.128621967363785</v>
      </c>
    </row>
    <row r="501" spans="1:37" ht="15.75" customHeight="1" x14ac:dyDescent="0.3">
      <c r="A501" s="4" t="s">
        <v>78</v>
      </c>
      <c r="B501" s="5"/>
      <c r="C501" s="8">
        <v>4</v>
      </c>
      <c r="D501" s="8">
        <v>1</v>
      </c>
      <c r="E501" s="8">
        <v>3</v>
      </c>
      <c r="F501" s="8">
        <v>1</v>
      </c>
      <c r="G501" s="8">
        <v>501</v>
      </c>
      <c r="H501" s="9" t="s">
        <v>20</v>
      </c>
      <c r="I501" s="8">
        <v>15</v>
      </c>
      <c r="J501" s="10"/>
      <c r="K501" s="10"/>
      <c r="L501" s="11">
        <v>43307</v>
      </c>
      <c r="M501" s="9" t="s">
        <v>79</v>
      </c>
      <c r="N501" s="9" t="s">
        <v>75</v>
      </c>
      <c r="O501" s="30"/>
      <c r="P501" s="28">
        <v>14.4</v>
      </c>
      <c r="Q501" s="28">
        <v>4.3</v>
      </c>
      <c r="R501" s="29">
        <v>44369</v>
      </c>
      <c r="S501" s="28" t="s">
        <v>112</v>
      </c>
      <c r="T501" s="5"/>
      <c r="U501" s="5">
        <f t="shared" si="108"/>
        <v>174.4</v>
      </c>
      <c r="V501" s="5">
        <f t="shared" si="109"/>
        <v>104.3</v>
      </c>
      <c r="W501" s="5"/>
      <c r="X501" s="36">
        <f t="shared" si="110"/>
        <v>189.86198247388472</v>
      </c>
      <c r="Y501" s="36">
        <f t="shared" si="102"/>
        <v>72.431192252276873</v>
      </c>
      <c r="Z501" s="5"/>
      <c r="AA501" s="36">
        <f t="shared" si="103"/>
        <v>1.031811545769449</v>
      </c>
      <c r="AB501" s="36">
        <f t="shared" si="104"/>
        <v>1.2063445457694491</v>
      </c>
      <c r="AC501" s="37">
        <f t="shared" si="98"/>
        <v>0.73284998226462073</v>
      </c>
      <c r="AD501" s="37">
        <f t="shared" si="99"/>
        <v>-1.2589220464926283</v>
      </c>
      <c r="AE501" s="36">
        <f t="shared" si="100"/>
        <v>203.20888267986712</v>
      </c>
      <c r="AG501" s="38">
        <f t="shared" si="105"/>
        <v>0.73286135075401093</v>
      </c>
      <c r="AH501" s="38">
        <f t="shared" si="101"/>
        <v>-1.2588819517184622</v>
      </c>
      <c r="AJ501" s="38">
        <f t="shared" si="106"/>
        <v>41.989862366461495</v>
      </c>
      <c r="AK501" s="38">
        <f t="shared" si="107"/>
        <v>-72.128622738659757</v>
      </c>
    </row>
    <row r="502" spans="1:37" ht="15.75" customHeight="1" x14ac:dyDescent="0.3">
      <c r="A502" s="4" t="s">
        <v>78</v>
      </c>
      <c r="B502" s="5"/>
      <c r="C502" s="8">
        <v>4</v>
      </c>
      <c r="D502" s="8">
        <v>1</v>
      </c>
      <c r="E502" s="8">
        <v>3</v>
      </c>
      <c r="F502" s="8">
        <v>1</v>
      </c>
      <c r="G502" s="8">
        <v>502</v>
      </c>
      <c r="H502" s="9" t="s">
        <v>20</v>
      </c>
      <c r="I502" s="8">
        <v>14</v>
      </c>
      <c r="J502" s="10"/>
      <c r="K502" s="10"/>
      <c r="L502" s="11">
        <v>43307</v>
      </c>
      <c r="M502" s="9" t="s">
        <v>79</v>
      </c>
      <c r="N502" s="9" t="s">
        <v>75</v>
      </c>
      <c r="O502" s="30"/>
      <c r="P502" s="28">
        <v>14.3</v>
      </c>
      <c r="Q502" s="28">
        <v>3.8</v>
      </c>
      <c r="R502" s="29">
        <v>44369</v>
      </c>
      <c r="S502" s="28" t="s">
        <v>112</v>
      </c>
      <c r="T502" s="5"/>
      <c r="U502" s="5">
        <f t="shared" si="108"/>
        <v>174.3</v>
      </c>
      <c r="V502" s="5">
        <f t="shared" si="109"/>
        <v>103.8</v>
      </c>
      <c r="W502" s="5"/>
      <c r="X502" s="36">
        <f t="shared" si="110"/>
        <v>189.67667757421682</v>
      </c>
      <c r="Y502" s="36">
        <f t="shared" si="102"/>
        <v>71.956153207398387</v>
      </c>
      <c r="Z502" s="5"/>
      <c r="AA502" s="36">
        <f t="shared" si="103"/>
        <v>1.0336737965716325</v>
      </c>
      <c r="AB502" s="36">
        <f t="shared" si="104"/>
        <v>1.2082067965716325</v>
      </c>
      <c r="AC502" s="37">
        <f t="shared" si="98"/>
        <v>0.73284998226462073</v>
      </c>
      <c r="AD502" s="37">
        <f t="shared" si="99"/>
        <v>-1.2589220464926283</v>
      </c>
      <c r="AE502" s="36">
        <f t="shared" si="100"/>
        <v>202.8667789461843</v>
      </c>
      <c r="AG502" s="38">
        <f t="shared" si="105"/>
        <v>0.73286127619207764</v>
      </c>
      <c r="AH502" s="38">
        <f t="shared" si="101"/>
        <v>-1.2588819908535664</v>
      </c>
      <c r="AJ502" s="38">
        <f t="shared" si="106"/>
        <v>41.989858094377404</v>
      </c>
      <c r="AK502" s="38">
        <f t="shared" si="107"/>
        <v>-72.128624980936053</v>
      </c>
    </row>
    <row r="503" spans="1:37" ht="15.75" customHeight="1" x14ac:dyDescent="0.3">
      <c r="A503" s="4" t="s">
        <v>78</v>
      </c>
      <c r="B503" s="5"/>
      <c r="C503" s="8">
        <v>4</v>
      </c>
      <c r="D503" s="8">
        <v>1</v>
      </c>
      <c r="E503" s="8">
        <v>3</v>
      </c>
      <c r="F503" s="8">
        <v>1</v>
      </c>
      <c r="G503" s="8">
        <v>503</v>
      </c>
      <c r="H503" s="9" t="s">
        <v>20</v>
      </c>
      <c r="I503" s="8">
        <v>18</v>
      </c>
      <c r="J503" s="10"/>
      <c r="K503" s="10"/>
      <c r="L503" s="11">
        <v>43307</v>
      </c>
      <c r="M503" s="9" t="s">
        <v>79</v>
      </c>
      <c r="N503" s="9" t="s">
        <v>75</v>
      </c>
      <c r="O503" s="30"/>
      <c r="P503" s="28">
        <v>14.5</v>
      </c>
      <c r="Q503" s="28">
        <v>3.4</v>
      </c>
      <c r="R503" s="29">
        <v>44369</v>
      </c>
      <c r="S503" s="28" t="s">
        <v>112</v>
      </c>
      <c r="T503" s="5"/>
      <c r="U503" s="5">
        <f t="shared" si="108"/>
        <v>174.5</v>
      </c>
      <c r="V503" s="5">
        <f t="shared" si="109"/>
        <v>103.4</v>
      </c>
      <c r="W503" s="5"/>
      <c r="X503" s="36">
        <f t="shared" si="110"/>
        <v>189.80417982168905</v>
      </c>
      <c r="Y503" s="36">
        <f t="shared" si="102"/>
        <v>71.527500461122898</v>
      </c>
      <c r="Z503" s="5"/>
      <c r="AA503" s="36">
        <f t="shared" si="103"/>
        <v>1.035872670404602</v>
      </c>
      <c r="AB503" s="36">
        <f t="shared" si="104"/>
        <v>1.210405670404602</v>
      </c>
      <c r="AC503" s="37">
        <f t="shared" si="98"/>
        <v>0.73284998226462073</v>
      </c>
      <c r="AD503" s="37">
        <f t="shared" si="99"/>
        <v>-1.2589220464926283</v>
      </c>
      <c r="AE503" s="36">
        <f t="shared" si="100"/>
        <v>202.83443987646677</v>
      </c>
      <c r="AG503" s="38">
        <f t="shared" si="105"/>
        <v>0.73286120890967876</v>
      </c>
      <c r="AH503" s="38">
        <f t="shared" si="101"/>
        <v>-1.2588819639302584</v>
      </c>
      <c r="AJ503" s="38">
        <f t="shared" si="106"/>
        <v>41.989854239379916</v>
      </c>
      <c r="AK503" s="38">
        <f t="shared" si="107"/>
        <v>-72.128623438344135</v>
      </c>
    </row>
    <row r="504" spans="1:37" ht="15.75" customHeight="1" x14ac:dyDescent="0.3">
      <c r="A504" s="4" t="s">
        <v>78</v>
      </c>
      <c r="B504" s="5"/>
      <c r="C504" s="8">
        <v>4</v>
      </c>
      <c r="D504" s="8">
        <v>1</v>
      </c>
      <c r="E504" s="8">
        <v>3</v>
      </c>
      <c r="F504" s="8">
        <v>1</v>
      </c>
      <c r="G504" s="8">
        <v>504</v>
      </c>
      <c r="H504" s="9" t="s">
        <v>20</v>
      </c>
      <c r="I504" s="8">
        <v>31</v>
      </c>
      <c r="J504" s="10"/>
      <c r="K504" s="10"/>
      <c r="L504" s="11">
        <v>43307</v>
      </c>
      <c r="M504" s="9" t="s">
        <v>79</v>
      </c>
      <c r="N504" s="9" t="s">
        <v>75</v>
      </c>
      <c r="O504" s="30"/>
      <c r="P504" s="28">
        <v>14.6</v>
      </c>
      <c r="Q504" s="28">
        <v>3.1</v>
      </c>
      <c r="R504" s="29">
        <v>44369</v>
      </c>
      <c r="S504" s="28" t="s">
        <v>112</v>
      </c>
      <c r="T504" s="5"/>
      <c r="U504" s="5">
        <f t="shared" si="108"/>
        <v>174.6</v>
      </c>
      <c r="V504" s="5">
        <f t="shared" si="109"/>
        <v>103.1</v>
      </c>
      <c r="W504" s="5"/>
      <c r="X504" s="36">
        <f t="shared" si="110"/>
        <v>189.85056612029203</v>
      </c>
      <c r="Y504" s="36">
        <f t="shared" si="102"/>
        <v>71.214693313982821</v>
      </c>
      <c r="Z504" s="5"/>
      <c r="AA504" s="36">
        <f t="shared" si="103"/>
        <v>1.0373969260364893</v>
      </c>
      <c r="AB504" s="36">
        <f t="shared" si="104"/>
        <v>1.2119299260364893</v>
      </c>
      <c r="AC504" s="37">
        <f t="shared" si="98"/>
        <v>0.73284998226462073</v>
      </c>
      <c r="AD504" s="37">
        <f t="shared" si="99"/>
        <v>-1.2589220464926283</v>
      </c>
      <c r="AE504" s="36">
        <f t="shared" si="100"/>
        <v>202.76777357361303</v>
      </c>
      <c r="AG504" s="38">
        <f t="shared" si="105"/>
        <v>0.73286115981088873</v>
      </c>
      <c r="AH504" s="38">
        <f t="shared" si="101"/>
        <v>-1.2588819541362413</v>
      </c>
      <c r="AJ504" s="38">
        <f t="shared" si="106"/>
        <v>41.989851426226473</v>
      </c>
      <c r="AK504" s="38">
        <f t="shared" si="107"/>
        <v>-72.128622877188292</v>
      </c>
    </row>
    <row r="505" spans="1:37" ht="15.75" customHeight="1" x14ac:dyDescent="0.3">
      <c r="A505" s="4" t="s">
        <v>78</v>
      </c>
      <c r="B505" s="5"/>
      <c r="C505" s="8">
        <v>4</v>
      </c>
      <c r="D505" s="8">
        <v>1</v>
      </c>
      <c r="E505" s="8">
        <v>3</v>
      </c>
      <c r="F505" s="8">
        <v>1</v>
      </c>
      <c r="G505" s="8">
        <v>505</v>
      </c>
      <c r="H505" s="9" t="s">
        <v>20</v>
      </c>
      <c r="I505" s="8">
        <v>14</v>
      </c>
      <c r="J505" s="10"/>
      <c r="K505" s="10"/>
      <c r="L505" s="11">
        <v>43307</v>
      </c>
      <c r="M505" s="9" t="s">
        <v>79</v>
      </c>
      <c r="N505" s="9" t="s">
        <v>75</v>
      </c>
      <c r="O505" s="30"/>
      <c r="P505" s="28">
        <v>14.7</v>
      </c>
      <c r="Q505" s="28">
        <v>2.6</v>
      </c>
      <c r="R505" s="29">
        <v>44369</v>
      </c>
      <c r="S505" s="28" t="s">
        <v>112</v>
      </c>
      <c r="T505" s="5"/>
      <c r="U505" s="5">
        <f t="shared" si="108"/>
        <v>174.7</v>
      </c>
      <c r="V505" s="5">
        <f t="shared" si="109"/>
        <v>102.6</v>
      </c>
      <c r="W505" s="5"/>
      <c r="X505" s="36">
        <f t="shared" si="110"/>
        <v>189.86222276862878</v>
      </c>
      <c r="Y505" s="36">
        <f t="shared" si="102"/>
        <v>70.704924618838078</v>
      </c>
      <c r="Z505" s="5"/>
      <c r="AA505" s="36">
        <f t="shared" si="103"/>
        <v>1.0397729776575975</v>
      </c>
      <c r="AB505" s="36">
        <f t="shared" si="104"/>
        <v>1.2143059776575975</v>
      </c>
      <c r="AC505" s="37">
        <f t="shared" si="98"/>
        <v>0.73284998226462073</v>
      </c>
      <c r="AD505" s="37">
        <f t="shared" si="99"/>
        <v>-1.2589220464926283</v>
      </c>
      <c r="AE505" s="36">
        <f t="shared" si="100"/>
        <v>202.60022211241525</v>
      </c>
      <c r="AG505" s="38">
        <f t="shared" si="105"/>
        <v>0.73286107979691784</v>
      </c>
      <c r="AH505" s="38">
        <f t="shared" si="101"/>
        <v>-1.2588819516774954</v>
      </c>
      <c r="AJ505" s="38">
        <f t="shared" si="106"/>
        <v>41.989846841763629</v>
      </c>
      <c r="AK505" s="38">
        <f t="shared" si="107"/>
        <v>-72.128622736312536</v>
      </c>
    </row>
    <row r="506" spans="1:37" ht="15.75" customHeight="1" x14ac:dyDescent="0.3">
      <c r="A506" s="4" t="s">
        <v>78</v>
      </c>
      <c r="B506" s="5"/>
      <c r="C506" s="8">
        <v>4</v>
      </c>
      <c r="D506" s="8">
        <v>1</v>
      </c>
      <c r="E506" s="8">
        <v>3</v>
      </c>
      <c r="F506" s="8">
        <v>1</v>
      </c>
      <c r="G506" s="8">
        <v>506</v>
      </c>
      <c r="H506" s="9" t="s">
        <v>20</v>
      </c>
      <c r="I506" s="8">
        <v>12</v>
      </c>
      <c r="J506" s="10"/>
      <c r="K506" s="10"/>
      <c r="L506" s="11">
        <v>43307</v>
      </c>
      <c r="M506" s="9" t="s">
        <v>79</v>
      </c>
      <c r="N506" s="9" t="s">
        <v>75</v>
      </c>
      <c r="O506" s="30"/>
      <c r="P506" s="28">
        <v>14.8</v>
      </c>
      <c r="Q506" s="28">
        <v>2.4</v>
      </c>
      <c r="R506" s="29">
        <v>44369</v>
      </c>
      <c r="S506" s="28" t="s">
        <v>112</v>
      </c>
      <c r="T506" s="5"/>
      <c r="U506" s="5">
        <f t="shared" si="108"/>
        <v>174.8</v>
      </c>
      <c r="V506" s="5">
        <f t="shared" si="109"/>
        <v>102.4</v>
      </c>
      <c r="W506" s="5"/>
      <c r="X506" s="36">
        <f t="shared" si="110"/>
        <v>189.92597389236488</v>
      </c>
      <c r="Y506" s="36">
        <f t="shared" si="102"/>
        <v>70.490598245700326</v>
      </c>
      <c r="Z506" s="5"/>
      <c r="AA506" s="36">
        <f t="shared" si="103"/>
        <v>1.040874239766064</v>
      </c>
      <c r="AB506" s="36">
        <f t="shared" si="104"/>
        <v>1.215407239766064</v>
      </c>
      <c r="AC506" s="37">
        <f t="shared" si="98"/>
        <v>0.73284998226462073</v>
      </c>
      <c r="AD506" s="37">
        <f t="shared" si="99"/>
        <v>-1.2589220464926283</v>
      </c>
      <c r="AE506" s="36">
        <f t="shared" si="100"/>
        <v>202.58529068024657</v>
      </c>
      <c r="AG506" s="38">
        <f t="shared" si="105"/>
        <v>0.73286104615571812</v>
      </c>
      <c r="AH506" s="38">
        <f t="shared" si="101"/>
        <v>-1.2588819382158447</v>
      </c>
      <c r="AJ506" s="38">
        <f t="shared" si="106"/>
        <v>41.989844914264872</v>
      </c>
      <c r="AK506" s="38">
        <f t="shared" si="107"/>
        <v>-72.128621965016762</v>
      </c>
    </row>
    <row r="507" spans="1:37" ht="15.75" customHeight="1" x14ac:dyDescent="0.3">
      <c r="A507" s="4" t="s">
        <v>78</v>
      </c>
      <c r="B507" s="5"/>
      <c r="C507" s="8">
        <v>4</v>
      </c>
      <c r="D507" s="8">
        <v>1</v>
      </c>
      <c r="E507" s="8">
        <v>3</v>
      </c>
      <c r="F507" s="8">
        <v>1</v>
      </c>
      <c r="G507" s="8">
        <v>507</v>
      </c>
      <c r="H507" s="9" t="s">
        <v>20</v>
      </c>
      <c r="I507" s="8">
        <v>13</v>
      </c>
      <c r="J507" s="10"/>
      <c r="K507" s="10"/>
      <c r="L507" s="11">
        <v>43307</v>
      </c>
      <c r="M507" s="9" t="s">
        <v>79</v>
      </c>
      <c r="N507" s="9" t="s">
        <v>75</v>
      </c>
      <c r="O507" s="30"/>
      <c r="P507" s="28">
        <v>14.2</v>
      </c>
      <c r="Q507" s="28">
        <v>1.6</v>
      </c>
      <c r="R507" s="29">
        <v>44369</v>
      </c>
      <c r="S507" s="28" t="s">
        <v>112</v>
      </c>
      <c r="T507" s="5"/>
      <c r="U507" s="5">
        <f t="shared" si="108"/>
        <v>174.2</v>
      </c>
      <c r="V507" s="5">
        <f t="shared" si="109"/>
        <v>101.6</v>
      </c>
      <c r="W507" s="5"/>
      <c r="X507" s="36">
        <f t="shared" si="110"/>
        <v>189.19617064728607</v>
      </c>
      <c r="Y507" s="36">
        <f t="shared" si="102"/>
        <v>69.806941004480407</v>
      </c>
      <c r="Z507" s="5"/>
      <c r="AA507" s="36">
        <f t="shared" si="103"/>
        <v>1.042793266146828</v>
      </c>
      <c r="AB507" s="36">
        <f t="shared" si="104"/>
        <v>1.217326266146828</v>
      </c>
      <c r="AC507" s="37">
        <f t="shared" si="98"/>
        <v>0.73284998226462073</v>
      </c>
      <c r="AD507" s="37">
        <f t="shared" si="99"/>
        <v>-1.2589220464926283</v>
      </c>
      <c r="AE507" s="36">
        <f t="shared" si="100"/>
        <v>201.66358124361471</v>
      </c>
      <c r="AG507" s="38">
        <f t="shared" si="105"/>
        <v>0.73286093885110426</v>
      </c>
      <c r="AH507" s="38">
        <f t="shared" si="101"/>
        <v>-1.258882092338437</v>
      </c>
      <c r="AJ507" s="38">
        <f t="shared" si="106"/>
        <v>41.989838766163373</v>
      </c>
      <c r="AK507" s="38">
        <f t="shared" si="107"/>
        <v>-72.128630795590823</v>
      </c>
    </row>
    <row r="508" spans="1:37" ht="15.75" customHeight="1" x14ac:dyDescent="0.3">
      <c r="A508" s="4" t="s">
        <v>78</v>
      </c>
      <c r="B508" s="5"/>
      <c r="C508" s="8">
        <v>4</v>
      </c>
      <c r="D508" s="8">
        <v>1</v>
      </c>
      <c r="E508" s="8">
        <v>3</v>
      </c>
      <c r="F508" s="8">
        <v>1</v>
      </c>
      <c r="G508" s="8">
        <v>508</v>
      </c>
      <c r="H508" s="9" t="s">
        <v>20</v>
      </c>
      <c r="I508" s="8">
        <v>12</v>
      </c>
      <c r="J508" s="10"/>
      <c r="K508" s="10"/>
      <c r="L508" s="11">
        <v>43307</v>
      </c>
      <c r="M508" s="9" t="s">
        <v>79</v>
      </c>
      <c r="N508" s="9" t="s">
        <v>75</v>
      </c>
      <c r="O508" s="30"/>
      <c r="P508" s="28">
        <v>14.1</v>
      </c>
      <c r="Q508" s="28">
        <v>2.6</v>
      </c>
      <c r="R508" s="29">
        <v>44369</v>
      </c>
      <c r="S508" s="28" t="s">
        <v>112</v>
      </c>
      <c r="T508" s="5"/>
      <c r="U508" s="5">
        <f t="shared" si="108"/>
        <v>174.1</v>
      </c>
      <c r="V508" s="5">
        <f t="shared" si="109"/>
        <v>102.6</v>
      </c>
      <c r="W508" s="5"/>
      <c r="X508" s="36">
        <f t="shared" si="110"/>
        <v>189.27133812461486</v>
      </c>
      <c r="Y508" s="36">
        <f t="shared" si="102"/>
        <v>70.809113569636736</v>
      </c>
      <c r="Z508" s="5"/>
      <c r="AA508" s="36">
        <f t="shared" si="103"/>
        <v>1.0382693894474175</v>
      </c>
      <c r="AB508" s="36">
        <f t="shared" si="104"/>
        <v>1.2128023894474176</v>
      </c>
      <c r="AC508" s="37">
        <f t="shared" si="98"/>
        <v>0.73284998226462073</v>
      </c>
      <c r="AD508" s="37">
        <f t="shared" si="99"/>
        <v>-1.2589220464926283</v>
      </c>
      <c r="AE508" s="36">
        <f t="shared" si="100"/>
        <v>202.0830769757824</v>
      </c>
      <c r="AG508" s="38">
        <f t="shared" si="105"/>
        <v>0.73286109615302775</v>
      </c>
      <c r="AH508" s="38">
        <f t="shared" si="101"/>
        <v>-1.2588820764590265</v>
      </c>
      <c r="AJ508" s="38">
        <f t="shared" si="106"/>
        <v>41.989847778899708</v>
      </c>
      <c r="AK508" s="38">
        <f t="shared" si="107"/>
        <v>-72.128629885767623</v>
      </c>
    </row>
    <row r="509" spans="1:37" ht="15.75" customHeight="1" x14ac:dyDescent="0.3">
      <c r="A509" s="4" t="s">
        <v>78</v>
      </c>
      <c r="B509" s="5"/>
      <c r="C509" s="8">
        <v>4</v>
      </c>
      <c r="D509" s="8">
        <v>1</v>
      </c>
      <c r="E509" s="8">
        <v>3</v>
      </c>
      <c r="F509" s="8">
        <v>1</v>
      </c>
      <c r="G509" s="8">
        <v>509</v>
      </c>
      <c r="H509" s="9" t="s">
        <v>20</v>
      </c>
      <c r="I509" s="8">
        <v>14</v>
      </c>
      <c r="J509" s="10"/>
      <c r="K509" s="10"/>
      <c r="L509" s="11">
        <v>43307</v>
      </c>
      <c r="M509" s="9" t="s">
        <v>79</v>
      </c>
      <c r="N509" s="9" t="s">
        <v>75</v>
      </c>
      <c r="O509" s="30"/>
      <c r="P509" s="28">
        <v>13.5</v>
      </c>
      <c r="Q509" s="28">
        <v>2.9</v>
      </c>
      <c r="R509" s="29">
        <v>44369</v>
      </c>
      <c r="S509" s="28" t="s">
        <v>112</v>
      </c>
      <c r="T509" s="5"/>
      <c r="U509" s="5">
        <f t="shared" si="108"/>
        <v>173.5</v>
      </c>
      <c r="V509" s="5">
        <f t="shared" si="109"/>
        <v>102.9</v>
      </c>
      <c r="W509" s="5"/>
      <c r="X509" s="36">
        <f t="shared" si="110"/>
        <v>188.73254795600025</v>
      </c>
      <c r="Y509" s="36">
        <f t="shared" si="102"/>
        <v>71.2087448424424</v>
      </c>
      <c r="Z509" s="5"/>
      <c r="AA509" s="36">
        <f t="shared" si="103"/>
        <v>1.0354779555473315</v>
      </c>
      <c r="AB509" s="36">
        <f t="shared" si="104"/>
        <v>1.2100109555473315</v>
      </c>
      <c r="AC509" s="37">
        <f t="shared" si="98"/>
        <v>0.73284998226462073</v>
      </c>
      <c r="AD509" s="37">
        <f t="shared" si="99"/>
        <v>-1.2589220464926283</v>
      </c>
      <c r="AE509" s="36">
        <f t="shared" si="100"/>
        <v>201.71926035954027</v>
      </c>
      <c r="AG509" s="38">
        <f t="shared" si="105"/>
        <v>0.73286115888190229</v>
      </c>
      <c r="AH509" s="38">
        <f t="shared" si="101"/>
        <v>-1.2588821902376655</v>
      </c>
      <c r="AJ509" s="38">
        <f t="shared" si="106"/>
        <v>41.989851372999468</v>
      </c>
      <c r="AK509" s="38">
        <f t="shared" si="107"/>
        <v>-72.12863640480343</v>
      </c>
    </row>
    <row r="510" spans="1:37" ht="15.75" customHeight="1" x14ac:dyDescent="0.3">
      <c r="A510" s="4" t="s">
        <v>78</v>
      </c>
      <c r="B510" s="5"/>
      <c r="C510" s="8">
        <v>4</v>
      </c>
      <c r="D510" s="8">
        <v>1</v>
      </c>
      <c r="E510" s="8">
        <v>3</v>
      </c>
      <c r="F510" s="8">
        <v>1</v>
      </c>
      <c r="G510" s="8">
        <v>510</v>
      </c>
      <c r="H510" s="9" t="s">
        <v>20</v>
      </c>
      <c r="I510" s="8">
        <v>13</v>
      </c>
      <c r="J510" s="10"/>
      <c r="K510" s="10"/>
      <c r="L510" s="11">
        <v>43307</v>
      </c>
      <c r="M510" s="9" t="s">
        <v>79</v>
      </c>
      <c r="N510" s="9" t="s">
        <v>75</v>
      </c>
      <c r="O510" s="30"/>
      <c r="P510" s="28">
        <v>13.2</v>
      </c>
      <c r="Q510" s="28">
        <v>2.1</v>
      </c>
      <c r="R510" s="29">
        <v>44369</v>
      </c>
      <c r="S510" s="28" t="s">
        <v>112</v>
      </c>
      <c r="T510" s="5"/>
      <c r="U510" s="5">
        <f t="shared" si="108"/>
        <v>173.2</v>
      </c>
      <c r="V510" s="5">
        <f t="shared" si="109"/>
        <v>102.1</v>
      </c>
      <c r="W510" s="5"/>
      <c r="X510" s="36">
        <f t="shared" si="110"/>
        <v>188.29818703292838</v>
      </c>
      <c r="Y510" s="36">
        <f t="shared" si="102"/>
        <v>70.472993125823137</v>
      </c>
      <c r="Z510" s="5"/>
      <c r="AA510" s="36">
        <f t="shared" si="103"/>
        <v>1.0381391887421652</v>
      </c>
      <c r="AB510" s="36">
        <f t="shared" si="104"/>
        <v>1.2126721887421652</v>
      </c>
      <c r="AC510" s="37">
        <f t="shared" si="98"/>
        <v>0.73284998226462073</v>
      </c>
      <c r="AD510" s="37">
        <f t="shared" si="99"/>
        <v>-1.2589220464926283</v>
      </c>
      <c r="AE510" s="36">
        <f t="shared" si="100"/>
        <v>201.05384850830384</v>
      </c>
      <c r="AG510" s="38">
        <f t="shared" si="105"/>
        <v>0.7328610433992232</v>
      </c>
      <c r="AH510" s="38">
        <f t="shared" si="101"/>
        <v>-1.2588822819694836</v>
      </c>
      <c r="AJ510" s="38">
        <f t="shared" si="106"/>
        <v>41.989844756329354</v>
      </c>
      <c r="AK510" s="38">
        <f t="shared" si="107"/>
        <v>-72.128641660649464</v>
      </c>
    </row>
    <row r="511" spans="1:37" ht="15.75" customHeight="1" x14ac:dyDescent="0.3">
      <c r="A511" s="4" t="s">
        <v>78</v>
      </c>
      <c r="B511" s="5"/>
      <c r="C511" s="8">
        <v>4</v>
      </c>
      <c r="D511" s="8">
        <v>1</v>
      </c>
      <c r="E511" s="8">
        <v>3</v>
      </c>
      <c r="F511" s="8">
        <v>1</v>
      </c>
      <c r="G511" s="8">
        <v>511</v>
      </c>
      <c r="H511" s="9" t="s">
        <v>20</v>
      </c>
      <c r="I511" s="8">
        <v>30</v>
      </c>
      <c r="J511" s="10"/>
      <c r="K511" s="10"/>
      <c r="L511" s="11">
        <v>43307</v>
      </c>
      <c r="M511" s="9" t="s">
        <v>79</v>
      </c>
      <c r="N511" s="9" t="s">
        <v>75</v>
      </c>
      <c r="O511" s="30"/>
      <c r="P511" s="28">
        <v>13.4</v>
      </c>
      <c r="Q511" s="28">
        <v>1.6</v>
      </c>
      <c r="R511" s="29">
        <v>44369</v>
      </c>
      <c r="S511" s="28" t="s">
        <v>112</v>
      </c>
      <c r="T511" s="5"/>
      <c r="U511" s="5">
        <f t="shared" si="108"/>
        <v>173.4</v>
      </c>
      <c r="V511" s="5">
        <f t="shared" si="109"/>
        <v>101.6</v>
      </c>
      <c r="W511" s="5"/>
      <c r="X511" s="36">
        <f t="shared" si="110"/>
        <v>188.40832445526752</v>
      </c>
      <c r="Y511" s="36">
        <f t="shared" si="102"/>
        <v>69.945859605545294</v>
      </c>
      <c r="Z511" s="5"/>
      <c r="AA511" s="36">
        <f t="shared" si="103"/>
        <v>1.0407877833589754</v>
      </c>
      <c r="AB511" s="36">
        <f t="shared" si="104"/>
        <v>1.2153207833589754</v>
      </c>
      <c r="AC511" s="37">
        <f t="shared" si="98"/>
        <v>0.73284998226462073</v>
      </c>
      <c r="AD511" s="37">
        <f t="shared" si="99"/>
        <v>-1.2589220464926283</v>
      </c>
      <c r="AE511" s="36">
        <f t="shared" si="100"/>
        <v>200.97293350100657</v>
      </c>
      <c r="AG511" s="38">
        <f t="shared" si="105"/>
        <v>0.73286096065923712</v>
      </c>
      <c r="AH511" s="38">
        <f t="shared" si="101"/>
        <v>-1.2588822587137942</v>
      </c>
      <c r="AJ511" s="38">
        <f t="shared" si="106"/>
        <v>41.989840015677345</v>
      </c>
      <c r="AK511" s="38">
        <f t="shared" si="107"/>
        <v>-72.12864032819661</v>
      </c>
    </row>
    <row r="512" spans="1:37" ht="15.75" customHeight="1" x14ac:dyDescent="0.3">
      <c r="A512" s="4" t="s">
        <v>78</v>
      </c>
      <c r="B512" s="5"/>
      <c r="C512" s="8">
        <v>4</v>
      </c>
      <c r="D512" s="8">
        <v>1</v>
      </c>
      <c r="E512" s="8">
        <v>3</v>
      </c>
      <c r="F512" s="8">
        <v>1</v>
      </c>
      <c r="G512" s="8">
        <v>512</v>
      </c>
      <c r="H512" s="9" t="s">
        <v>20</v>
      </c>
      <c r="I512" s="8">
        <v>13</v>
      </c>
      <c r="J512" s="10"/>
      <c r="K512" s="10"/>
      <c r="L512" s="11">
        <v>43307</v>
      </c>
      <c r="M512" s="9" t="s">
        <v>79</v>
      </c>
      <c r="N512" s="9" t="s">
        <v>75</v>
      </c>
      <c r="O512" s="30"/>
      <c r="P512" s="28">
        <v>11.7</v>
      </c>
      <c r="Q512" s="28">
        <v>1.5</v>
      </c>
      <c r="R512" s="29">
        <v>44369</v>
      </c>
      <c r="S512" s="28" t="s">
        <v>112</v>
      </c>
      <c r="T512" s="5"/>
      <c r="U512" s="5">
        <f t="shared" si="108"/>
        <v>171.7</v>
      </c>
      <c r="V512" s="5">
        <f t="shared" si="109"/>
        <v>101.5</v>
      </c>
      <c r="W512" s="5"/>
      <c r="X512" s="36">
        <f t="shared" si="110"/>
        <v>186.7167864720949</v>
      </c>
      <c r="Y512" s="36">
        <f t="shared" si="102"/>
        <v>70.142580858805871</v>
      </c>
      <c r="Z512" s="5"/>
      <c r="AA512" s="36">
        <f t="shared" si="103"/>
        <v>1.0369115572375582</v>
      </c>
      <c r="AB512" s="36">
        <f t="shared" si="104"/>
        <v>1.2114445572375583</v>
      </c>
      <c r="AC512" s="37">
        <f t="shared" si="98"/>
        <v>0.73284998226462073</v>
      </c>
      <c r="AD512" s="37">
        <f t="shared" si="99"/>
        <v>-1.2589220464926283</v>
      </c>
      <c r="AE512" s="36">
        <f t="shared" si="100"/>
        <v>199.45711318476461</v>
      </c>
      <c r="AG512" s="38">
        <f t="shared" si="105"/>
        <v>0.73286099154388262</v>
      </c>
      <c r="AH512" s="38">
        <f t="shared" si="101"/>
        <v>-1.2588826159290758</v>
      </c>
      <c r="AJ512" s="38">
        <f t="shared" si="106"/>
        <v>41.989841785237189</v>
      </c>
      <c r="AK512" s="38">
        <f t="shared" si="107"/>
        <v>-72.128660795124617</v>
      </c>
    </row>
    <row r="513" spans="1:37" ht="15.75" customHeight="1" x14ac:dyDescent="0.3">
      <c r="A513" s="4" t="s">
        <v>78</v>
      </c>
      <c r="B513" s="5"/>
      <c r="C513" s="8">
        <v>4</v>
      </c>
      <c r="D513" s="8">
        <v>1</v>
      </c>
      <c r="E513" s="8">
        <v>3</v>
      </c>
      <c r="F513" s="8">
        <v>2</v>
      </c>
      <c r="G513" s="8">
        <v>513</v>
      </c>
      <c r="H513" s="9" t="s">
        <v>20</v>
      </c>
      <c r="I513" s="8">
        <v>648</v>
      </c>
      <c r="J513" s="10"/>
      <c r="K513" s="10"/>
      <c r="L513" s="11">
        <v>43307</v>
      </c>
      <c r="M513" s="9" t="s">
        <v>79</v>
      </c>
      <c r="N513" s="9" t="s">
        <v>75</v>
      </c>
      <c r="O513" s="30"/>
      <c r="P513" s="28">
        <v>13.7</v>
      </c>
      <c r="Q513" s="28">
        <v>7.4</v>
      </c>
      <c r="R513" s="29">
        <v>44369</v>
      </c>
      <c r="S513" s="28" t="s">
        <v>112</v>
      </c>
      <c r="T513" s="5"/>
      <c r="U513" s="5">
        <f t="shared" si="108"/>
        <v>173.7</v>
      </c>
      <c r="V513" s="5">
        <f t="shared" si="109"/>
        <v>107.4</v>
      </c>
      <c r="W513" s="5"/>
      <c r="X513" s="36">
        <f t="shared" si="110"/>
        <v>189.71092663499491</v>
      </c>
      <c r="Y513" s="36">
        <f t="shared" si="102"/>
        <v>75.60565002228067</v>
      </c>
      <c r="Z513" s="5"/>
      <c r="AA513" s="36">
        <f t="shared" si="103"/>
        <v>1.0170241306076415</v>
      </c>
      <c r="AB513" s="36">
        <f t="shared" si="104"/>
        <v>1.1915571306076416</v>
      </c>
      <c r="AC513" s="37">
        <f t="shared" si="98"/>
        <v>0.73284998226462073</v>
      </c>
      <c r="AD513" s="37">
        <f t="shared" si="99"/>
        <v>-1.2589220464926283</v>
      </c>
      <c r="AE513" s="36">
        <f t="shared" si="100"/>
        <v>204.22157084891893</v>
      </c>
      <c r="AG513" s="38">
        <f t="shared" si="105"/>
        <v>0.73286184902144436</v>
      </c>
      <c r="AH513" s="38">
        <f t="shared" si="101"/>
        <v>-1.2588819836002445</v>
      </c>
      <c r="AJ513" s="38">
        <f t="shared" si="106"/>
        <v>41.989890915082498</v>
      </c>
      <c r="AK513" s="38">
        <f t="shared" si="107"/>
        <v>-72.12862456535133</v>
      </c>
    </row>
    <row r="514" spans="1:37" ht="15.75" customHeight="1" x14ac:dyDescent="0.3">
      <c r="A514" s="4" t="s">
        <v>78</v>
      </c>
      <c r="B514" s="5"/>
      <c r="C514" s="8">
        <v>4</v>
      </c>
      <c r="D514" s="8">
        <v>1</v>
      </c>
      <c r="E514" s="8">
        <v>3</v>
      </c>
      <c r="F514" s="8">
        <v>2</v>
      </c>
      <c r="G514" s="8">
        <v>514</v>
      </c>
      <c r="H514" s="9" t="s">
        <v>20</v>
      </c>
      <c r="I514" s="8">
        <v>14</v>
      </c>
      <c r="J514" s="10"/>
      <c r="K514" s="10"/>
      <c r="L514" s="11">
        <v>43307</v>
      </c>
      <c r="M514" s="9" t="s">
        <v>79</v>
      </c>
      <c r="N514" s="9" t="s">
        <v>75</v>
      </c>
      <c r="O514" s="30"/>
      <c r="P514" s="28">
        <v>13.1</v>
      </c>
      <c r="Q514" s="28">
        <v>7.2</v>
      </c>
      <c r="R514" s="29">
        <v>44369</v>
      </c>
      <c r="S514" s="28" t="s">
        <v>112</v>
      </c>
      <c r="T514" s="5"/>
      <c r="U514" s="5">
        <f t="shared" si="108"/>
        <v>173.1</v>
      </c>
      <c r="V514" s="5">
        <f t="shared" si="109"/>
        <v>107.2</v>
      </c>
      <c r="W514" s="5"/>
      <c r="X514" s="36">
        <f t="shared" si="110"/>
        <v>189.08531234071472</v>
      </c>
      <c r="Y514" s="36">
        <f t="shared" si="102"/>
        <v>75.512877425074691</v>
      </c>
      <c r="Z514" s="5"/>
      <c r="AA514" s="36">
        <f t="shared" si="103"/>
        <v>1.0163098578985355</v>
      </c>
      <c r="AB514" s="36">
        <f t="shared" si="104"/>
        <v>1.1908428578985355</v>
      </c>
      <c r="AC514" s="37">
        <f t="shared" ref="AC514:AC577" si="111">41.989211*(PI()/180)</f>
        <v>0.73284998226462073</v>
      </c>
      <c r="AD514" s="37">
        <f t="shared" ref="AD514:AD577" si="112">-72.13092*(PI()/180)</f>
        <v>-1.2589220464926283</v>
      </c>
      <c r="AE514" s="36">
        <f t="shared" ref="AE514:AE577" si="113">SQRT(X514^2+Y514^2)</f>
        <v>203.60611483941241</v>
      </c>
      <c r="AG514" s="38">
        <f t="shared" si="105"/>
        <v>0.73286183446237096</v>
      </c>
      <c r="AH514" s="38">
        <f t="shared" ref="AH514:AH577" si="114">AD514+ATAN2(COS(AE514/6371000)-SIN(AC514)*SIN(AG514), SIN(AB514)*SIN(AE514/6371000)*COS(AC514))</f>
        <v>-1.2588821157171335</v>
      </c>
      <c r="AJ514" s="38">
        <f t="shared" si="106"/>
        <v>41.989890080909042</v>
      </c>
      <c r="AK514" s="38">
        <f t="shared" si="107"/>
        <v>-72.128632135091465</v>
      </c>
    </row>
    <row r="515" spans="1:37" ht="15.75" customHeight="1" x14ac:dyDescent="0.3">
      <c r="A515" s="4" t="s">
        <v>78</v>
      </c>
      <c r="B515" s="5"/>
      <c r="C515" s="8">
        <v>4</v>
      </c>
      <c r="D515" s="8">
        <v>1</v>
      </c>
      <c r="E515" s="8">
        <v>3</v>
      </c>
      <c r="F515" s="8">
        <v>2</v>
      </c>
      <c r="G515" s="8">
        <v>515</v>
      </c>
      <c r="H515" s="9" t="s">
        <v>20</v>
      </c>
      <c r="I515" s="8">
        <v>18</v>
      </c>
      <c r="J515" s="10"/>
      <c r="K515" s="10"/>
      <c r="L515" s="11">
        <v>43307</v>
      </c>
      <c r="M515" s="9" t="s">
        <v>79</v>
      </c>
      <c r="N515" s="9" t="s">
        <v>75</v>
      </c>
      <c r="O515" s="30"/>
      <c r="P515" s="28">
        <v>11</v>
      </c>
      <c r="Q515" s="28">
        <v>4</v>
      </c>
      <c r="R515" s="29">
        <v>44369</v>
      </c>
      <c r="S515" s="28" t="s">
        <v>112</v>
      </c>
      <c r="T515" s="5"/>
      <c r="U515" s="5">
        <f t="shared" si="108"/>
        <v>171</v>
      </c>
      <c r="V515" s="5">
        <f t="shared" si="109"/>
        <v>104</v>
      </c>
      <c r="W515" s="5"/>
      <c r="X515" s="36">
        <f t="shared" si="110"/>
        <v>186.46154168240642</v>
      </c>
      <c r="Y515" s="36">
        <f t="shared" ref="Y515:Y578" si="115">SQRT(U515^2+V515^2)*SIN(ATAN(V515/U515)-0.174533)</f>
        <v>72.726153984795715</v>
      </c>
      <c r="Z515" s="5"/>
      <c r="AA515" s="36">
        <f t="shared" ref="AA515:AA578" si="116">ATAN(U515/V515)</f>
        <v>1.0243786122571388</v>
      </c>
      <c r="AB515" s="36">
        <f t="shared" ref="AB515:AB578" si="117">AA515+0.174533</f>
        <v>1.1989116122571388</v>
      </c>
      <c r="AC515" s="37">
        <f t="shared" si="111"/>
        <v>0.73284998226462073</v>
      </c>
      <c r="AD515" s="37">
        <f t="shared" si="112"/>
        <v>-1.2589220464926283</v>
      </c>
      <c r="AE515" s="36">
        <f t="shared" si="113"/>
        <v>200.14244927051334</v>
      </c>
      <c r="AG515" s="38">
        <f t="shared" ref="AG515:AG578" si="118">ASIN(SIN(AC515)*COS(AE515/6371000)+COS(AC515)*SIN(AE515/6371000)*COS(AB515))</f>
        <v>0.7328613970657557</v>
      </c>
      <c r="AH515" s="38">
        <f t="shared" si="114"/>
        <v>-1.2588826698169051</v>
      </c>
      <c r="AJ515" s="38">
        <f t="shared" ref="AJ515:AJ578" si="119">AG515*180/PI()</f>
        <v>41.989865019929013</v>
      </c>
      <c r="AK515" s="38">
        <f t="shared" ref="AK515:AK578" si="120">AH515*180/PI()</f>
        <v>-72.128663882669812</v>
      </c>
    </row>
    <row r="516" spans="1:37" ht="15.75" customHeight="1" x14ac:dyDescent="0.3">
      <c r="A516" s="4" t="s">
        <v>78</v>
      </c>
      <c r="B516" s="5"/>
      <c r="C516" s="8">
        <v>4</v>
      </c>
      <c r="D516" s="8">
        <v>1</v>
      </c>
      <c r="E516" s="8">
        <v>3</v>
      </c>
      <c r="F516" s="8">
        <v>2</v>
      </c>
      <c r="G516" s="8">
        <v>516</v>
      </c>
      <c r="H516" s="9" t="s">
        <v>20</v>
      </c>
      <c r="I516" s="8">
        <v>11</v>
      </c>
      <c r="J516" s="10"/>
      <c r="K516" s="10"/>
      <c r="L516" s="11">
        <v>43307</v>
      </c>
      <c r="M516" s="9" t="s">
        <v>79</v>
      </c>
      <c r="N516" s="9" t="s">
        <v>75</v>
      </c>
      <c r="O516" s="30"/>
      <c r="P516" s="28">
        <v>11.9</v>
      </c>
      <c r="Q516" s="28">
        <v>2.5</v>
      </c>
      <c r="R516" s="29">
        <v>44369</v>
      </c>
      <c r="S516" s="28" t="s">
        <v>112</v>
      </c>
      <c r="T516" s="5"/>
      <c r="U516" s="5">
        <f t="shared" si="108"/>
        <v>171.9</v>
      </c>
      <c r="V516" s="5">
        <f t="shared" si="109"/>
        <v>102.5</v>
      </c>
      <c r="W516" s="5"/>
      <c r="X516" s="36">
        <f t="shared" si="110"/>
        <v>187.08739627143066</v>
      </c>
      <c r="Y516" s="36">
        <f t="shared" si="115"/>
        <v>71.092658948562871</v>
      </c>
      <c r="Z516" s="5"/>
      <c r="AA516" s="36">
        <f t="shared" si="116"/>
        <v>1.0331188933450524</v>
      </c>
      <c r="AB516" s="36">
        <f t="shared" si="117"/>
        <v>1.2076518933450524</v>
      </c>
      <c r="AC516" s="37">
        <f t="shared" si="111"/>
        <v>0.73284998226462073</v>
      </c>
      <c r="AD516" s="37">
        <f t="shared" si="112"/>
        <v>-1.2589220464926283</v>
      </c>
      <c r="AE516" s="36">
        <f t="shared" si="113"/>
        <v>200.13960127870746</v>
      </c>
      <c r="AG516" s="38">
        <f t="shared" si="118"/>
        <v>0.73286114066777264</v>
      </c>
      <c r="AH516" s="38">
        <f t="shared" si="114"/>
        <v>-1.2588825376589659</v>
      </c>
      <c r="AJ516" s="38">
        <f t="shared" si="119"/>
        <v>41.989850329406707</v>
      </c>
      <c r="AK516" s="38">
        <f t="shared" si="120"/>
        <v>-72.128656310577668</v>
      </c>
    </row>
    <row r="517" spans="1:37" ht="15.75" customHeight="1" x14ac:dyDescent="0.3">
      <c r="A517" s="4" t="s">
        <v>78</v>
      </c>
      <c r="B517" s="5"/>
      <c r="C517" s="8">
        <v>4</v>
      </c>
      <c r="D517" s="8">
        <v>1</v>
      </c>
      <c r="E517" s="8">
        <v>3</v>
      </c>
      <c r="F517" s="8">
        <v>2</v>
      </c>
      <c r="G517" s="8">
        <v>517</v>
      </c>
      <c r="H517" s="9" t="s">
        <v>20</v>
      </c>
      <c r="I517" s="8">
        <v>10</v>
      </c>
      <c r="J517" s="10"/>
      <c r="K517" s="10"/>
      <c r="L517" s="11">
        <v>43307</v>
      </c>
      <c r="M517" s="9" t="s">
        <v>79</v>
      </c>
      <c r="N517" s="9" t="s">
        <v>75</v>
      </c>
      <c r="O517" s="30"/>
      <c r="P517" s="28">
        <v>10.9</v>
      </c>
      <c r="Q517" s="28">
        <v>5.6</v>
      </c>
      <c r="R517" s="29">
        <v>44369</v>
      </c>
      <c r="S517" s="28" t="s">
        <v>112</v>
      </c>
      <c r="T517" s="5"/>
      <c r="U517" s="5">
        <f t="shared" si="108"/>
        <v>170.9</v>
      </c>
      <c r="V517" s="5">
        <f t="shared" si="109"/>
        <v>105.6</v>
      </c>
      <c r="W517" s="5"/>
      <c r="X517" s="36">
        <f t="shared" si="110"/>
        <v>186.64089811053387</v>
      </c>
      <c r="Y517" s="36">
        <f t="shared" si="115"/>
        <v>74.31921119396597</v>
      </c>
      <c r="Z517" s="5"/>
      <c r="AA517" s="36">
        <f t="shared" si="116"/>
        <v>1.0173151600906571</v>
      </c>
      <c r="AB517" s="36">
        <f t="shared" si="117"/>
        <v>1.1918481600906572</v>
      </c>
      <c r="AC517" s="37">
        <f t="shared" si="111"/>
        <v>0.73284998226462073</v>
      </c>
      <c r="AD517" s="37">
        <f t="shared" si="112"/>
        <v>-1.2589220464926283</v>
      </c>
      <c r="AE517" s="36">
        <f t="shared" si="113"/>
        <v>200.89342945950224</v>
      </c>
      <c r="AG517" s="38">
        <f t="shared" si="118"/>
        <v>0.73286164711323354</v>
      </c>
      <c r="AH517" s="38">
        <f t="shared" si="114"/>
        <v>-1.2588826319318061</v>
      </c>
      <c r="AJ517" s="38">
        <f t="shared" si="119"/>
        <v>41.989879346594172</v>
      </c>
      <c r="AK517" s="38">
        <f t="shared" si="120"/>
        <v>-72.128661712013525</v>
      </c>
    </row>
    <row r="518" spans="1:37" ht="15.75" customHeight="1" x14ac:dyDescent="0.3">
      <c r="A518" s="4" t="s">
        <v>78</v>
      </c>
      <c r="B518" s="5"/>
      <c r="C518" s="8">
        <v>4</v>
      </c>
      <c r="D518" s="8">
        <v>1</v>
      </c>
      <c r="E518" s="8">
        <v>3</v>
      </c>
      <c r="F518" s="8">
        <v>2</v>
      </c>
      <c r="G518" s="8">
        <v>518</v>
      </c>
      <c r="H518" s="9" t="s">
        <v>20</v>
      </c>
      <c r="I518" s="8">
        <v>17</v>
      </c>
      <c r="J518" s="10"/>
      <c r="K518" s="10"/>
      <c r="L518" s="11">
        <v>43307</v>
      </c>
      <c r="M518" s="9" t="s">
        <v>79</v>
      </c>
      <c r="N518" s="9" t="s">
        <v>75</v>
      </c>
      <c r="O518" s="30"/>
      <c r="P518" s="28">
        <v>12.2</v>
      </c>
      <c r="Q518" s="28">
        <v>5.3</v>
      </c>
      <c r="R518" s="29">
        <v>44369</v>
      </c>
      <c r="S518" s="28" t="s">
        <v>112</v>
      </c>
      <c r="T518" s="5"/>
      <c r="U518" s="5">
        <f t="shared" si="108"/>
        <v>172.2</v>
      </c>
      <c r="V518" s="5">
        <f t="shared" si="109"/>
        <v>105.3</v>
      </c>
      <c r="W518" s="5"/>
      <c r="X518" s="36">
        <f t="shared" si="110"/>
        <v>187.8690536971647</v>
      </c>
      <c r="Y518" s="36">
        <f t="shared" si="115"/>
        <v>73.798026145228548</v>
      </c>
      <c r="Z518" s="5"/>
      <c r="AA518" s="36">
        <f t="shared" si="116"/>
        <v>1.0219650952811616</v>
      </c>
      <c r="AB518" s="36">
        <f t="shared" si="117"/>
        <v>1.1964980952811617</v>
      </c>
      <c r="AC518" s="37">
        <f t="shared" si="111"/>
        <v>0.73284998226462073</v>
      </c>
      <c r="AD518" s="37">
        <f t="shared" si="112"/>
        <v>-1.2589220464926283</v>
      </c>
      <c r="AE518" s="36">
        <f t="shared" si="113"/>
        <v>201.84382576635826</v>
      </c>
      <c r="AG518" s="38">
        <f t="shared" si="118"/>
        <v>0.73286156530228708</v>
      </c>
      <c r="AH518" s="38">
        <f t="shared" si="114"/>
        <v>-1.2588823725745681</v>
      </c>
      <c r="AJ518" s="38">
        <f t="shared" si="119"/>
        <v>41.98987465917223</v>
      </c>
      <c r="AK518" s="38">
        <f t="shared" si="120"/>
        <v>-72.128646851938413</v>
      </c>
    </row>
    <row r="519" spans="1:37" ht="15.75" customHeight="1" x14ac:dyDescent="0.3">
      <c r="A519" s="4" t="s">
        <v>78</v>
      </c>
      <c r="B519" s="5"/>
      <c r="C519" s="8">
        <v>4</v>
      </c>
      <c r="D519" s="8">
        <v>1</v>
      </c>
      <c r="E519" s="8">
        <v>3</v>
      </c>
      <c r="F519" s="8">
        <v>2</v>
      </c>
      <c r="G519" s="8">
        <v>519</v>
      </c>
      <c r="H519" s="9" t="s">
        <v>20</v>
      </c>
      <c r="I519" s="8">
        <v>10</v>
      </c>
      <c r="J519" s="10"/>
      <c r="K519" s="10"/>
      <c r="L519" s="11">
        <v>43307</v>
      </c>
      <c r="M519" s="9" t="s">
        <v>79</v>
      </c>
      <c r="N519" s="9" t="s">
        <v>75</v>
      </c>
      <c r="O519" s="30"/>
      <c r="P519" s="28">
        <v>11.5</v>
      </c>
      <c r="Q519" s="28">
        <v>6.2</v>
      </c>
      <c r="R519" s="29">
        <v>44369</v>
      </c>
      <c r="S519" s="28" t="s">
        <v>112</v>
      </c>
      <c r="T519" s="5"/>
      <c r="U519" s="5">
        <f t="shared" si="108"/>
        <v>171.5</v>
      </c>
      <c r="V519" s="5">
        <f t="shared" si="109"/>
        <v>106.2</v>
      </c>
      <c r="W519" s="5"/>
      <c r="X519" s="36">
        <f t="shared" si="110"/>
        <v>187.33597170534645</v>
      </c>
      <c r="Y519" s="36">
        <f t="shared" si="115"/>
        <v>74.805906887181237</v>
      </c>
      <c r="Z519" s="5"/>
      <c r="AA519" s="36">
        <f t="shared" si="116"/>
        <v>1.0163483275935272</v>
      </c>
      <c r="AB519" s="36">
        <f t="shared" si="117"/>
        <v>1.1908813275935273</v>
      </c>
      <c r="AC519" s="37">
        <f t="shared" si="111"/>
        <v>0.73284998226462073</v>
      </c>
      <c r="AD519" s="37">
        <f t="shared" si="112"/>
        <v>-1.2589220464926283</v>
      </c>
      <c r="AE519" s="36">
        <f t="shared" si="113"/>
        <v>201.71933472029892</v>
      </c>
      <c r="AG519" s="38">
        <f t="shared" si="118"/>
        <v>0.73286172350270651</v>
      </c>
      <c r="AH519" s="38">
        <f t="shared" si="114"/>
        <v>-1.2588824851444276</v>
      </c>
      <c r="AJ519" s="38">
        <f t="shared" si="119"/>
        <v>41.989883723388573</v>
      </c>
      <c r="AK519" s="38">
        <f t="shared" si="120"/>
        <v>-72.128653301716255</v>
      </c>
    </row>
    <row r="520" spans="1:37" ht="15.75" customHeight="1" x14ac:dyDescent="0.3">
      <c r="A520" s="4" t="s">
        <v>78</v>
      </c>
      <c r="B520" s="5"/>
      <c r="C520" s="8">
        <v>4</v>
      </c>
      <c r="D520" s="8">
        <v>1</v>
      </c>
      <c r="E520" s="8">
        <v>3</v>
      </c>
      <c r="F520" s="8">
        <v>2</v>
      </c>
      <c r="G520" s="8">
        <v>520</v>
      </c>
      <c r="H520" s="9" t="s">
        <v>20</v>
      </c>
      <c r="I520" s="8">
        <v>12</v>
      </c>
      <c r="J520" s="10"/>
      <c r="K520" s="10"/>
      <c r="L520" s="11">
        <v>43307</v>
      </c>
      <c r="M520" s="9" t="s">
        <v>79</v>
      </c>
      <c r="N520" s="9" t="s">
        <v>75</v>
      </c>
      <c r="O520" s="30"/>
      <c r="P520" s="28">
        <v>12.3</v>
      </c>
      <c r="Q520" s="28">
        <v>5</v>
      </c>
      <c r="R520" s="29">
        <v>44369</v>
      </c>
      <c r="S520" s="28" t="s">
        <v>112</v>
      </c>
      <c r="T520" s="5"/>
      <c r="U520" s="5">
        <f t="shared" si="108"/>
        <v>172.3</v>
      </c>
      <c r="V520" s="5">
        <f t="shared" si="109"/>
        <v>105</v>
      </c>
      <c r="W520" s="5"/>
      <c r="X520" s="36">
        <f t="shared" si="110"/>
        <v>187.91543999576771</v>
      </c>
      <c r="Y520" s="36">
        <f t="shared" si="115"/>
        <v>73.485218998088484</v>
      </c>
      <c r="Z520" s="5"/>
      <c r="AA520" s="36">
        <f t="shared" si="116"/>
        <v>1.0234921074241583</v>
      </c>
      <c r="AB520" s="36">
        <f t="shared" si="117"/>
        <v>1.1980251074241584</v>
      </c>
      <c r="AC520" s="37">
        <f t="shared" si="111"/>
        <v>0.73284998226462073</v>
      </c>
      <c r="AD520" s="37">
        <f t="shared" si="112"/>
        <v>-1.2589220464926283</v>
      </c>
      <c r="AE520" s="36">
        <f t="shared" si="113"/>
        <v>201.77286735336841</v>
      </c>
      <c r="AG520" s="38">
        <f t="shared" si="118"/>
        <v>0.73286151620349926</v>
      </c>
      <c r="AH520" s="38">
        <f t="shared" si="114"/>
        <v>-1.2588823627805297</v>
      </c>
      <c r="AJ520" s="38">
        <f t="shared" si="119"/>
        <v>41.9898718460189</v>
      </c>
      <c r="AK520" s="38">
        <f t="shared" si="120"/>
        <v>-72.128646290781347</v>
      </c>
    </row>
    <row r="521" spans="1:37" ht="15.75" customHeight="1" x14ac:dyDescent="0.3">
      <c r="A521" s="4" t="s">
        <v>78</v>
      </c>
      <c r="B521" s="5"/>
      <c r="C521" s="8">
        <v>4</v>
      </c>
      <c r="D521" s="8">
        <v>1</v>
      </c>
      <c r="E521" s="8">
        <v>3</v>
      </c>
      <c r="F521" s="8">
        <v>2</v>
      </c>
      <c r="G521" s="8">
        <v>521</v>
      </c>
      <c r="H521" s="9" t="s">
        <v>20</v>
      </c>
      <c r="I521" s="8">
        <v>11</v>
      </c>
      <c r="J521" s="10"/>
      <c r="K521" s="10"/>
      <c r="L521" s="11">
        <v>43307</v>
      </c>
      <c r="M521" s="9" t="s">
        <v>79</v>
      </c>
      <c r="N521" s="9" t="s">
        <v>75</v>
      </c>
      <c r="O521" s="30"/>
      <c r="P521" s="28">
        <v>12.5</v>
      </c>
      <c r="Q521" s="28">
        <v>5</v>
      </c>
      <c r="R521" s="29">
        <v>44369</v>
      </c>
      <c r="S521" s="28" t="s">
        <v>112</v>
      </c>
      <c r="T521" s="5"/>
      <c r="U521" s="5">
        <f t="shared" ref="U521:U584" si="121">P521+160</f>
        <v>172.5</v>
      </c>
      <c r="V521" s="5">
        <f t="shared" ref="V521:V584" si="122">Q521+100</f>
        <v>105</v>
      </c>
      <c r="W521" s="5"/>
      <c r="X521" s="36">
        <f t="shared" si="110"/>
        <v>188.11240154377234</v>
      </c>
      <c r="Y521" s="36">
        <f t="shared" si="115"/>
        <v>73.45048934782227</v>
      </c>
      <c r="Z521" s="5"/>
      <c r="AA521" s="36">
        <f t="shared" si="116"/>
        <v>1.0240074859056492</v>
      </c>
      <c r="AB521" s="36">
        <f t="shared" si="117"/>
        <v>1.1985404859056492</v>
      </c>
      <c r="AC521" s="37">
        <f t="shared" si="111"/>
        <v>0.73284998226462073</v>
      </c>
      <c r="AD521" s="37">
        <f t="shared" si="112"/>
        <v>-1.2589220464926283</v>
      </c>
      <c r="AE521" s="36">
        <f t="shared" si="113"/>
        <v>201.9436802675439</v>
      </c>
      <c r="AG521" s="38">
        <f t="shared" si="118"/>
        <v>0.73286151075146955</v>
      </c>
      <c r="AH521" s="38">
        <f t="shared" si="114"/>
        <v>-1.2588823211866684</v>
      </c>
      <c r="AJ521" s="38">
        <f t="shared" si="119"/>
        <v>41.989871533640603</v>
      </c>
      <c r="AK521" s="38">
        <f t="shared" si="120"/>
        <v>-72.128643907628629</v>
      </c>
    </row>
    <row r="522" spans="1:37" ht="15.75" customHeight="1" x14ac:dyDescent="0.3">
      <c r="A522" s="4" t="s">
        <v>78</v>
      </c>
      <c r="B522" s="5"/>
      <c r="C522" s="8">
        <v>4</v>
      </c>
      <c r="D522" s="8">
        <v>1</v>
      </c>
      <c r="E522" s="8">
        <v>3</v>
      </c>
      <c r="F522" s="8">
        <v>2</v>
      </c>
      <c r="G522" s="8">
        <v>522</v>
      </c>
      <c r="H522" s="9" t="s">
        <v>20</v>
      </c>
      <c r="I522" s="8">
        <v>10</v>
      </c>
      <c r="J522" s="10"/>
      <c r="K522" s="10"/>
      <c r="L522" s="11">
        <v>43307</v>
      </c>
      <c r="M522" s="9" t="s">
        <v>79</v>
      </c>
      <c r="N522" s="9" t="s">
        <v>75</v>
      </c>
      <c r="O522" s="30"/>
      <c r="P522" s="28">
        <v>13.6</v>
      </c>
      <c r="Q522" s="28">
        <v>5</v>
      </c>
      <c r="R522" s="29">
        <v>44369</v>
      </c>
      <c r="S522" s="28" t="s">
        <v>112</v>
      </c>
      <c r="T522" s="5"/>
      <c r="U522" s="5">
        <f t="shared" si="121"/>
        <v>173.6</v>
      </c>
      <c r="V522" s="5">
        <f t="shared" si="122"/>
        <v>105</v>
      </c>
      <c r="W522" s="5"/>
      <c r="X522" s="36">
        <f t="shared" si="110"/>
        <v>189.19569005779789</v>
      </c>
      <c r="Y522" s="36">
        <f t="shared" si="115"/>
        <v>73.259476271358039</v>
      </c>
      <c r="Z522" s="5"/>
      <c r="AA522" s="36">
        <f t="shared" si="116"/>
        <v>1.0268265455828987</v>
      </c>
      <c r="AB522" s="36">
        <f t="shared" si="117"/>
        <v>1.2013595455828987</v>
      </c>
      <c r="AC522" s="37">
        <f t="shared" si="111"/>
        <v>0.73284998226462073</v>
      </c>
      <c r="AD522" s="37">
        <f t="shared" si="112"/>
        <v>-1.2589220464926283</v>
      </c>
      <c r="AE522" s="36">
        <f t="shared" si="113"/>
        <v>202.88410484806343</v>
      </c>
      <c r="AG522" s="38">
        <f t="shared" si="118"/>
        <v>0.73286148076529001</v>
      </c>
      <c r="AH522" s="38">
        <f t="shared" si="114"/>
        <v>-1.2588820924204389</v>
      </c>
      <c r="AJ522" s="38">
        <f t="shared" si="119"/>
        <v>41.989869815559082</v>
      </c>
      <c r="AK522" s="38">
        <f t="shared" si="120"/>
        <v>-72.128630800289187</v>
      </c>
    </row>
    <row r="523" spans="1:37" ht="15.75" customHeight="1" x14ac:dyDescent="0.3">
      <c r="A523" s="4" t="s">
        <v>78</v>
      </c>
      <c r="B523" s="5"/>
      <c r="C523" s="8">
        <v>4</v>
      </c>
      <c r="D523" s="8">
        <v>1</v>
      </c>
      <c r="E523" s="8">
        <v>4</v>
      </c>
      <c r="F523" s="8">
        <v>2</v>
      </c>
      <c r="G523" s="8">
        <v>523</v>
      </c>
      <c r="H523" s="9" t="s">
        <v>31</v>
      </c>
      <c r="I523" s="8">
        <v>126</v>
      </c>
      <c r="J523" s="10"/>
      <c r="K523" s="10"/>
      <c r="L523" s="11">
        <v>43307</v>
      </c>
      <c r="M523" s="9" t="s">
        <v>79</v>
      </c>
      <c r="N523" s="9" t="s">
        <v>75</v>
      </c>
      <c r="O523" s="30"/>
      <c r="P523" s="28">
        <v>15.3</v>
      </c>
      <c r="Q523" s="28">
        <v>7.5</v>
      </c>
      <c r="R523" s="29">
        <v>44369</v>
      </c>
      <c r="S523" s="28" t="s">
        <v>112</v>
      </c>
      <c r="T523" s="5"/>
      <c r="U523" s="5">
        <f t="shared" si="121"/>
        <v>175.3</v>
      </c>
      <c r="V523" s="5">
        <f t="shared" si="122"/>
        <v>107.5</v>
      </c>
      <c r="W523" s="5"/>
      <c r="X523" s="36">
        <f t="shared" si="110"/>
        <v>191.30398384416515</v>
      </c>
      <c r="Y523" s="36">
        <f t="shared" si="115"/>
        <v>75.426293594153208</v>
      </c>
      <c r="Z523" s="5"/>
      <c r="AA523" s="36">
        <f t="shared" si="116"/>
        <v>1.0207023994193463</v>
      </c>
      <c r="AB523" s="36">
        <f t="shared" si="117"/>
        <v>1.1952353994193463</v>
      </c>
      <c r="AC523" s="37">
        <f t="shared" si="111"/>
        <v>0.73284998226462073</v>
      </c>
      <c r="AD523" s="37">
        <f t="shared" si="112"/>
        <v>-1.2589220464926283</v>
      </c>
      <c r="AE523" s="36">
        <f t="shared" si="113"/>
        <v>205.63642673417567</v>
      </c>
      <c r="AG523" s="38">
        <f t="shared" si="118"/>
        <v>0.73286182086270879</v>
      </c>
      <c r="AH523" s="38">
        <f t="shared" si="114"/>
        <v>-1.2588816471816395</v>
      </c>
      <c r="AJ523" s="38">
        <f t="shared" si="119"/>
        <v>41.989889301705801</v>
      </c>
      <c r="AK523" s="38">
        <f t="shared" si="120"/>
        <v>-72.128605289985117</v>
      </c>
    </row>
    <row r="524" spans="1:37" ht="15.75" customHeight="1" x14ac:dyDescent="0.3">
      <c r="A524" s="4" t="s">
        <v>78</v>
      </c>
      <c r="B524" s="5"/>
      <c r="C524" s="8">
        <v>4</v>
      </c>
      <c r="D524" s="8">
        <v>1</v>
      </c>
      <c r="E524" s="8">
        <v>4</v>
      </c>
      <c r="F524" s="8">
        <v>2</v>
      </c>
      <c r="G524" s="8">
        <v>524</v>
      </c>
      <c r="H524" s="9" t="s">
        <v>20</v>
      </c>
      <c r="I524" s="8">
        <v>22</v>
      </c>
      <c r="J524" s="10"/>
      <c r="K524" s="10"/>
      <c r="L524" s="11">
        <v>43307</v>
      </c>
      <c r="M524" s="9" t="s">
        <v>79</v>
      </c>
      <c r="N524" s="9" t="s">
        <v>75</v>
      </c>
      <c r="O524" s="30"/>
      <c r="P524" s="28">
        <v>17.100000000000001</v>
      </c>
      <c r="Q524" s="28">
        <v>15.2</v>
      </c>
      <c r="R524" s="29">
        <v>44369</v>
      </c>
      <c r="S524" s="28" t="s">
        <v>112</v>
      </c>
      <c r="T524" s="5"/>
      <c r="U524" s="5">
        <f t="shared" si="121"/>
        <v>177.1</v>
      </c>
      <c r="V524" s="5">
        <f t="shared" si="122"/>
        <v>115.2</v>
      </c>
      <c r="W524" s="5"/>
      <c r="X524" s="36">
        <f t="shared" si="110"/>
        <v>194.41372931145648</v>
      </c>
      <c r="Y524" s="36">
        <f t="shared" si="115"/>
        <v>82.696746339936055</v>
      </c>
      <c r="Z524" s="5"/>
      <c r="AA524" s="36">
        <f t="shared" si="116"/>
        <v>0.99408377785711421</v>
      </c>
      <c r="AB524" s="36">
        <f t="shared" si="117"/>
        <v>1.1686167778571142</v>
      </c>
      <c r="AC524" s="37">
        <f t="shared" si="111"/>
        <v>0.73284998226462073</v>
      </c>
      <c r="AD524" s="37">
        <f t="shared" si="112"/>
        <v>-1.2589220464926283</v>
      </c>
      <c r="AE524" s="36">
        <f t="shared" si="113"/>
        <v>211.2710344557436</v>
      </c>
      <c r="AG524" s="38">
        <f t="shared" si="118"/>
        <v>0.73286296202861878</v>
      </c>
      <c r="AH524" s="38">
        <f t="shared" si="114"/>
        <v>-1.2588809904277178</v>
      </c>
      <c r="AJ524" s="38">
        <f t="shared" si="119"/>
        <v>41.989954685696162</v>
      </c>
      <c r="AK524" s="38">
        <f t="shared" si="120"/>
        <v>-72.128567660757213</v>
      </c>
    </row>
    <row r="525" spans="1:37" ht="15.75" customHeight="1" x14ac:dyDescent="0.3">
      <c r="A525" s="4" t="s">
        <v>78</v>
      </c>
      <c r="B525" s="5"/>
      <c r="C525" s="8">
        <v>4</v>
      </c>
      <c r="D525" s="8">
        <v>1</v>
      </c>
      <c r="E525" s="8">
        <v>4</v>
      </c>
      <c r="F525" s="8">
        <v>2</v>
      </c>
      <c r="G525" s="8">
        <v>525</v>
      </c>
      <c r="H525" s="9" t="s">
        <v>20</v>
      </c>
      <c r="I525" s="8">
        <v>18</v>
      </c>
      <c r="J525" s="10"/>
      <c r="K525" s="10"/>
      <c r="L525" s="11">
        <v>43307</v>
      </c>
      <c r="M525" s="9" t="s">
        <v>79</v>
      </c>
      <c r="N525" s="9" t="s">
        <v>75</v>
      </c>
      <c r="O525" s="30"/>
      <c r="P525" s="28">
        <v>16.5</v>
      </c>
      <c r="Q525" s="28">
        <v>15.2</v>
      </c>
      <c r="R525" s="29">
        <v>44369</v>
      </c>
      <c r="S525" s="28" t="s">
        <v>112</v>
      </c>
      <c r="T525" s="5"/>
      <c r="U525" s="5">
        <f t="shared" si="121"/>
        <v>176.5</v>
      </c>
      <c r="V525" s="5">
        <f t="shared" si="122"/>
        <v>115.2</v>
      </c>
      <c r="W525" s="5"/>
      <c r="X525" s="36">
        <f t="shared" si="110"/>
        <v>193.82284466744258</v>
      </c>
      <c r="Y525" s="36">
        <f t="shared" si="115"/>
        <v>82.800935290734714</v>
      </c>
      <c r="Z525" s="5"/>
      <c r="AA525" s="36">
        <f t="shared" si="116"/>
        <v>0.99253153887665313</v>
      </c>
      <c r="AB525" s="36">
        <f t="shared" si="117"/>
        <v>1.1670645388766532</v>
      </c>
      <c r="AC525" s="37">
        <f t="shared" si="111"/>
        <v>0.73284998226462073</v>
      </c>
      <c r="AD525" s="37">
        <f t="shared" si="112"/>
        <v>-1.2589220464926283</v>
      </c>
      <c r="AE525" s="36">
        <f t="shared" si="113"/>
        <v>210.7683325359861</v>
      </c>
      <c r="AG525" s="38">
        <f t="shared" si="118"/>
        <v>0.7328629783847882</v>
      </c>
      <c r="AH525" s="38">
        <f t="shared" si="114"/>
        <v>-1.2588811152094461</v>
      </c>
      <c r="AJ525" s="38">
        <f t="shared" si="119"/>
        <v>41.989955622835645</v>
      </c>
      <c r="AK525" s="38">
        <f t="shared" si="120"/>
        <v>-72.128574810223611</v>
      </c>
    </row>
    <row r="526" spans="1:37" ht="15.75" customHeight="1" x14ac:dyDescent="0.3">
      <c r="A526" s="4" t="s">
        <v>78</v>
      </c>
      <c r="B526" s="5"/>
      <c r="C526" s="8">
        <v>4</v>
      </c>
      <c r="D526" s="8">
        <v>1</v>
      </c>
      <c r="E526" s="8">
        <v>4</v>
      </c>
      <c r="F526" s="8">
        <v>2</v>
      </c>
      <c r="G526" s="8">
        <v>526</v>
      </c>
      <c r="H526" s="9" t="s">
        <v>20</v>
      </c>
      <c r="I526" s="8">
        <v>13</v>
      </c>
      <c r="J526" s="10"/>
      <c r="K526" s="10"/>
      <c r="L526" s="11">
        <v>43307</v>
      </c>
      <c r="M526" s="9" t="s">
        <v>79</v>
      </c>
      <c r="N526" s="9" t="s">
        <v>75</v>
      </c>
      <c r="O526" s="30"/>
      <c r="P526" s="28">
        <v>16.8</v>
      </c>
      <c r="Q526" s="28">
        <v>15.6</v>
      </c>
      <c r="R526" s="29">
        <v>44369</v>
      </c>
      <c r="S526" s="28" t="s">
        <v>112</v>
      </c>
      <c r="T526" s="5"/>
      <c r="U526" s="5">
        <f t="shared" si="121"/>
        <v>176.8</v>
      </c>
      <c r="V526" s="5">
        <f t="shared" si="122"/>
        <v>115.6</v>
      </c>
      <c r="W526" s="5"/>
      <c r="X526" s="36">
        <f t="shared" si="110"/>
        <v>194.18774628998199</v>
      </c>
      <c r="Y526" s="36">
        <f t="shared" si="115"/>
        <v>83.142763911344659</v>
      </c>
      <c r="Z526" s="5"/>
      <c r="AA526" s="36">
        <f t="shared" si="116"/>
        <v>0.99172205742716579</v>
      </c>
      <c r="AB526" s="36">
        <f t="shared" si="117"/>
        <v>1.1662550574271657</v>
      </c>
      <c r="AC526" s="37">
        <f t="shared" si="111"/>
        <v>0.73284998226462073</v>
      </c>
      <c r="AD526" s="37">
        <f t="shared" si="112"/>
        <v>-1.2589220464926283</v>
      </c>
      <c r="AE526" s="36">
        <f t="shared" si="113"/>
        <v>211.23825411132333</v>
      </c>
      <c r="AG526" s="38">
        <f t="shared" si="118"/>
        <v>0.73286303203705927</v>
      </c>
      <c r="AH526" s="38">
        <f t="shared" si="114"/>
        <v>-1.2588810381479649</v>
      </c>
      <c r="AJ526" s="38">
        <f t="shared" si="119"/>
        <v>41.989958696884337</v>
      </c>
      <c r="AK526" s="38">
        <f t="shared" si="120"/>
        <v>-72.128570394925973</v>
      </c>
    </row>
    <row r="527" spans="1:37" ht="15.75" customHeight="1" x14ac:dyDescent="0.3">
      <c r="A527" s="4" t="s">
        <v>78</v>
      </c>
      <c r="B527" s="5"/>
      <c r="C527" s="8">
        <v>4</v>
      </c>
      <c r="D527" s="8">
        <v>1</v>
      </c>
      <c r="E527" s="8">
        <v>4</v>
      </c>
      <c r="F527" s="8">
        <v>2</v>
      </c>
      <c r="G527" s="8">
        <v>527</v>
      </c>
      <c r="H527" s="9" t="s">
        <v>20</v>
      </c>
      <c r="I527" s="8">
        <v>15</v>
      </c>
      <c r="J527" s="10"/>
      <c r="K527" s="10"/>
      <c r="L527" s="11">
        <v>43307</v>
      </c>
      <c r="M527" s="9" t="s">
        <v>79</v>
      </c>
      <c r="N527" s="9" t="s">
        <v>75</v>
      </c>
      <c r="O527" s="30"/>
      <c r="P527" s="28">
        <v>16.3</v>
      </c>
      <c r="Q527" s="28">
        <v>15.4</v>
      </c>
      <c r="R527" s="29">
        <v>44369</v>
      </c>
      <c r="S527" s="28" t="s">
        <v>112</v>
      </c>
      <c r="T527" s="5"/>
      <c r="U527" s="5">
        <f t="shared" si="121"/>
        <v>176.3</v>
      </c>
      <c r="V527" s="5">
        <f t="shared" si="122"/>
        <v>115.4</v>
      </c>
      <c r="W527" s="5"/>
      <c r="X527" s="36">
        <f t="shared" si="110"/>
        <v>193.66061276970413</v>
      </c>
      <c r="Y527" s="36">
        <f t="shared" si="115"/>
        <v>83.032626489005565</v>
      </c>
      <c r="Z527" s="5"/>
      <c r="AA527" s="36">
        <f t="shared" si="116"/>
        <v>0.99121790200666804</v>
      </c>
      <c r="AB527" s="36">
        <f t="shared" si="117"/>
        <v>1.1657509020066681</v>
      </c>
      <c r="AC527" s="37">
        <f t="shared" si="111"/>
        <v>0.73284998226462073</v>
      </c>
      <c r="AD527" s="37">
        <f t="shared" si="112"/>
        <v>-1.2589220464926283</v>
      </c>
      <c r="AE527" s="36">
        <f t="shared" si="113"/>
        <v>210.71034621014698</v>
      </c>
      <c r="AG527" s="38">
        <f t="shared" si="118"/>
        <v>0.73286301475202076</v>
      </c>
      <c r="AH527" s="38">
        <f t="shared" si="114"/>
        <v>-1.2588811494680512</v>
      </c>
      <c r="AJ527" s="38">
        <f t="shared" si="119"/>
        <v>41.989957706524578</v>
      </c>
      <c r="AK527" s="38">
        <f t="shared" si="120"/>
        <v>-72.128576773097095</v>
      </c>
    </row>
    <row r="528" spans="1:37" ht="15.75" customHeight="1" x14ac:dyDescent="0.3">
      <c r="A528" s="4" t="s">
        <v>78</v>
      </c>
      <c r="B528" s="5"/>
      <c r="C528" s="8">
        <v>4</v>
      </c>
      <c r="D528" s="8">
        <v>1</v>
      </c>
      <c r="E528" s="8">
        <v>4</v>
      </c>
      <c r="F528" s="8">
        <v>2</v>
      </c>
      <c r="G528" s="8">
        <v>528</v>
      </c>
      <c r="H528" s="9" t="s">
        <v>20</v>
      </c>
      <c r="I528" s="8">
        <v>13</v>
      </c>
      <c r="J528" s="10"/>
      <c r="K528" s="10"/>
      <c r="L528" s="11">
        <v>43307</v>
      </c>
      <c r="M528" s="9" t="s">
        <v>79</v>
      </c>
      <c r="N528" s="9" t="s">
        <v>75</v>
      </c>
      <c r="O528" s="30"/>
      <c r="P528" s="28">
        <v>17.8</v>
      </c>
      <c r="Q528" s="28">
        <v>15.5</v>
      </c>
      <c r="R528" s="29">
        <v>44369</v>
      </c>
      <c r="S528" s="28" t="s">
        <v>112</v>
      </c>
      <c r="T528" s="5"/>
      <c r="U528" s="5">
        <f t="shared" si="121"/>
        <v>177.8</v>
      </c>
      <c r="V528" s="5">
        <f t="shared" si="122"/>
        <v>115.5</v>
      </c>
      <c r="W528" s="5"/>
      <c r="X528" s="36">
        <f t="shared" si="110"/>
        <v>195.15518920487207</v>
      </c>
      <c r="Y528" s="36">
        <f t="shared" si="115"/>
        <v>82.870634886011231</v>
      </c>
      <c r="Z528" s="5"/>
      <c r="AA528" s="36">
        <f t="shared" si="116"/>
        <v>0.99469792280563896</v>
      </c>
      <c r="AB528" s="36">
        <f t="shared" si="117"/>
        <v>1.169230922805639</v>
      </c>
      <c r="AC528" s="37">
        <f t="shared" si="111"/>
        <v>0.73284998226462073</v>
      </c>
      <c r="AD528" s="37">
        <f t="shared" si="112"/>
        <v>-1.2589220464926283</v>
      </c>
      <c r="AE528" s="36">
        <f t="shared" si="113"/>
        <v>212.02143759535261</v>
      </c>
      <c r="AG528" s="38">
        <f t="shared" si="118"/>
        <v>0.73286298931917626</v>
      </c>
      <c r="AH528" s="38">
        <f t="shared" si="114"/>
        <v>-1.2588808338460686</v>
      </c>
      <c r="AJ528" s="38">
        <f t="shared" si="119"/>
        <v>41.989956249329929</v>
      </c>
      <c r="AK528" s="38">
        <f t="shared" si="120"/>
        <v>-72.128558689289576</v>
      </c>
    </row>
    <row r="529" spans="1:37" ht="15.75" customHeight="1" x14ac:dyDescent="0.3">
      <c r="A529" s="4" t="s">
        <v>78</v>
      </c>
      <c r="B529" s="5"/>
      <c r="C529" s="8">
        <v>4</v>
      </c>
      <c r="D529" s="8">
        <v>1</v>
      </c>
      <c r="E529" s="8">
        <v>4</v>
      </c>
      <c r="F529" s="8">
        <v>2</v>
      </c>
      <c r="G529" s="8">
        <v>529</v>
      </c>
      <c r="H529" s="9" t="s">
        <v>20</v>
      </c>
      <c r="I529" s="8">
        <v>16</v>
      </c>
      <c r="J529" s="10"/>
      <c r="K529" s="10"/>
      <c r="L529" s="11">
        <v>43307</v>
      </c>
      <c r="M529" s="9" t="s">
        <v>79</v>
      </c>
      <c r="N529" s="9" t="s">
        <v>75</v>
      </c>
      <c r="O529" s="30"/>
      <c r="P529" s="28">
        <v>18.399999999999999</v>
      </c>
      <c r="Q529" s="28">
        <v>15.1</v>
      </c>
      <c r="R529" s="29">
        <v>44369</v>
      </c>
      <c r="S529" s="28" t="s">
        <v>112</v>
      </c>
      <c r="T529" s="5"/>
      <c r="U529" s="5">
        <f t="shared" si="121"/>
        <v>178.4</v>
      </c>
      <c r="V529" s="5">
        <f t="shared" si="122"/>
        <v>115.1</v>
      </c>
      <c r="W529" s="5"/>
      <c r="X529" s="36">
        <f t="shared" si="110"/>
        <v>195.67661454835354</v>
      </c>
      <c r="Y529" s="36">
        <f t="shared" si="115"/>
        <v>82.37252283920327</v>
      </c>
      <c r="Z529" s="5"/>
      <c r="AA529" s="36">
        <f t="shared" si="116"/>
        <v>0.99781741642751287</v>
      </c>
      <c r="AB529" s="36">
        <f t="shared" si="117"/>
        <v>1.1723504164275129</v>
      </c>
      <c r="AC529" s="37">
        <f t="shared" si="111"/>
        <v>0.73284998226462073</v>
      </c>
      <c r="AD529" s="37">
        <f t="shared" si="112"/>
        <v>-1.2589220464926283</v>
      </c>
      <c r="AE529" s="36">
        <f t="shared" si="113"/>
        <v>212.30772477703204</v>
      </c>
      <c r="AG529" s="38">
        <f t="shared" si="118"/>
        <v>0.73286291113263691</v>
      </c>
      <c r="AH529" s="38">
        <f t="shared" si="114"/>
        <v>-1.2588807237349773</v>
      </c>
      <c r="AJ529" s="38">
        <f t="shared" si="119"/>
        <v>41.989951769571206</v>
      </c>
      <c r="AK529" s="38">
        <f t="shared" si="120"/>
        <v>-72.128552380388754</v>
      </c>
    </row>
    <row r="530" spans="1:37" ht="15.75" customHeight="1" x14ac:dyDescent="0.3">
      <c r="A530" s="4" t="s">
        <v>78</v>
      </c>
      <c r="B530" s="5"/>
      <c r="C530" s="8">
        <v>4</v>
      </c>
      <c r="D530" s="8">
        <v>1</v>
      </c>
      <c r="E530" s="8">
        <v>4</v>
      </c>
      <c r="F530" s="8">
        <v>2</v>
      </c>
      <c r="G530" s="8">
        <v>530</v>
      </c>
      <c r="H530" s="9" t="s">
        <v>20</v>
      </c>
      <c r="I530" s="8">
        <v>11</v>
      </c>
      <c r="J530" s="10"/>
      <c r="K530" s="10"/>
      <c r="L530" s="11">
        <v>43307</v>
      </c>
      <c r="M530" s="9" t="s">
        <v>79</v>
      </c>
      <c r="N530" s="9" t="s">
        <v>75</v>
      </c>
      <c r="O530" s="30"/>
      <c r="P530" s="28">
        <v>18.600000000000001</v>
      </c>
      <c r="Q530" s="28">
        <v>15.7</v>
      </c>
      <c r="R530" s="29">
        <v>44369</v>
      </c>
      <c r="S530" s="28" t="s">
        <v>112</v>
      </c>
      <c r="T530" s="5"/>
      <c r="U530" s="5">
        <f t="shared" si="121"/>
        <v>178.6</v>
      </c>
      <c r="V530" s="5">
        <f t="shared" si="122"/>
        <v>115.7</v>
      </c>
      <c r="W530" s="5"/>
      <c r="X530" s="36">
        <f t="shared" si="110"/>
        <v>195.97776504715688</v>
      </c>
      <c r="Y530" s="36">
        <f t="shared" si="115"/>
        <v>82.928677832950981</v>
      </c>
      <c r="Z530" s="5"/>
      <c r="AA530" s="36">
        <f t="shared" si="116"/>
        <v>0.99595771774819464</v>
      </c>
      <c r="AB530" s="36">
        <f t="shared" si="117"/>
        <v>1.1704907177481947</v>
      </c>
      <c r="AC530" s="37">
        <f t="shared" si="111"/>
        <v>0.73284998226462073</v>
      </c>
      <c r="AD530" s="37">
        <f t="shared" si="112"/>
        <v>-1.2589220464926283</v>
      </c>
      <c r="AE530" s="36">
        <f t="shared" si="113"/>
        <v>212.80143326584997</v>
      </c>
      <c r="AG530" s="38">
        <f t="shared" si="118"/>
        <v>0.73286299842610136</v>
      </c>
      <c r="AH530" s="38">
        <f t="shared" si="114"/>
        <v>-1.258880660135117</v>
      </c>
      <c r="AJ530" s="38">
        <f t="shared" si="119"/>
        <v>41.989956771118301</v>
      </c>
      <c r="AK530" s="38">
        <f t="shared" si="120"/>
        <v>-72.128548736385198</v>
      </c>
    </row>
    <row r="531" spans="1:37" ht="15.75" customHeight="1" x14ac:dyDescent="0.3">
      <c r="A531" s="4" t="s">
        <v>78</v>
      </c>
      <c r="B531" s="5"/>
      <c r="C531" s="8">
        <v>4</v>
      </c>
      <c r="D531" s="8">
        <v>1</v>
      </c>
      <c r="E531" s="8">
        <v>4</v>
      </c>
      <c r="F531" s="8">
        <v>2</v>
      </c>
      <c r="G531" s="8">
        <v>531</v>
      </c>
      <c r="H531" s="9" t="s">
        <v>20</v>
      </c>
      <c r="I531" s="8">
        <v>22</v>
      </c>
      <c r="J531" s="10"/>
      <c r="K531" s="10"/>
      <c r="L531" s="11">
        <v>43307</v>
      </c>
      <c r="M531" s="9" t="s">
        <v>79</v>
      </c>
      <c r="N531" s="9" t="s">
        <v>75</v>
      </c>
      <c r="O531" s="30"/>
      <c r="P531" s="28">
        <v>19.100000000000001</v>
      </c>
      <c r="Q531" s="28">
        <v>15.3</v>
      </c>
      <c r="R531" s="29">
        <v>44369</v>
      </c>
      <c r="S531" s="28" t="s">
        <v>112</v>
      </c>
      <c r="T531" s="5"/>
      <c r="U531" s="5">
        <f t="shared" si="121"/>
        <v>179.1</v>
      </c>
      <c r="V531" s="5">
        <f t="shared" si="122"/>
        <v>115.3</v>
      </c>
      <c r="W531" s="5"/>
      <c r="X531" s="36">
        <f t="shared" si="110"/>
        <v>196.40070961663602</v>
      </c>
      <c r="Y531" s="36">
        <f t="shared" si="115"/>
        <v>82.447930611276149</v>
      </c>
      <c r="Z531" s="5"/>
      <c r="AA531" s="36">
        <f t="shared" si="116"/>
        <v>0.9988100642252975</v>
      </c>
      <c r="AB531" s="36">
        <f t="shared" si="117"/>
        <v>1.1733430642252975</v>
      </c>
      <c r="AC531" s="37">
        <f t="shared" si="111"/>
        <v>0.73284998226462073</v>
      </c>
      <c r="AD531" s="37">
        <f t="shared" si="112"/>
        <v>-1.2589220464926283</v>
      </c>
      <c r="AE531" s="36">
        <f t="shared" si="113"/>
        <v>213.0044600472018</v>
      </c>
      <c r="AG531" s="38">
        <f t="shared" si="118"/>
        <v>0.73286292296558586</v>
      </c>
      <c r="AH531" s="38">
        <f t="shared" si="114"/>
        <v>-1.2588805708209894</v>
      </c>
      <c r="AJ531" s="38">
        <f t="shared" si="119"/>
        <v>41.989952447549243</v>
      </c>
      <c r="AK531" s="38">
        <f t="shared" si="120"/>
        <v>-72.128543619062626</v>
      </c>
    </row>
    <row r="532" spans="1:37" ht="15.75" customHeight="1" x14ac:dyDescent="0.3">
      <c r="A532" s="4" t="s">
        <v>78</v>
      </c>
      <c r="B532" s="5"/>
      <c r="C532" s="8">
        <v>4</v>
      </c>
      <c r="D532" s="8">
        <v>1</v>
      </c>
      <c r="E532" s="8">
        <v>4</v>
      </c>
      <c r="F532" s="8">
        <v>2</v>
      </c>
      <c r="G532" s="8">
        <v>532</v>
      </c>
      <c r="H532" s="9" t="s">
        <v>20</v>
      </c>
      <c r="I532" s="8">
        <v>22</v>
      </c>
      <c r="J532" s="10"/>
      <c r="K532" s="10"/>
      <c r="L532" s="11">
        <v>43307</v>
      </c>
      <c r="M532" s="9" t="s">
        <v>79</v>
      </c>
      <c r="N532" s="9" t="s">
        <v>75</v>
      </c>
      <c r="O532" s="30"/>
      <c r="P532" s="28">
        <v>19.2</v>
      </c>
      <c r="Q532" s="28">
        <v>15.9</v>
      </c>
      <c r="R532" s="29">
        <v>44369</v>
      </c>
      <c r="S532" s="28" t="s">
        <v>112</v>
      </c>
      <c r="T532" s="5"/>
      <c r="U532" s="5">
        <f t="shared" si="121"/>
        <v>179.2</v>
      </c>
      <c r="V532" s="5">
        <f t="shared" si="122"/>
        <v>115.9</v>
      </c>
      <c r="W532" s="5"/>
      <c r="X532" s="36">
        <f t="shared" si="110"/>
        <v>196.60337934143703</v>
      </c>
      <c r="Y532" s="36">
        <f t="shared" si="115"/>
        <v>83.021450430156989</v>
      </c>
      <c r="Z532" s="5"/>
      <c r="AA532" s="36">
        <f t="shared" si="116"/>
        <v>0.9966997672764758</v>
      </c>
      <c r="AB532" s="36">
        <f t="shared" si="117"/>
        <v>1.1712327672764757</v>
      </c>
      <c r="AC532" s="37">
        <f t="shared" si="111"/>
        <v>0.73284998226462073</v>
      </c>
      <c r="AD532" s="37">
        <f t="shared" si="112"/>
        <v>-1.2589220464926283</v>
      </c>
      <c r="AE532" s="36">
        <f t="shared" si="113"/>
        <v>213.41379992868315</v>
      </c>
      <c r="AG532" s="38">
        <f t="shared" si="118"/>
        <v>0.73286301298507939</v>
      </c>
      <c r="AH532" s="38">
        <f t="shared" si="114"/>
        <v>-1.2588805280180706</v>
      </c>
      <c r="AJ532" s="38">
        <f t="shared" si="119"/>
        <v>41.989957605286293</v>
      </c>
      <c r="AK532" s="38">
        <f t="shared" si="120"/>
        <v>-72.128541166636026</v>
      </c>
    </row>
    <row r="533" spans="1:37" ht="15.75" customHeight="1" x14ac:dyDescent="0.3">
      <c r="A533" s="4" t="s">
        <v>78</v>
      </c>
      <c r="B533" s="5"/>
      <c r="C533" s="8">
        <v>4</v>
      </c>
      <c r="D533" s="8">
        <v>1</v>
      </c>
      <c r="E533" s="8">
        <v>4</v>
      </c>
      <c r="F533" s="8">
        <v>1</v>
      </c>
      <c r="G533" s="8">
        <v>533</v>
      </c>
      <c r="H533" s="9" t="s">
        <v>20</v>
      </c>
      <c r="I533" s="8">
        <v>18</v>
      </c>
      <c r="J533" s="10"/>
      <c r="K533" s="10"/>
      <c r="L533" s="11">
        <v>43307</v>
      </c>
      <c r="M533" s="9" t="s">
        <v>79</v>
      </c>
      <c r="N533" s="9" t="s">
        <v>75</v>
      </c>
      <c r="O533" s="30"/>
      <c r="P533" s="28">
        <v>17.399999999999999</v>
      </c>
      <c r="Q533" s="28">
        <v>4.8</v>
      </c>
      <c r="R533" s="29">
        <v>44369</v>
      </c>
      <c r="S533" s="28" t="s">
        <v>112</v>
      </c>
      <c r="T533" s="5"/>
      <c r="U533" s="5">
        <f t="shared" si="121"/>
        <v>177.4</v>
      </c>
      <c r="V533" s="5">
        <f t="shared" si="122"/>
        <v>104.8</v>
      </c>
      <c r="W533" s="5"/>
      <c r="X533" s="36">
        <f t="shared" si="110"/>
        <v>192.90322981961992</v>
      </c>
      <c r="Y533" s="36">
        <f t="shared" si="115"/>
        <v>72.402651368295182</v>
      </c>
      <c r="Z533" s="5"/>
      <c r="AA533" s="36">
        <f t="shared" si="116"/>
        <v>1.0372020909402972</v>
      </c>
      <c r="AB533" s="36">
        <f t="shared" si="117"/>
        <v>1.2117350909402973</v>
      </c>
      <c r="AC533" s="37">
        <f t="shared" si="111"/>
        <v>0.73284998226462073</v>
      </c>
      <c r="AD533" s="37">
        <f t="shared" si="112"/>
        <v>-1.2589220464926283</v>
      </c>
      <c r="AE533" s="36">
        <f t="shared" si="113"/>
        <v>206.04319935392189</v>
      </c>
      <c r="AG533" s="38">
        <f t="shared" si="118"/>
        <v>0.73286134626129174</v>
      </c>
      <c r="AH533" s="38">
        <f t="shared" si="114"/>
        <v>-1.258881309472486</v>
      </c>
      <c r="AJ533" s="38">
        <f t="shared" si="119"/>
        <v>41.98986210904765</v>
      </c>
      <c r="AK533" s="38">
        <f t="shared" si="120"/>
        <v>-72.128585940675919</v>
      </c>
    </row>
    <row r="534" spans="1:37" ht="15.75" customHeight="1" x14ac:dyDescent="0.3">
      <c r="A534" s="4" t="s">
        <v>78</v>
      </c>
      <c r="B534" s="5"/>
      <c r="C534" s="8">
        <v>4</v>
      </c>
      <c r="D534" s="8">
        <v>1</v>
      </c>
      <c r="E534" s="8">
        <v>4</v>
      </c>
      <c r="F534" s="8">
        <v>1</v>
      </c>
      <c r="G534" s="8">
        <v>534</v>
      </c>
      <c r="H534" s="9" t="s">
        <v>20</v>
      </c>
      <c r="I534" s="8">
        <v>12</v>
      </c>
      <c r="J534" s="10"/>
      <c r="K534" s="10"/>
      <c r="L534" s="11">
        <v>43307</v>
      </c>
      <c r="M534" s="9" t="s">
        <v>79</v>
      </c>
      <c r="N534" s="9" t="s">
        <v>75</v>
      </c>
      <c r="O534" s="30"/>
      <c r="P534" s="28">
        <v>17.600000000000001</v>
      </c>
      <c r="Q534" s="28">
        <v>4.7</v>
      </c>
      <c r="R534" s="29">
        <v>44369</v>
      </c>
      <c r="S534" s="28" t="s">
        <v>112</v>
      </c>
      <c r="T534" s="5"/>
      <c r="U534" s="5">
        <f t="shared" si="121"/>
        <v>177.6</v>
      </c>
      <c r="V534" s="5">
        <f t="shared" si="122"/>
        <v>104.7</v>
      </c>
      <c r="W534" s="5"/>
      <c r="X534" s="36">
        <f t="shared" si="110"/>
        <v>193.08282654249146</v>
      </c>
      <c r="Y534" s="36">
        <f t="shared" si="115"/>
        <v>72.269440944026655</v>
      </c>
      <c r="Z534" s="5"/>
      <c r="AA534" s="36">
        <f t="shared" si="116"/>
        <v>1.038113133373064</v>
      </c>
      <c r="AB534" s="36">
        <f t="shared" si="117"/>
        <v>1.212646133373064</v>
      </c>
      <c r="AC534" s="37">
        <f t="shared" si="111"/>
        <v>0.73284998226462073</v>
      </c>
      <c r="AD534" s="37">
        <f t="shared" si="112"/>
        <v>-1.2589220464926283</v>
      </c>
      <c r="AE534" s="36">
        <f t="shared" si="113"/>
        <v>206.16461869098686</v>
      </c>
      <c r="AG534" s="38">
        <f t="shared" si="118"/>
        <v>0.73286132535165116</v>
      </c>
      <c r="AH534" s="38">
        <f t="shared" si="114"/>
        <v>-1.2588812715462818</v>
      </c>
      <c r="AJ534" s="38">
        <f t="shared" si="119"/>
        <v>41.989860911013494</v>
      </c>
      <c r="AK534" s="38">
        <f t="shared" si="120"/>
        <v>-72.12858376766448</v>
      </c>
    </row>
    <row r="535" spans="1:37" ht="15.75" customHeight="1" x14ac:dyDescent="0.3">
      <c r="A535" s="4" t="s">
        <v>78</v>
      </c>
      <c r="B535" s="5"/>
      <c r="C535" s="8">
        <v>4</v>
      </c>
      <c r="D535" s="8">
        <v>1</v>
      </c>
      <c r="E535" s="8">
        <v>4</v>
      </c>
      <c r="F535" s="8">
        <v>1</v>
      </c>
      <c r="G535" s="8">
        <v>535</v>
      </c>
      <c r="H535" s="9" t="s">
        <v>20</v>
      </c>
      <c r="I535" s="8">
        <v>26</v>
      </c>
      <c r="J535" s="10"/>
      <c r="K535" s="10"/>
      <c r="L535" s="11">
        <v>43307</v>
      </c>
      <c r="M535" s="9" t="s">
        <v>79</v>
      </c>
      <c r="N535" s="9" t="s">
        <v>75</v>
      </c>
      <c r="O535" s="30"/>
      <c r="P535" s="28">
        <v>16.8</v>
      </c>
      <c r="Q535" s="28">
        <v>4.7</v>
      </c>
      <c r="R535" s="29">
        <v>44369</v>
      </c>
      <c r="S535" s="28" t="s">
        <v>112</v>
      </c>
      <c r="T535" s="5"/>
      <c r="U535" s="5">
        <f t="shared" si="121"/>
        <v>176.8</v>
      </c>
      <c r="V535" s="5">
        <f t="shared" si="122"/>
        <v>104.7</v>
      </c>
      <c r="W535" s="5"/>
      <c r="X535" s="36">
        <f t="shared" si="110"/>
        <v>192.29498035047288</v>
      </c>
      <c r="Y535" s="36">
        <f t="shared" si="115"/>
        <v>72.408359545091542</v>
      </c>
      <c r="Z535" s="5"/>
      <c r="AA535" s="36">
        <f t="shared" si="116"/>
        <v>1.0361358814582828</v>
      </c>
      <c r="AB535" s="36">
        <f t="shared" si="117"/>
        <v>1.2106688814582829</v>
      </c>
      <c r="AC535" s="37">
        <f t="shared" si="111"/>
        <v>0.73284998226462073</v>
      </c>
      <c r="AD535" s="37">
        <f t="shared" si="112"/>
        <v>-1.2589220464926283</v>
      </c>
      <c r="AE535" s="36">
        <f t="shared" si="113"/>
        <v>205.47586232937437</v>
      </c>
      <c r="AG535" s="38">
        <f t="shared" si="118"/>
        <v>0.73286134715985196</v>
      </c>
      <c r="AH535" s="38">
        <f t="shared" si="114"/>
        <v>-1.2588814379216808</v>
      </c>
      <c r="AJ535" s="38">
        <f t="shared" si="119"/>
        <v>41.989862160531359</v>
      </c>
      <c r="AK535" s="38">
        <f t="shared" si="120"/>
        <v>-72.128593300272655</v>
      </c>
    </row>
    <row r="536" spans="1:37" ht="15.75" customHeight="1" x14ac:dyDescent="0.3">
      <c r="A536" s="4" t="s">
        <v>78</v>
      </c>
      <c r="B536" s="5"/>
      <c r="C536" s="8">
        <v>4</v>
      </c>
      <c r="D536" s="8">
        <v>1</v>
      </c>
      <c r="E536" s="8">
        <v>4</v>
      </c>
      <c r="F536" s="8">
        <v>1</v>
      </c>
      <c r="G536" s="8">
        <v>536</v>
      </c>
      <c r="H536" s="9" t="s">
        <v>20</v>
      </c>
      <c r="I536" s="8">
        <v>20</v>
      </c>
      <c r="J536" s="10"/>
      <c r="K536" s="10"/>
      <c r="L536" s="11">
        <v>43307</v>
      </c>
      <c r="M536" s="9" t="s">
        <v>79</v>
      </c>
      <c r="N536" s="9" t="s">
        <v>75</v>
      </c>
      <c r="O536" s="30"/>
      <c r="P536" s="28">
        <v>16.2</v>
      </c>
      <c r="Q536" s="28">
        <v>4.2</v>
      </c>
      <c r="R536" s="29">
        <v>44369</v>
      </c>
      <c r="S536" s="28" t="s">
        <v>112</v>
      </c>
      <c r="T536" s="5"/>
      <c r="U536" s="5">
        <f t="shared" si="121"/>
        <v>176.2</v>
      </c>
      <c r="V536" s="5">
        <f t="shared" si="122"/>
        <v>104.2</v>
      </c>
      <c r="W536" s="5"/>
      <c r="X536" s="36">
        <f t="shared" si="110"/>
        <v>191.61727158079339</v>
      </c>
      <c r="Y536" s="36">
        <f t="shared" si="115"/>
        <v>72.020144625878586</v>
      </c>
      <c r="Z536" s="5"/>
      <c r="AA536" s="36">
        <f t="shared" si="116"/>
        <v>1.0367440327031487</v>
      </c>
      <c r="AB536" s="36">
        <f t="shared" si="117"/>
        <v>1.2112770327031488</v>
      </c>
      <c r="AC536" s="37">
        <f t="shared" si="111"/>
        <v>0.73284998226462073</v>
      </c>
      <c r="AD536" s="37">
        <f t="shared" si="112"/>
        <v>-1.2589220464926283</v>
      </c>
      <c r="AE536" s="36">
        <f t="shared" si="113"/>
        <v>204.70486071415107</v>
      </c>
      <c r="AG536" s="38">
        <f t="shared" si="118"/>
        <v>0.73286128622804547</v>
      </c>
      <c r="AH536" s="38">
        <f t="shared" si="114"/>
        <v>-1.2588815810414407</v>
      </c>
      <c r="AJ536" s="38">
        <f t="shared" si="119"/>
        <v>41.989858669396007</v>
      </c>
      <c r="AK536" s="38">
        <f t="shared" si="120"/>
        <v>-72.128601500430861</v>
      </c>
    </row>
    <row r="537" spans="1:37" ht="15.75" customHeight="1" x14ac:dyDescent="0.3">
      <c r="A537" s="4" t="s">
        <v>78</v>
      </c>
      <c r="B537" s="5"/>
      <c r="C537" s="8">
        <v>4</v>
      </c>
      <c r="D537" s="8">
        <v>1</v>
      </c>
      <c r="E537" s="8">
        <v>4</v>
      </c>
      <c r="F537" s="8">
        <v>1</v>
      </c>
      <c r="G537" s="8">
        <v>537</v>
      </c>
      <c r="H537" s="9" t="s">
        <v>20</v>
      </c>
      <c r="I537" s="8">
        <v>14</v>
      </c>
      <c r="J537" s="10"/>
      <c r="K537" s="10"/>
      <c r="L537" s="11">
        <v>43307</v>
      </c>
      <c r="M537" s="9" t="s">
        <v>79</v>
      </c>
      <c r="N537" s="9" t="s">
        <v>75</v>
      </c>
      <c r="O537" s="30"/>
      <c r="P537" s="28">
        <v>15.9</v>
      </c>
      <c r="Q537" s="28">
        <v>4.4000000000000004</v>
      </c>
      <c r="R537" s="29">
        <v>44369</v>
      </c>
      <c r="S537" s="28" t="s">
        <v>112</v>
      </c>
      <c r="T537" s="5"/>
      <c r="U537" s="5">
        <f t="shared" si="121"/>
        <v>175.9</v>
      </c>
      <c r="V537" s="5">
        <f t="shared" si="122"/>
        <v>104.4</v>
      </c>
      <c r="W537" s="5"/>
      <c r="X537" s="36">
        <f t="shared" si="110"/>
        <v>191.35655890905264</v>
      </c>
      <c r="Y537" s="36">
        <f t="shared" si="115"/>
        <v>72.269200649282581</v>
      </c>
      <c r="Z537" s="5"/>
      <c r="AA537" s="36">
        <f t="shared" si="116"/>
        <v>1.0351558628330881</v>
      </c>
      <c r="AB537" s="36">
        <f t="shared" si="117"/>
        <v>1.2096888628330882</v>
      </c>
      <c r="AC537" s="37">
        <f t="shared" si="111"/>
        <v>0.73284998226462073</v>
      </c>
      <c r="AD537" s="37">
        <f t="shared" si="112"/>
        <v>-1.2589220464926283</v>
      </c>
      <c r="AE537" s="36">
        <f t="shared" si="113"/>
        <v>204.54869835811715</v>
      </c>
      <c r="AG537" s="38">
        <f t="shared" si="118"/>
        <v>0.73286132532129244</v>
      </c>
      <c r="AH537" s="38">
        <f t="shared" si="114"/>
        <v>-1.2588816360969339</v>
      </c>
      <c r="AJ537" s="38">
        <f t="shared" si="119"/>
        <v>41.989860909274071</v>
      </c>
      <c r="AK537" s="38">
        <f t="shared" si="120"/>
        <v>-72.128604654878259</v>
      </c>
    </row>
    <row r="538" spans="1:37" ht="15.75" customHeight="1" x14ac:dyDescent="0.3">
      <c r="A538" s="4" t="s">
        <v>78</v>
      </c>
      <c r="B538" s="5"/>
      <c r="C538" s="8">
        <v>4</v>
      </c>
      <c r="D538" s="8">
        <v>1</v>
      </c>
      <c r="E538" s="8">
        <v>4</v>
      </c>
      <c r="F538" s="8">
        <v>1</v>
      </c>
      <c r="G538" s="8">
        <v>538</v>
      </c>
      <c r="H538" s="9" t="s">
        <v>20</v>
      </c>
      <c r="I538" s="8">
        <v>12</v>
      </c>
      <c r="J538" s="10"/>
      <c r="K538" s="10"/>
      <c r="L538" s="11">
        <v>43307</v>
      </c>
      <c r="M538" s="9" t="s">
        <v>79</v>
      </c>
      <c r="N538" s="9" t="s">
        <v>75</v>
      </c>
      <c r="O538" s="30"/>
      <c r="P538" s="28">
        <v>15.6</v>
      </c>
      <c r="Q538" s="28">
        <v>4.7</v>
      </c>
      <c r="R538" s="29">
        <v>44369</v>
      </c>
      <c r="S538" s="28" t="s">
        <v>112</v>
      </c>
      <c r="T538" s="5"/>
      <c r="U538" s="5">
        <f t="shared" si="121"/>
        <v>175.6</v>
      </c>
      <c r="V538" s="5">
        <f t="shared" si="122"/>
        <v>104.7</v>
      </c>
      <c r="W538" s="5"/>
      <c r="X538" s="36">
        <f t="shared" si="110"/>
        <v>191.113211062445</v>
      </c>
      <c r="Y538" s="36">
        <f t="shared" si="115"/>
        <v>72.616737446688859</v>
      </c>
      <c r="Z538" s="5"/>
      <c r="AA538" s="36">
        <f t="shared" si="116"/>
        <v>1.0331450435955878</v>
      </c>
      <c r="AB538" s="36">
        <f t="shared" si="117"/>
        <v>1.2076780435955878</v>
      </c>
      <c r="AC538" s="37">
        <f t="shared" si="111"/>
        <v>0.73284998226462073</v>
      </c>
      <c r="AD538" s="37">
        <f t="shared" si="112"/>
        <v>-1.2589220464926283</v>
      </c>
      <c r="AE538" s="36">
        <f t="shared" si="113"/>
        <v>204.44424667864831</v>
      </c>
      <c r="AG538" s="38">
        <f t="shared" si="118"/>
        <v>0.73286137987212785</v>
      </c>
      <c r="AH538" s="38">
        <f t="shared" si="114"/>
        <v>-1.2588816874847915</v>
      </c>
      <c r="AJ538" s="38">
        <f t="shared" si="119"/>
        <v>41.9898640348067</v>
      </c>
      <c r="AK538" s="38">
        <f t="shared" si="120"/>
        <v>-72.128607599185614</v>
      </c>
    </row>
    <row r="539" spans="1:37" ht="15.75" customHeight="1" x14ac:dyDescent="0.3">
      <c r="A539" s="4" t="s">
        <v>78</v>
      </c>
      <c r="B539" s="5"/>
      <c r="C539" s="8">
        <v>4</v>
      </c>
      <c r="D539" s="8">
        <v>1</v>
      </c>
      <c r="E539" s="8">
        <v>4</v>
      </c>
      <c r="F539" s="8">
        <v>1</v>
      </c>
      <c r="G539" s="8">
        <v>539</v>
      </c>
      <c r="H539" s="9" t="s">
        <v>20</v>
      </c>
      <c r="I539" s="8">
        <v>12</v>
      </c>
      <c r="J539" s="10"/>
      <c r="K539" s="10"/>
      <c r="L539" s="11">
        <v>43307</v>
      </c>
      <c r="M539" s="9" t="s">
        <v>79</v>
      </c>
      <c r="N539" s="9" t="s">
        <v>75</v>
      </c>
      <c r="O539" s="30"/>
      <c r="P539" s="28">
        <v>17.5</v>
      </c>
      <c r="Q539" s="28">
        <v>4.2</v>
      </c>
      <c r="R539" s="29">
        <v>44369</v>
      </c>
      <c r="S539" s="28" t="s">
        <v>112</v>
      </c>
      <c r="T539" s="5"/>
      <c r="U539" s="5">
        <f t="shared" si="121"/>
        <v>177.5</v>
      </c>
      <c r="V539" s="5">
        <f t="shared" si="122"/>
        <v>104.2</v>
      </c>
      <c r="W539" s="5"/>
      <c r="X539" s="36">
        <f t="shared" si="110"/>
        <v>192.89752164282359</v>
      </c>
      <c r="Y539" s="36">
        <f t="shared" si="115"/>
        <v>71.794401899148141</v>
      </c>
      <c r="Z539" s="5"/>
      <c r="AA539" s="36">
        <f t="shared" si="116"/>
        <v>1.0399590680239059</v>
      </c>
      <c r="AB539" s="36">
        <f t="shared" si="117"/>
        <v>1.214492068023906</v>
      </c>
      <c r="AC539" s="37">
        <f t="shared" si="111"/>
        <v>0.73284998226462073</v>
      </c>
      <c r="AD539" s="37">
        <f t="shared" si="112"/>
        <v>-1.2589220464926283</v>
      </c>
      <c r="AE539" s="36">
        <f t="shared" si="113"/>
        <v>205.82490131177033</v>
      </c>
      <c r="AG539" s="38">
        <f t="shared" si="118"/>
        <v>0.73286125078973119</v>
      </c>
      <c r="AH539" s="38">
        <f t="shared" si="114"/>
        <v>-1.2588813106814307</v>
      </c>
      <c r="AJ539" s="38">
        <f t="shared" si="119"/>
        <v>41.989856638930171</v>
      </c>
      <c r="AK539" s="38">
        <f t="shared" si="120"/>
        <v>-72.128586009943348</v>
      </c>
    </row>
    <row r="540" spans="1:37" ht="15.75" customHeight="1" x14ac:dyDescent="0.3">
      <c r="A540" s="4" t="s">
        <v>78</v>
      </c>
      <c r="B540" s="5"/>
      <c r="C540" s="8">
        <v>4</v>
      </c>
      <c r="D540" s="8">
        <v>1</v>
      </c>
      <c r="E540" s="8">
        <v>4</v>
      </c>
      <c r="F540" s="8">
        <v>1</v>
      </c>
      <c r="G540" s="8">
        <v>540</v>
      </c>
      <c r="H540" s="9" t="s">
        <v>20</v>
      </c>
      <c r="I540" s="8">
        <v>11</v>
      </c>
      <c r="J540" s="10"/>
      <c r="K540" s="10"/>
      <c r="L540" s="11">
        <v>43307</v>
      </c>
      <c r="M540" s="9" t="s">
        <v>79</v>
      </c>
      <c r="N540" s="9" t="s">
        <v>75</v>
      </c>
      <c r="O540" s="30"/>
      <c r="P540" s="28">
        <v>18.2</v>
      </c>
      <c r="Q540" s="28">
        <v>4.7</v>
      </c>
      <c r="R540" s="29">
        <v>44369</v>
      </c>
      <c r="S540" s="28" t="s">
        <v>112</v>
      </c>
      <c r="T540" s="5"/>
      <c r="U540" s="5">
        <f t="shared" si="121"/>
        <v>178.2</v>
      </c>
      <c r="V540" s="5">
        <f t="shared" si="122"/>
        <v>104.7</v>
      </c>
      <c r="W540" s="5"/>
      <c r="X540" s="36">
        <f t="shared" si="110"/>
        <v>193.67371118650536</v>
      </c>
      <c r="Y540" s="36">
        <f t="shared" si="115"/>
        <v>72.165251993227983</v>
      </c>
      <c r="Z540" s="5"/>
      <c r="AA540" s="36">
        <f t="shared" si="116"/>
        <v>1.0395874199261967</v>
      </c>
      <c r="AB540" s="36">
        <f t="shared" si="117"/>
        <v>1.2141204199261968</v>
      </c>
      <c r="AC540" s="37">
        <f t="shared" si="111"/>
        <v>0.73284998226462073</v>
      </c>
      <c r="AD540" s="37">
        <f t="shared" si="112"/>
        <v>-1.2589220464926283</v>
      </c>
      <c r="AE540" s="36">
        <f t="shared" si="113"/>
        <v>206.68171181795449</v>
      </c>
      <c r="AG540" s="38">
        <f t="shared" si="118"/>
        <v>0.7328613089954914</v>
      </c>
      <c r="AH540" s="38">
        <f t="shared" si="114"/>
        <v>-1.2588811467647367</v>
      </c>
      <c r="AJ540" s="38">
        <f t="shared" si="119"/>
        <v>41.989859973874566</v>
      </c>
      <c r="AK540" s="38">
        <f t="shared" si="120"/>
        <v>-72.128576618208584</v>
      </c>
    </row>
    <row r="541" spans="1:37" ht="15.75" customHeight="1" x14ac:dyDescent="0.3">
      <c r="A541" s="4" t="s">
        <v>78</v>
      </c>
      <c r="B541" s="5"/>
      <c r="C541" s="8">
        <v>4</v>
      </c>
      <c r="D541" s="8">
        <v>1</v>
      </c>
      <c r="E541" s="8">
        <v>4</v>
      </c>
      <c r="F541" s="8">
        <v>1</v>
      </c>
      <c r="G541" s="8">
        <v>541</v>
      </c>
      <c r="H541" s="9" t="s">
        <v>20</v>
      </c>
      <c r="I541" s="8">
        <v>14</v>
      </c>
      <c r="J541" s="10"/>
      <c r="K541" s="10"/>
      <c r="L541" s="11">
        <v>43307</v>
      </c>
      <c r="M541" s="9" t="s">
        <v>79</v>
      </c>
      <c r="N541" s="9" t="s">
        <v>75</v>
      </c>
      <c r="O541" s="30"/>
      <c r="P541" s="28">
        <v>18.399999999999999</v>
      </c>
      <c r="Q541" s="28">
        <v>4.8</v>
      </c>
      <c r="R541" s="29">
        <v>44369</v>
      </c>
      <c r="S541" s="28" t="s">
        <v>112</v>
      </c>
      <c r="T541" s="5"/>
      <c r="U541" s="5">
        <f t="shared" si="121"/>
        <v>178.4</v>
      </c>
      <c r="V541" s="5">
        <f t="shared" si="122"/>
        <v>104.8</v>
      </c>
      <c r="W541" s="5"/>
      <c r="X541" s="36">
        <f t="shared" si="110"/>
        <v>193.88803755964315</v>
      </c>
      <c r="Y541" s="36">
        <f t="shared" si="115"/>
        <v>72.229003116964066</v>
      </c>
      <c r="Z541" s="5"/>
      <c r="AA541" s="36">
        <f t="shared" si="116"/>
        <v>1.039660379444759</v>
      </c>
      <c r="AB541" s="36">
        <f t="shared" si="117"/>
        <v>1.214193379444759</v>
      </c>
      <c r="AC541" s="37">
        <f t="shared" si="111"/>
        <v>0.73284998226462073</v>
      </c>
      <c r="AD541" s="37">
        <f t="shared" si="112"/>
        <v>-1.2589220464926283</v>
      </c>
      <c r="AE541" s="36">
        <f t="shared" si="113"/>
        <v>206.90480903062644</v>
      </c>
      <c r="AG541" s="38">
        <f t="shared" si="118"/>
        <v>0.73286131900102514</v>
      </c>
      <c r="AH541" s="38">
        <f t="shared" si="114"/>
        <v>-1.2588811015032415</v>
      </c>
      <c r="AJ541" s="38">
        <f t="shared" si="119"/>
        <v>41.989860547149426</v>
      </c>
      <c r="AK541" s="38">
        <f t="shared" si="120"/>
        <v>-72.128574024915935</v>
      </c>
    </row>
    <row r="542" spans="1:37" ht="15.75" customHeight="1" x14ac:dyDescent="0.3">
      <c r="A542" s="4" t="s">
        <v>78</v>
      </c>
      <c r="B542" s="5"/>
      <c r="C542" s="8">
        <v>4</v>
      </c>
      <c r="D542" s="8">
        <v>1</v>
      </c>
      <c r="E542" s="8">
        <v>4</v>
      </c>
      <c r="F542" s="8">
        <v>1</v>
      </c>
      <c r="G542" s="8">
        <v>542</v>
      </c>
      <c r="H542" s="9" t="s">
        <v>20</v>
      </c>
      <c r="I542" s="8">
        <v>11</v>
      </c>
      <c r="J542" s="10"/>
      <c r="K542" s="10"/>
      <c r="L542" s="11">
        <v>43307</v>
      </c>
      <c r="M542" s="9" t="s">
        <v>79</v>
      </c>
      <c r="N542" s="9" t="s">
        <v>75</v>
      </c>
      <c r="O542" s="30"/>
      <c r="P542" s="28">
        <v>17.7</v>
      </c>
      <c r="Q542" s="28">
        <v>3.8</v>
      </c>
      <c r="R542" s="29">
        <v>44369</v>
      </c>
      <c r="S542" s="28" t="s">
        <v>112</v>
      </c>
      <c r="T542" s="5"/>
      <c r="U542" s="5">
        <f t="shared" si="121"/>
        <v>177.7</v>
      </c>
      <c r="V542" s="5">
        <f t="shared" si="122"/>
        <v>103.8</v>
      </c>
      <c r="W542" s="5"/>
      <c r="X542" s="36">
        <f t="shared" si="110"/>
        <v>193.02502389029576</v>
      </c>
      <c r="Y542" s="36">
        <f t="shared" si="115"/>
        <v>71.365749152872638</v>
      </c>
      <c r="Z542" s="5"/>
      <c r="AA542" s="36">
        <f t="shared" si="116"/>
        <v>1.0421272649373909</v>
      </c>
      <c r="AB542" s="36">
        <f t="shared" si="117"/>
        <v>1.216660264937391</v>
      </c>
      <c r="AC542" s="37">
        <f t="shared" si="111"/>
        <v>0.73284998226462073</v>
      </c>
      <c r="AD542" s="37">
        <f t="shared" si="112"/>
        <v>-1.2589220464926283</v>
      </c>
      <c r="AE542" s="36">
        <f t="shared" si="113"/>
        <v>205.79535952008246</v>
      </c>
      <c r="AG542" s="38">
        <f t="shared" si="118"/>
        <v>0.7328611835073231</v>
      </c>
      <c r="AH542" s="38">
        <f t="shared" si="114"/>
        <v>-1.2588812837581647</v>
      </c>
      <c r="AJ542" s="38">
        <f t="shared" si="119"/>
        <v>41.989852783932143</v>
      </c>
      <c r="AK542" s="38">
        <f t="shared" si="120"/>
        <v>-72.128584467353832</v>
      </c>
    </row>
    <row r="543" spans="1:37" ht="15.75" customHeight="1" x14ac:dyDescent="0.3">
      <c r="A543" s="4" t="s">
        <v>78</v>
      </c>
      <c r="B543" s="5"/>
      <c r="C543" s="8">
        <v>4</v>
      </c>
      <c r="D543" s="8">
        <v>1</v>
      </c>
      <c r="E543" s="8">
        <v>4</v>
      </c>
      <c r="F543" s="8">
        <v>1</v>
      </c>
      <c r="G543" s="8">
        <v>543</v>
      </c>
      <c r="H543" s="9" t="s">
        <v>20</v>
      </c>
      <c r="I543" s="8">
        <v>19</v>
      </c>
      <c r="J543" s="10"/>
      <c r="K543" s="10"/>
      <c r="L543" s="11">
        <v>43307</v>
      </c>
      <c r="M543" s="9" t="s">
        <v>79</v>
      </c>
      <c r="N543" s="9" t="s">
        <v>75</v>
      </c>
      <c r="O543" s="30"/>
      <c r="P543" s="28">
        <v>18.3</v>
      </c>
      <c r="Q543" s="28">
        <v>3.8</v>
      </c>
      <c r="R543" s="29">
        <v>44369</v>
      </c>
      <c r="S543" s="28" t="s">
        <v>112</v>
      </c>
      <c r="T543" s="5"/>
      <c r="U543" s="5">
        <f t="shared" si="121"/>
        <v>178.3</v>
      </c>
      <c r="V543" s="5">
        <f t="shared" si="122"/>
        <v>103.8</v>
      </c>
      <c r="W543" s="5"/>
      <c r="X543" s="36">
        <f t="shared" si="110"/>
        <v>193.61590853430971</v>
      </c>
      <c r="Y543" s="36">
        <f t="shared" si="115"/>
        <v>71.261560202073966</v>
      </c>
      <c r="Z543" s="5"/>
      <c r="AA543" s="36">
        <f t="shared" si="116"/>
        <v>1.0435941131623425</v>
      </c>
      <c r="AB543" s="36">
        <f t="shared" si="117"/>
        <v>1.2181271131623426</v>
      </c>
      <c r="AC543" s="37">
        <f t="shared" si="111"/>
        <v>0.73284998226462073</v>
      </c>
      <c r="AD543" s="37">
        <f t="shared" si="112"/>
        <v>-1.2589220464926283</v>
      </c>
      <c r="AE543" s="36">
        <f t="shared" si="113"/>
        <v>206.31366896063867</v>
      </c>
      <c r="AG543" s="38">
        <f t="shared" si="118"/>
        <v>0.73286116715116423</v>
      </c>
      <c r="AH543" s="38">
        <f t="shared" si="114"/>
        <v>-1.2588811589766356</v>
      </c>
      <c r="AJ543" s="38">
        <f t="shared" si="119"/>
        <v>41.989851846793279</v>
      </c>
      <c r="AK543" s="38">
        <f t="shared" si="120"/>
        <v>-72.128577317898845</v>
      </c>
    </row>
    <row r="544" spans="1:37" ht="15.75" customHeight="1" x14ac:dyDescent="0.3">
      <c r="A544" s="4" t="s">
        <v>78</v>
      </c>
      <c r="B544" s="5"/>
      <c r="C544" s="8">
        <v>4</v>
      </c>
      <c r="D544" s="8">
        <v>1</v>
      </c>
      <c r="E544" s="8">
        <v>4</v>
      </c>
      <c r="F544" s="8">
        <v>1</v>
      </c>
      <c r="G544" s="8">
        <v>544</v>
      </c>
      <c r="H544" s="9" t="s">
        <v>20</v>
      </c>
      <c r="I544" s="8">
        <v>22</v>
      </c>
      <c r="J544" s="10"/>
      <c r="K544" s="10"/>
      <c r="L544" s="11">
        <v>43307</v>
      </c>
      <c r="M544" s="9" t="s">
        <v>79</v>
      </c>
      <c r="N544" s="9" t="s">
        <v>75</v>
      </c>
      <c r="O544" s="30"/>
      <c r="P544" s="28">
        <v>18.7</v>
      </c>
      <c r="Q544" s="28">
        <v>4.9000000000000004</v>
      </c>
      <c r="R544" s="29">
        <v>44369</v>
      </c>
      <c r="S544" s="28" t="s">
        <v>112</v>
      </c>
      <c r="T544" s="5"/>
      <c r="U544" s="5">
        <f t="shared" si="121"/>
        <v>178.7</v>
      </c>
      <c r="V544" s="5">
        <f t="shared" si="122"/>
        <v>104.9</v>
      </c>
      <c r="W544" s="5"/>
      <c r="X544" s="36">
        <f t="shared" si="110"/>
        <v>194.20084470678322</v>
      </c>
      <c r="Y544" s="36">
        <f t="shared" si="115"/>
        <v>72.275389415567076</v>
      </c>
      <c r="Z544" s="5"/>
      <c r="AA544" s="36">
        <f t="shared" si="116"/>
        <v>1.0399775909582274</v>
      </c>
      <c r="AB544" s="36">
        <f t="shared" si="117"/>
        <v>1.2145105909582274</v>
      </c>
      <c r="AC544" s="37">
        <f t="shared" si="111"/>
        <v>0.73284998226462073</v>
      </c>
      <c r="AD544" s="37">
        <f t="shared" si="112"/>
        <v>-1.2589220464926283</v>
      </c>
      <c r="AE544" s="36">
        <f t="shared" si="113"/>
        <v>207.21414044413089</v>
      </c>
      <c r="AG544" s="38">
        <f t="shared" si="118"/>
        <v>0.73286132628052991</v>
      </c>
      <c r="AH544" s="38">
        <f t="shared" si="114"/>
        <v>-1.2588810354448214</v>
      </c>
      <c r="AJ544" s="38">
        <f t="shared" si="119"/>
        <v>41.989860964234325</v>
      </c>
      <c r="AK544" s="38">
        <f t="shared" si="120"/>
        <v>-72.128570240047267</v>
      </c>
    </row>
    <row r="545" spans="1:37" ht="15.75" customHeight="1" x14ac:dyDescent="0.3">
      <c r="A545" s="4" t="s">
        <v>78</v>
      </c>
      <c r="B545" s="5"/>
      <c r="C545" s="8">
        <v>4</v>
      </c>
      <c r="D545" s="8">
        <v>1</v>
      </c>
      <c r="E545" s="8">
        <v>4</v>
      </c>
      <c r="F545" s="8">
        <v>1</v>
      </c>
      <c r="G545" s="8">
        <v>545</v>
      </c>
      <c r="H545" s="9" t="s">
        <v>20</v>
      </c>
      <c r="I545" s="8">
        <v>24</v>
      </c>
      <c r="J545" s="10"/>
      <c r="K545" s="10"/>
      <c r="L545" s="11">
        <v>43307</v>
      </c>
      <c r="M545" s="9" t="s">
        <v>79</v>
      </c>
      <c r="N545" s="9" t="s">
        <v>75</v>
      </c>
      <c r="O545" s="30"/>
      <c r="P545" s="28">
        <v>18.8</v>
      </c>
      <c r="Q545" s="28">
        <v>4.5999999999999996</v>
      </c>
      <c r="R545" s="29">
        <v>44369</v>
      </c>
      <c r="S545" s="28" t="s">
        <v>112</v>
      </c>
      <c r="T545" s="5"/>
      <c r="U545" s="5">
        <f t="shared" si="121"/>
        <v>178.8</v>
      </c>
      <c r="V545" s="5">
        <f t="shared" si="122"/>
        <v>104.6</v>
      </c>
      <c r="W545" s="5"/>
      <c r="X545" s="36">
        <f t="shared" si="110"/>
        <v>194.24723100538623</v>
      </c>
      <c r="Y545" s="36">
        <f t="shared" si="115"/>
        <v>71.962582268426985</v>
      </c>
      <c r="Z545" s="5"/>
      <c r="AA545" s="36">
        <f t="shared" si="116"/>
        <v>1.0414709234299957</v>
      </c>
      <c r="AB545" s="36">
        <f t="shared" si="117"/>
        <v>1.2160039234299957</v>
      </c>
      <c r="AC545" s="37">
        <f t="shared" si="111"/>
        <v>0.73284998226462073</v>
      </c>
      <c r="AD545" s="37">
        <f t="shared" si="112"/>
        <v>-1.2589220464926283</v>
      </c>
      <c r="AE545" s="36">
        <f t="shared" si="113"/>
        <v>207.14873883275274</v>
      </c>
      <c r="AG545" s="38">
        <f t="shared" si="118"/>
        <v>0.73286127718173522</v>
      </c>
      <c r="AH545" s="38">
        <f t="shared" si="114"/>
        <v>-1.2588810256508443</v>
      </c>
      <c r="AJ545" s="38">
        <f t="shared" si="119"/>
        <v>41.989858151080611</v>
      </c>
      <c r="AK545" s="38">
        <f t="shared" si="120"/>
        <v>-72.128569678893712</v>
      </c>
    </row>
    <row r="546" spans="1:37" ht="15.75" customHeight="1" x14ac:dyDescent="0.3">
      <c r="A546" s="4" t="s">
        <v>78</v>
      </c>
      <c r="B546" s="5"/>
      <c r="C546" s="8">
        <v>4</v>
      </c>
      <c r="D546" s="8">
        <v>1</v>
      </c>
      <c r="E546" s="8">
        <v>4</v>
      </c>
      <c r="F546" s="8">
        <v>1</v>
      </c>
      <c r="G546" s="8">
        <v>546</v>
      </c>
      <c r="H546" s="9" t="s">
        <v>20</v>
      </c>
      <c r="I546" s="8">
        <v>14</v>
      </c>
      <c r="J546" s="10"/>
      <c r="K546" s="10"/>
      <c r="L546" s="11">
        <v>43307</v>
      </c>
      <c r="M546" s="9" t="s">
        <v>79</v>
      </c>
      <c r="N546" s="9" t="s">
        <v>75</v>
      </c>
      <c r="O546" s="30"/>
      <c r="P546" s="28">
        <v>19.399999999999999</v>
      </c>
      <c r="Q546" s="28">
        <v>4.8</v>
      </c>
      <c r="R546" s="29">
        <v>44369</v>
      </c>
      <c r="S546" s="28" t="s">
        <v>112</v>
      </c>
      <c r="T546" s="5"/>
      <c r="U546" s="5">
        <f t="shared" si="121"/>
        <v>179.4</v>
      </c>
      <c r="V546" s="5">
        <f t="shared" si="122"/>
        <v>104.8</v>
      </c>
      <c r="W546" s="5"/>
      <c r="X546" s="36">
        <f t="shared" si="110"/>
        <v>194.87284529966638</v>
      </c>
      <c r="Y546" s="36">
        <f t="shared" si="115"/>
        <v>72.055354865632978</v>
      </c>
      <c r="Z546" s="5"/>
      <c r="AA546" s="36">
        <f t="shared" si="116"/>
        <v>1.0420982642586896</v>
      </c>
      <c r="AB546" s="36">
        <f t="shared" si="117"/>
        <v>1.2166312642586896</v>
      </c>
      <c r="AC546" s="37">
        <f t="shared" si="111"/>
        <v>0.73284998226462073</v>
      </c>
      <c r="AD546" s="37">
        <f t="shared" si="112"/>
        <v>-1.2589220464926283</v>
      </c>
      <c r="AE546" s="36">
        <f t="shared" si="113"/>
        <v>207.76765869595781</v>
      </c>
      <c r="AG546" s="38">
        <f t="shared" si="118"/>
        <v>0.73286129174073733</v>
      </c>
      <c r="AH546" s="38">
        <f t="shared" si="114"/>
        <v>-1.2588808935340072</v>
      </c>
      <c r="AJ546" s="38">
        <f t="shared" si="119"/>
        <v>41.989858985249988</v>
      </c>
      <c r="AK546" s="38">
        <f t="shared" si="120"/>
        <v>-72.128562109156533</v>
      </c>
    </row>
    <row r="547" spans="1:37" ht="15.75" customHeight="1" x14ac:dyDescent="0.3">
      <c r="A547" s="4" t="s">
        <v>78</v>
      </c>
      <c r="B547" s="5"/>
      <c r="C547" s="8">
        <v>4</v>
      </c>
      <c r="D547" s="8">
        <v>1</v>
      </c>
      <c r="E547" s="8">
        <v>4</v>
      </c>
      <c r="F547" s="8">
        <v>1</v>
      </c>
      <c r="G547" s="8">
        <v>547</v>
      </c>
      <c r="H547" s="9" t="s">
        <v>20</v>
      </c>
      <c r="I547" s="8">
        <v>13</v>
      </c>
      <c r="J547" s="10"/>
      <c r="K547" s="10"/>
      <c r="L547" s="11">
        <v>43307</v>
      </c>
      <c r="M547" s="9" t="s">
        <v>79</v>
      </c>
      <c r="N547" s="9" t="s">
        <v>75</v>
      </c>
      <c r="O547" s="30"/>
      <c r="P547" s="28">
        <v>19.7</v>
      </c>
      <c r="Q547" s="28">
        <v>4.8</v>
      </c>
      <c r="R547" s="29">
        <v>44369</v>
      </c>
      <c r="S547" s="28" t="s">
        <v>112</v>
      </c>
      <c r="T547" s="5"/>
      <c r="U547" s="5">
        <f t="shared" si="121"/>
        <v>179.7</v>
      </c>
      <c r="V547" s="5">
        <f t="shared" si="122"/>
        <v>104.8</v>
      </c>
      <c r="W547" s="5"/>
      <c r="X547" s="36">
        <f t="shared" si="110"/>
        <v>195.16828762167333</v>
      </c>
      <c r="Y547" s="36">
        <f t="shared" si="115"/>
        <v>72.003260390233649</v>
      </c>
      <c r="Z547" s="5"/>
      <c r="AA547" s="36">
        <f t="shared" si="116"/>
        <v>1.0428256845965378</v>
      </c>
      <c r="AB547" s="36">
        <f t="shared" si="117"/>
        <v>1.2173586845965378</v>
      </c>
      <c r="AC547" s="37">
        <f t="shared" si="111"/>
        <v>0.73284998226462073</v>
      </c>
      <c r="AD547" s="37">
        <f t="shared" si="112"/>
        <v>-1.2589220464926283</v>
      </c>
      <c r="AE547" s="36">
        <f t="shared" si="113"/>
        <v>208.02675308719307</v>
      </c>
      <c r="AG547" s="38">
        <f t="shared" si="118"/>
        <v>0.73286128356264657</v>
      </c>
      <c r="AH547" s="38">
        <f t="shared" si="114"/>
        <v>-1.2588808311432391</v>
      </c>
      <c r="AJ547" s="38">
        <f t="shared" si="119"/>
        <v>41.989858516679902</v>
      </c>
      <c r="AK547" s="38">
        <f t="shared" si="120"/>
        <v>-72.128558534428848</v>
      </c>
    </row>
    <row r="548" spans="1:37" ht="15.75" customHeight="1" x14ac:dyDescent="0.3">
      <c r="A548" s="4" t="s">
        <v>78</v>
      </c>
      <c r="B548" s="5"/>
      <c r="C548" s="8">
        <v>4</v>
      </c>
      <c r="D548" s="8">
        <v>1</v>
      </c>
      <c r="E548" s="8">
        <v>4</v>
      </c>
      <c r="F548" s="8">
        <v>1</v>
      </c>
      <c r="G548" s="8">
        <v>548</v>
      </c>
      <c r="H548" s="9" t="s">
        <v>20</v>
      </c>
      <c r="I548" s="8">
        <v>18</v>
      </c>
      <c r="J548" s="10"/>
      <c r="K548" s="10"/>
      <c r="L548" s="11">
        <v>43307</v>
      </c>
      <c r="M548" s="9" t="s">
        <v>79</v>
      </c>
      <c r="N548" s="9" t="s">
        <v>75</v>
      </c>
      <c r="O548" s="30"/>
      <c r="P548" s="28">
        <v>19.8</v>
      </c>
      <c r="Q548" s="28">
        <v>4.7</v>
      </c>
      <c r="R548" s="29">
        <v>44369</v>
      </c>
      <c r="S548" s="28" t="s">
        <v>112</v>
      </c>
      <c r="T548" s="5"/>
      <c r="U548" s="5">
        <f t="shared" si="121"/>
        <v>179.8</v>
      </c>
      <c r="V548" s="5">
        <f t="shared" si="122"/>
        <v>104.7</v>
      </c>
      <c r="W548" s="5"/>
      <c r="X548" s="36">
        <f t="shared" si="110"/>
        <v>195.24940357054257</v>
      </c>
      <c r="Y548" s="36">
        <f t="shared" si="115"/>
        <v>71.887414791098195</v>
      </c>
      <c r="Z548" s="5"/>
      <c r="AA548" s="36">
        <f t="shared" si="116"/>
        <v>1.0434829922156859</v>
      </c>
      <c r="AB548" s="36">
        <f t="shared" si="117"/>
        <v>1.2180159922156859</v>
      </c>
      <c r="AC548" s="37">
        <f t="shared" si="111"/>
        <v>0.73284998226462073</v>
      </c>
      <c r="AD548" s="37">
        <f t="shared" si="112"/>
        <v>-1.2589220464926283</v>
      </c>
      <c r="AE548" s="36">
        <f t="shared" si="113"/>
        <v>208.06280301870396</v>
      </c>
      <c r="AG548" s="38">
        <f t="shared" si="118"/>
        <v>0.73286126537902752</v>
      </c>
      <c r="AH548" s="38">
        <f t="shared" si="114"/>
        <v>-1.2588808140139682</v>
      </c>
      <c r="AJ548" s="38">
        <f t="shared" si="119"/>
        <v>41.989857474835269</v>
      </c>
      <c r="AK548" s="38">
        <f t="shared" si="120"/>
        <v>-72.128557552993925</v>
      </c>
    </row>
    <row r="549" spans="1:37" ht="15.75" customHeight="1" x14ac:dyDescent="0.3">
      <c r="A549" s="4" t="s">
        <v>78</v>
      </c>
      <c r="B549" s="5"/>
      <c r="C549" s="8">
        <v>4</v>
      </c>
      <c r="D549" s="8">
        <v>1</v>
      </c>
      <c r="E549" s="8">
        <v>4</v>
      </c>
      <c r="F549" s="8">
        <v>1</v>
      </c>
      <c r="G549" s="8">
        <v>549</v>
      </c>
      <c r="H549" s="9" t="s">
        <v>20</v>
      </c>
      <c r="I549" s="8">
        <v>17</v>
      </c>
      <c r="J549" s="10"/>
      <c r="K549" s="10"/>
      <c r="L549" s="11">
        <v>43307</v>
      </c>
      <c r="M549" s="9" t="s">
        <v>79</v>
      </c>
      <c r="N549" s="9" t="s">
        <v>75</v>
      </c>
      <c r="O549" s="30"/>
      <c r="P549" s="28">
        <v>19.5</v>
      </c>
      <c r="Q549" s="28">
        <v>4.5999999999999996</v>
      </c>
      <c r="R549" s="29">
        <v>44369</v>
      </c>
      <c r="S549" s="28" t="s">
        <v>112</v>
      </c>
      <c r="T549" s="5"/>
      <c r="U549" s="5">
        <f t="shared" si="121"/>
        <v>179.5</v>
      </c>
      <c r="V549" s="5">
        <f t="shared" si="122"/>
        <v>104.6</v>
      </c>
      <c r="W549" s="5"/>
      <c r="X549" s="36">
        <f t="shared" ref="X549:X612" si="123">SQRT(U549^2+V549^2)*COS(ATAN(V549/U549)-0.174533)</f>
        <v>194.93659642340245</v>
      </c>
      <c r="Y549" s="36">
        <f t="shared" si="115"/>
        <v>71.841028492495212</v>
      </c>
      <c r="Z549" s="5"/>
      <c r="AA549" s="36">
        <f t="shared" si="116"/>
        <v>1.0431722975744431</v>
      </c>
      <c r="AB549" s="36">
        <f t="shared" si="117"/>
        <v>1.2177052975744431</v>
      </c>
      <c r="AC549" s="37">
        <f t="shared" si="111"/>
        <v>0.73284998226462073</v>
      </c>
      <c r="AD549" s="37">
        <f t="shared" si="112"/>
        <v>-1.2589220464926283</v>
      </c>
      <c r="AE549" s="36">
        <f t="shared" si="113"/>
        <v>207.75324305531308</v>
      </c>
      <c r="AG549" s="38">
        <f t="shared" si="118"/>
        <v>0.73286125809953029</v>
      </c>
      <c r="AH549" s="38">
        <f t="shared" si="114"/>
        <v>-1.2588808800723861</v>
      </c>
      <c r="AJ549" s="38">
        <f t="shared" si="119"/>
        <v>41.989857057750804</v>
      </c>
      <c r="AK549" s="38">
        <f t="shared" si="120"/>
        <v>-72.128561337862465</v>
      </c>
    </row>
    <row r="550" spans="1:37" ht="15.75" customHeight="1" x14ac:dyDescent="0.3">
      <c r="A550" s="4" t="s">
        <v>78</v>
      </c>
      <c r="B550" s="5"/>
      <c r="C550" s="8">
        <v>4</v>
      </c>
      <c r="D550" s="8">
        <v>1</v>
      </c>
      <c r="E550" s="8">
        <v>4</v>
      </c>
      <c r="F550" s="8">
        <v>1</v>
      </c>
      <c r="G550" s="8">
        <v>550</v>
      </c>
      <c r="H550" s="9" t="s">
        <v>20</v>
      </c>
      <c r="I550" s="8">
        <v>17</v>
      </c>
      <c r="J550" s="10"/>
      <c r="K550" s="10"/>
      <c r="L550" s="11">
        <v>43307</v>
      </c>
      <c r="M550" s="9" t="s">
        <v>79</v>
      </c>
      <c r="N550" s="9" t="s">
        <v>75</v>
      </c>
      <c r="O550" s="30"/>
      <c r="P550" s="28">
        <v>18.8</v>
      </c>
      <c r="Q550" s="28">
        <v>4.4000000000000004</v>
      </c>
      <c r="R550" s="29">
        <v>44369</v>
      </c>
      <c r="S550" s="28" t="s">
        <v>112</v>
      </c>
      <c r="T550" s="5"/>
      <c r="U550" s="5">
        <f t="shared" si="121"/>
        <v>178.8</v>
      </c>
      <c r="V550" s="5">
        <f t="shared" si="122"/>
        <v>104.4</v>
      </c>
      <c r="W550" s="5"/>
      <c r="X550" s="36">
        <f t="shared" si="123"/>
        <v>194.21250135512</v>
      </c>
      <c r="Y550" s="36">
        <f t="shared" si="115"/>
        <v>71.765620720422348</v>
      </c>
      <c r="Z550" s="5"/>
      <c r="AA550" s="36">
        <f t="shared" si="116"/>
        <v>1.0423046902408837</v>
      </c>
      <c r="AB550" s="36">
        <f t="shared" si="117"/>
        <v>1.2168376902408837</v>
      </c>
      <c r="AC550" s="37">
        <f t="shared" si="111"/>
        <v>0.73284998226462073</v>
      </c>
      <c r="AD550" s="37">
        <f t="shared" si="112"/>
        <v>-1.2589220464926283</v>
      </c>
      <c r="AE550" s="36">
        <f t="shared" si="113"/>
        <v>207.04782056326985</v>
      </c>
      <c r="AG550" s="38">
        <f t="shared" si="118"/>
        <v>0.73286124626655791</v>
      </c>
      <c r="AH550" s="38">
        <f t="shared" si="114"/>
        <v>-1.2588810329861415</v>
      </c>
      <c r="AJ550" s="38">
        <f t="shared" si="119"/>
        <v>41.989856379771432</v>
      </c>
      <c r="AK550" s="38">
        <f t="shared" si="120"/>
        <v>-72.128570099175278</v>
      </c>
    </row>
    <row r="551" spans="1:37" ht="15.75" customHeight="1" x14ac:dyDescent="0.3">
      <c r="A551" s="4" t="s">
        <v>78</v>
      </c>
      <c r="B551" s="5"/>
      <c r="C551" s="8">
        <v>4</v>
      </c>
      <c r="D551" s="8">
        <v>1</v>
      </c>
      <c r="E551" s="8">
        <v>4</v>
      </c>
      <c r="F551" s="8">
        <v>1</v>
      </c>
      <c r="G551" s="8">
        <v>551</v>
      </c>
      <c r="H551" s="9" t="s">
        <v>20</v>
      </c>
      <c r="I551" s="8">
        <v>20</v>
      </c>
      <c r="J551" s="10"/>
      <c r="K551" s="10"/>
      <c r="L551" s="11">
        <v>43307</v>
      </c>
      <c r="M551" s="9" t="s">
        <v>79</v>
      </c>
      <c r="N551" s="9" t="s">
        <v>75</v>
      </c>
      <c r="O551" s="30"/>
      <c r="P551" s="28">
        <v>17.7</v>
      </c>
      <c r="Q551" s="28">
        <v>3.2</v>
      </c>
      <c r="R551" s="29">
        <v>44369</v>
      </c>
      <c r="S551" s="28" t="s">
        <v>112</v>
      </c>
      <c r="T551" s="5"/>
      <c r="U551" s="5">
        <f t="shared" si="121"/>
        <v>177.7</v>
      </c>
      <c r="V551" s="5">
        <f t="shared" si="122"/>
        <v>103.2</v>
      </c>
      <c r="W551" s="5"/>
      <c r="X551" s="36">
        <f t="shared" si="123"/>
        <v>192.92083493949713</v>
      </c>
      <c r="Y551" s="36">
        <f t="shared" si="115"/>
        <v>70.774864508858698</v>
      </c>
      <c r="Z551" s="5"/>
      <c r="AA551" s="36">
        <f t="shared" si="116"/>
        <v>1.0446484557803395</v>
      </c>
      <c r="AB551" s="36">
        <f t="shared" si="117"/>
        <v>1.2191814557803395</v>
      </c>
      <c r="AC551" s="37">
        <f t="shared" si="111"/>
        <v>0.73284998226462073</v>
      </c>
      <c r="AD551" s="37">
        <f t="shared" si="112"/>
        <v>-1.2589220464926283</v>
      </c>
      <c r="AE551" s="36">
        <f t="shared" si="113"/>
        <v>205.49338188856595</v>
      </c>
      <c r="AG551" s="38">
        <f t="shared" si="118"/>
        <v>0.73286109076178807</v>
      </c>
      <c r="AH551" s="38">
        <f t="shared" si="114"/>
        <v>-1.2588813057640318</v>
      </c>
      <c r="AJ551" s="38">
        <f t="shared" si="119"/>
        <v>41.989847470004428</v>
      </c>
      <c r="AK551" s="38">
        <f t="shared" si="120"/>
        <v>-72.128585728197137</v>
      </c>
    </row>
    <row r="552" spans="1:37" ht="15.75" customHeight="1" x14ac:dyDescent="0.3">
      <c r="A552" s="4" t="s">
        <v>78</v>
      </c>
      <c r="B552" s="5"/>
      <c r="C552" s="8">
        <v>4</v>
      </c>
      <c r="D552" s="8">
        <v>1</v>
      </c>
      <c r="E552" s="8">
        <v>4</v>
      </c>
      <c r="F552" s="8">
        <v>1</v>
      </c>
      <c r="G552" s="8">
        <v>552</v>
      </c>
      <c r="H552" s="9" t="s">
        <v>20</v>
      </c>
      <c r="I552" s="8">
        <v>19</v>
      </c>
      <c r="J552" s="10"/>
      <c r="K552" s="10"/>
      <c r="L552" s="11">
        <v>43307</v>
      </c>
      <c r="M552" s="9" t="s">
        <v>79</v>
      </c>
      <c r="N552" s="9" t="s">
        <v>75</v>
      </c>
      <c r="O552" s="30"/>
      <c r="P552" s="28">
        <v>17.600000000000001</v>
      </c>
      <c r="Q552" s="28">
        <v>3</v>
      </c>
      <c r="R552" s="29">
        <v>44369</v>
      </c>
      <c r="S552" s="28" t="s">
        <v>112</v>
      </c>
      <c r="T552" s="5"/>
      <c r="U552" s="5">
        <f t="shared" si="121"/>
        <v>177.6</v>
      </c>
      <c r="V552" s="5">
        <f t="shared" si="122"/>
        <v>103</v>
      </c>
      <c r="W552" s="5"/>
      <c r="X552" s="36">
        <f t="shared" si="123"/>
        <v>192.7876245152286</v>
      </c>
      <c r="Y552" s="36">
        <f t="shared" si="115"/>
        <v>70.595267785987161</v>
      </c>
      <c r="Z552" s="5"/>
      <c r="AA552" s="36">
        <f t="shared" si="116"/>
        <v>1.0452462401616187</v>
      </c>
      <c r="AB552" s="36">
        <f t="shared" si="117"/>
        <v>1.2197792401616188</v>
      </c>
      <c r="AC552" s="37">
        <f t="shared" si="111"/>
        <v>0.73284998226462073</v>
      </c>
      <c r="AD552" s="37">
        <f t="shared" si="112"/>
        <v>-1.2589220464926283</v>
      </c>
      <c r="AE552" s="36">
        <f t="shared" si="113"/>
        <v>205.30650257602659</v>
      </c>
      <c r="AG552" s="38">
        <f t="shared" si="118"/>
        <v>0.73286106257263517</v>
      </c>
      <c r="AH552" s="38">
        <f t="shared" si="114"/>
        <v>-1.2588813338962397</v>
      </c>
      <c r="AJ552" s="38">
        <f t="shared" si="119"/>
        <v>41.989845854884933</v>
      </c>
      <c r="AK552" s="38">
        <f t="shared" si="120"/>
        <v>-72.128587340053926</v>
      </c>
    </row>
    <row r="553" spans="1:37" ht="15.75" customHeight="1" x14ac:dyDescent="0.3">
      <c r="A553" s="4" t="s">
        <v>78</v>
      </c>
      <c r="B553" s="5"/>
      <c r="C553" s="8">
        <v>4</v>
      </c>
      <c r="D553" s="8">
        <v>1</v>
      </c>
      <c r="E553" s="8">
        <v>4</v>
      </c>
      <c r="F553" s="8">
        <v>1</v>
      </c>
      <c r="G553" s="8">
        <v>553</v>
      </c>
      <c r="H553" s="9" t="s">
        <v>20</v>
      </c>
      <c r="I553" s="8">
        <v>24</v>
      </c>
      <c r="J553" s="10"/>
      <c r="K553" s="10"/>
      <c r="L553" s="11">
        <v>43307</v>
      </c>
      <c r="M553" s="9" t="s">
        <v>79</v>
      </c>
      <c r="N553" s="9" t="s">
        <v>75</v>
      </c>
      <c r="O553" s="30"/>
      <c r="P553" s="28">
        <v>18</v>
      </c>
      <c r="Q553" s="28">
        <v>2.5</v>
      </c>
      <c r="R553" s="29">
        <v>44369</v>
      </c>
      <c r="S553" s="28" t="s">
        <v>112</v>
      </c>
      <c r="T553" s="5"/>
      <c r="U553" s="5">
        <f t="shared" si="121"/>
        <v>178</v>
      </c>
      <c r="V553" s="5">
        <f t="shared" si="122"/>
        <v>102.5</v>
      </c>
      <c r="W553" s="5"/>
      <c r="X553" s="36">
        <f t="shared" si="123"/>
        <v>193.09472348557233</v>
      </c>
      <c r="Y553" s="36">
        <f t="shared" si="115"/>
        <v>70.033404615443118</v>
      </c>
      <c r="Z553" s="5"/>
      <c r="AA553" s="36">
        <f t="shared" si="116"/>
        <v>1.048328968721618</v>
      </c>
      <c r="AB553" s="36">
        <f t="shared" si="117"/>
        <v>1.222861968721618</v>
      </c>
      <c r="AC553" s="37">
        <f t="shared" si="111"/>
        <v>0.73284998226462073</v>
      </c>
      <c r="AD553" s="37">
        <f t="shared" si="112"/>
        <v>-1.2589220464926283</v>
      </c>
      <c r="AE553" s="36">
        <f t="shared" si="113"/>
        <v>205.4026533421611</v>
      </c>
      <c r="AG553" s="38">
        <f t="shared" si="118"/>
        <v>0.73286097438058673</v>
      </c>
      <c r="AH553" s="38">
        <f t="shared" si="114"/>
        <v>-1.2588812690467845</v>
      </c>
      <c r="AJ553" s="38">
        <f t="shared" si="119"/>
        <v>41.989840801852772</v>
      </c>
      <c r="AK553" s="38">
        <f t="shared" si="120"/>
        <v>-72.128583624453839</v>
      </c>
    </row>
    <row r="554" spans="1:37" ht="15.75" customHeight="1" x14ac:dyDescent="0.3">
      <c r="A554" s="4" t="s">
        <v>78</v>
      </c>
      <c r="B554" s="5"/>
      <c r="C554" s="8">
        <v>4</v>
      </c>
      <c r="D554" s="8">
        <v>1</v>
      </c>
      <c r="E554" s="8">
        <v>4</v>
      </c>
      <c r="F554" s="8">
        <v>1</v>
      </c>
      <c r="G554" s="8">
        <v>554</v>
      </c>
      <c r="H554" s="9" t="s">
        <v>20</v>
      </c>
      <c r="I554" s="8">
        <v>18</v>
      </c>
      <c r="J554" s="10"/>
      <c r="K554" s="10"/>
      <c r="L554" s="11">
        <v>43307</v>
      </c>
      <c r="M554" s="9" t="s">
        <v>79</v>
      </c>
      <c r="N554" s="9" t="s">
        <v>75</v>
      </c>
      <c r="O554" s="30"/>
      <c r="P554" s="28">
        <v>18.2</v>
      </c>
      <c r="Q554" s="28">
        <v>2.5</v>
      </c>
      <c r="R554" s="29">
        <v>44369</v>
      </c>
      <c r="S554" s="28" t="s">
        <v>112</v>
      </c>
      <c r="T554" s="5"/>
      <c r="U554" s="5">
        <f t="shared" si="121"/>
        <v>178.2</v>
      </c>
      <c r="V554" s="5">
        <f t="shared" si="122"/>
        <v>102.5</v>
      </c>
      <c r="W554" s="5"/>
      <c r="X554" s="36">
        <f t="shared" si="123"/>
        <v>193.29168503357693</v>
      </c>
      <c r="Y554" s="36">
        <f t="shared" si="115"/>
        <v>69.998674965176875</v>
      </c>
      <c r="Z554" s="5"/>
      <c r="AA554" s="36">
        <f t="shared" si="116"/>
        <v>1.0488144532859172</v>
      </c>
      <c r="AB554" s="36">
        <f t="shared" si="117"/>
        <v>1.2233474532859172</v>
      </c>
      <c r="AC554" s="37">
        <f t="shared" si="111"/>
        <v>0.73284998226462073</v>
      </c>
      <c r="AD554" s="37">
        <f t="shared" si="112"/>
        <v>-1.2589220464926283</v>
      </c>
      <c r="AE554" s="36">
        <f t="shared" si="113"/>
        <v>205.57599568042954</v>
      </c>
      <c r="AG554" s="38">
        <f t="shared" si="118"/>
        <v>0.73286096892853425</v>
      </c>
      <c r="AH554" s="38">
        <f t="shared" si="114"/>
        <v>-1.2588812274529491</v>
      </c>
      <c r="AJ554" s="38">
        <f t="shared" si="119"/>
        <v>41.989840489473174</v>
      </c>
      <c r="AK554" s="38">
        <f t="shared" si="120"/>
        <v>-72.128581241302612</v>
      </c>
    </row>
    <row r="555" spans="1:37" ht="15.75" customHeight="1" x14ac:dyDescent="0.3">
      <c r="A555" s="5" t="s">
        <v>78</v>
      </c>
      <c r="B555" s="5"/>
      <c r="C555" s="8">
        <v>4</v>
      </c>
      <c r="D555" s="8">
        <v>1</v>
      </c>
      <c r="E555" s="8">
        <v>4</v>
      </c>
      <c r="F555" s="8">
        <v>1</v>
      </c>
      <c r="G555" s="31">
        <v>555</v>
      </c>
      <c r="H555" s="9"/>
      <c r="I555" s="8"/>
      <c r="J555" s="10"/>
      <c r="K555" s="10"/>
      <c r="L555" s="11"/>
      <c r="M555" s="9"/>
      <c r="N555" s="32" t="s">
        <v>112</v>
      </c>
      <c r="O555" s="30"/>
      <c r="P555" s="28">
        <v>18.399999999999999</v>
      </c>
      <c r="Q555" s="28">
        <v>3.5</v>
      </c>
      <c r="R555" s="29">
        <v>44369</v>
      </c>
      <c r="S555" s="28" t="s">
        <v>112</v>
      </c>
      <c r="T555" s="5"/>
      <c r="U555" s="5">
        <f t="shared" si="121"/>
        <v>178.4</v>
      </c>
      <c r="V555" s="5">
        <f t="shared" si="122"/>
        <v>103.5</v>
      </c>
      <c r="W555" s="5"/>
      <c r="X555" s="36">
        <f t="shared" si="123"/>
        <v>193.66229483291269</v>
      </c>
      <c r="Y555" s="36">
        <f t="shared" si="115"/>
        <v>70.948753054933889</v>
      </c>
      <c r="Z555" s="5"/>
      <c r="AA555" s="36">
        <f t="shared" si="116"/>
        <v>1.0450950983572767</v>
      </c>
      <c r="AB555" s="36">
        <f t="shared" si="117"/>
        <v>1.2196280983572767</v>
      </c>
      <c r="AC555" s="37">
        <f t="shared" si="111"/>
        <v>0.73284998226462073</v>
      </c>
      <c r="AD555" s="37">
        <f t="shared" si="112"/>
        <v>-1.2589220464926283</v>
      </c>
      <c r="AE555" s="36">
        <f t="shared" si="113"/>
        <v>206.24938787787951</v>
      </c>
      <c r="AG555" s="38">
        <f t="shared" si="118"/>
        <v>0.73286111805237009</v>
      </c>
      <c r="AH555" s="38">
        <f t="shared" si="114"/>
        <v>-1.2588811491826541</v>
      </c>
      <c r="AJ555" s="38">
        <f t="shared" si="119"/>
        <v>41.989849033639587</v>
      </c>
      <c r="AK555" s="38">
        <f t="shared" si="120"/>
        <v>-72.128576756745048</v>
      </c>
    </row>
    <row r="556" spans="1:37" ht="15.75" customHeight="1" x14ac:dyDescent="0.3">
      <c r="A556" s="4" t="s">
        <v>78</v>
      </c>
      <c r="B556" s="5"/>
      <c r="C556" s="8">
        <v>4</v>
      </c>
      <c r="D556" s="8">
        <v>1</v>
      </c>
      <c r="E556" s="8">
        <v>4</v>
      </c>
      <c r="F556" s="8">
        <v>1</v>
      </c>
      <c r="G556" s="8">
        <v>556</v>
      </c>
      <c r="H556" s="9" t="s">
        <v>20</v>
      </c>
      <c r="I556" s="8">
        <v>18</v>
      </c>
      <c r="J556" s="10"/>
      <c r="K556" s="10"/>
      <c r="L556" s="11">
        <v>43307</v>
      </c>
      <c r="M556" s="9" t="s">
        <v>79</v>
      </c>
      <c r="N556" s="9" t="s">
        <v>75</v>
      </c>
      <c r="O556" s="30"/>
      <c r="P556" s="28">
        <v>18.600000000000001</v>
      </c>
      <c r="Q556" s="28">
        <v>3.2</v>
      </c>
      <c r="R556" s="29">
        <v>44369</v>
      </c>
      <c r="S556" s="28" t="s">
        <v>112</v>
      </c>
      <c r="T556" s="5"/>
      <c r="U556" s="5">
        <f t="shared" si="121"/>
        <v>178.6</v>
      </c>
      <c r="V556" s="5">
        <f t="shared" si="122"/>
        <v>103.2</v>
      </c>
      <c r="W556" s="5"/>
      <c r="X556" s="36">
        <f t="shared" si="123"/>
        <v>193.80716190551803</v>
      </c>
      <c r="Y556" s="36">
        <f t="shared" si="115"/>
        <v>70.618581082660725</v>
      </c>
      <c r="Z556" s="5"/>
      <c r="AA556" s="36">
        <f t="shared" si="116"/>
        <v>1.0468396663730122</v>
      </c>
      <c r="AB556" s="36">
        <f t="shared" si="117"/>
        <v>1.2213726663730122</v>
      </c>
      <c r="AC556" s="37">
        <f t="shared" si="111"/>
        <v>0.73284998226462073</v>
      </c>
      <c r="AD556" s="37">
        <f t="shared" si="112"/>
        <v>-1.2589220464926283</v>
      </c>
      <c r="AE556" s="36">
        <f t="shared" si="113"/>
        <v>206.27215032572866</v>
      </c>
      <c r="AG556" s="38">
        <f t="shared" si="118"/>
        <v>0.73286106622754876</v>
      </c>
      <c r="AH556" s="38">
        <f t="shared" si="114"/>
        <v>-1.2588811185917546</v>
      </c>
      <c r="AJ556" s="38">
        <f t="shared" si="119"/>
        <v>41.98984606429606</v>
      </c>
      <c r="AK556" s="38">
        <f t="shared" si="120"/>
        <v>-72.128575004015602</v>
      </c>
    </row>
    <row r="557" spans="1:37" ht="15.75" customHeight="1" x14ac:dyDescent="0.3">
      <c r="A557" s="4" t="s">
        <v>78</v>
      </c>
      <c r="B557" s="5"/>
      <c r="C557" s="8">
        <v>4</v>
      </c>
      <c r="D557" s="8">
        <v>1</v>
      </c>
      <c r="E557" s="8">
        <v>4</v>
      </c>
      <c r="F557" s="8">
        <v>1</v>
      </c>
      <c r="G557" s="8">
        <v>557</v>
      </c>
      <c r="H557" s="9" t="s">
        <v>20</v>
      </c>
      <c r="I557" s="8">
        <v>33</v>
      </c>
      <c r="J557" s="10"/>
      <c r="K557" s="10"/>
      <c r="L557" s="11">
        <v>43307</v>
      </c>
      <c r="M557" s="9" t="s">
        <v>79</v>
      </c>
      <c r="N557" s="9" t="s">
        <v>75</v>
      </c>
      <c r="O557" s="30"/>
      <c r="P557" s="28">
        <v>19.100000000000001</v>
      </c>
      <c r="Q557" s="28">
        <v>4.0999999999999996</v>
      </c>
      <c r="R557" s="29">
        <v>44369</v>
      </c>
      <c r="S557" s="28" t="s">
        <v>112</v>
      </c>
      <c r="T557" s="5"/>
      <c r="U557" s="5">
        <f t="shared" si="121"/>
        <v>179.1</v>
      </c>
      <c r="V557" s="5">
        <f t="shared" si="122"/>
        <v>104.1</v>
      </c>
      <c r="W557" s="5"/>
      <c r="X557" s="36">
        <f t="shared" si="123"/>
        <v>194.45584920172763</v>
      </c>
      <c r="Y557" s="36">
        <f t="shared" si="115"/>
        <v>71.418083923016056</v>
      </c>
      <c r="Z557" s="5"/>
      <c r="AA557" s="36">
        <f t="shared" si="116"/>
        <v>1.0442855172484666</v>
      </c>
      <c r="AB557" s="36">
        <f t="shared" si="117"/>
        <v>1.2188185172484667</v>
      </c>
      <c r="AC557" s="37">
        <f t="shared" si="111"/>
        <v>0.73284998226462073</v>
      </c>
      <c r="AD557" s="37">
        <f t="shared" si="112"/>
        <v>-1.2589220464926283</v>
      </c>
      <c r="AE557" s="36">
        <f t="shared" si="113"/>
        <v>207.1560281526946</v>
      </c>
      <c r="AG557" s="38">
        <f t="shared" si="118"/>
        <v>0.73286119171570585</v>
      </c>
      <c r="AH557" s="38">
        <f t="shared" si="114"/>
        <v>-1.2588809815983222</v>
      </c>
      <c r="AJ557" s="38">
        <f t="shared" si="119"/>
        <v>41.989853254237836</v>
      </c>
      <c r="AK557" s="38">
        <f t="shared" si="120"/>
        <v>-72.128567154870112</v>
      </c>
    </row>
    <row r="558" spans="1:37" ht="15.75" customHeight="1" x14ac:dyDescent="0.3">
      <c r="A558" s="4" t="s">
        <v>78</v>
      </c>
      <c r="B558" s="5"/>
      <c r="C558" s="8">
        <v>4</v>
      </c>
      <c r="D558" s="8">
        <v>1</v>
      </c>
      <c r="E558" s="8">
        <v>4</v>
      </c>
      <c r="F558" s="8">
        <v>1</v>
      </c>
      <c r="G558" s="8">
        <v>558</v>
      </c>
      <c r="H558" s="9" t="s">
        <v>20</v>
      </c>
      <c r="I558" s="8">
        <v>14</v>
      </c>
      <c r="J558" s="10"/>
      <c r="K558" s="10"/>
      <c r="L558" s="11">
        <v>43307</v>
      </c>
      <c r="M558" s="9" t="s">
        <v>79</v>
      </c>
      <c r="N558" s="9" t="s">
        <v>75</v>
      </c>
      <c r="O558" s="30"/>
      <c r="P558" s="28">
        <v>19.3</v>
      </c>
      <c r="Q558" s="28">
        <v>4.3</v>
      </c>
      <c r="R558" s="29">
        <v>44369</v>
      </c>
      <c r="S558" s="28" t="s">
        <v>112</v>
      </c>
      <c r="T558" s="5"/>
      <c r="U558" s="5">
        <f t="shared" si="121"/>
        <v>179.3</v>
      </c>
      <c r="V558" s="5">
        <f t="shared" si="122"/>
        <v>104.3</v>
      </c>
      <c r="W558" s="5"/>
      <c r="X558" s="36">
        <f t="shared" si="123"/>
        <v>194.68754039999851</v>
      </c>
      <c r="Y558" s="36">
        <f t="shared" si="115"/>
        <v>71.580315820754464</v>
      </c>
      <c r="Z558" s="5"/>
      <c r="AA558" s="36">
        <f t="shared" si="116"/>
        <v>1.043936438620813</v>
      </c>
      <c r="AB558" s="36">
        <f t="shared" si="117"/>
        <v>1.218469438620813</v>
      </c>
      <c r="AC558" s="37">
        <f t="shared" si="111"/>
        <v>0.73284998226462073</v>
      </c>
      <c r="AD558" s="37">
        <f t="shared" si="112"/>
        <v>-1.2589220464926283</v>
      </c>
      <c r="AE558" s="36">
        <f t="shared" si="113"/>
        <v>207.42945788870009</v>
      </c>
      <c r="AG558" s="38">
        <f t="shared" si="118"/>
        <v>0.73286121717882469</v>
      </c>
      <c r="AH558" s="38">
        <f t="shared" si="114"/>
        <v>-1.2588809326691806</v>
      </c>
      <c r="AJ558" s="38">
        <f t="shared" si="119"/>
        <v>41.989854713167077</v>
      </c>
      <c r="AK558" s="38">
        <f t="shared" si="120"/>
        <v>-72.128564351436793</v>
      </c>
    </row>
    <row r="559" spans="1:37" ht="15.75" customHeight="1" x14ac:dyDescent="0.3">
      <c r="A559" s="4" t="s">
        <v>78</v>
      </c>
      <c r="B559" s="5"/>
      <c r="C559" s="8">
        <v>4</v>
      </c>
      <c r="D559" s="8">
        <v>1</v>
      </c>
      <c r="E559" s="8">
        <v>4</v>
      </c>
      <c r="F559" s="8">
        <v>1</v>
      </c>
      <c r="G559" s="8">
        <v>559</v>
      </c>
      <c r="H559" s="9" t="s">
        <v>20</v>
      </c>
      <c r="I559" s="8">
        <v>10</v>
      </c>
      <c r="J559" s="10"/>
      <c r="K559" s="10"/>
      <c r="L559" s="11">
        <v>43307</v>
      </c>
      <c r="M559" s="9" t="s">
        <v>79</v>
      </c>
      <c r="N559" s="9" t="s">
        <v>75</v>
      </c>
      <c r="O559" s="30"/>
      <c r="P559" s="28">
        <v>19.7</v>
      </c>
      <c r="Q559" s="28">
        <v>4.5</v>
      </c>
      <c r="R559" s="29">
        <v>44369</v>
      </c>
      <c r="S559" s="28" t="s">
        <v>112</v>
      </c>
      <c r="T559" s="5"/>
      <c r="U559" s="5">
        <f t="shared" si="121"/>
        <v>179.7</v>
      </c>
      <c r="V559" s="5">
        <f t="shared" si="122"/>
        <v>104.5</v>
      </c>
      <c r="W559" s="5"/>
      <c r="X559" s="36">
        <f t="shared" si="123"/>
        <v>195.11619314627399</v>
      </c>
      <c r="Y559" s="36">
        <f t="shared" si="115"/>
        <v>71.707818068226672</v>
      </c>
      <c r="Z559" s="5"/>
      <c r="AA559" s="36">
        <f t="shared" si="116"/>
        <v>1.0440723398211944</v>
      </c>
      <c r="AB559" s="36">
        <f t="shared" si="117"/>
        <v>1.2186053398211945</v>
      </c>
      <c r="AC559" s="37">
        <f t="shared" si="111"/>
        <v>0.73284998226462073</v>
      </c>
      <c r="AD559" s="37">
        <f t="shared" si="112"/>
        <v>-1.2589220464926283</v>
      </c>
      <c r="AE559" s="36">
        <f t="shared" si="113"/>
        <v>207.87578021501204</v>
      </c>
      <c r="AG559" s="38">
        <f t="shared" si="118"/>
        <v>0.7328612371898815</v>
      </c>
      <c r="AH559" s="38">
        <f t="shared" si="114"/>
        <v>-1.2588808421461928</v>
      </c>
      <c r="AJ559" s="38">
        <f t="shared" si="119"/>
        <v>41.98985585971618</v>
      </c>
      <c r="AK559" s="38">
        <f t="shared" si="120"/>
        <v>-72.128559164851652</v>
      </c>
    </row>
    <row r="560" spans="1:37" ht="15.75" customHeight="1" x14ac:dyDescent="0.3">
      <c r="A560" s="4" t="s">
        <v>78</v>
      </c>
      <c r="B560" s="5"/>
      <c r="C560" s="8">
        <v>4</v>
      </c>
      <c r="D560" s="8">
        <v>1</v>
      </c>
      <c r="E560" s="8">
        <v>4</v>
      </c>
      <c r="F560" s="8">
        <v>1</v>
      </c>
      <c r="G560" s="8">
        <v>560</v>
      </c>
      <c r="H560" s="9" t="s">
        <v>20</v>
      </c>
      <c r="I560" s="8">
        <v>10</v>
      </c>
      <c r="J560" s="10"/>
      <c r="K560" s="10"/>
      <c r="L560" s="11">
        <v>43307</v>
      </c>
      <c r="M560" s="9" t="s">
        <v>79</v>
      </c>
      <c r="N560" s="9" t="s">
        <v>75</v>
      </c>
      <c r="O560" s="30"/>
      <c r="P560" s="28">
        <v>19.899999999999999</v>
      </c>
      <c r="Q560" s="28">
        <v>4.3</v>
      </c>
      <c r="R560" s="29">
        <v>44369</v>
      </c>
      <c r="S560" s="28" t="s">
        <v>112</v>
      </c>
      <c r="T560" s="5"/>
      <c r="U560" s="5">
        <f t="shared" si="121"/>
        <v>179.9</v>
      </c>
      <c r="V560" s="5">
        <f t="shared" si="122"/>
        <v>104.3</v>
      </c>
      <c r="W560" s="5"/>
      <c r="X560" s="36">
        <f t="shared" si="123"/>
        <v>195.27842504401244</v>
      </c>
      <c r="Y560" s="36">
        <f t="shared" si="115"/>
        <v>71.476126869955792</v>
      </c>
      <c r="Z560" s="5"/>
      <c r="AA560" s="36">
        <f t="shared" si="116"/>
        <v>1.0453872464207061</v>
      </c>
      <c r="AB560" s="36">
        <f t="shared" si="117"/>
        <v>1.2199202464207062</v>
      </c>
      <c r="AC560" s="37">
        <f t="shared" si="111"/>
        <v>0.73284998226462073</v>
      </c>
      <c r="AD560" s="37">
        <f t="shared" si="112"/>
        <v>-1.2589220464926283</v>
      </c>
      <c r="AE560" s="36">
        <f t="shared" si="113"/>
        <v>207.94831088518129</v>
      </c>
      <c r="AG560" s="38">
        <f t="shared" si="118"/>
        <v>0.73286120082264372</v>
      </c>
      <c r="AH560" s="38">
        <f t="shared" si="114"/>
        <v>-1.2588808078876528</v>
      </c>
      <c r="AJ560" s="38">
        <f t="shared" si="119"/>
        <v>41.989853776026941</v>
      </c>
      <c r="AK560" s="38">
        <f t="shared" si="120"/>
        <v>-72.128557201981906</v>
      </c>
    </row>
    <row r="561" spans="1:37" ht="15.75" customHeight="1" x14ac:dyDescent="0.3">
      <c r="A561" s="4" t="s">
        <v>78</v>
      </c>
      <c r="B561" s="5"/>
      <c r="C561" s="8">
        <v>4</v>
      </c>
      <c r="D561" s="8">
        <v>1</v>
      </c>
      <c r="E561" s="8">
        <v>4</v>
      </c>
      <c r="F561" s="8">
        <v>1</v>
      </c>
      <c r="G561" s="8">
        <v>561</v>
      </c>
      <c r="H561" s="9" t="s">
        <v>20</v>
      </c>
      <c r="I561" s="8">
        <v>20</v>
      </c>
      <c r="J561" s="10"/>
      <c r="K561" s="10"/>
      <c r="L561" s="11">
        <v>43307</v>
      </c>
      <c r="M561" s="9" t="s">
        <v>79</v>
      </c>
      <c r="N561" s="9" t="s">
        <v>75</v>
      </c>
      <c r="O561" s="30"/>
      <c r="P561" s="28">
        <v>19.7</v>
      </c>
      <c r="Q561" s="28">
        <v>3.9</v>
      </c>
      <c r="R561" s="29">
        <v>44369</v>
      </c>
      <c r="S561" s="28" t="s">
        <v>112</v>
      </c>
      <c r="T561" s="5"/>
      <c r="U561" s="5">
        <f t="shared" si="121"/>
        <v>179.7</v>
      </c>
      <c r="V561" s="5">
        <f t="shared" si="122"/>
        <v>103.9</v>
      </c>
      <c r="W561" s="5"/>
      <c r="X561" s="36">
        <f t="shared" si="123"/>
        <v>195.01200419547533</v>
      </c>
      <c r="Y561" s="36">
        <f t="shared" si="115"/>
        <v>71.116933424212775</v>
      </c>
      <c r="Z561" s="5"/>
      <c r="AA561" s="36">
        <f t="shared" si="116"/>
        <v>1.0465710808443198</v>
      </c>
      <c r="AB561" s="36">
        <f t="shared" si="117"/>
        <v>1.2211040808443199</v>
      </c>
      <c r="AC561" s="37">
        <f t="shared" si="111"/>
        <v>0.73284998226462073</v>
      </c>
      <c r="AD561" s="37">
        <f t="shared" si="112"/>
        <v>-1.2589220464926283</v>
      </c>
      <c r="AE561" s="36">
        <f t="shared" si="113"/>
        <v>207.57480579299599</v>
      </c>
      <c r="AG561" s="38">
        <f t="shared" si="118"/>
        <v>0.73286114444435135</v>
      </c>
      <c r="AH561" s="38">
        <f t="shared" si="114"/>
        <v>-1.2588808641520979</v>
      </c>
      <c r="AJ561" s="38">
        <f t="shared" si="119"/>
        <v>41.989850545788727</v>
      </c>
      <c r="AK561" s="38">
        <f t="shared" si="120"/>
        <v>-72.128560425697145</v>
      </c>
    </row>
    <row r="562" spans="1:37" ht="15.75" customHeight="1" x14ac:dyDescent="0.3">
      <c r="A562" s="4" t="s">
        <v>78</v>
      </c>
      <c r="B562" s="5"/>
      <c r="C562" s="8">
        <v>4</v>
      </c>
      <c r="D562" s="8">
        <v>1</v>
      </c>
      <c r="E562" s="8">
        <v>4</v>
      </c>
      <c r="F562" s="8">
        <v>1</v>
      </c>
      <c r="G562" s="8">
        <v>562</v>
      </c>
      <c r="H562" s="9" t="s">
        <v>20</v>
      </c>
      <c r="I562" s="8">
        <v>20</v>
      </c>
      <c r="J562" s="10"/>
      <c r="K562" s="10"/>
      <c r="L562" s="11">
        <v>43307</v>
      </c>
      <c r="M562" s="9" t="s">
        <v>79</v>
      </c>
      <c r="N562" s="9" t="s">
        <v>75</v>
      </c>
      <c r="O562" s="30"/>
      <c r="P562" s="28">
        <v>19.8</v>
      </c>
      <c r="Q562" s="28">
        <v>2.6</v>
      </c>
      <c r="R562" s="29">
        <v>44369</v>
      </c>
      <c r="S562" s="28" t="s">
        <v>112</v>
      </c>
      <c r="T562" s="5"/>
      <c r="U562" s="5">
        <f t="shared" si="121"/>
        <v>179.8</v>
      </c>
      <c r="V562" s="5">
        <f t="shared" si="122"/>
        <v>102.6</v>
      </c>
      <c r="W562" s="5"/>
      <c r="X562" s="36">
        <f t="shared" si="123"/>
        <v>194.88474224274725</v>
      </c>
      <c r="Y562" s="36">
        <f t="shared" si="115"/>
        <v>69.81931853704944</v>
      </c>
      <c r="Z562" s="5"/>
      <c r="AA562" s="36">
        <f t="shared" si="116"/>
        <v>1.0522493736510312</v>
      </c>
      <c r="AB562" s="36">
        <f t="shared" si="117"/>
        <v>1.2267823736510313</v>
      </c>
      <c r="AC562" s="37">
        <f t="shared" si="111"/>
        <v>0.73284998226462073</v>
      </c>
      <c r="AD562" s="37">
        <f t="shared" si="112"/>
        <v>-1.2589220464926283</v>
      </c>
      <c r="AE562" s="36">
        <f t="shared" si="113"/>
        <v>207.01400918778421</v>
      </c>
      <c r="AG562" s="38">
        <f t="shared" si="118"/>
        <v>0.73286094076967212</v>
      </c>
      <c r="AH562" s="38">
        <f t="shared" si="114"/>
        <v>-1.2588808910346296</v>
      </c>
      <c r="AJ562" s="38">
        <f t="shared" si="119"/>
        <v>41.989838876089216</v>
      </c>
      <c r="AK562" s="38">
        <f t="shared" si="120"/>
        <v>-72.128561965952755</v>
      </c>
    </row>
    <row r="563" spans="1:37" ht="15.75" customHeight="1" x14ac:dyDescent="0.3">
      <c r="A563" s="4" t="s">
        <v>78</v>
      </c>
      <c r="B563" s="5"/>
      <c r="C563" s="8">
        <v>4</v>
      </c>
      <c r="D563" s="8">
        <v>1</v>
      </c>
      <c r="E563" s="8">
        <v>4</v>
      </c>
      <c r="F563" s="8">
        <v>1</v>
      </c>
      <c r="G563" s="8">
        <v>563</v>
      </c>
      <c r="H563" s="9" t="s">
        <v>20</v>
      </c>
      <c r="I563" s="8">
        <v>15</v>
      </c>
      <c r="J563" s="10"/>
      <c r="K563" s="10"/>
      <c r="L563" s="11">
        <v>43307</v>
      </c>
      <c r="M563" s="9" t="s">
        <v>79</v>
      </c>
      <c r="N563" s="9" t="s">
        <v>75</v>
      </c>
      <c r="O563" s="30"/>
      <c r="P563" s="28">
        <v>19.8</v>
      </c>
      <c r="Q563" s="28">
        <v>2.8</v>
      </c>
      <c r="R563" s="29">
        <v>44369</v>
      </c>
      <c r="S563" s="28" t="s">
        <v>112</v>
      </c>
      <c r="T563" s="5"/>
      <c r="U563" s="5">
        <f t="shared" si="121"/>
        <v>179.8</v>
      </c>
      <c r="V563" s="5">
        <f t="shared" si="122"/>
        <v>102.8</v>
      </c>
      <c r="W563" s="5"/>
      <c r="X563" s="36">
        <f t="shared" si="123"/>
        <v>194.91947189301345</v>
      </c>
      <c r="Y563" s="36">
        <f t="shared" si="115"/>
        <v>70.016280085054078</v>
      </c>
      <c r="Z563" s="5"/>
      <c r="AA563" s="36">
        <f t="shared" si="116"/>
        <v>1.0514106629062916</v>
      </c>
      <c r="AB563" s="36">
        <f t="shared" si="117"/>
        <v>1.2259436629062916</v>
      </c>
      <c r="AC563" s="37">
        <f t="shared" si="111"/>
        <v>0.73284998226462073</v>
      </c>
      <c r="AD563" s="37">
        <f t="shared" si="112"/>
        <v>-1.2589220464926283</v>
      </c>
      <c r="AE563" s="36">
        <f t="shared" si="113"/>
        <v>207.11320575955557</v>
      </c>
      <c r="AG563" s="38">
        <f t="shared" si="118"/>
        <v>0.73286097168484909</v>
      </c>
      <c r="AH563" s="38">
        <f t="shared" si="114"/>
        <v>-1.2588808836993304</v>
      </c>
      <c r="AJ563" s="38">
        <f t="shared" si="119"/>
        <v>41.989840647398388</v>
      </c>
      <c r="AK563" s="38">
        <f t="shared" si="120"/>
        <v>-72.128561545671062</v>
      </c>
    </row>
    <row r="564" spans="1:37" ht="15.75" customHeight="1" x14ac:dyDescent="0.3">
      <c r="A564" s="4" t="s">
        <v>78</v>
      </c>
      <c r="B564" s="5"/>
      <c r="C564" s="8">
        <v>4</v>
      </c>
      <c r="D564" s="8">
        <v>1</v>
      </c>
      <c r="E564" s="8">
        <v>4</v>
      </c>
      <c r="F564" s="8">
        <v>1</v>
      </c>
      <c r="G564" s="8">
        <v>564</v>
      </c>
      <c r="H564" s="9" t="s">
        <v>20</v>
      </c>
      <c r="I564" s="8">
        <v>22</v>
      </c>
      <c r="J564" s="10"/>
      <c r="K564" s="10"/>
      <c r="L564" s="11">
        <v>43307</v>
      </c>
      <c r="M564" s="9" t="s">
        <v>79</v>
      </c>
      <c r="N564" s="9" t="s">
        <v>75</v>
      </c>
      <c r="O564" s="30"/>
      <c r="P564" s="28">
        <v>19.3</v>
      </c>
      <c r="Q564" s="28">
        <v>2.7</v>
      </c>
      <c r="R564" s="29">
        <v>44369</v>
      </c>
      <c r="S564" s="28" t="s">
        <v>112</v>
      </c>
      <c r="T564" s="5"/>
      <c r="U564" s="5">
        <f t="shared" si="121"/>
        <v>179.3</v>
      </c>
      <c r="V564" s="5">
        <f t="shared" si="122"/>
        <v>102.7</v>
      </c>
      <c r="W564" s="5"/>
      <c r="X564" s="36">
        <f t="shared" si="123"/>
        <v>194.40970319786871</v>
      </c>
      <c r="Y564" s="36">
        <f t="shared" si="115"/>
        <v>70.004623436717324</v>
      </c>
      <c r="Z564" s="5"/>
      <c r="AA564" s="36">
        <f t="shared" si="116"/>
        <v>1.0506297434866667</v>
      </c>
      <c r="AB564" s="36">
        <f t="shared" si="117"/>
        <v>1.2251627434866668</v>
      </c>
      <c r="AC564" s="37">
        <f t="shared" si="111"/>
        <v>0.73284998226462073</v>
      </c>
      <c r="AD564" s="37">
        <f t="shared" si="112"/>
        <v>-1.2589220464926283</v>
      </c>
      <c r="AE564" s="36">
        <f t="shared" si="113"/>
        <v>206.62957193973952</v>
      </c>
      <c r="AG564" s="38">
        <f t="shared" si="118"/>
        <v>0.73286096985740778</v>
      </c>
      <c r="AH564" s="38">
        <f t="shared" si="114"/>
        <v>-1.2588809913515644</v>
      </c>
      <c r="AJ564" s="38">
        <f t="shared" si="119"/>
        <v>41.989840542693706</v>
      </c>
      <c r="AK564" s="38">
        <f t="shared" si="120"/>
        <v>-72.128567713689719</v>
      </c>
    </row>
    <row r="565" spans="1:37" ht="15.75" customHeight="1" x14ac:dyDescent="0.3">
      <c r="A565" s="4" t="s">
        <v>78</v>
      </c>
      <c r="B565" s="5"/>
      <c r="C565" s="8">
        <v>4</v>
      </c>
      <c r="D565" s="8">
        <v>1</v>
      </c>
      <c r="E565" s="8">
        <v>4</v>
      </c>
      <c r="F565" s="8">
        <v>1</v>
      </c>
      <c r="G565" s="8">
        <v>565</v>
      </c>
      <c r="H565" s="9" t="s">
        <v>20</v>
      </c>
      <c r="I565" s="8">
        <v>17</v>
      </c>
      <c r="J565" s="10"/>
      <c r="K565" s="10"/>
      <c r="L565" s="11">
        <v>43307</v>
      </c>
      <c r="M565" s="9" t="s">
        <v>79</v>
      </c>
      <c r="N565" s="9" t="s">
        <v>75</v>
      </c>
      <c r="O565" s="30"/>
      <c r="P565" s="28">
        <v>19.2</v>
      </c>
      <c r="Q565" s="28">
        <v>3.4</v>
      </c>
      <c r="R565" s="29">
        <v>44369</v>
      </c>
      <c r="S565" s="28" t="s">
        <v>112</v>
      </c>
      <c r="T565" s="5"/>
      <c r="U565" s="5">
        <f t="shared" si="121"/>
        <v>179.2</v>
      </c>
      <c r="V565" s="5">
        <f t="shared" si="122"/>
        <v>103.4</v>
      </c>
      <c r="W565" s="5"/>
      <c r="X565" s="36">
        <f t="shared" si="123"/>
        <v>194.43277619979816</v>
      </c>
      <c r="Y565" s="36">
        <f t="shared" si="115"/>
        <v>70.711353679866676</v>
      </c>
      <c r="Z565" s="5"/>
      <c r="AA565" s="36">
        <f t="shared" si="116"/>
        <v>1.0474535944990864</v>
      </c>
      <c r="AB565" s="36">
        <f t="shared" si="117"/>
        <v>1.2219865944990864</v>
      </c>
      <c r="AC565" s="37">
        <f t="shared" si="111"/>
        <v>0.73284998226462073</v>
      </c>
      <c r="AD565" s="37">
        <f t="shared" si="112"/>
        <v>-1.2589220464926283</v>
      </c>
      <c r="AE565" s="36">
        <f t="shared" si="113"/>
        <v>206.89175913989419</v>
      </c>
      <c r="AG565" s="38">
        <f t="shared" si="118"/>
        <v>0.73286108078655676</v>
      </c>
      <c r="AH565" s="38">
        <f t="shared" si="114"/>
        <v>-1.2588809864749437</v>
      </c>
      <c r="AJ565" s="38">
        <f t="shared" si="119"/>
        <v>41.989846898465771</v>
      </c>
      <c r="AK565" s="38">
        <f t="shared" si="120"/>
        <v>-72.128567434279944</v>
      </c>
    </row>
    <row r="566" spans="1:37" ht="15.75" customHeight="1" x14ac:dyDescent="0.3">
      <c r="A566" s="4" t="s">
        <v>78</v>
      </c>
      <c r="B566" s="5"/>
      <c r="C566" s="8">
        <v>4</v>
      </c>
      <c r="D566" s="8">
        <v>1</v>
      </c>
      <c r="E566" s="8">
        <v>4</v>
      </c>
      <c r="F566" s="8">
        <v>1</v>
      </c>
      <c r="G566" s="8">
        <v>566</v>
      </c>
      <c r="H566" s="9" t="s">
        <v>20</v>
      </c>
      <c r="I566" s="8">
        <v>11</v>
      </c>
      <c r="J566" s="10"/>
      <c r="K566" s="10"/>
      <c r="L566" s="11">
        <v>43307</v>
      </c>
      <c r="M566" s="9" t="s">
        <v>79</v>
      </c>
      <c r="N566" s="9" t="s">
        <v>75</v>
      </c>
      <c r="O566" s="30"/>
      <c r="P566" s="28">
        <v>18.899999999999999</v>
      </c>
      <c r="Q566" s="28">
        <v>3.1</v>
      </c>
      <c r="R566" s="29">
        <v>44369</v>
      </c>
      <c r="S566" s="28" t="s">
        <v>112</v>
      </c>
      <c r="T566" s="5"/>
      <c r="U566" s="5">
        <f t="shared" si="121"/>
        <v>178.9</v>
      </c>
      <c r="V566" s="5">
        <f t="shared" si="122"/>
        <v>103.1</v>
      </c>
      <c r="W566" s="5"/>
      <c r="X566" s="36">
        <f t="shared" si="123"/>
        <v>194.08523940239189</v>
      </c>
      <c r="Y566" s="36">
        <f t="shared" si="115"/>
        <v>70.468005833259042</v>
      </c>
      <c r="Z566" s="5"/>
      <c r="AA566" s="36">
        <f t="shared" si="116"/>
        <v>1.0479859050466587</v>
      </c>
      <c r="AB566" s="36">
        <f t="shared" si="117"/>
        <v>1.2225189050466587</v>
      </c>
      <c r="AC566" s="37">
        <f t="shared" si="111"/>
        <v>0.73284998226462073</v>
      </c>
      <c r="AD566" s="37">
        <f t="shared" si="112"/>
        <v>-1.2589220464926283</v>
      </c>
      <c r="AE566" s="36">
        <f t="shared" si="113"/>
        <v>206.48200890150213</v>
      </c>
      <c r="AG566" s="38">
        <f t="shared" si="118"/>
        <v>0.73286104259187645</v>
      </c>
      <c r="AH566" s="38">
        <f t="shared" si="114"/>
        <v>-1.2588810598686446</v>
      </c>
      <c r="AJ566" s="38">
        <f t="shared" si="119"/>
        <v>41.989844710071786</v>
      </c>
      <c r="AK566" s="38">
        <f t="shared" si="120"/>
        <v>-72.128571639429239</v>
      </c>
    </row>
    <row r="567" spans="1:37" ht="15.75" customHeight="1" x14ac:dyDescent="0.3">
      <c r="A567" s="4" t="s">
        <v>78</v>
      </c>
      <c r="B567" s="5"/>
      <c r="C567" s="8">
        <v>4</v>
      </c>
      <c r="D567" s="8">
        <v>1</v>
      </c>
      <c r="E567" s="8">
        <v>4</v>
      </c>
      <c r="F567" s="8">
        <v>1</v>
      </c>
      <c r="G567" s="8">
        <v>567</v>
      </c>
      <c r="H567" s="9" t="s">
        <v>20</v>
      </c>
      <c r="I567" s="8">
        <v>16</v>
      </c>
      <c r="J567" s="10"/>
      <c r="K567" s="10"/>
      <c r="L567" s="11">
        <v>43307</v>
      </c>
      <c r="M567" s="9" t="s">
        <v>79</v>
      </c>
      <c r="N567" s="9" t="s">
        <v>75</v>
      </c>
      <c r="O567" s="30"/>
      <c r="P567" s="28">
        <v>18.899999999999999</v>
      </c>
      <c r="Q567" s="28">
        <v>2.9</v>
      </c>
      <c r="R567" s="29">
        <v>44369</v>
      </c>
      <c r="S567" s="28" t="s">
        <v>112</v>
      </c>
      <c r="T567" s="5"/>
      <c r="U567" s="5">
        <f t="shared" si="121"/>
        <v>178.9</v>
      </c>
      <c r="V567" s="5">
        <f t="shared" si="122"/>
        <v>102.9</v>
      </c>
      <c r="W567" s="5"/>
      <c r="X567" s="36">
        <f t="shared" si="123"/>
        <v>194.05050975212566</v>
      </c>
      <c r="Y567" s="36">
        <f t="shared" si="115"/>
        <v>70.271044285254405</v>
      </c>
      <c r="Z567" s="5"/>
      <c r="AA567" s="36">
        <f t="shared" si="116"/>
        <v>1.0488255310772314</v>
      </c>
      <c r="AB567" s="36">
        <f t="shared" si="117"/>
        <v>1.2233585310772315</v>
      </c>
      <c r="AC567" s="37">
        <f t="shared" si="111"/>
        <v>0.73284998226462073</v>
      </c>
      <c r="AD567" s="37">
        <f t="shared" si="112"/>
        <v>-1.2589220464926283</v>
      </c>
      <c r="AE567" s="36">
        <f t="shared" si="113"/>
        <v>206.38221822628034</v>
      </c>
      <c r="AG567" s="38">
        <f t="shared" si="118"/>
        <v>0.73286101167669904</v>
      </c>
      <c r="AH567" s="38">
        <f t="shared" si="114"/>
        <v>-1.2588810672039394</v>
      </c>
      <c r="AJ567" s="38">
        <f t="shared" si="119"/>
        <v>41.9898429387626</v>
      </c>
      <c r="AK567" s="38">
        <f t="shared" si="120"/>
        <v>-72.128572059710677</v>
      </c>
    </row>
    <row r="568" spans="1:37" ht="15.75" customHeight="1" x14ac:dyDescent="0.3">
      <c r="A568" s="4" t="s">
        <v>78</v>
      </c>
      <c r="B568" s="5"/>
      <c r="C568" s="12">
        <v>4</v>
      </c>
      <c r="D568" s="12">
        <v>1</v>
      </c>
      <c r="E568" s="12">
        <v>4</v>
      </c>
      <c r="F568" s="12">
        <v>1</v>
      </c>
      <c r="G568" s="12">
        <v>568</v>
      </c>
      <c r="H568" s="13" t="s">
        <v>20</v>
      </c>
      <c r="I568" s="12">
        <v>12</v>
      </c>
      <c r="J568" s="14"/>
      <c r="K568" s="14"/>
      <c r="L568" s="15">
        <v>43307</v>
      </c>
      <c r="M568" s="13" t="s">
        <v>79</v>
      </c>
      <c r="N568" s="13" t="s">
        <v>75</v>
      </c>
      <c r="O568" s="30"/>
      <c r="P568" s="28">
        <v>18.8</v>
      </c>
      <c r="Q568" s="28">
        <v>2.4</v>
      </c>
      <c r="R568" s="29">
        <v>44369</v>
      </c>
      <c r="S568" s="28" t="s">
        <v>112</v>
      </c>
      <c r="T568" s="5"/>
      <c r="U568" s="5">
        <f t="shared" si="121"/>
        <v>178.8</v>
      </c>
      <c r="V568" s="5">
        <f t="shared" si="122"/>
        <v>102.4</v>
      </c>
      <c r="W568" s="5"/>
      <c r="X568" s="36">
        <f t="shared" si="123"/>
        <v>193.86520485245779</v>
      </c>
      <c r="Y568" s="36">
        <f t="shared" si="115"/>
        <v>69.796005240375891</v>
      </c>
      <c r="Z568" s="5"/>
      <c r="AA568" s="36">
        <f t="shared" si="116"/>
        <v>1.050687053684155</v>
      </c>
      <c r="AB568" s="36">
        <f t="shared" si="117"/>
        <v>1.2252200536841551</v>
      </c>
      <c r="AC568" s="37">
        <f t="shared" si="111"/>
        <v>0.73284998226462073</v>
      </c>
      <c r="AD568" s="37">
        <f t="shared" si="112"/>
        <v>-1.2589220464926283</v>
      </c>
      <c r="AE568" s="36">
        <f t="shared" si="113"/>
        <v>206.04659667172373</v>
      </c>
      <c r="AG568" s="38">
        <f t="shared" si="118"/>
        <v>0.73286093711478295</v>
      </c>
      <c r="AH568" s="38">
        <f t="shared" si="114"/>
        <v>-1.2588811063390912</v>
      </c>
      <c r="AJ568" s="38">
        <f t="shared" si="119"/>
        <v>41.989838666679496</v>
      </c>
      <c r="AK568" s="38">
        <f t="shared" si="120"/>
        <v>-72.128574301989715</v>
      </c>
    </row>
    <row r="569" spans="1:37" ht="15.75" customHeight="1" x14ac:dyDescent="0.3">
      <c r="A569" s="4" t="s">
        <v>78</v>
      </c>
      <c r="B569" s="5"/>
      <c r="C569" s="12">
        <v>4</v>
      </c>
      <c r="D569" s="12">
        <v>1</v>
      </c>
      <c r="E569" s="12">
        <v>4</v>
      </c>
      <c r="F569" s="12">
        <v>1</v>
      </c>
      <c r="G569" s="12">
        <v>569</v>
      </c>
      <c r="H569" s="13" t="s">
        <v>20</v>
      </c>
      <c r="I569" s="12">
        <v>14</v>
      </c>
      <c r="J569" s="14"/>
      <c r="K569" s="14"/>
      <c r="L569" s="15">
        <v>43307</v>
      </c>
      <c r="M569" s="13" t="s">
        <v>79</v>
      </c>
      <c r="N569" s="13" t="s">
        <v>75</v>
      </c>
      <c r="O569" s="30"/>
      <c r="P569" s="28">
        <v>19</v>
      </c>
      <c r="Q569" s="28">
        <v>2.2000000000000002</v>
      </c>
      <c r="R569" s="29">
        <v>44369</v>
      </c>
      <c r="S569" s="28" t="s">
        <v>112</v>
      </c>
      <c r="T569" s="5"/>
      <c r="U569" s="5">
        <f t="shared" si="121"/>
        <v>179</v>
      </c>
      <c r="V569" s="5">
        <f t="shared" si="122"/>
        <v>102.2</v>
      </c>
      <c r="W569" s="5"/>
      <c r="X569" s="36">
        <f t="shared" si="123"/>
        <v>194.02743675019619</v>
      </c>
      <c r="Y569" s="36">
        <f t="shared" si="115"/>
        <v>69.564314042105053</v>
      </c>
      <c r="Z569" s="5"/>
      <c r="AA569" s="36">
        <f t="shared" si="116"/>
        <v>1.0520112668111778</v>
      </c>
      <c r="AB569" s="36">
        <f t="shared" si="117"/>
        <v>1.2265442668111779</v>
      </c>
      <c r="AC569" s="37">
        <f t="shared" si="111"/>
        <v>0.73284998226462073</v>
      </c>
      <c r="AD569" s="37">
        <f t="shared" si="112"/>
        <v>-1.2589220464926283</v>
      </c>
      <c r="AE569" s="36">
        <f t="shared" si="113"/>
        <v>206.12093537532766</v>
      </c>
      <c r="AG569" s="38">
        <f t="shared" si="118"/>
        <v>0.73286090074754962</v>
      </c>
      <c r="AH569" s="38">
        <f t="shared" si="114"/>
        <v>-1.2588810720805517</v>
      </c>
      <c r="AJ569" s="38">
        <f t="shared" si="119"/>
        <v>41.989836582990506</v>
      </c>
      <c r="AK569" s="38">
        <f t="shared" si="120"/>
        <v>-72.128572339119984</v>
      </c>
    </row>
    <row r="570" spans="1:37" ht="15.75" customHeight="1" x14ac:dyDescent="0.3">
      <c r="A570" s="4" t="s">
        <v>78</v>
      </c>
      <c r="B570" s="5"/>
      <c r="C570" s="12">
        <v>4</v>
      </c>
      <c r="D570" s="12">
        <v>1</v>
      </c>
      <c r="E570" s="12">
        <v>4</v>
      </c>
      <c r="F570" s="12">
        <v>1</v>
      </c>
      <c r="G570" s="12">
        <v>570</v>
      </c>
      <c r="H570" s="13" t="s">
        <v>20</v>
      </c>
      <c r="I570" s="12">
        <v>19</v>
      </c>
      <c r="J570" s="14"/>
      <c r="K570" s="14"/>
      <c r="L570" s="15">
        <v>43307</v>
      </c>
      <c r="M570" s="13" t="s">
        <v>79</v>
      </c>
      <c r="N570" s="13" t="s">
        <v>75</v>
      </c>
      <c r="O570" s="30"/>
      <c r="P570" s="28">
        <v>18</v>
      </c>
      <c r="Q570" s="28">
        <v>1.2</v>
      </c>
      <c r="R570" s="29">
        <v>44369</v>
      </c>
      <c r="S570" s="28" t="s">
        <v>112</v>
      </c>
      <c r="T570" s="5"/>
      <c r="U570" s="5">
        <f t="shared" si="121"/>
        <v>178</v>
      </c>
      <c r="V570" s="5">
        <f t="shared" si="122"/>
        <v>101.2</v>
      </c>
      <c r="W570" s="5"/>
      <c r="X570" s="36">
        <f t="shared" si="123"/>
        <v>192.86898075884187</v>
      </c>
      <c r="Y570" s="36">
        <f t="shared" si="115"/>
        <v>68.753154553412926</v>
      </c>
      <c r="Z570" s="5"/>
      <c r="AA570" s="36">
        <f t="shared" si="116"/>
        <v>1.0538309699345834</v>
      </c>
      <c r="AB570" s="36">
        <f t="shared" si="117"/>
        <v>1.2283639699345834</v>
      </c>
      <c r="AC570" s="37">
        <f t="shared" si="111"/>
        <v>0.73284998226462073</v>
      </c>
      <c r="AD570" s="37">
        <f t="shared" si="112"/>
        <v>-1.2589220464926283</v>
      </c>
      <c r="AE570" s="36">
        <f t="shared" si="113"/>
        <v>204.75702674145273</v>
      </c>
      <c r="AG570" s="38">
        <f t="shared" si="118"/>
        <v>0.73286077343192768</v>
      </c>
      <c r="AH570" s="38">
        <f t="shared" si="114"/>
        <v>-1.2588813167261521</v>
      </c>
      <c r="AJ570" s="38">
        <f t="shared" si="119"/>
        <v>41.989829288342712</v>
      </c>
      <c r="AK570" s="38">
        <f t="shared" si="120"/>
        <v>-72.128586356280366</v>
      </c>
    </row>
    <row r="571" spans="1:37" ht="15.75" customHeight="1" x14ac:dyDescent="0.3">
      <c r="A571" s="4" t="s">
        <v>78</v>
      </c>
      <c r="B571" s="5"/>
      <c r="C571" s="12">
        <v>4</v>
      </c>
      <c r="D571" s="12">
        <v>1</v>
      </c>
      <c r="E571" s="12">
        <v>4</v>
      </c>
      <c r="F571" s="12">
        <v>1</v>
      </c>
      <c r="G571" s="12">
        <v>571</v>
      </c>
      <c r="H571" s="13" t="s">
        <v>20</v>
      </c>
      <c r="I571" s="12">
        <v>25</v>
      </c>
      <c r="J571" s="14"/>
      <c r="K571" s="14"/>
      <c r="L571" s="15">
        <v>43307</v>
      </c>
      <c r="M571" s="13" t="s">
        <v>79</v>
      </c>
      <c r="N571" s="13" t="s">
        <v>75</v>
      </c>
      <c r="O571" s="30"/>
      <c r="P571" s="28">
        <v>19.3</v>
      </c>
      <c r="Q571" s="28">
        <v>0.2</v>
      </c>
      <c r="R571" s="29">
        <v>44369</v>
      </c>
      <c r="S571" s="28" t="s">
        <v>112</v>
      </c>
      <c r="T571" s="5"/>
      <c r="U571" s="5">
        <f t="shared" si="121"/>
        <v>179.3</v>
      </c>
      <c r="V571" s="5">
        <f t="shared" si="122"/>
        <v>100.2</v>
      </c>
      <c r="W571" s="5"/>
      <c r="X571" s="36">
        <f t="shared" si="123"/>
        <v>193.97558256954096</v>
      </c>
      <c r="Y571" s="36">
        <f t="shared" si="115"/>
        <v>67.542604086659253</v>
      </c>
      <c r="Z571" s="5"/>
      <c r="AA571" s="36">
        <f t="shared" si="116"/>
        <v>1.0611915619859715</v>
      </c>
      <c r="AB571" s="36">
        <f t="shared" si="117"/>
        <v>1.2357245619859716</v>
      </c>
      <c r="AC571" s="37">
        <f t="shared" si="111"/>
        <v>0.73284998226462073</v>
      </c>
      <c r="AD571" s="37">
        <f t="shared" si="112"/>
        <v>-1.2589220464926283</v>
      </c>
      <c r="AE571" s="36">
        <f t="shared" si="113"/>
        <v>205.39846640128548</v>
      </c>
      <c r="AG571" s="38">
        <f t="shared" si="118"/>
        <v>0.73286058341769045</v>
      </c>
      <c r="AH571" s="38">
        <f t="shared" si="114"/>
        <v>-1.2588810830427368</v>
      </c>
      <c r="AJ571" s="38">
        <f t="shared" si="119"/>
        <v>41.989818401328868</v>
      </c>
      <c r="AK571" s="38">
        <f t="shared" si="120"/>
        <v>-72.128572967206921</v>
      </c>
    </row>
    <row r="572" spans="1:37" ht="15.75" customHeight="1" x14ac:dyDescent="0.3">
      <c r="A572" s="4" t="s">
        <v>78</v>
      </c>
      <c r="B572" s="5"/>
      <c r="C572" s="12">
        <v>4</v>
      </c>
      <c r="D572" s="12">
        <v>1</v>
      </c>
      <c r="E572" s="12">
        <v>4</v>
      </c>
      <c r="F572" s="12">
        <v>1</v>
      </c>
      <c r="G572" s="12">
        <v>572</v>
      </c>
      <c r="H572" s="13" t="s">
        <v>20</v>
      </c>
      <c r="I572" s="12">
        <v>29</v>
      </c>
      <c r="J572" s="14"/>
      <c r="K572" s="14"/>
      <c r="L572" s="15">
        <v>43307</v>
      </c>
      <c r="M572" s="13" t="s">
        <v>79</v>
      </c>
      <c r="N572" s="13" t="s">
        <v>75</v>
      </c>
      <c r="O572" s="30"/>
      <c r="P572" s="28">
        <v>17.7</v>
      </c>
      <c r="Q572" s="28">
        <v>0.1</v>
      </c>
      <c r="R572" s="29">
        <v>44369</v>
      </c>
      <c r="S572" s="28" t="s">
        <v>112</v>
      </c>
      <c r="T572" s="5"/>
      <c r="U572" s="5">
        <f t="shared" si="121"/>
        <v>177.7</v>
      </c>
      <c r="V572" s="5">
        <f t="shared" si="122"/>
        <v>100.1</v>
      </c>
      <c r="W572" s="5"/>
      <c r="X572" s="36">
        <f t="shared" si="123"/>
        <v>192.38252536037066</v>
      </c>
      <c r="Y572" s="36">
        <f t="shared" si="115"/>
        <v>67.721960514786716</v>
      </c>
      <c r="Z572" s="5"/>
      <c r="AA572" s="36">
        <f t="shared" si="116"/>
        <v>1.0577925667296952</v>
      </c>
      <c r="AB572" s="36">
        <f t="shared" si="117"/>
        <v>1.2323255667296953</v>
      </c>
      <c r="AC572" s="37">
        <f t="shared" si="111"/>
        <v>0.73284998226462073</v>
      </c>
      <c r="AD572" s="37">
        <f t="shared" si="112"/>
        <v>-1.2589220464926283</v>
      </c>
      <c r="AE572" s="36">
        <f t="shared" si="113"/>
        <v>203.95416151674863</v>
      </c>
      <c r="AG572" s="38">
        <f t="shared" si="118"/>
        <v>0.73286061157652038</v>
      </c>
      <c r="AH572" s="38">
        <f t="shared" si="114"/>
        <v>-1.258881419460953</v>
      </c>
      <c r="AJ572" s="38">
        <f t="shared" si="119"/>
        <v>41.989820014710979</v>
      </c>
      <c r="AK572" s="38">
        <f t="shared" si="120"/>
        <v>-72.128592242550866</v>
      </c>
    </row>
    <row r="573" spans="1:37" ht="15.75" customHeight="1" x14ac:dyDescent="0.3">
      <c r="A573" s="4" t="s">
        <v>78</v>
      </c>
      <c r="B573" s="5"/>
      <c r="C573" s="12">
        <v>4</v>
      </c>
      <c r="D573" s="12">
        <v>1</v>
      </c>
      <c r="E573" s="12">
        <v>4</v>
      </c>
      <c r="F573" s="12">
        <v>1</v>
      </c>
      <c r="G573" s="12">
        <v>573</v>
      </c>
      <c r="H573" s="13" t="s">
        <v>20</v>
      </c>
      <c r="I573" s="12">
        <v>19</v>
      </c>
      <c r="J573" s="14"/>
      <c r="K573" s="14"/>
      <c r="L573" s="15">
        <v>43307</v>
      </c>
      <c r="M573" s="13" t="s">
        <v>79</v>
      </c>
      <c r="N573" s="13" t="s">
        <v>75</v>
      </c>
      <c r="O573" s="30"/>
      <c r="P573" s="28">
        <v>17.8</v>
      </c>
      <c r="Q573" s="28">
        <v>1.6</v>
      </c>
      <c r="R573" s="29">
        <v>44369</v>
      </c>
      <c r="S573" s="28" t="s">
        <v>112</v>
      </c>
      <c r="T573" s="5"/>
      <c r="U573" s="5">
        <f t="shared" si="121"/>
        <v>177.8</v>
      </c>
      <c r="V573" s="5">
        <f t="shared" si="122"/>
        <v>101.6</v>
      </c>
      <c r="W573" s="5"/>
      <c r="X573" s="36">
        <f t="shared" si="123"/>
        <v>192.74147851136971</v>
      </c>
      <c r="Y573" s="36">
        <f t="shared" si="115"/>
        <v>69.18180729968843</v>
      </c>
      <c r="Z573" s="5"/>
      <c r="AA573" s="36">
        <f t="shared" si="116"/>
        <v>1.0516502125483738</v>
      </c>
      <c r="AB573" s="36">
        <f t="shared" si="117"/>
        <v>1.2261832125483738</v>
      </c>
      <c r="AC573" s="37">
        <f t="shared" si="111"/>
        <v>0.73284998226462073</v>
      </c>
      <c r="AD573" s="37">
        <f t="shared" si="112"/>
        <v>-1.2589220464926283</v>
      </c>
      <c r="AE573" s="36">
        <f t="shared" si="113"/>
        <v>204.7813468067832</v>
      </c>
      <c r="AG573" s="38">
        <f t="shared" si="118"/>
        <v>0.7328608407143351</v>
      </c>
      <c r="AH573" s="38">
        <f t="shared" si="114"/>
        <v>-1.2588813436494102</v>
      </c>
      <c r="AJ573" s="38">
        <f t="shared" si="119"/>
        <v>41.98983314334069</v>
      </c>
      <c r="AK573" s="38">
        <f t="shared" si="120"/>
        <v>-72.128587898869426</v>
      </c>
    </row>
    <row r="574" spans="1:37" ht="15.75" customHeight="1" x14ac:dyDescent="0.3">
      <c r="A574" s="4" t="s">
        <v>78</v>
      </c>
      <c r="B574" s="5"/>
      <c r="C574" s="12">
        <v>4</v>
      </c>
      <c r="D574" s="12">
        <v>1</v>
      </c>
      <c r="E574" s="12">
        <v>4</v>
      </c>
      <c r="F574" s="12">
        <v>1</v>
      </c>
      <c r="G574" s="12">
        <v>574</v>
      </c>
      <c r="H574" s="13" t="s">
        <v>20</v>
      </c>
      <c r="I574" s="12">
        <v>25</v>
      </c>
      <c r="J574" s="14"/>
      <c r="K574" s="14"/>
      <c r="L574" s="15">
        <v>43307</v>
      </c>
      <c r="M574" s="13" t="s">
        <v>79</v>
      </c>
      <c r="N574" s="13" t="s">
        <v>75</v>
      </c>
      <c r="O574" s="30"/>
      <c r="P574" s="28">
        <v>17.899999999999999</v>
      </c>
      <c r="Q574" s="28">
        <v>1.8</v>
      </c>
      <c r="R574" s="29">
        <v>44369</v>
      </c>
      <c r="S574" s="28" t="s">
        <v>112</v>
      </c>
      <c r="T574" s="5"/>
      <c r="U574" s="5">
        <f t="shared" si="121"/>
        <v>177.9</v>
      </c>
      <c r="V574" s="5">
        <f t="shared" si="122"/>
        <v>101.8</v>
      </c>
      <c r="W574" s="5"/>
      <c r="X574" s="36">
        <f t="shared" si="123"/>
        <v>192.8746889356382</v>
      </c>
      <c r="Y574" s="36">
        <f t="shared" si="115"/>
        <v>69.361404022559938</v>
      </c>
      <c r="Z574" s="5"/>
      <c r="AA574" s="36">
        <f t="shared" si="116"/>
        <v>1.0510450689006074</v>
      </c>
      <c r="AB574" s="36">
        <f t="shared" si="117"/>
        <v>1.2255780689006075</v>
      </c>
      <c r="AC574" s="37">
        <f t="shared" si="111"/>
        <v>0.73284998226462073</v>
      </c>
      <c r="AD574" s="37">
        <f t="shared" si="112"/>
        <v>-1.2589220464926283</v>
      </c>
      <c r="AE574" s="36">
        <f t="shared" si="113"/>
        <v>204.96743643808398</v>
      </c>
      <c r="AG574" s="38">
        <f t="shared" si="118"/>
        <v>0.73286086890348834</v>
      </c>
      <c r="AH574" s="38">
        <f t="shared" si="114"/>
        <v>-1.2588813155172083</v>
      </c>
      <c r="AJ574" s="38">
        <f t="shared" si="119"/>
        <v>41.989834758460198</v>
      </c>
      <c r="AK574" s="38">
        <f t="shared" si="120"/>
        <v>-72.128586287012979</v>
      </c>
    </row>
    <row r="575" spans="1:37" ht="15.75" customHeight="1" x14ac:dyDescent="0.3">
      <c r="A575" s="4" t="s">
        <v>78</v>
      </c>
      <c r="B575" s="5"/>
      <c r="C575" s="12">
        <v>4</v>
      </c>
      <c r="D575" s="12">
        <v>1</v>
      </c>
      <c r="E575" s="12">
        <v>4</v>
      </c>
      <c r="F575" s="12">
        <v>1</v>
      </c>
      <c r="G575" s="12">
        <v>575</v>
      </c>
      <c r="H575" s="13" t="s">
        <v>20</v>
      </c>
      <c r="I575" s="12">
        <v>31</v>
      </c>
      <c r="J575" s="14"/>
      <c r="K575" s="14"/>
      <c r="L575" s="15">
        <v>43307</v>
      </c>
      <c r="M575" s="13" t="s">
        <v>79</v>
      </c>
      <c r="N575" s="13" t="s">
        <v>75</v>
      </c>
      <c r="O575" s="30"/>
      <c r="P575" s="28">
        <v>17.7</v>
      </c>
      <c r="Q575" s="28">
        <v>2.2000000000000002</v>
      </c>
      <c r="R575" s="29">
        <v>44369</v>
      </c>
      <c r="S575" s="28" t="s">
        <v>112</v>
      </c>
      <c r="T575" s="5"/>
      <c r="U575" s="5">
        <f t="shared" si="121"/>
        <v>177.7</v>
      </c>
      <c r="V575" s="5">
        <f t="shared" si="122"/>
        <v>102.2</v>
      </c>
      <c r="W575" s="5"/>
      <c r="X575" s="36">
        <f t="shared" si="123"/>
        <v>192.74718668816601</v>
      </c>
      <c r="Y575" s="36">
        <f t="shared" si="115"/>
        <v>69.790056768835484</v>
      </c>
      <c r="Z575" s="5"/>
      <c r="AA575" s="36">
        <f t="shared" si="116"/>
        <v>1.0488668954784368</v>
      </c>
      <c r="AB575" s="36">
        <f t="shared" si="117"/>
        <v>1.2233998954784369</v>
      </c>
      <c r="AC575" s="37">
        <f t="shared" si="111"/>
        <v>0.73284998226462073</v>
      </c>
      <c r="AD575" s="37">
        <f t="shared" si="112"/>
        <v>-1.2589220464926283</v>
      </c>
      <c r="AE575" s="36">
        <f t="shared" si="113"/>
        <v>204.99299988048372</v>
      </c>
      <c r="AG575" s="38">
        <f t="shared" si="118"/>
        <v>0.73286093618589609</v>
      </c>
      <c r="AH575" s="38">
        <f t="shared" si="114"/>
        <v>-1.2588813424404686</v>
      </c>
      <c r="AJ575" s="38">
        <f t="shared" si="119"/>
        <v>41.989838613458197</v>
      </c>
      <c r="AK575" s="38">
        <f t="shared" si="120"/>
        <v>-72.128587829602168</v>
      </c>
    </row>
    <row r="576" spans="1:37" ht="15.75" customHeight="1" x14ac:dyDescent="0.3">
      <c r="A576" s="4" t="s">
        <v>78</v>
      </c>
      <c r="B576" s="5"/>
      <c r="C576" s="12">
        <v>4</v>
      </c>
      <c r="D576" s="12">
        <v>1</v>
      </c>
      <c r="E576" s="12">
        <v>4</v>
      </c>
      <c r="F576" s="12">
        <v>1</v>
      </c>
      <c r="G576" s="12">
        <v>576</v>
      </c>
      <c r="H576" s="13" t="s">
        <v>20</v>
      </c>
      <c r="I576" s="12">
        <v>50</v>
      </c>
      <c r="J576" s="14"/>
      <c r="K576" s="14"/>
      <c r="L576" s="15">
        <v>43307</v>
      </c>
      <c r="M576" s="13" t="s">
        <v>79</v>
      </c>
      <c r="N576" s="13" t="s">
        <v>75</v>
      </c>
      <c r="O576" s="30"/>
      <c r="P576" s="28">
        <v>17.399999999999999</v>
      </c>
      <c r="Q576" s="28">
        <v>1.8</v>
      </c>
      <c r="R576" s="29">
        <v>44369</v>
      </c>
      <c r="S576" s="28" t="s">
        <v>112</v>
      </c>
      <c r="T576" s="5"/>
      <c r="U576" s="5">
        <f t="shared" si="121"/>
        <v>177.4</v>
      </c>
      <c r="V576" s="5">
        <f t="shared" si="122"/>
        <v>101.8</v>
      </c>
      <c r="W576" s="5"/>
      <c r="X576" s="36">
        <f t="shared" si="123"/>
        <v>192.3822850656266</v>
      </c>
      <c r="Y576" s="36">
        <f t="shared" si="115"/>
        <v>69.448228148225496</v>
      </c>
      <c r="Z576" s="5"/>
      <c r="AA576" s="36">
        <f t="shared" si="116"/>
        <v>1.049830930140726</v>
      </c>
      <c r="AB576" s="36">
        <f t="shared" si="117"/>
        <v>1.2243639301407261</v>
      </c>
      <c r="AC576" s="37">
        <f t="shared" si="111"/>
        <v>0.73284998226462073</v>
      </c>
      <c r="AD576" s="37">
        <f t="shared" si="112"/>
        <v>-1.2589220464926283</v>
      </c>
      <c r="AE576" s="36">
        <f t="shared" si="113"/>
        <v>204.53361581901396</v>
      </c>
      <c r="AG576" s="38">
        <f t="shared" si="118"/>
        <v>0.73286088253361326</v>
      </c>
      <c r="AH576" s="38">
        <f t="shared" si="114"/>
        <v>-1.2588814195017897</v>
      </c>
      <c r="AJ576" s="38">
        <f t="shared" si="119"/>
        <v>41.98983553940883</v>
      </c>
      <c r="AK576" s="38">
        <f t="shared" si="120"/>
        <v>-72.12859224489064</v>
      </c>
    </row>
    <row r="577" spans="1:37" ht="15.75" customHeight="1" x14ac:dyDescent="0.3">
      <c r="A577" s="4" t="s">
        <v>78</v>
      </c>
      <c r="B577" s="5"/>
      <c r="C577" s="12">
        <v>4</v>
      </c>
      <c r="D577" s="12">
        <v>1</v>
      </c>
      <c r="E577" s="12">
        <v>4</v>
      </c>
      <c r="F577" s="12">
        <v>1</v>
      </c>
      <c r="G577" s="12">
        <v>577</v>
      </c>
      <c r="H577" s="13" t="s">
        <v>20</v>
      </c>
      <c r="I577" s="12">
        <v>30</v>
      </c>
      <c r="J577" s="14"/>
      <c r="K577" s="14"/>
      <c r="L577" s="15">
        <v>43307</v>
      </c>
      <c r="M577" s="13" t="s">
        <v>79</v>
      </c>
      <c r="N577" s="13" t="s">
        <v>75</v>
      </c>
      <c r="O577" s="30"/>
      <c r="P577" s="28">
        <v>16.899999999999999</v>
      </c>
      <c r="Q577" s="28">
        <v>1.2</v>
      </c>
      <c r="R577" s="29">
        <v>44369</v>
      </c>
      <c r="S577" s="28" t="s">
        <v>112</v>
      </c>
      <c r="T577" s="5"/>
      <c r="U577" s="5">
        <f t="shared" si="121"/>
        <v>176.9</v>
      </c>
      <c r="V577" s="5">
        <f t="shared" si="122"/>
        <v>101.2</v>
      </c>
      <c r="W577" s="5"/>
      <c r="X577" s="36">
        <f t="shared" si="123"/>
        <v>191.78569224481632</v>
      </c>
      <c r="Y577" s="36">
        <f t="shared" si="115"/>
        <v>68.944167629877143</v>
      </c>
      <c r="Z577" s="5"/>
      <c r="AA577" s="36">
        <f t="shared" si="116"/>
        <v>1.0511633280393451</v>
      </c>
      <c r="AB577" s="36">
        <f t="shared" si="117"/>
        <v>1.2256963280393451</v>
      </c>
      <c r="AC577" s="37">
        <f t="shared" si="111"/>
        <v>0.73284998226462073</v>
      </c>
      <c r="AD577" s="37">
        <f t="shared" si="112"/>
        <v>-1.2589220464926283</v>
      </c>
      <c r="AE577" s="36">
        <f t="shared" si="113"/>
        <v>203.80149655976524</v>
      </c>
      <c r="AG577" s="38">
        <f t="shared" si="118"/>
        <v>0.73286080341819526</v>
      </c>
      <c r="AH577" s="38">
        <f t="shared" si="114"/>
        <v>-1.2588815454922151</v>
      </c>
      <c r="AJ577" s="38">
        <f t="shared" si="119"/>
        <v>41.989831006429284</v>
      </c>
      <c r="AK577" s="38">
        <f t="shared" si="120"/>
        <v>-72.128599463610271</v>
      </c>
    </row>
    <row r="578" spans="1:37" ht="15.75" customHeight="1" x14ac:dyDescent="0.3">
      <c r="A578" s="4" t="s">
        <v>78</v>
      </c>
      <c r="B578" s="5"/>
      <c r="C578" s="12">
        <v>4</v>
      </c>
      <c r="D578" s="12">
        <v>1</v>
      </c>
      <c r="E578" s="12">
        <v>4</v>
      </c>
      <c r="F578" s="12">
        <v>1</v>
      </c>
      <c r="G578" s="12">
        <v>578</v>
      </c>
      <c r="H578" s="13" t="s">
        <v>20</v>
      </c>
      <c r="I578" s="12">
        <v>13</v>
      </c>
      <c r="J578" s="14"/>
      <c r="K578" s="14"/>
      <c r="L578" s="15">
        <v>43307</v>
      </c>
      <c r="M578" s="13" t="s">
        <v>79</v>
      </c>
      <c r="N578" s="13" t="s">
        <v>75</v>
      </c>
      <c r="O578" s="30"/>
      <c r="P578" s="28">
        <v>16.8</v>
      </c>
      <c r="Q578" s="28">
        <v>1.4</v>
      </c>
      <c r="R578" s="29">
        <v>44369</v>
      </c>
      <c r="S578" s="28" t="s">
        <v>112</v>
      </c>
      <c r="T578" s="5"/>
      <c r="U578" s="5">
        <f t="shared" si="121"/>
        <v>176.8</v>
      </c>
      <c r="V578" s="5">
        <f t="shared" si="122"/>
        <v>101.4</v>
      </c>
      <c r="W578" s="5"/>
      <c r="X578" s="36">
        <f t="shared" si="123"/>
        <v>191.72194112108025</v>
      </c>
      <c r="Y578" s="36">
        <f t="shared" si="115"/>
        <v>69.158494003014908</v>
      </c>
      <c r="Z578" s="5"/>
      <c r="AA578" s="36">
        <f t="shared" si="116"/>
        <v>1.0500679353878259</v>
      </c>
      <c r="AB578" s="36">
        <f t="shared" si="117"/>
        <v>1.224600935387826</v>
      </c>
      <c r="AC578" s="37">
        <f t="shared" ref="AC578:AC641" si="124">41.989211*(PI()/180)</f>
        <v>0.73284998226462073</v>
      </c>
      <c r="AD578" s="37">
        <f t="shared" ref="AD578:AD641" si="125">-72.13092*(PI()/180)</f>
        <v>-1.2589220464926283</v>
      </c>
      <c r="AE578" s="36">
        <f t="shared" ref="AE578:AE641" si="126">SQRT(X578^2+Y578^2)</f>
        <v>203.81413101156656</v>
      </c>
      <c r="AG578" s="38">
        <f t="shared" si="118"/>
        <v>0.73286083705939764</v>
      </c>
      <c r="AH578" s="38">
        <f t="shared" ref="AH578:AH641" si="127">AD578+ATAN2(COS(AE578/6371000)-SIN(AC578)*SIN(AG578), SIN(AB578)*SIN(AE578/6371000)*COS(AC578))</f>
        <v>-1.2588815589538509</v>
      </c>
      <c r="AJ578" s="38">
        <f t="shared" si="119"/>
        <v>41.989832933928199</v>
      </c>
      <c r="AK578" s="38">
        <f t="shared" si="120"/>
        <v>-72.128600234905193</v>
      </c>
    </row>
    <row r="579" spans="1:37" ht="15.75" customHeight="1" x14ac:dyDescent="0.3">
      <c r="A579" s="4" t="s">
        <v>78</v>
      </c>
      <c r="B579" s="5"/>
      <c r="C579" s="12">
        <v>4</v>
      </c>
      <c r="D579" s="12">
        <v>1</v>
      </c>
      <c r="E579" s="12">
        <v>4</v>
      </c>
      <c r="F579" s="12">
        <v>1</v>
      </c>
      <c r="G579" s="12">
        <v>579</v>
      </c>
      <c r="H579" s="13" t="s">
        <v>20</v>
      </c>
      <c r="I579" s="12">
        <v>15</v>
      </c>
      <c r="J579" s="14"/>
      <c r="K579" s="14"/>
      <c r="L579" s="15">
        <v>43307</v>
      </c>
      <c r="M579" s="13" t="s">
        <v>79</v>
      </c>
      <c r="N579" s="13" t="s">
        <v>75</v>
      </c>
      <c r="O579" s="30"/>
      <c r="P579" s="28">
        <v>16.399999999999999</v>
      </c>
      <c r="Q579" s="28">
        <v>1.3</v>
      </c>
      <c r="R579" s="29">
        <v>44369</v>
      </c>
      <c r="S579" s="28" t="s">
        <v>112</v>
      </c>
      <c r="T579" s="5"/>
      <c r="U579" s="5">
        <f t="shared" si="121"/>
        <v>176.4</v>
      </c>
      <c r="V579" s="5">
        <f t="shared" si="122"/>
        <v>101.3</v>
      </c>
      <c r="W579" s="5"/>
      <c r="X579" s="36">
        <f t="shared" si="123"/>
        <v>191.31065319993783</v>
      </c>
      <c r="Y579" s="36">
        <f t="shared" ref="Y579:Y642" si="128">SQRT(U579^2+V579^2)*SIN(ATAN(V579/U579)-0.174533)</f>
        <v>69.129472529545012</v>
      </c>
      <c r="Z579" s="5"/>
      <c r="AA579" s="36">
        <f t="shared" ref="AA579:AA642" si="129">ATAN(U579/V579)</f>
        <v>1.0495160694469485</v>
      </c>
      <c r="AB579" s="36">
        <f t="shared" ref="AB579:AB642" si="130">AA579+0.174533</f>
        <v>1.2240490694469486</v>
      </c>
      <c r="AC579" s="37">
        <f t="shared" si="124"/>
        <v>0.73284998226462073</v>
      </c>
      <c r="AD579" s="37">
        <f t="shared" si="125"/>
        <v>-1.2589220464926283</v>
      </c>
      <c r="AE579" s="36">
        <f t="shared" si="126"/>
        <v>203.41742796525571</v>
      </c>
      <c r="AG579" s="38">
        <f t="shared" ref="AG579:AG642" si="131">ASIN(SIN(AC579)*COS(AE579/6371000)+COS(AC579)*SIN(AE579/6371000)*COS(AB579))</f>
        <v>0.73286083250589806</v>
      </c>
      <c r="AH579" s="38">
        <f t="shared" si="127"/>
        <v>-1.2588816458091545</v>
      </c>
      <c r="AJ579" s="38">
        <f t="shared" ref="AJ579:AJ642" si="132">AG579*180/PI()</f>
        <v>41.989832673031891</v>
      </c>
      <c r="AK579" s="38">
        <f t="shared" ref="AK579:AK642" si="133">AH579*180/PI()</f>
        <v>-72.128605211347505</v>
      </c>
    </row>
    <row r="580" spans="1:37" ht="15.75" customHeight="1" x14ac:dyDescent="0.3">
      <c r="A580" s="4" t="s">
        <v>78</v>
      </c>
      <c r="B580" s="5"/>
      <c r="C580" s="12">
        <v>4</v>
      </c>
      <c r="D580" s="12">
        <v>1</v>
      </c>
      <c r="E580" s="12">
        <v>4</v>
      </c>
      <c r="F580" s="12">
        <v>1</v>
      </c>
      <c r="G580" s="12">
        <v>580</v>
      </c>
      <c r="H580" s="13" t="s">
        <v>20</v>
      </c>
      <c r="I580" s="12">
        <v>23</v>
      </c>
      <c r="J580" s="14"/>
      <c r="K580" s="14"/>
      <c r="L580" s="15">
        <v>43307</v>
      </c>
      <c r="M580" s="13" t="s">
        <v>79</v>
      </c>
      <c r="N580" s="13" t="s">
        <v>75</v>
      </c>
      <c r="O580" s="30"/>
      <c r="P580" s="28">
        <v>15.8</v>
      </c>
      <c r="Q580" s="28">
        <v>1.3</v>
      </c>
      <c r="R580" s="29">
        <v>44369</v>
      </c>
      <c r="S580" s="28" t="s">
        <v>112</v>
      </c>
      <c r="T580" s="5"/>
      <c r="U580" s="5">
        <f t="shared" si="121"/>
        <v>175.8</v>
      </c>
      <c r="V580" s="5">
        <f t="shared" si="122"/>
        <v>101.3</v>
      </c>
      <c r="W580" s="5"/>
      <c r="X580" s="36">
        <f t="shared" si="123"/>
        <v>190.71976855592391</v>
      </c>
      <c r="Y580" s="36">
        <f t="shared" si="128"/>
        <v>69.233661480343685</v>
      </c>
      <c r="Z580" s="5"/>
      <c r="AA580" s="36">
        <f t="shared" si="129"/>
        <v>1.0480434302914654</v>
      </c>
      <c r="AB580" s="36">
        <f t="shared" si="130"/>
        <v>1.2225764302914655</v>
      </c>
      <c r="AC580" s="37">
        <f t="shared" si="124"/>
        <v>0.73284998226462073</v>
      </c>
      <c r="AD580" s="37">
        <f t="shared" si="125"/>
        <v>-1.2589220464926283</v>
      </c>
      <c r="AE580" s="36">
        <f t="shared" si="126"/>
        <v>202.89733857298378</v>
      </c>
      <c r="AG580" s="38">
        <f t="shared" si="131"/>
        <v>0.73286084886202674</v>
      </c>
      <c r="AH580" s="38">
        <f t="shared" si="127"/>
        <v>-1.2588817705906534</v>
      </c>
      <c r="AJ580" s="38">
        <f t="shared" si="132"/>
        <v>41.989833610169036</v>
      </c>
      <c r="AK580" s="38">
        <f t="shared" si="133"/>
        <v>-72.128612360800759</v>
      </c>
    </row>
    <row r="581" spans="1:37" ht="15.75" customHeight="1" x14ac:dyDescent="0.3">
      <c r="A581" s="4" t="s">
        <v>78</v>
      </c>
      <c r="B581" s="5"/>
      <c r="C581" s="12">
        <v>4</v>
      </c>
      <c r="D581" s="12">
        <v>1</v>
      </c>
      <c r="E581" s="12">
        <v>4</v>
      </c>
      <c r="F581" s="12">
        <v>1</v>
      </c>
      <c r="G581" s="12">
        <v>581</v>
      </c>
      <c r="H581" s="13" t="s">
        <v>20</v>
      </c>
      <c r="I581" s="12">
        <v>12</v>
      </c>
      <c r="J581" s="14"/>
      <c r="K581" s="14"/>
      <c r="L581" s="15">
        <v>43307</v>
      </c>
      <c r="M581" s="13" t="s">
        <v>79</v>
      </c>
      <c r="N581" s="13" t="s">
        <v>75</v>
      </c>
      <c r="O581" s="30"/>
      <c r="P581" s="28">
        <v>15.2</v>
      </c>
      <c r="Q581" s="28">
        <v>0.9</v>
      </c>
      <c r="R581" s="29">
        <v>44369</v>
      </c>
      <c r="S581" s="28" t="s">
        <v>112</v>
      </c>
      <c r="T581" s="5"/>
      <c r="U581" s="5">
        <f t="shared" si="121"/>
        <v>175.2</v>
      </c>
      <c r="V581" s="5">
        <f t="shared" si="122"/>
        <v>100.9</v>
      </c>
      <c r="W581" s="5"/>
      <c r="X581" s="36">
        <f t="shared" si="123"/>
        <v>190.05942461137749</v>
      </c>
      <c r="Y581" s="36">
        <f t="shared" si="128"/>
        <v>68.943927335133068</v>
      </c>
      <c r="Z581" s="5"/>
      <c r="AA581" s="36">
        <f t="shared" si="129"/>
        <v>1.0482759922251716</v>
      </c>
      <c r="AB581" s="36">
        <f t="shared" si="130"/>
        <v>1.2228089922251717</v>
      </c>
      <c r="AC581" s="37">
        <f t="shared" si="124"/>
        <v>0.73284998226462073</v>
      </c>
      <c r="AD581" s="37">
        <f t="shared" si="125"/>
        <v>-1.2589220464926283</v>
      </c>
      <c r="AE581" s="36">
        <f t="shared" si="126"/>
        <v>202.1777683129379</v>
      </c>
      <c r="AG581" s="38">
        <f t="shared" si="131"/>
        <v>0.7328608033877867</v>
      </c>
      <c r="AH581" s="38">
        <f t="shared" si="127"/>
        <v>-1.258881910042696</v>
      </c>
      <c r="AJ581" s="38">
        <f t="shared" si="132"/>
        <v>41.989831004687005</v>
      </c>
      <c r="AK581" s="38">
        <f t="shared" si="133"/>
        <v>-72.128620350814245</v>
      </c>
    </row>
    <row r="582" spans="1:37" ht="15.75" customHeight="1" x14ac:dyDescent="0.3">
      <c r="A582" s="4" t="s">
        <v>78</v>
      </c>
      <c r="B582" s="5"/>
      <c r="C582" s="12">
        <v>4</v>
      </c>
      <c r="D582" s="12">
        <v>1</v>
      </c>
      <c r="E582" s="12">
        <v>4</v>
      </c>
      <c r="F582" s="12">
        <v>1</v>
      </c>
      <c r="G582" s="12">
        <v>582</v>
      </c>
      <c r="H582" s="13" t="s">
        <v>20</v>
      </c>
      <c r="I582" s="12">
        <v>26</v>
      </c>
      <c r="J582" s="14"/>
      <c r="K582" s="14"/>
      <c r="L582" s="15">
        <v>43307</v>
      </c>
      <c r="M582" s="13" t="s">
        <v>79</v>
      </c>
      <c r="N582" s="13" t="s">
        <v>75</v>
      </c>
      <c r="O582" s="30"/>
      <c r="P582" s="28">
        <v>15.3</v>
      </c>
      <c r="Q582" s="28">
        <v>1.2</v>
      </c>
      <c r="R582" s="29">
        <v>44369</v>
      </c>
      <c r="S582" s="28" t="s">
        <v>112</v>
      </c>
      <c r="T582" s="5"/>
      <c r="U582" s="5">
        <f t="shared" si="121"/>
        <v>175.3</v>
      </c>
      <c r="V582" s="5">
        <f t="shared" si="122"/>
        <v>101.2</v>
      </c>
      <c r="W582" s="5"/>
      <c r="X582" s="36">
        <f t="shared" si="123"/>
        <v>190.20999986077916</v>
      </c>
      <c r="Y582" s="36">
        <f t="shared" si="128"/>
        <v>69.222004832006917</v>
      </c>
      <c r="Z582" s="5"/>
      <c r="AA582" s="36">
        <f t="shared" si="129"/>
        <v>1.047238206125175</v>
      </c>
      <c r="AB582" s="36">
        <f t="shared" si="130"/>
        <v>1.2217712061251751</v>
      </c>
      <c r="AC582" s="37">
        <f t="shared" si="124"/>
        <v>0.73284998226462073</v>
      </c>
      <c r="AD582" s="37">
        <f t="shared" si="125"/>
        <v>-1.2589220464926283</v>
      </c>
      <c r="AE582" s="36">
        <f t="shared" si="126"/>
        <v>202.41425345068959</v>
      </c>
      <c r="AG582" s="38">
        <f t="shared" si="131"/>
        <v>0.73286084703453791</v>
      </c>
      <c r="AH582" s="38">
        <f t="shared" si="127"/>
        <v>-1.2588818782428741</v>
      </c>
      <c r="AJ582" s="38">
        <f t="shared" si="132"/>
        <v>41.989833505461633</v>
      </c>
      <c r="AK582" s="38">
        <f t="shared" si="133"/>
        <v>-72.128618528818663</v>
      </c>
    </row>
    <row r="583" spans="1:37" ht="15.75" customHeight="1" x14ac:dyDescent="0.3">
      <c r="A583" s="4" t="s">
        <v>78</v>
      </c>
      <c r="B583" s="5"/>
      <c r="C583" s="12">
        <v>4</v>
      </c>
      <c r="D583" s="12">
        <v>1</v>
      </c>
      <c r="E583" s="12">
        <v>4</v>
      </c>
      <c r="F583" s="12">
        <v>1</v>
      </c>
      <c r="G583" s="12">
        <v>583</v>
      </c>
      <c r="H583" s="13" t="s">
        <v>20</v>
      </c>
      <c r="I583" s="12">
        <v>14</v>
      </c>
      <c r="J583" s="14"/>
      <c r="K583" s="14"/>
      <c r="L583" s="15">
        <v>43307</v>
      </c>
      <c r="M583" s="13" t="s">
        <v>79</v>
      </c>
      <c r="N583" s="13" t="s">
        <v>75</v>
      </c>
      <c r="O583" s="30"/>
      <c r="P583" s="28">
        <v>15.3</v>
      </c>
      <c r="Q583" s="28">
        <v>1.3</v>
      </c>
      <c r="R583" s="29">
        <v>44369</v>
      </c>
      <c r="S583" s="28" t="s">
        <v>112</v>
      </c>
      <c r="T583" s="5"/>
      <c r="U583" s="5">
        <f t="shared" si="121"/>
        <v>175.3</v>
      </c>
      <c r="V583" s="5">
        <f t="shared" si="122"/>
        <v>101.3</v>
      </c>
      <c r="W583" s="5"/>
      <c r="X583" s="36">
        <f t="shared" si="123"/>
        <v>190.22736468591228</v>
      </c>
      <c r="Y583" s="36">
        <f t="shared" si="128"/>
        <v>69.320485606009228</v>
      </c>
      <c r="Z583" s="5"/>
      <c r="AA583" s="36">
        <f t="shared" si="129"/>
        <v>1.0468104537303635</v>
      </c>
      <c r="AB583" s="36">
        <f t="shared" si="130"/>
        <v>1.2213434537303636</v>
      </c>
      <c r="AC583" s="37">
        <f t="shared" si="124"/>
        <v>0.73284998226462073</v>
      </c>
      <c r="AD583" s="37">
        <f t="shared" si="125"/>
        <v>-1.2589220464926283</v>
      </c>
      <c r="AE583" s="36">
        <f t="shared" si="126"/>
        <v>202.46426845248521</v>
      </c>
      <c r="AG583" s="38">
        <f t="shared" si="131"/>
        <v>0.73286086249212823</v>
      </c>
      <c r="AH583" s="38">
        <f t="shared" si="127"/>
        <v>-1.2588818745752386</v>
      </c>
      <c r="AJ583" s="38">
        <f t="shared" si="132"/>
        <v>41.989834391116325</v>
      </c>
      <c r="AK583" s="38">
        <f t="shared" si="133"/>
        <v>-72.128618318678633</v>
      </c>
    </row>
    <row r="584" spans="1:37" ht="15.75" customHeight="1" x14ac:dyDescent="0.3">
      <c r="A584" s="4" t="s">
        <v>78</v>
      </c>
      <c r="B584" s="5"/>
      <c r="C584" s="12">
        <v>4</v>
      </c>
      <c r="D584" s="12">
        <v>1</v>
      </c>
      <c r="E584" s="12">
        <v>4</v>
      </c>
      <c r="F584" s="12">
        <v>1</v>
      </c>
      <c r="G584" s="12">
        <v>584</v>
      </c>
      <c r="H584" s="13" t="s">
        <v>20</v>
      </c>
      <c r="I584" s="12">
        <v>21</v>
      </c>
      <c r="J584" s="14"/>
      <c r="K584" s="14"/>
      <c r="L584" s="15">
        <v>43307</v>
      </c>
      <c r="M584" s="13" t="s">
        <v>79</v>
      </c>
      <c r="N584" s="13" t="s">
        <v>75</v>
      </c>
      <c r="O584" s="30"/>
      <c r="P584" s="28">
        <v>15.4</v>
      </c>
      <c r="Q584" s="28">
        <v>1.6</v>
      </c>
      <c r="R584" s="29">
        <v>44369</v>
      </c>
      <c r="S584" s="28" t="s">
        <v>112</v>
      </c>
      <c r="T584" s="5"/>
      <c r="U584" s="5">
        <f t="shared" si="121"/>
        <v>175.4</v>
      </c>
      <c r="V584" s="5">
        <f t="shared" si="122"/>
        <v>101.6</v>
      </c>
      <c r="W584" s="5"/>
      <c r="X584" s="36">
        <f t="shared" si="123"/>
        <v>190.37793993531392</v>
      </c>
      <c r="Y584" s="36">
        <f t="shared" si="128"/>
        <v>69.598563102883091</v>
      </c>
      <c r="Z584" s="5"/>
      <c r="AA584" s="36">
        <f t="shared" si="129"/>
        <v>1.0457758461467288</v>
      </c>
      <c r="AB584" s="36">
        <f t="shared" si="130"/>
        <v>1.2203088461467289</v>
      </c>
      <c r="AC584" s="37">
        <f t="shared" si="124"/>
        <v>0.73284998226462073</v>
      </c>
      <c r="AD584" s="37">
        <f t="shared" si="125"/>
        <v>-1.2589220464926283</v>
      </c>
      <c r="AE584" s="36">
        <f t="shared" si="126"/>
        <v>202.70106067803394</v>
      </c>
      <c r="AG584" s="38">
        <f t="shared" si="131"/>
        <v>0.732860906138879</v>
      </c>
      <c r="AH584" s="38">
        <f t="shared" si="127"/>
        <v>-1.2588818427754134</v>
      </c>
      <c r="AJ584" s="38">
        <f t="shared" si="132"/>
        <v>41.989836891890924</v>
      </c>
      <c r="AK584" s="38">
        <f t="shared" si="133"/>
        <v>-72.128616496682852</v>
      </c>
    </row>
    <row r="585" spans="1:37" ht="15.75" customHeight="1" x14ac:dyDescent="0.3">
      <c r="A585" s="4" t="s">
        <v>78</v>
      </c>
      <c r="B585" s="5"/>
      <c r="C585" s="12">
        <v>4</v>
      </c>
      <c r="D585" s="12">
        <v>1</v>
      </c>
      <c r="E585" s="12">
        <v>4</v>
      </c>
      <c r="F585" s="12">
        <v>1</v>
      </c>
      <c r="G585" s="12">
        <v>585</v>
      </c>
      <c r="H585" s="13" t="s">
        <v>20</v>
      </c>
      <c r="I585" s="12">
        <v>12</v>
      </c>
      <c r="J585" s="14"/>
      <c r="K585" s="14"/>
      <c r="L585" s="15">
        <v>43307</v>
      </c>
      <c r="M585" s="13" t="s">
        <v>79</v>
      </c>
      <c r="N585" s="13" t="s">
        <v>75</v>
      </c>
      <c r="O585" s="30"/>
      <c r="P585" s="28">
        <v>15.6</v>
      </c>
      <c r="Q585" s="28">
        <v>2.2000000000000002</v>
      </c>
      <c r="R585" s="29">
        <v>44369</v>
      </c>
      <c r="S585" s="28" t="s">
        <v>112</v>
      </c>
      <c r="T585" s="5"/>
      <c r="U585" s="5">
        <f t="shared" ref="U585:U592" si="134">P585+160</f>
        <v>175.6</v>
      </c>
      <c r="V585" s="5">
        <f t="shared" ref="V585:V593" si="135">Q585+100</f>
        <v>102.2</v>
      </c>
      <c r="W585" s="5"/>
      <c r="X585" s="36">
        <f t="shared" si="123"/>
        <v>190.67909043411723</v>
      </c>
      <c r="Y585" s="36">
        <f t="shared" si="128"/>
        <v>70.154718096630802</v>
      </c>
      <c r="Z585" s="5"/>
      <c r="AA585" s="36">
        <f t="shared" si="129"/>
        <v>1.0437138712409075</v>
      </c>
      <c r="AB585" s="36">
        <f t="shared" si="130"/>
        <v>1.2182468712409076</v>
      </c>
      <c r="AC585" s="37">
        <f t="shared" si="124"/>
        <v>0.73284998226462073</v>
      </c>
      <c r="AD585" s="37">
        <f t="shared" si="125"/>
        <v>-1.2589220464926283</v>
      </c>
      <c r="AE585" s="36">
        <f t="shared" si="126"/>
        <v>203.17529377362789</v>
      </c>
      <c r="AG585" s="38">
        <f t="shared" si="131"/>
        <v>0.73286099343237876</v>
      </c>
      <c r="AH585" s="38">
        <f t="shared" si="127"/>
        <v>-1.2588817791757556</v>
      </c>
      <c r="AJ585" s="38">
        <f t="shared" si="132"/>
        <v>41.989841893440044</v>
      </c>
      <c r="AK585" s="38">
        <f t="shared" si="133"/>
        <v>-72.128612852690878</v>
      </c>
    </row>
    <row r="586" spans="1:37" ht="15.75" customHeight="1" x14ac:dyDescent="0.3">
      <c r="A586" s="4" t="s">
        <v>78</v>
      </c>
      <c r="B586" s="5"/>
      <c r="C586" s="12">
        <v>4</v>
      </c>
      <c r="D586" s="12">
        <v>1</v>
      </c>
      <c r="E586" s="12">
        <v>4</v>
      </c>
      <c r="F586" s="12">
        <v>1</v>
      </c>
      <c r="G586" s="12">
        <v>586</v>
      </c>
      <c r="H586" s="13" t="s">
        <v>20</v>
      </c>
      <c r="I586" s="12">
        <v>15</v>
      </c>
      <c r="J586" s="14"/>
      <c r="K586" s="14"/>
      <c r="L586" s="15">
        <v>43307</v>
      </c>
      <c r="M586" s="13" t="s">
        <v>79</v>
      </c>
      <c r="N586" s="13" t="s">
        <v>75</v>
      </c>
      <c r="O586" s="30"/>
      <c r="P586" s="28">
        <v>16.8</v>
      </c>
      <c r="Q586" s="28">
        <v>2.2999999999999998</v>
      </c>
      <c r="R586" s="29">
        <v>44369</v>
      </c>
      <c r="S586" s="28" t="s">
        <v>112</v>
      </c>
      <c r="T586" s="5"/>
      <c r="U586" s="5">
        <f t="shared" si="134"/>
        <v>176.8</v>
      </c>
      <c r="V586" s="5">
        <f t="shared" si="135"/>
        <v>102.3</v>
      </c>
      <c r="W586" s="5"/>
      <c r="X586" s="36">
        <f t="shared" si="123"/>
        <v>191.87822454727822</v>
      </c>
      <c r="Y586" s="36">
        <f t="shared" si="128"/>
        <v>70.044820969035797</v>
      </c>
      <c r="Z586" s="5"/>
      <c r="AA586" s="36">
        <f t="shared" si="129"/>
        <v>1.046245844469784</v>
      </c>
      <c r="AB586" s="36">
        <f t="shared" si="130"/>
        <v>1.220778844469784</v>
      </c>
      <c r="AC586" s="37">
        <f t="shared" si="124"/>
        <v>0.73284998226462073</v>
      </c>
      <c r="AD586" s="37">
        <f t="shared" si="125"/>
        <v>-1.2589220464926283</v>
      </c>
      <c r="AE586" s="36">
        <f t="shared" si="126"/>
        <v>204.26338389442196</v>
      </c>
      <c r="AG586" s="38">
        <f t="shared" si="131"/>
        <v>0.73286097617770407</v>
      </c>
      <c r="AH586" s="38">
        <f t="shared" si="127"/>
        <v>-1.2588815259450883</v>
      </c>
      <c r="AJ586" s="38">
        <f t="shared" si="132"/>
        <v>41.989840904820007</v>
      </c>
      <c r="AK586" s="38">
        <f t="shared" si="133"/>
        <v>-72.128598343642395</v>
      </c>
    </row>
    <row r="587" spans="1:37" ht="15.75" customHeight="1" x14ac:dyDescent="0.3">
      <c r="A587" s="4" t="s">
        <v>78</v>
      </c>
      <c r="B587" s="5"/>
      <c r="C587" s="12">
        <v>4</v>
      </c>
      <c r="D587" s="12">
        <v>1</v>
      </c>
      <c r="E587" s="12">
        <v>4</v>
      </c>
      <c r="F587" s="12">
        <v>1</v>
      </c>
      <c r="G587" s="12">
        <v>587</v>
      </c>
      <c r="H587" s="13" t="s">
        <v>20</v>
      </c>
      <c r="I587" s="12">
        <v>15</v>
      </c>
      <c r="J587" s="14"/>
      <c r="K587" s="14"/>
      <c r="L587" s="15">
        <v>43307</v>
      </c>
      <c r="M587" s="13" t="s">
        <v>79</v>
      </c>
      <c r="N587" s="13" t="s">
        <v>75</v>
      </c>
      <c r="O587" s="30"/>
      <c r="P587" s="5"/>
      <c r="Q587" s="5"/>
      <c r="R587" s="29"/>
      <c r="S587" s="28"/>
      <c r="T587" s="33" t="s">
        <v>113</v>
      </c>
      <c r="U587" s="5">
        <f t="shared" si="134"/>
        <v>160</v>
      </c>
      <c r="V587" s="5">
        <f t="shared" si="135"/>
        <v>100</v>
      </c>
      <c r="W587" s="5"/>
      <c r="X587" s="36">
        <f t="shared" si="123"/>
        <v>174.93406353682653</v>
      </c>
      <c r="Y587" s="36">
        <f t="shared" si="128"/>
        <v>70.697053789345006</v>
      </c>
      <c r="Z587" s="5"/>
      <c r="AA587" s="36">
        <f t="shared" si="129"/>
        <v>1.0121970114513341</v>
      </c>
      <c r="AB587" s="36">
        <f t="shared" si="130"/>
        <v>1.1867300114513342</v>
      </c>
      <c r="AC587" s="37">
        <f t="shared" si="124"/>
        <v>0.73284998226462073</v>
      </c>
      <c r="AD587" s="37">
        <f t="shared" si="125"/>
        <v>-1.2589220464926283</v>
      </c>
      <c r="AE587" s="36">
        <f t="shared" si="126"/>
        <v>188.67962264113208</v>
      </c>
      <c r="AG587" s="38">
        <f t="shared" si="131"/>
        <v>0.73286107862188266</v>
      </c>
      <c r="AH587" s="38">
        <f t="shared" si="127"/>
        <v>-1.2588851041834732</v>
      </c>
      <c r="AJ587" s="38">
        <f t="shared" si="132"/>
        <v>41.98984677443908</v>
      </c>
      <c r="AK587" s="38">
        <f t="shared" si="133"/>
        <v>-72.12880336159995</v>
      </c>
    </row>
    <row r="588" spans="1:37" ht="15.75" customHeight="1" x14ac:dyDescent="0.3">
      <c r="A588" s="4" t="s">
        <v>78</v>
      </c>
      <c r="B588" s="5"/>
      <c r="C588" s="12">
        <v>4</v>
      </c>
      <c r="D588" s="12">
        <v>1</v>
      </c>
      <c r="E588" s="12">
        <v>4</v>
      </c>
      <c r="F588" s="12">
        <v>1</v>
      </c>
      <c r="G588" s="12">
        <v>588</v>
      </c>
      <c r="H588" s="13" t="s">
        <v>20</v>
      </c>
      <c r="I588" s="12">
        <v>15</v>
      </c>
      <c r="J588" s="14"/>
      <c r="K588" s="14"/>
      <c r="L588" s="15">
        <v>43307</v>
      </c>
      <c r="M588" s="13" t="s">
        <v>79</v>
      </c>
      <c r="N588" s="13" t="s">
        <v>75</v>
      </c>
      <c r="O588" s="30"/>
      <c r="P588" s="28">
        <v>16.600000000000001</v>
      </c>
      <c r="Q588" s="28">
        <v>3</v>
      </c>
      <c r="R588" s="29">
        <v>44369</v>
      </c>
      <c r="S588" s="28" t="s">
        <v>112</v>
      </c>
      <c r="T588" s="5"/>
      <c r="U588" s="5">
        <f t="shared" si="134"/>
        <v>176.6</v>
      </c>
      <c r="V588" s="5">
        <f t="shared" si="135"/>
        <v>103</v>
      </c>
      <c r="W588" s="5"/>
      <c r="X588" s="36">
        <f t="shared" si="123"/>
        <v>191.80281677520534</v>
      </c>
      <c r="Y588" s="36">
        <f t="shared" si="128"/>
        <v>70.768916037318277</v>
      </c>
      <c r="Z588" s="5"/>
      <c r="AA588" s="36">
        <f t="shared" si="129"/>
        <v>1.0427922959446476</v>
      </c>
      <c r="AB588" s="36">
        <f t="shared" si="130"/>
        <v>1.2173252959446477</v>
      </c>
      <c r="AC588" s="37">
        <f t="shared" si="124"/>
        <v>0.73284998226462073</v>
      </c>
      <c r="AD588" s="37">
        <f t="shared" si="125"/>
        <v>-1.2589220464926283</v>
      </c>
      <c r="AE588" s="36">
        <f t="shared" si="126"/>
        <v>204.44207003452101</v>
      </c>
      <c r="AG588" s="38">
        <f t="shared" si="131"/>
        <v>0.73286108983287768</v>
      </c>
      <c r="AH588" s="38">
        <f t="shared" si="127"/>
        <v>-1.2588815418654418</v>
      </c>
      <c r="AJ588" s="38">
        <f t="shared" si="132"/>
        <v>41.989847416781771</v>
      </c>
      <c r="AK588" s="38">
        <f t="shared" si="133"/>
        <v>-72.128599255811466</v>
      </c>
    </row>
    <row r="589" spans="1:37" ht="15.75" customHeight="1" x14ac:dyDescent="0.3">
      <c r="A589" s="4" t="s">
        <v>78</v>
      </c>
      <c r="B589" s="5"/>
      <c r="C589" s="12">
        <v>4</v>
      </c>
      <c r="D589" s="12">
        <v>1</v>
      </c>
      <c r="E589" s="12">
        <v>4</v>
      </c>
      <c r="F589" s="12">
        <v>1</v>
      </c>
      <c r="G589" s="12">
        <v>589</v>
      </c>
      <c r="H589" s="13" t="s">
        <v>20</v>
      </c>
      <c r="I589" s="12">
        <v>13</v>
      </c>
      <c r="J589" s="14"/>
      <c r="K589" s="14"/>
      <c r="L589" s="15">
        <v>43307</v>
      </c>
      <c r="M589" s="13" t="s">
        <v>79</v>
      </c>
      <c r="N589" s="13" t="s">
        <v>75</v>
      </c>
      <c r="O589" s="30"/>
      <c r="P589" s="28">
        <v>16.399999999999999</v>
      </c>
      <c r="Q589" s="28">
        <v>3.2</v>
      </c>
      <c r="R589" s="29">
        <v>44369</v>
      </c>
      <c r="S589" s="28" t="s">
        <v>112</v>
      </c>
      <c r="T589" s="5"/>
      <c r="U589" s="5">
        <f t="shared" si="134"/>
        <v>176.4</v>
      </c>
      <c r="V589" s="5">
        <f t="shared" si="135"/>
        <v>103.2</v>
      </c>
      <c r="W589" s="5"/>
      <c r="X589" s="36">
        <f t="shared" si="123"/>
        <v>191.64058487746695</v>
      </c>
      <c r="Y589" s="36">
        <f t="shared" si="128"/>
        <v>71.000607235589129</v>
      </c>
      <c r="Z589" s="5"/>
      <c r="AA589" s="36">
        <f t="shared" si="129"/>
        <v>1.0414539162416256</v>
      </c>
      <c r="AB589" s="36">
        <f t="shared" si="130"/>
        <v>1.2159869162416257</v>
      </c>
      <c r="AC589" s="37">
        <f t="shared" si="124"/>
        <v>0.73284998226462073</v>
      </c>
      <c r="AD589" s="37">
        <f t="shared" si="125"/>
        <v>-1.2589220464926283</v>
      </c>
      <c r="AE589" s="36">
        <f t="shared" si="126"/>
        <v>204.37025223843122</v>
      </c>
      <c r="AG589" s="38">
        <f t="shared" si="131"/>
        <v>0.73286112620010302</v>
      </c>
      <c r="AH589" s="38">
        <f t="shared" si="127"/>
        <v>-1.2588815761240024</v>
      </c>
      <c r="AJ589" s="38">
        <f t="shared" si="132"/>
        <v>41.989849500470299</v>
      </c>
      <c r="AK589" s="38">
        <f t="shared" si="133"/>
        <v>-72.128601218682405</v>
      </c>
    </row>
    <row r="590" spans="1:37" ht="15.75" customHeight="1" x14ac:dyDescent="0.3">
      <c r="A590" s="4" t="s">
        <v>78</v>
      </c>
      <c r="B590" s="5"/>
      <c r="C590" s="12">
        <v>4</v>
      </c>
      <c r="D590" s="12">
        <v>1</v>
      </c>
      <c r="E590" s="12">
        <v>4</v>
      </c>
      <c r="F590" s="12">
        <v>1</v>
      </c>
      <c r="G590" s="12">
        <v>590</v>
      </c>
      <c r="H590" s="13" t="s">
        <v>20</v>
      </c>
      <c r="I590" s="12">
        <v>28</v>
      </c>
      <c r="J590" s="14"/>
      <c r="K590" s="14"/>
      <c r="L590" s="15">
        <v>43307</v>
      </c>
      <c r="M590" s="13" t="s">
        <v>79</v>
      </c>
      <c r="N590" s="13" t="s">
        <v>75</v>
      </c>
      <c r="O590" s="30"/>
      <c r="P590" s="28">
        <v>15.5</v>
      </c>
      <c r="Q590" s="28">
        <v>4</v>
      </c>
      <c r="R590" s="29">
        <v>44369</v>
      </c>
      <c r="S590" s="28" t="s">
        <v>112</v>
      </c>
      <c r="T590" s="5"/>
      <c r="U590" s="5">
        <f t="shared" si="134"/>
        <v>175.5</v>
      </c>
      <c r="V590" s="5">
        <f t="shared" si="135"/>
        <v>104</v>
      </c>
      <c r="W590" s="5"/>
      <c r="X590" s="36">
        <f t="shared" si="123"/>
        <v>190.89317651251091</v>
      </c>
      <c r="Y590" s="36">
        <f t="shared" si="128"/>
        <v>71.944736853805708</v>
      </c>
      <c r="Z590" s="5"/>
      <c r="AA590" s="36">
        <f t="shared" si="129"/>
        <v>1.0358412530088001</v>
      </c>
      <c r="AB590" s="36">
        <f t="shared" si="130"/>
        <v>1.2103742530088002</v>
      </c>
      <c r="AC590" s="37">
        <f t="shared" si="124"/>
        <v>0.73284998226462073</v>
      </c>
      <c r="AD590" s="37">
        <f t="shared" si="125"/>
        <v>-1.2589220464926283</v>
      </c>
      <c r="AE590" s="36">
        <f t="shared" si="126"/>
        <v>204.0006127441778</v>
      </c>
      <c r="AG590" s="38">
        <f t="shared" si="131"/>
        <v>0.73286127439501969</v>
      </c>
      <c r="AH590" s="38">
        <f t="shared" si="127"/>
        <v>-1.2588817339551925</v>
      </c>
      <c r="AJ590" s="38">
        <f t="shared" si="132"/>
        <v>41.989857991413565</v>
      </c>
      <c r="AK590" s="38">
        <f t="shared" si="133"/>
        <v>-72.128610261743475</v>
      </c>
    </row>
    <row r="591" spans="1:37" ht="15.75" customHeight="1" x14ac:dyDescent="0.3">
      <c r="A591" s="4" t="s">
        <v>78</v>
      </c>
      <c r="B591" s="5"/>
      <c r="C591" s="12">
        <v>4</v>
      </c>
      <c r="D591" s="12">
        <v>1</v>
      </c>
      <c r="E591" s="12">
        <v>4</v>
      </c>
      <c r="F591" s="12">
        <v>1</v>
      </c>
      <c r="G591" s="12">
        <v>591</v>
      </c>
      <c r="H591" s="13" t="s">
        <v>20</v>
      </c>
      <c r="I591" s="12">
        <v>26</v>
      </c>
      <c r="J591" s="14"/>
      <c r="K591" s="14"/>
      <c r="L591" s="15">
        <v>43307</v>
      </c>
      <c r="M591" s="13" t="s">
        <v>79</v>
      </c>
      <c r="N591" s="13" t="s">
        <v>75</v>
      </c>
      <c r="O591" s="30"/>
      <c r="P591" s="28">
        <v>15.4</v>
      </c>
      <c r="Q591" s="28">
        <v>3.3</v>
      </c>
      <c r="R591" s="29">
        <v>44369</v>
      </c>
      <c r="S591" s="28" t="s">
        <v>112</v>
      </c>
      <c r="T591" s="5"/>
      <c r="U591" s="5">
        <f t="shared" si="134"/>
        <v>175.4</v>
      </c>
      <c r="V591" s="5">
        <f t="shared" si="135"/>
        <v>103.3</v>
      </c>
      <c r="W591" s="5"/>
      <c r="X591" s="36">
        <f t="shared" si="123"/>
        <v>190.67314196257684</v>
      </c>
      <c r="Y591" s="36">
        <f t="shared" si="128"/>
        <v>71.272736260922557</v>
      </c>
      <c r="Z591" s="5"/>
      <c r="AA591" s="36">
        <f t="shared" si="129"/>
        <v>1.0385491949230388</v>
      </c>
      <c r="AB591" s="36">
        <f t="shared" si="130"/>
        <v>1.2130821949230388</v>
      </c>
      <c r="AC591" s="37">
        <f t="shared" si="124"/>
        <v>0.73284998226462073</v>
      </c>
      <c r="AD591" s="37">
        <f t="shared" si="125"/>
        <v>-1.2589220464926283</v>
      </c>
      <c r="AE591" s="36">
        <f t="shared" si="126"/>
        <v>203.55846825912207</v>
      </c>
      <c r="AG591" s="38">
        <f t="shared" si="131"/>
        <v>0.73286116891791064</v>
      </c>
      <c r="AH591" s="38">
        <f t="shared" si="127"/>
        <v>-1.2588817804255847</v>
      </c>
      <c r="AJ591" s="38">
        <f t="shared" si="132"/>
        <v>41.989851948020387</v>
      </c>
      <c r="AK591" s="38">
        <f t="shared" si="133"/>
        <v>-72.128612924300811</v>
      </c>
    </row>
    <row r="592" spans="1:37" ht="15.75" customHeight="1" x14ac:dyDescent="0.3">
      <c r="A592" s="4" t="s">
        <v>78</v>
      </c>
      <c r="B592" s="5"/>
      <c r="C592" s="12">
        <v>4</v>
      </c>
      <c r="D592" s="12">
        <v>1</v>
      </c>
      <c r="E592" s="12">
        <v>4</v>
      </c>
      <c r="F592" s="12">
        <v>1</v>
      </c>
      <c r="G592" s="12">
        <v>592</v>
      </c>
      <c r="H592" s="13" t="s">
        <v>20</v>
      </c>
      <c r="I592" s="12">
        <v>15</v>
      </c>
      <c r="J592" s="14"/>
      <c r="K592" s="14"/>
      <c r="L592" s="15">
        <v>43307</v>
      </c>
      <c r="M592" s="13" t="s">
        <v>79</v>
      </c>
      <c r="N592" s="13" t="s">
        <v>75</v>
      </c>
      <c r="O592" s="30"/>
      <c r="P592" s="28">
        <v>15.3</v>
      </c>
      <c r="Q592" s="28">
        <v>2.6</v>
      </c>
      <c r="R592" s="29">
        <v>44369</v>
      </c>
      <c r="S592" s="28" t="s">
        <v>112</v>
      </c>
      <c r="T592" s="5"/>
      <c r="U592" s="5">
        <f t="shared" si="134"/>
        <v>175.3</v>
      </c>
      <c r="V592" s="5">
        <f t="shared" si="135"/>
        <v>102.6</v>
      </c>
      <c r="W592" s="5"/>
      <c r="X592" s="36">
        <f t="shared" si="123"/>
        <v>190.45310741264274</v>
      </c>
      <c r="Y592" s="36">
        <f t="shared" si="128"/>
        <v>70.60073566803942</v>
      </c>
      <c r="Z592" s="5"/>
      <c r="AA592" s="36">
        <f t="shared" si="129"/>
        <v>1.0412689061115412</v>
      </c>
      <c r="AB592" s="36">
        <f t="shared" si="130"/>
        <v>1.2158019061115413</v>
      </c>
      <c r="AC592" s="37">
        <f t="shared" si="124"/>
        <v>0.73284998226462073</v>
      </c>
      <c r="AD592" s="37">
        <f t="shared" si="125"/>
        <v>-1.2589220464926283</v>
      </c>
      <c r="AE592" s="36">
        <f t="shared" si="126"/>
        <v>203.11782295012912</v>
      </c>
      <c r="AG592" s="38">
        <f t="shared" si="131"/>
        <v>0.7328610634408006</v>
      </c>
      <c r="AH592" s="38">
        <f t="shared" si="127"/>
        <v>-1.2588818268959681</v>
      </c>
      <c r="AJ592" s="38">
        <f t="shared" si="132"/>
        <v>41.989845904627153</v>
      </c>
      <c r="AK592" s="38">
        <f t="shared" si="133"/>
        <v>-72.128615586857649</v>
      </c>
    </row>
    <row r="593" spans="1:37" ht="15.75" customHeight="1" x14ac:dyDescent="0.3">
      <c r="A593" s="4" t="s">
        <v>81</v>
      </c>
      <c r="B593" s="5"/>
      <c r="C593" s="16">
        <v>4</v>
      </c>
      <c r="D593" s="16">
        <v>2</v>
      </c>
      <c r="E593" s="16">
        <v>1</v>
      </c>
      <c r="F593" s="16">
        <v>1</v>
      </c>
      <c r="G593" s="16">
        <v>593</v>
      </c>
      <c r="H593" s="16" t="s">
        <v>31</v>
      </c>
      <c r="I593" s="16">
        <v>203</v>
      </c>
      <c r="J593" s="16"/>
      <c r="K593" s="16"/>
      <c r="L593" s="17">
        <v>43308</v>
      </c>
      <c r="M593" s="16" t="s">
        <v>68</v>
      </c>
      <c r="N593" s="16" t="s">
        <v>53</v>
      </c>
      <c r="O593" s="27"/>
      <c r="P593" s="28">
        <v>2.8</v>
      </c>
      <c r="Q593" s="28">
        <v>2.8</v>
      </c>
      <c r="R593" s="34">
        <v>44369</v>
      </c>
      <c r="S593" s="28" t="s">
        <v>99</v>
      </c>
      <c r="T593" s="5"/>
      <c r="U593" s="5">
        <f>P593+160</f>
        <v>162.80000000000001</v>
      </c>
      <c r="V593" s="5">
        <f>Q593+120</f>
        <v>122.8</v>
      </c>
      <c r="W593" s="5"/>
      <c r="X593" s="36">
        <f t="shared" si="123"/>
        <v>181.65070533924083</v>
      </c>
      <c r="Y593" s="36">
        <f t="shared" si="128"/>
        <v>92.664455158147405</v>
      </c>
      <c r="Z593" s="5"/>
      <c r="AA593" s="36">
        <f t="shared" si="129"/>
        <v>0.92454904993440945</v>
      </c>
      <c r="AB593" s="36">
        <f t="shared" si="130"/>
        <v>1.0990820499344094</v>
      </c>
      <c r="AC593" s="37">
        <f t="shared" si="124"/>
        <v>0.73284998226462073</v>
      </c>
      <c r="AD593" s="37">
        <f t="shared" si="125"/>
        <v>-1.2589220464926283</v>
      </c>
      <c r="AE593" s="36">
        <f t="shared" si="126"/>
        <v>203.92076892754207</v>
      </c>
      <c r="AG593" s="38">
        <f t="shared" si="131"/>
        <v>0.73286452662567714</v>
      </c>
      <c r="AH593" s="38">
        <f t="shared" si="127"/>
        <v>-1.2588836856542327</v>
      </c>
      <c r="AJ593" s="38">
        <f t="shared" si="132"/>
        <v>41.990044330504247</v>
      </c>
      <c r="AK593" s="38">
        <f t="shared" si="133"/>
        <v>-72.128722085861355</v>
      </c>
    </row>
    <row r="594" spans="1:37" ht="15.75" customHeight="1" x14ac:dyDescent="0.3">
      <c r="A594" s="4" t="s">
        <v>81</v>
      </c>
      <c r="B594" s="5"/>
      <c r="C594" s="16">
        <v>4</v>
      </c>
      <c r="D594" s="16">
        <v>2</v>
      </c>
      <c r="E594" s="16">
        <v>2</v>
      </c>
      <c r="F594" s="16">
        <v>2</v>
      </c>
      <c r="G594" s="16">
        <v>594</v>
      </c>
      <c r="H594" s="16" t="s">
        <v>18</v>
      </c>
      <c r="I594" s="16">
        <v>409</v>
      </c>
      <c r="J594" s="16"/>
      <c r="K594" s="16"/>
      <c r="L594" s="17">
        <v>43308</v>
      </c>
      <c r="M594" s="16" t="s">
        <v>68</v>
      </c>
      <c r="N594" s="16" t="s">
        <v>53</v>
      </c>
      <c r="O594" s="27"/>
      <c r="P594" s="28">
        <v>5.2</v>
      </c>
      <c r="Q594" s="28">
        <v>7.8</v>
      </c>
      <c r="R594" s="34">
        <v>44369</v>
      </c>
      <c r="S594" s="28" t="s">
        <v>99</v>
      </c>
      <c r="T594" s="5"/>
      <c r="U594" s="5">
        <f t="shared" ref="U594:U646" si="136">P594+160</f>
        <v>165.2</v>
      </c>
      <c r="V594" s="5">
        <f t="shared" ref="V594:V647" si="137">Q594+120</f>
        <v>127.8</v>
      </c>
      <c r="W594" s="5"/>
      <c r="X594" s="36">
        <f t="shared" si="123"/>
        <v>184.88248517195211</v>
      </c>
      <c r="Y594" s="36">
        <f t="shared" si="128"/>
        <v>97.171738055068857</v>
      </c>
      <c r="Z594" s="5"/>
      <c r="AA594" s="36">
        <f t="shared" si="129"/>
        <v>0.91235666260182213</v>
      </c>
      <c r="AB594" s="36">
        <f t="shared" si="130"/>
        <v>1.0868896626018221</v>
      </c>
      <c r="AC594" s="37">
        <f t="shared" si="124"/>
        <v>0.73284998226462073</v>
      </c>
      <c r="AD594" s="37">
        <f t="shared" si="125"/>
        <v>-1.2589220464926283</v>
      </c>
      <c r="AE594" s="36">
        <f t="shared" si="126"/>
        <v>208.86330457981367</v>
      </c>
      <c r="AG594" s="38">
        <f t="shared" si="131"/>
        <v>0.73286523408121307</v>
      </c>
      <c r="AH594" s="38">
        <f t="shared" si="127"/>
        <v>-1.258883003144909</v>
      </c>
      <c r="AJ594" s="38">
        <f t="shared" si="132"/>
        <v>41.990084864720643</v>
      </c>
      <c r="AK594" s="38">
        <f t="shared" si="133"/>
        <v>-72.128682980957635</v>
      </c>
    </row>
    <row r="595" spans="1:37" ht="15.75" customHeight="1" x14ac:dyDescent="0.3">
      <c r="A595" s="4" t="s">
        <v>81</v>
      </c>
      <c r="B595" s="5"/>
      <c r="C595" s="16">
        <v>4</v>
      </c>
      <c r="D595" s="16">
        <v>2</v>
      </c>
      <c r="E595" s="16">
        <v>2</v>
      </c>
      <c r="F595" s="16">
        <v>1</v>
      </c>
      <c r="G595" s="16">
        <v>595</v>
      </c>
      <c r="H595" s="16" t="s">
        <v>20</v>
      </c>
      <c r="I595" s="16">
        <v>204</v>
      </c>
      <c r="J595" s="16"/>
      <c r="K595" s="16"/>
      <c r="L595" s="17">
        <v>43308</v>
      </c>
      <c r="M595" s="16" t="s">
        <v>68</v>
      </c>
      <c r="N595" s="16" t="s">
        <v>53</v>
      </c>
      <c r="O595" s="27"/>
      <c r="P595" s="28">
        <v>5.2</v>
      </c>
      <c r="Q595" s="28">
        <v>0.5</v>
      </c>
      <c r="R595" s="34">
        <v>44369</v>
      </c>
      <c r="S595" s="28" t="s">
        <v>99</v>
      </c>
      <c r="T595" s="5"/>
      <c r="U595" s="5">
        <f t="shared" si="136"/>
        <v>165.2</v>
      </c>
      <c r="V595" s="5">
        <f t="shared" si="137"/>
        <v>120.5</v>
      </c>
      <c r="W595" s="5"/>
      <c r="X595" s="36">
        <f t="shared" si="123"/>
        <v>183.61485293723499</v>
      </c>
      <c r="Y595" s="36">
        <f t="shared" si="128"/>
        <v>89.982641552899324</v>
      </c>
      <c r="Z595" s="5"/>
      <c r="AA595" s="36">
        <f t="shared" si="129"/>
        <v>0.94059776889818769</v>
      </c>
      <c r="AB595" s="36">
        <f t="shared" si="130"/>
        <v>1.1151307688981877</v>
      </c>
      <c r="AC595" s="37">
        <f t="shared" si="124"/>
        <v>0.73284998226462073</v>
      </c>
      <c r="AD595" s="37">
        <f t="shared" si="125"/>
        <v>-1.2589220464926283</v>
      </c>
      <c r="AE595" s="36">
        <f t="shared" si="126"/>
        <v>204.4780917360097</v>
      </c>
      <c r="AG595" s="38">
        <f t="shared" si="131"/>
        <v>0.73286410567695925</v>
      </c>
      <c r="AH595" s="38">
        <f t="shared" si="127"/>
        <v>-1.2588832708819382</v>
      </c>
      <c r="AJ595" s="38">
        <f t="shared" si="132"/>
        <v>41.990020211919315</v>
      </c>
      <c r="AK595" s="38">
        <f t="shared" si="133"/>
        <v>-72.128698321159419</v>
      </c>
    </row>
    <row r="596" spans="1:37" ht="15.75" customHeight="1" x14ac:dyDescent="0.3">
      <c r="A596" s="4" t="s">
        <v>81</v>
      </c>
      <c r="B596" s="5"/>
      <c r="C596" s="16">
        <v>4</v>
      </c>
      <c r="D596" s="16">
        <v>2</v>
      </c>
      <c r="E596" s="16">
        <v>2</v>
      </c>
      <c r="F596" s="16">
        <v>1</v>
      </c>
      <c r="G596" s="16">
        <v>596</v>
      </c>
      <c r="H596" s="16" t="s">
        <v>18</v>
      </c>
      <c r="I596" s="16">
        <v>192</v>
      </c>
      <c r="J596" s="16"/>
      <c r="K596" s="16"/>
      <c r="L596" s="17">
        <v>43308</v>
      </c>
      <c r="M596" s="16" t="s">
        <v>68</v>
      </c>
      <c r="N596" s="16" t="s">
        <v>53</v>
      </c>
      <c r="O596" s="27"/>
      <c r="P596" s="28">
        <v>5.7</v>
      </c>
      <c r="Q596" s="28">
        <v>1</v>
      </c>
      <c r="R596" s="34">
        <v>44369</v>
      </c>
      <c r="S596" s="28" t="s">
        <v>99</v>
      </c>
      <c r="T596" s="5"/>
      <c r="U596" s="5">
        <f t="shared" si="136"/>
        <v>165.7</v>
      </c>
      <c r="V596" s="5">
        <f t="shared" si="137"/>
        <v>121</v>
      </c>
      <c r="W596" s="5"/>
      <c r="X596" s="36">
        <f t="shared" si="123"/>
        <v>184.19408093291216</v>
      </c>
      <c r="Y596" s="36">
        <f t="shared" si="128"/>
        <v>90.388221297245366</v>
      </c>
      <c r="Z596" s="5"/>
      <c r="AA596" s="36">
        <f t="shared" si="129"/>
        <v>0.94006504440697591</v>
      </c>
      <c r="AB596" s="36">
        <f t="shared" si="130"/>
        <v>1.1145980444069759</v>
      </c>
      <c r="AC596" s="37">
        <f t="shared" si="124"/>
        <v>0.73284998226462073</v>
      </c>
      <c r="AD596" s="37">
        <f t="shared" si="125"/>
        <v>-1.2589220464926283</v>
      </c>
      <c r="AE596" s="36">
        <f t="shared" si="126"/>
        <v>205.17672869991858</v>
      </c>
      <c r="AG596" s="38">
        <f t="shared" si="131"/>
        <v>0.73286416933489262</v>
      </c>
      <c r="AH596" s="38">
        <f t="shared" si="127"/>
        <v>-1.2588831485588901</v>
      </c>
      <c r="AJ596" s="38">
        <f t="shared" si="132"/>
        <v>41.990023859250236</v>
      </c>
      <c r="AK596" s="38">
        <f t="shared" si="133"/>
        <v>-72.128691312565024</v>
      </c>
    </row>
    <row r="597" spans="1:37" ht="15.75" customHeight="1" x14ac:dyDescent="0.3">
      <c r="A597" s="4" t="s">
        <v>81</v>
      </c>
      <c r="B597" s="5"/>
      <c r="C597" s="16">
        <v>4</v>
      </c>
      <c r="D597" s="16">
        <v>2</v>
      </c>
      <c r="E597" s="16">
        <v>2</v>
      </c>
      <c r="F597" s="16">
        <v>1</v>
      </c>
      <c r="G597" s="16">
        <v>597</v>
      </c>
      <c r="H597" s="16" t="s">
        <v>20</v>
      </c>
      <c r="I597" s="16">
        <v>142</v>
      </c>
      <c r="J597" s="16"/>
      <c r="K597" s="16"/>
      <c r="L597" s="17">
        <v>43308</v>
      </c>
      <c r="M597" s="16" t="s">
        <v>68</v>
      </c>
      <c r="N597" s="16" t="s">
        <v>53</v>
      </c>
      <c r="O597" s="27"/>
      <c r="P597" s="28">
        <v>8.6999999999999993</v>
      </c>
      <c r="Q597" s="28">
        <v>1.3</v>
      </c>
      <c r="R597" s="34">
        <v>44369</v>
      </c>
      <c r="S597" s="28" t="s">
        <v>99</v>
      </c>
      <c r="T597" s="5"/>
      <c r="U597" s="5">
        <f t="shared" si="136"/>
        <v>168.7</v>
      </c>
      <c r="V597" s="5">
        <f t="shared" si="137"/>
        <v>121.3</v>
      </c>
      <c r="W597" s="5"/>
      <c r="X597" s="36">
        <f t="shared" si="123"/>
        <v>187.20059862838113</v>
      </c>
      <c r="Y597" s="36">
        <f t="shared" si="128"/>
        <v>90.162718865258995</v>
      </c>
      <c r="Z597" s="5"/>
      <c r="AA597" s="36">
        <f t="shared" si="129"/>
        <v>0.94741380865531533</v>
      </c>
      <c r="AB597" s="36">
        <f t="shared" si="130"/>
        <v>1.1219468086553153</v>
      </c>
      <c r="AC597" s="37">
        <f t="shared" si="124"/>
        <v>0.73284998226462073</v>
      </c>
      <c r="AD597" s="37">
        <f t="shared" si="125"/>
        <v>-1.2589220464926283</v>
      </c>
      <c r="AE597" s="36">
        <f t="shared" si="126"/>
        <v>207.78204927278964</v>
      </c>
      <c r="AG597" s="38">
        <f t="shared" si="131"/>
        <v>0.73286413392737304</v>
      </c>
      <c r="AH597" s="38">
        <f t="shared" si="127"/>
        <v>-1.2588825136465547</v>
      </c>
      <c r="AJ597" s="38">
        <f t="shared" si="132"/>
        <v>41.990021830548798</v>
      </c>
      <c r="AK597" s="38">
        <f t="shared" si="133"/>
        <v>-72.128654934767837</v>
      </c>
    </row>
    <row r="598" spans="1:37" ht="15.75" customHeight="1" x14ac:dyDescent="0.3">
      <c r="A598" s="4" t="s">
        <v>81</v>
      </c>
      <c r="B598" s="5"/>
      <c r="C598" s="16">
        <v>4</v>
      </c>
      <c r="D598" s="16">
        <v>2</v>
      </c>
      <c r="E598" s="16">
        <v>2</v>
      </c>
      <c r="F598" s="16">
        <v>1</v>
      </c>
      <c r="G598" s="16">
        <v>598</v>
      </c>
      <c r="H598" s="16" t="s">
        <v>33</v>
      </c>
      <c r="I598" s="16">
        <v>411</v>
      </c>
      <c r="J598" s="16"/>
      <c r="K598" s="16"/>
      <c r="L598" s="17">
        <v>43308</v>
      </c>
      <c r="M598" s="16" t="s">
        <v>68</v>
      </c>
      <c r="N598" s="16" t="s">
        <v>53</v>
      </c>
      <c r="O598" s="27"/>
      <c r="P598" s="28">
        <v>9.4</v>
      </c>
      <c r="Q598" s="28">
        <v>0.3</v>
      </c>
      <c r="R598" s="34">
        <v>44369</v>
      </c>
      <c r="S598" s="28" t="s">
        <v>99</v>
      </c>
      <c r="T598" s="5"/>
      <c r="U598" s="5">
        <f t="shared" si="136"/>
        <v>169.4</v>
      </c>
      <c r="V598" s="5">
        <f t="shared" si="137"/>
        <v>120.3</v>
      </c>
      <c r="W598" s="5"/>
      <c r="X598" s="36">
        <f t="shared" si="123"/>
        <v>187.71631579506632</v>
      </c>
      <c r="Y598" s="36">
        <f t="shared" si="128"/>
        <v>89.056357349303994</v>
      </c>
      <c r="Z598" s="5"/>
      <c r="AA598" s="36">
        <f t="shared" si="129"/>
        <v>0.95328839943325006</v>
      </c>
      <c r="AB598" s="36">
        <f t="shared" si="130"/>
        <v>1.12782139943325</v>
      </c>
      <c r="AC598" s="37">
        <f t="shared" si="124"/>
        <v>0.73284998226462073</v>
      </c>
      <c r="AD598" s="37">
        <f t="shared" si="125"/>
        <v>-1.2589220464926283</v>
      </c>
      <c r="AE598" s="36">
        <f t="shared" si="126"/>
        <v>207.77018554162191</v>
      </c>
      <c r="AG598" s="38">
        <f t="shared" si="131"/>
        <v>0.73286396026936429</v>
      </c>
      <c r="AH598" s="38">
        <f t="shared" si="127"/>
        <v>-1.2588824047440856</v>
      </c>
      <c r="AJ598" s="38">
        <f t="shared" si="132"/>
        <v>41.99001188067782</v>
      </c>
      <c r="AK598" s="38">
        <f t="shared" si="133"/>
        <v>-72.128648695115999</v>
      </c>
    </row>
    <row r="599" spans="1:37" ht="15.75" customHeight="1" x14ac:dyDescent="0.3">
      <c r="A599" s="4" t="s">
        <v>81</v>
      </c>
      <c r="B599" s="5"/>
      <c r="C599" s="16">
        <v>4</v>
      </c>
      <c r="D599" s="16">
        <v>2</v>
      </c>
      <c r="E599" s="16">
        <v>1</v>
      </c>
      <c r="F599" s="16">
        <v>3</v>
      </c>
      <c r="G599" s="16">
        <v>599</v>
      </c>
      <c r="H599" s="16" t="s">
        <v>31</v>
      </c>
      <c r="I599" s="16">
        <v>183</v>
      </c>
      <c r="J599" s="16"/>
      <c r="K599" s="16"/>
      <c r="L599" s="17">
        <v>43308</v>
      </c>
      <c r="M599" s="16" t="s">
        <v>68</v>
      </c>
      <c r="N599" s="16" t="s">
        <v>53</v>
      </c>
      <c r="O599" s="27"/>
      <c r="P599" s="28">
        <v>4.8</v>
      </c>
      <c r="Q599" s="28">
        <v>10.6</v>
      </c>
      <c r="R599" s="34">
        <v>44369</v>
      </c>
      <c r="S599" s="28" t="s">
        <v>99</v>
      </c>
      <c r="T599" s="5"/>
      <c r="U599" s="5">
        <f t="shared" si="136"/>
        <v>164.8</v>
      </c>
      <c r="V599" s="5">
        <f t="shared" si="137"/>
        <v>130.6</v>
      </c>
      <c r="W599" s="5"/>
      <c r="X599" s="36">
        <f t="shared" si="123"/>
        <v>184.9747771796699</v>
      </c>
      <c r="Y599" s="36">
        <f t="shared" si="128"/>
        <v>99.998659027666307</v>
      </c>
      <c r="Z599" s="5"/>
      <c r="AA599" s="36">
        <f t="shared" si="129"/>
        <v>0.9006602242751498</v>
      </c>
      <c r="AB599" s="36">
        <f t="shared" si="130"/>
        <v>1.0751932242751499</v>
      </c>
      <c r="AC599" s="37">
        <f t="shared" si="124"/>
        <v>0.73284998226462073</v>
      </c>
      <c r="AD599" s="37">
        <f t="shared" si="125"/>
        <v>-1.2589220464926283</v>
      </c>
      <c r="AE599" s="36">
        <f t="shared" si="126"/>
        <v>210.27458239169087</v>
      </c>
      <c r="AG599" s="38">
        <f t="shared" si="131"/>
        <v>0.73286567779782896</v>
      </c>
      <c r="AH599" s="38">
        <f t="shared" si="127"/>
        <v>-1.2588829836391493</v>
      </c>
      <c r="AJ599" s="38">
        <f t="shared" si="132"/>
        <v>41.99011028781004</v>
      </c>
      <c r="AK599" s="38">
        <f t="shared" si="133"/>
        <v>-72.128681863359915</v>
      </c>
    </row>
    <row r="600" spans="1:37" ht="15.75" customHeight="1" x14ac:dyDescent="0.3">
      <c r="A600" s="4" t="s">
        <v>81</v>
      </c>
      <c r="B600" s="5"/>
      <c r="C600" s="16">
        <v>4</v>
      </c>
      <c r="D600" s="16">
        <v>2</v>
      </c>
      <c r="E600" s="16">
        <v>1</v>
      </c>
      <c r="F600" s="16">
        <v>3</v>
      </c>
      <c r="G600" s="16">
        <v>600</v>
      </c>
      <c r="H600" s="16" t="s">
        <v>22</v>
      </c>
      <c r="I600" s="16">
        <v>93</v>
      </c>
      <c r="J600" s="16"/>
      <c r="K600" s="16"/>
      <c r="L600" s="17">
        <v>43308</v>
      </c>
      <c r="M600" s="16" t="s">
        <v>68</v>
      </c>
      <c r="N600" s="16" t="s">
        <v>53</v>
      </c>
      <c r="O600" s="27"/>
      <c r="P600" s="28">
        <v>4.2</v>
      </c>
      <c r="Q600" s="28">
        <v>14.1</v>
      </c>
      <c r="R600" s="34">
        <v>44369</v>
      </c>
      <c r="S600" s="28" t="s">
        <v>99</v>
      </c>
      <c r="T600" s="5"/>
      <c r="U600" s="5">
        <f t="shared" si="136"/>
        <v>164.2</v>
      </c>
      <c r="V600" s="5">
        <f t="shared" si="137"/>
        <v>134.1</v>
      </c>
      <c r="W600" s="5"/>
      <c r="X600" s="36">
        <f t="shared" si="123"/>
        <v>184.99166141531484</v>
      </c>
      <c r="Y600" s="36">
        <f t="shared" si="128"/>
        <v>103.54967506854626</v>
      </c>
      <c r="Z600" s="5"/>
      <c r="AA600" s="36">
        <f t="shared" si="129"/>
        <v>0.88596290273515554</v>
      </c>
      <c r="AB600" s="36">
        <f t="shared" si="130"/>
        <v>1.0604959027351555</v>
      </c>
      <c r="AC600" s="37">
        <f t="shared" si="124"/>
        <v>0.73284998226462073</v>
      </c>
      <c r="AD600" s="37">
        <f t="shared" si="125"/>
        <v>-1.2589220464926283</v>
      </c>
      <c r="AE600" s="36">
        <f t="shared" si="126"/>
        <v>212.00106131809812</v>
      </c>
      <c r="AG600" s="38">
        <f t="shared" si="131"/>
        <v>0.73286623516960692</v>
      </c>
      <c r="AH600" s="38">
        <f t="shared" si="127"/>
        <v>-1.2588829800539485</v>
      </c>
      <c r="AJ600" s="38">
        <f t="shared" si="132"/>
        <v>41.990142222860534</v>
      </c>
      <c r="AK600" s="38">
        <f t="shared" si="133"/>
        <v>-72.128681657943048</v>
      </c>
    </row>
    <row r="601" spans="1:37" ht="15.75" customHeight="1" x14ac:dyDescent="0.3">
      <c r="A601" s="4" t="s">
        <v>81</v>
      </c>
      <c r="B601" s="5"/>
      <c r="C601" s="16">
        <v>4</v>
      </c>
      <c r="D601" s="16">
        <v>2</v>
      </c>
      <c r="E601" s="16">
        <v>1</v>
      </c>
      <c r="F601" s="16">
        <v>4</v>
      </c>
      <c r="G601" s="16">
        <v>601</v>
      </c>
      <c r="H601" s="16" t="s">
        <v>18</v>
      </c>
      <c r="I601" s="16">
        <v>277</v>
      </c>
      <c r="J601" s="16"/>
      <c r="K601" s="16"/>
      <c r="L601" s="17">
        <v>43308</v>
      </c>
      <c r="M601" s="16" t="s">
        <v>68</v>
      </c>
      <c r="N601" s="16" t="s">
        <v>53</v>
      </c>
      <c r="O601" s="27"/>
      <c r="P601" s="28">
        <v>3.3</v>
      </c>
      <c r="Q601" s="28">
        <v>18.3</v>
      </c>
      <c r="R601" s="34">
        <v>44369</v>
      </c>
      <c r="S601" s="28" t="s">
        <v>99</v>
      </c>
      <c r="T601" s="5"/>
      <c r="U601" s="5">
        <f t="shared" si="136"/>
        <v>163.30000000000001</v>
      </c>
      <c r="V601" s="5">
        <f t="shared" si="137"/>
        <v>138.30000000000001</v>
      </c>
      <c r="W601" s="5"/>
      <c r="X601" s="36">
        <f t="shared" si="123"/>
        <v>184.8346571048846</v>
      </c>
      <c r="Y601" s="36">
        <f t="shared" si="128"/>
        <v>107.8421510028418</v>
      </c>
      <c r="Z601" s="5"/>
      <c r="AA601" s="36">
        <f t="shared" si="129"/>
        <v>0.86810034147512438</v>
      </c>
      <c r="AB601" s="36">
        <f t="shared" si="130"/>
        <v>1.0426333414751243</v>
      </c>
      <c r="AC601" s="37">
        <f t="shared" si="124"/>
        <v>0.73284998226462073</v>
      </c>
      <c r="AD601" s="37">
        <f t="shared" si="125"/>
        <v>-1.2589220464926283</v>
      </c>
      <c r="AE601" s="36">
        <f t="shared" si="126"/>
        <v>213.99481302125059</v>
      </c>
      <c r="AG601" s="38">
        <f t="shared" si="131"/>
        <v>0.73286690892255535</v>
      </c>
      <c r="AH601" s="38">
        <f t="shared" si="127"/>
        <v>-1.2588830131863624</v>
      </c>
      <c r="AJ601" s="38">
        <f t="shared" si="132"/>
        <v>41.990180826060914</v>
      </c>
      <c r="AK601" s="38">
        <f t="shared" si="133"/>
        <v>-72.128683556290525</v>
      </c>
    </row>
    <row r="602" spans="1:37" ht="15.75" customHeight="1" x14ac:dyDescent="0.3">
      <c r="A602" s="4" t="s">
        <v>81</v>
      </c>
      <c r="B602" s="5"/>
      <c r="C602" s="16">
        <v>4</v>
      </c>
      <c r="D602" s="16">
        <v>2</v>
      </c>
      <c r="E602" s="16">
        <v>2</v>
      </c>
      <c r="F602" s="16">
        <v>4</v>
      </c>
      <c r="G602" s="16">
        <v>602</v>
      </c>
      <c r="H602" s="16" t="s">
        <v>18</v>
      </c>
      <c r="I602" s="16">
        <v>268</v>
      </c>
      <c r="J602" s="16"/>
      <c r="K602" s="16"/>
      <c r="L602" s="17">
        <v>43308</v>
      </c>
      <c r="M602" s="16" t="s">
        <v>68</v>
      </c>
      <c r="N602" s="16" t="s">
        <v>53</v>
      </c>
      <c r="O602" s="27"/>
      <c r="P602" s="28">
        <v>5.4</v>
      </c>
      <c r="Q602" s="28">
        <v>15.7</v>
      </c>
      <c r="R602" s="34">
        <v>44369</v>
      </c>
      <c r="S602" s="28" t="s">
        <v>99</v>
      </c>
      <c r="T602" s="5"/>
      <c r="U602" s="5">
        <f t="shared" si="136"/>
        <v>165.4</v>
      </c>
      <c r="V602" s="5">
        <f t="shared" si="137"/>
        <v>135.69999999999999</v>
      </c>
      <c r="W602" s="5"/>
      <c r="X602" s="36">
        <f t="shared" si="123"/>
        <v>186.45126790547252</v>
      </c>
      <c r="Y602" s="36">
        <f t="shared" si="128"/>
        <v>104.91698955098609</v>
      </c>
      <c r="Z602" s="5"/>
      <c r="AA602" s="36">
        <f t="shared" si="129"/>
        <v>0.88371844297604096</v>
      </c>
      <c r="AB602" s="36">
        <f t="shared" si="130"/>
        <v>1.058251442976041</v>
      </c>
      <c r="AC602" s="37">
        <f t="shared" si="124"/>
        <v>0.73284998226462073</v>
      </c>
      <c r="AD602" s="37">
        <f t="shared" si="125"/>
        <v>-1.2589220464926283</v>
      </c>
      <c r="AE602" s="36">
        <f t="shared" si="126"/>
        <v>213.94309991210281</v>
      </c>
      <c r="AG602" s="38">
        <f t="shared" si="131"/>
        <v>0.73286644977895954</v>
      </c>
      <c r="AH602" s="38">
        <f t="shared" si="127"/>
        <v>-1.258882671807436</v>
      </c>
      <c r="AJ602" s="38">
        <f t="shared" si="132"/>
        <v>41.990154519070686</v>
      </c>
      <c r="AK602" s="38">
        <f t="shared" si="133"/>
        <v>-72.128663996718828</v>
      </c>
    </row>
    <row r="603" spans="1:37" ht="15.75" customHeight="1" x14ac:dyDescent="0.3">
      <c r="A603" s="4" t="s">
        <v>81</v>
      </c>
      <c r="B603" s="5"/>
      <c r="C603" s="16">
        <v>4</v>
      </c>
      <c r="D603" s="16">
        <v>2</v>
      </c>
      <c r="E603" s="16">
        <v>2</v>
      </c>
      <c r="F603" s="16">
        <v>4</v>
      </c>
      <c r="G603" s="16">
        <v>603</v>
      </c>
      <c r="H603" s="16" t="s">
        <v>18</v>
      </c>
      <c r="I603" s="16">
        <v>294</v>
      </c>
      <c r="J603" s="16"/>
      <c r="K603" s="16"/>
      <c r="L603" s="17">
        <v>43308</v>
      </c>
      <c r="M603" s="16" t="s">
        <v>68</v>
      </c>
      <c r="N603" s="16" t="s">
        <v>53</v>
      </c>
      <c r="O603" s="27"/>
      <c r="P603" s="28">
        <v>5.8</v>
      </c>
      <c r="Q603" s="28">
        <v>19.7</v>
      </c>
      <c r="R603" s="34">
        <v>44369</v>
      </c>
      <c r="S603" s="28" t="s">
        <v>99</v>
      </c>
      <c r="T603" s="5"/>
      <c r="U603" s="5">
        <f t="shared" si="136"/>
        <v>165.8</v>
      </c>
      <c r="V603" s="5">
        <f t="shared" si="137"/>
        <v>139.69999999999999</v>
      </c>
      <c r="W603" s="5"/>
      <c r="X603" s="36">
        <f t="shared" si="123"/>
        <v>187.5397840068062</v>
      </c>
      <c r="Y603" s="36">
        <f t="shared" si="128"/>
        <v>108.7867612105465</v>
      </c>
      <c r="Z603" s="5"/>
      <c r="AA603" s="36">
        <f t="shared" si="129"/>
        <v>0.87062492624020704</v>
      </c>
      <c r="AB603" s="36">
        <f t="shared" si="130"/>
        <v>1.0451579262402071</v>
      </c>
      <c r="AC603" s="37">
        <f t="shared" si="124"/>
        <v>0.73284998226462073</v>
      </c>
      <c r="AD603" s="37">
        <f t="shared" si="125"/>
        <v>-1.2589220464926283</v>
      </c>
      <c r="AE603" s="36">
        <f t="shared" si="126"/>
        <v>216.8080487435833</v>
      </c>
      <c r="AG603" s="38">
        <f t="shared" si="131"/>
        <v>0.73286705717856726</v>
      </c>
      <c r="AH603" s="38">
        <f t="shared" si="127"/>
        <v>-1.2588824419134994</v>
      </c>
      <c r="AJ603" s="38">
        <f t="shared" si="132"/>
        <v>41.990189320504683</v>
      </c>
      <c r="AK603" s="38">
        <f t="shared" si="133"/>
        <v>-72.128650824766524</v>
      </c>
    </row>
    <row r="604" spans="1:37" ht="15.75" customHeight="1" x14ac:dyDescent="0.3">
      <c r="A604" s="4" t="s">
        <v>81</v>
      </c>
      <c r="B604" s="5"/>
      <c r="C604" s="16">
        <v>4</v>
      </c>
      <c r="D604" s="16">
        <v>2</v>
      </c>
      <c r="E604" s="16">
        <v>2</v>
      </c>
      <c r="F604" s="16">
        <v>4</v>
      </c>
      <c r="G604" s="16">
        <v>604</v>
      </c>
      <c r="H604" s="16" t="s">
        <v>31</v>
      </c>
      <c r="I604" s="16">
        <v>192</v>
      </c>
      <c r="J604" s="16"/>
      <c r="K604" s="16"/>
      <c r="L604" s="17">
        <v>43308</v>
      </c>
      <c r="M604" s="16" t="s">
        <v>68</v>
      </c>
      <c r="N604" s="16" t="s">
        <v>53</v>
      </c>
      <c r="O604" s="27"/>
      <c r="P604" s="28">
        <v>7.7</v>
      </c>
      <c r="Q604" s="28">
        <v>19.8</v>
      </c>
      <c r="R604" s="34">
        <v>44369</v>
      </c>
      <c r="S604" s="28" t="s">
        <v>99</v>
      </c>
      <c r="T604" s="5"/>
      <c r="U604" s="5">
        <f t="shared" si="136"/>
        <v>167.7</v>
      </c>
      <c r="V604" s="5">
        <f t="shared" si="137"/>
        <v>139.80000000000001</v>
      </c>
      <c r="W604" s="5"/>
      <c r="X604" s="36">
        <f t="shared" si="123"/>
        <v>189.42828353798342</v>
      </c>
      <c r="Y604" s="36">
        <f t="shared" si="128"/>
        <v>108.55531030701978</v>
      </c>
      <c r="Z604" s="5"/>
      <c r="AA604" s="36">
        <f t="shared" si="129"/>
        <v>0.87588211815806627</v>
      </c>
      <c r="AB604" s="36">
        <f t="shared" si="130"/>
        <v>1.0504151181580663</v>
      </c>
      <c r="AC604" s="37">
        <f t="shared" si="124"/>
        <v>0.73284998226462073</v>
      </c>
      <c r="AD604" s="37">
        <f t="shared" si="125"/>
        <v>-1.2589220464926283</v>
      </c>
      <c r="AE604" s="36">
        <f t="shared" si="126"/>
        <v>218.32849104045033</v>
      </c>
      <c r="AG604" s="38">
        <f t="shared" si="131"/>
        <v>0.7328670208418554</v>
      </c>
      <c r="AH604" s="38">
        <f t="shared" si="127"/>
        <v>-1.2588820431022063</v>
      </c>
      <c r="AJ604" s="38">
        <f t="shared" si="132"/>
        <v>41.990187238564459</v>
      </c>
      <c r="AK604" s="38">
        <f t="shared" si="133"/>
        <v>-72.128627974562619</v>
      </c>
    </row>
    <row r="605" spans="1:37" ht="15.75" customHeight="1" x14ac:dyDescent="0.3">
      <c r="A605" s="4" t="s">
        <v>81</v>
      </c>
      <c r="B605" s="5"/>
      <c r="C605" s="16">
        <v>4</v>
      </c>
      <c r="D605" s="16">
        <v>2</v>
      </c>
      <c r="E605" s="16">
        <v>2</v>
      </c>
      <c r="F605" s="16">
        <v>4</v>
      </c>
      <c r="G605" s="16">
        <v>605</v>
      </c>
      <c r="H605" s="16" t="s">
        <v>31</v>
      </c>
      <c r="I605" s="16">
        <v>196</v>
      </c>
      <c r="J605" s="16"/>
      <c r="K605" s="16"/>
      <c r="L605" s="17">
        <v>43308</v>
      </c>
      <c r="M605" s="16" t="s">
        <v>68</v>
      </c>
      <c r="N605" s="16" t="s">
        <v>53</v>
      </c>
      <c r="O605" s="27"/>
      <c r="P605" s="28">
        <v>9</v>
      </c>
      <c r="Q605" s="28">
        <v>16.8</v>
      </c>
      <c r="R605" s="34">
        <v>44369</v>
      </c>
      <c r="S605" s="28" t="s">
        <v>99</v>
      </c>
      <c r="T605" s="5"/>
      <c r="U605" s="5">
        <f t="shared" si="136"/>
        <v>169</v>
      </c>
      <c r="V605" s="5">
        <f t="shared" si="137"/>
        <v>136.80000000000001</v>
      </c>
      <c r="W605" s="5"/>
      <c r="X605" s="36">
        <f t="shared" si="123"/>
        <v>190.18758884602033</v>
      </c>
      <c r="Y605" s="36">
        <f t="shared" si="128"/>
        <v>105.37514436021964</v>
      </c>
      <c r="Z605" s="5"/>
      <c r="AA605" s="36">
        <f t="shared" si="129"/>
        <v>0.89030914699880914</v>
      </c>
      <c r="AB605" s="36">
        <f t="shared" si="130"/>
        <v>1.0648421469988092</v>
      </c>
      <c r="AC605" s="37">
        <f t="shared" si="124"/>
        <v>0.73284998226462073</v>
      </c>
      <c r="AD605" s="37">
        <f t="shared" si="125"/>
        <v>-1.2589220464926283</v>
      </c>
      <c r="AE605" s="36">
        <f t="shared" si="126"/>
        <v>217.42870095734833</v>
      </c>
      <c r="AG605" s="38">
        <f t="shared" si="131"/>
        <v>0.73286652167589916</v>
      </c>
      <c r="AH605" s="38">
        <f t="shared" si="127"/>
        <v>-1.2588818827704553</v>
      </c>
      <c r="AJ605" s="38">
        <f t="shared" si="132"/>
        <v>41.990158638461885</v>
      </c>
      <c r="AK605" s="38">
        <f t="shared" si="133"/>
        <v>-72.128618788229957</v>
      </c>
    </row>
    <row r="606" spans="1:37" ht="15.75" customHeight="1" x14ac:dyDescent="0.3">
      <c r="A606" s="4" t="s">
        <v>81</v>
      </c>
      <c r="B606" s="5"/>
      <c r="C606" s="16">
        <v>4</v>
      </c>
      <c r="D606" s="16">
        <v>2</v>
      </c>
      <c r="E606" s="16">
        <v>2</v>
      </c>
      <c r="F606" s="16">
        <v>3</v>
      </c>
      <c r="G606" s="16">
        <v>606</v>
      </c>
      <c r="H606" s="16" t="s">
        <v>33</v>
      </c>
      <c r="I606" s="16">
        <v>431</v>
      </c>
      <c r="J606" s="16"/>
      <c r="K606" s="16"/>
      <c r="L606" s="17">
        <v>43308</v>
      </c>
      <c r="M606" s="16" t="s">
        <v>68</v>
      </c>
      <c r="N606" s="16" t="s">
        <v>53</v>
      </c>
      <c r="O606" s="27"/>
      <c r="P606" s="28">
        <v>5.7</v>
      </c>
      <c r="Q606" s="28">
        <v>10.7</v>
      </c>
      <c r="R606" s="34">
        <v>44369</v>
      </c>
      <c r="S606" s="28" t="s">
        <v>99</v>
      </c>
      <c r="T606" s="5"/>
      <c r="U606" s="5">
        <f t="shared" si="136"/>
        <v>165.7</v>
      </c>
      <c r="V606" s="5">
        <f t="shared" si="137"/>
        <v>130.69999999999999</v>
      </c>
      <c r="W606" s="5"/>
      <c r="X606" s="36">
        <f t="shared" si="123"/>
        <v>185.87846897082392</v>
      </c>
      <c r="Y606" s="36">
        <f t="shared" si="128"/>
        <v>99.940856375470631</v>
      </c>
      <c r="Z606" s="5"/>
      <c r="AA606" s="36">
        <f t="shared" si="129"/>
        <v>0.90293753743972938</v>
      </c>
      <c r="AB606" s="36">
        <f t="shared" si="130"/>
        <v>1.0774705374397293</v>
      </c>
      <c r="AC606" s="37">
        <f t="shared" si="124"/>
        <v>0.73284998226462073</v>
      </c>
      <c r="AD606" s="37">
        <f t="shared" si="125"/>
        <v>-1.2589220464926283</v>
      </c>
      <c r="AE606" s="36">
        <f t="shared" si="126"/>
        <v>211.04260233422065</v>
      </c>
      <c r="AG606" s="38">
        <f t="shared" si="131"/>
        <v>0.73286566872133774</v>
      </c>
      <c r="AH606" s="38">
        <f t="shared" si="127"/>
        <v>-1.2588827927984236</v>
      </c>
      <c r="AJ606" s="38">
        <f t="shared" si="132"/>
        <v>41.990109767765396</v>
      </c>
      <c r="AK606" s="38">
        <f t="shared" si="133"/>
        <v>-72.128670928991781</v>
      </c>
    </row>
    <row r="607" spans="1:37" ht="15.75" customHeight="1" x14ac:dyDescent="0.3">
      <c r="A607" s="4" t="s">
        <v>81</v>
      </c>
      <c r="B607" s="5"/>
      <c r="C607" s="16">
        <v>4</v>
      </c>
      <c r="D607" s="16">
        <v>2</v>
      </c>
      <c r="E607" s="16">
        <v>3</v>
      </c>
      <c r="F607" s="16">
        <v>3</v>
      </c>
      <c r="G607" s="16">
        <v>607</v>
      </c>
      <c r="H607" s="16" t="s">
        <v>20</v>
      </c>
      <c r="I607" s="16">
        <v>138</v>
      </c>
      <c r="J607" s="16"/>
      <c r="K607" s="16"/>
      <c r="L607" s="17">
        <v>43308</v>
      </c>
      <c r="M607" s="16" t="s">
        <v>68</v>
      </c>
      <c r="N607" s="16" t="s">
        <v>53</v>
      </c>
      <c r="O607" s="27"/>
      <c r="P607" s="28">
        <v>11.9</v>
      </c>
      <c r="Q607" s="28">
        <v>13</v>
      </c>
      <c r="R607" s="34">
        <v>44369</v>
      </c>
      <c r="S607" s="28" t="s">
        <v>99</v>
      </c>
      <c r="T607" s="5"/>
      <c r="U607" s="5">
        <f t="shared" si="136"/>
        <v>171.9</v>
      </c>
      <c r="V607" s="5">
        <f t="shared" si="137"/>
        <v>133</v>
      </c>
      <c r="W607" s="5"/>
      <c r="X607" s="36">
        <f t="shared" si="123"/>
        <v>192.38366793702946</v>
      </c>
      <c r="Y607" s="36">
        <f t="shared" si="128"/>
        <v>101.12929501927115</v>
      </c>
      <c r="Z607" s="5"/>
      <c r="AA607" s="36">
        <f t="shared" si="129"/>
        <v>0.91229542275493669</v>
      </c>
      <c r="AB607" s="36">
        <f t="shared" si="130"/>
        <v>1.0868284227549367</v>
      </c>
      <c r="AC607" s="37">
        <f t="shared" si="124"/>
        <v>0.73284998226462073</v>
      </c>
      <c r="AD607" s="37">
        <f t="shared" si="125"/>
        <v>-1.2589220464926283</v>
      </c>
      <c r="AE607" s="36">
        <f t="shared" si="126"/>
        <v>217.34445012468112</v>
      </c>
      <c r="AG607" s="38">
        <f t="shared" si="131"/>
        <v>0.73286585523284675</v>
      </c>
      <c r="AH607" s="38">
        <f t="shared" si="127"/>
        <v>-1.2588814190279154</v>
      </c>
      <c r="AJ607" s="38">
        <f t="shared" si="132"/>
        <v>41.990120454087695</v>
      </c>
      <c r="AK607" s="38">
        <f t="shared" si="133"/>
        <v>-72.128592217739637</v>
      </c>
    </row>
    <row r="608" spans="1:37" ht="15.75" customHeight="1" x14ac:dyDescent="0.3">
      <c r="A608" s="4" t="s">
        <v>81</v>
      </c>
      <c r="B608" s="5"/>
      <c r="C608" s="16">
        <v>4</v>
      </c>
      <c r="D608" s="16">
        <v>2</v>
      </c>
      <c r="E608" s="16">
        <v>3</v>
      </c>
      <c r="F608" s="16">
        <v>3</v>
      </c>
      <c r="G608" s="16">
        <v>608</v>
      </c>
      <c r="H608" s="16" t="s">
        <v>31</v>
      </c>
      <c r="I608" s="16">
        <v>237</v>
      </c>
      <c r="J608" s="16"/>
      <c r="K608" s="16"/>
      <c r="L608" s="17">
        <v>43308</v>
      </c>
      <c r="M608" s="16" t="s">
        <v>68</v>
      </c>
      <c r="N608" s="16" t="s">
        <v>53</v>
      </c>
      <c r="O608" s="27"/>
      <c r="P608" s="28">
        <v>12.4</v>
      </c>
      <c r="Q608" s="28">
        <v>13</v>
      </c>
      <c r="R608" s="34">
        <v>44369</v>
      </c>
      <c r="S608" s="28" t="s">
        <v>99</v>
      </c>
      <c r="T608" s="5"/>
      <c r="U608" s="5">
        <f t="shared" si="136"/>
        <v>172.4</v>
      </c>
      <c r="V608" s="5">
        <f t="shared" si="137"/>
        <v>133</v>
      </c>
      <c r="W608" s="5"/>
      <c r="X608" s="36">
        <f t="shared" si="123"/>
        <v>192.87607180704106</v>
      </c>
      <c r="Y608" s="36">
        <f t="shared" si="128"/>
        <v>101.04247089360564</v>
      </c>
      <c r="Z608" s="5"/>
      <c r="AA608" s="36">
        <f t="shared" si="129"/>
        <v>0.91370061186246687</v>
      </c>
      <c r="AB608" s="36">
        <f t="shared" si="130"/>
        <v>1.0882336118624669</v>
      </c>
      <c r="AC608" s="37">
        <f t="shared" si="124"/>
        <v>0.73284998226462073</v>
      </c>
      <c r="AD608" s="37">
        <f t="shared" si="125"/>
        <v>-1.2589220464926283</v>
      </c>
      <c r="AE608" s="36">
        <f t="shared" si="126"/>
        <v>217.74012032696223</v>
      </c>
      <c r="AG608" s="38">
        <f t="shared" si="131"/>
        <v>0.73286584160272172</v>
      </c>
      <c r="AH608" s="38">
        <f t="shared" si="127"/>
        <v>-1.2588813150428686</v>
      </c>
      <c r="AJ608" s="38">
        <f t="shared" si="132"/>
        <v>41.990119673139063</v>
      </c>
      <c r="AK608" s="38">
        <f t="shared" si="133"/>
        <v>-72.128586259835316</v>
      </c>
    </row>
    <row r="609" spans="1:37" ht="15.75" customHeight="1" x14ac:dyDescent="0.3">
      <c r="A609" s="4" t="s">
        <v>81</v>
      </c>
      <c r="B609" s="5"/>
      <c r="C609" s="16">
        <v>4</v>
      </c>
      <c r="D609" s="16">
        <v>2</v>
      </c>
      <c r="E609" s="16">
        <v>3</v>
      </c>
      <c r="F609" s="16">
        <v>3</v>
      </c>
      <c r="G609" s="16">
        <v>609</v>
      </c>
      <c r="H609" s="16" t="s">
        <v>18</v>
      </c>
      <c r="I609" s="16">
        <v>339</v>
      </c>
      <c r="J609" s="16"/>
      <c r="K609" s="16"/>
      <c r="L609" s="17">
        <v>43308</v>
      </c>
      <c r="M609" s="16" t="s">
        <v>68</v>
      </c>
      <c r="N609" s="16" t="s">
        <v>53</v>
      </c>
      <c r="O609" s="27"/>
      <c r="P609" s="28">
        <v>11.8</v>
      </c>
      <c r="Q609" s="28">
        <v>14.8</v>
      </c>
      <c r="R609" s="34">
        <v>44369</v>
      </c>
      <c r="S609" s="28" t="s">
        <v>99</v>
      </c>
      <c r="T609" s="5"/>
      <c r="U609" s="5">
        <f t="shared" si="136"/>
        <v>171.8</v>
      </c>
      <c r="V609" s="5">
        <f t="shared" si="137"/>
        <v>134.80000000000001</v>
      </c>
      <c r="W609" s="5"/>
      <c r="X609" s="36">
        <f t="shared" si="123"/>
        <v>192.59775401542313</v>
      </c>
      <c r="Y609" s="36">
        <f t="shared" si="128"/>
        <v>102.91931377644612</v>
      </c>
      <c r="Z609" s="5"/>
      <c r="AA609" s="36">
        <f t="shared" si="129"/>
        <v>0.90549581359593945</v>
      </c>
      <c r="AB609" s="36">
        <f t="shared" si="130"/>
        <v>1.0800288135959395</v>
      </c>
      <c r="AC609" s="37">
        <f t="shared" si="124"/>
        <v>0.73284998226462073</v>
      </c>
      <c r="AD609" s="37">
        <f t="shared" si="125"/>
        <v>-1.2589220464926283</v>
      </c>
      <c r="AE609" s="36">
        <f t="shared" si="126"/>
        <v>218.37188463719409</v>
      </c>
      <c r="AG609" s="38">
        <f t="shared" si="131"/>
        <v>0.73286613619547969</v>
      </c>
      <c r="AH609" s="38">
        <f t="shared" si="127"/>
        <v>-1.2588813738070632</v>
      </c>
      <c r="AJ609" s="38">
        <f t="shared" si="132"/>
        <v>41.990136552060768</v>
      </c>
      <c r="AK609" s="38">
        <f t="shared" si="133"/>
        <v>-72.128589626775664</v>
      </c>
    </row>
    <row r="610" spans="1:37" ht="15.75" customHeight="1" x14ac:dyDescent="0.3">
      <c r="A610" s="4" t="s">
        <v>81</v>
      </c>
      <c r="B610" s="5"/>
      <c r="C610" s="16">
        <v>4</v>
      </c>
      <c r="D610" s="16">
        <v>2</v>
      </c>
      <c r="E610" s="16">
        <v>3</v>
      </c>
      <c r="F610" s="16">
        <v>4</v>
      </c>
      <c r="G610" s="16">
        <v>610</v>
      </c>
      <c r="H610" s="16" t="s">
        <v>22</v>
      </c>
      <c r="I610" s="16">
        <v>329</v>
      </c>
      <c r="J610" s="16"/>
      <c r="K610" s="16"/>
      <c r="L610" s="17">
        <v>43308</v>
      </c>
      <c r="M610" s="16" t="s">
        <v>68</v>
      </c>
      <c r="N610" s="16" t="s">
        <v>53</v>
      </c>
      <c r="O610" s="27"/>
      <c r="P610" s="28">
        <v>14.7</v>
      </c>
      <c r="Q610" s="28">
        <v>18.8</v>
      </c>
      <c r="R610" s="34">
        <v>44369</v>
      </c>
      <c r="S610" s="28" t="s">
        <v>99</v>
      </c>
      <c r="T610" s="5"/>
      <c r="U610" s="5">
        <f t="shared" si="136"/>
        <v>174.7</v>
      </c>
      <c r="V610" s="5">
        <f t="shared" si="137"/>
        <v>138.80000000000001</v>
      </c>
      <c r="W610" s="5"/>
      <c r="X610" s="36">
        <f t="shared" si="123"/>
        <v>196.1482894668149</v>
      </c>
      <c r="Y610" s="36">
        <f t="shared" si="128"/>
        <v>106.35496480767878</v>
      </c>
      <c r="Z610" s="5"/>
      <c r="AA610" s="36">
        <f t="shared" si="129"/>
        <v>0.89941506955770434</v>
      </c>
      <c r="AB610" s="36">
        <f t="shared" si="130"/>
        <v>1.0739480695577044</v>
      </c>
      <c r="AC610" s="37">
        <f t="shared" si="124"/>
        <v>0.73284998226462073</v>
      </c>
      <c r="AD610" s="37">
        <f t="shared" si="125"/>
        <v>-1.2589220464926283</v>
      </c>
      <c r="AE610" s="36">
        <f t="shared" si="126"/>
        <v>223.12671287857938</v>
      </c>
      <c r="AG610" s="38">
        <f t="shared" si="131"/>
        <v>0.73286667544418937</v>
      </c>
      <c r="AH610" s="38">
        <f t="shared" si="127"/>
        <v>-1.2588806239868744</v>
      </c>
      <c r="AJ610" s="38">
        <f t="shared" si="132"/>
        <v>41.990167448735939</v>
      </c>
      <c r="AK610" s="38">
        <f t="shared" si="133"/>
        <v>-72.128546665243448</v>
      </c>
    </row>
    <row r="611" spans="1:37" ht="15.75" customHeight="1" x14ac:dyDescent="0.3">
      <c r="A611" s="4" t="s">
        <v>81</v>
      </c>
      <c r="B611" s="5"/>
      <c r="C611" s="16">
        <v>4</v>
      </c>
      <c r="D611" s="16">
        <v>2</v>
      </c>
      <c r="E611" s="16">
        <v>4</v>
      </c>
      <c r="F611" s="16">
        <v>4</v>
      </c>
      <c r="G611" s="16">
        <v>611</v>
      </c>
      <c r="H611" s="16" t="s">
        <v>22</v>
      </c>
      <c r="I611" s="16">
        <v>167</v>
      </c>
      <c r="J611" s="16"/>
      <c r="K611" s="16"/>
      <c r="L611" s="17">
        <v>43308</v>
      </c>
      <c r="M611" s="16" t="s">
        <v>68</v>
      </c>
      <c r="N611" s="16" t="s">
        <v>53</v>
      </c>
      <c r="O611" s="27"/>
      <c r="P611" s="28">
        <v>16.2</v>
      </c>
      <c r="Q611" s="28">
        <v>19.600000000000001</v>
      </c>
      <c r="R611" s="34">
        <v>44369</v>
      </c>
      <c r="S611" s="28" t="s">
        <v>99</v>
      </c>
      <c r="T611" s="5"/>
      <c r="U611" s="5">
        <f t="shared" si="136"/>
        <v>176.2</v>
      </c>
      <c r="V611" s="5">
        <f t="shared" si="137"/>
        <v>139.6</v>
      </c>
      <c r="W611" s="5"/>
      <c r="X611" s="36">
        <f t="shared" si="123"/>
        <v>197.76441967791462</v>
      </c>
      <c r="Y611" s="36">
        <f t="shared" si="128"/>
        <v>106.88233862270067</v>
      </c>
      <c r="Z611" s="5"/>
      <c r="AA611" s="36">
        <f t="shared" si="129"/>
        <v>0.90077954006200844</v>
      </c>
      <c r="AB611" s="36">
        <f t="shared" si="130"/>
        <v>1.0753125400620085</v>
      </c>
      <c r="AC611" s="37">
        <f t="shared" si="124"/>
        <v>0.73284998226462073</v>
      </c>
      <c r="AD611" s="37">
        <f t="shared" si="125"/>
        <v>-1.2589220464926283</v>
      </c>
      <c r="AE611" s="36">
        <f t="shared" si="126"/>
        <v>224.7990213501829</v>
      </c>
      <c r="AG611" s="38">
        <f t="shared" si="131"/>
        <v>0.73286675821437375</v>
      </c>
      <c r="AH611" s="38">
        <f t="shared" si="127"/>
        <v>-1.2588802826901266</v>
      </c>
      <c r="AJ611" s="38">
        <f t="shared" si="132"/>
        <v>41.99017219111817</v>
      </c>
      <c r="AK611" s="38">
        <f t="shared" si="133"/>
        <v>-72.128527110380233</v>
      </c>
    </row>
    <row r="612" spans="1:37" ht="15.75" customHeight="1" x14ac:dyDescent="0.3">
      <c r="A612" s="4" t="s">
        <v>81</v>
      </c>
      <c r="B612" s="5"/>
      <c r="C612" s="16">
        <v>4</v>
      </c>
      <c r="D612" s="16">
        <v>2</v>
      </c>
      <c r="E612" s="16">
        <v>4</v>
      </c>
      <c r="F612" s="16">
        <v>4</v>
      </c>
      <c r="G612" s="16">
        <v>612</v>
      </c>
      <c r="H612" s="16" t="s">
        <v>22</v>
      </c>
      <c r="I612" s="16">
        <v>189</v>
      </c>
      <c r="J612" s="16"/>
      <c r="K612" s="16"/>
      <c r="L612" s="17">
        <v>43308</v>
      </c>
      <c r="M612" s="16" t="s">
        <v>68</v>
      </c>
      <c r="N612" s="16" t="s">
        <v>53</v>
      </c>
      <c r="O612" s="27"/>
      <c r="P612" s="28">
        <v>17.100000000000001</v>
      </c>
      <c r="Q612" s="28">
        <v>18.3</v>
      </c>
      <c r="R612" s="34">
        <v>44369</v>
      </c>
      <c r="S612" s="28" t="s">
        <v>99</v>
      </c>
      <c r="T612" s="5"/>
      <c r="U612" s="5">
        <f t="shared" si="136"/>
        <v>177.1</v>
      </c>
      <c r="V612" s="5">
        <f t="shared" si="137"/>
        <v>138.30000000000001</v>
      </c>
      <c r="W612" s="5"/>
      <c r="X612" s="36">
        <f t="shared" si="123"/>
        <v>198.42500391720506</v>
      </c>
      <c r="Y612" s="36">
        <f t="shared" si="128"/>
        <v>105.44580513447251</v>
      </c>
      <c r="Z612" s="5"/>
      <c r="AA612" s="36">
        <f t="shared" si="129"/>
        <v>0.90780156010966317</v>
      </c>
      <c r="AB612" s="36">
        <f t="shared" si="130"/>
        <v>1.0823345601096632</v>
      </c>
      <c r="AC612" s="37">
        <f t="shared" si="124"/>
        <v>0.73284998226462073</v>
      </c>
      <c r="AD612" s="37">
        <f t="shared" si="125"/>
        <v>-1.2589220464926283</v>
      </c>
      <c r="AE612" s="36">
        <f t="shared" si="126"/>
        <v>224.70269246272949</v>
      </c>
      <c r="AG612" s="38">
        <f t="shared" si="131"/>
        <v>0.73286653273140812</v>
      </c>
      <c r="AH612" s="38">
        <f t="shared" si="127"/>
        <v>-1.2588801431967442</v>
      </c>
      <c r="AJ612" s="38">
        <f t="shared" si="132"/>
        <v>41.990159271895891</v>
      </c>
      <c r="AK612" s="38">
        <f t="shared" si="133"/>
        <v>-72.128519117998167</v>
      </c>
    </row>
    <row r="613" spans="1:37" ht="15.75" customHeight="1" x14ac:dyDescent="0.3">
      <c r="A613" s="4" t="s">
        <v>81</v>
      </c>
      <c r="B613" s="5"/>
      <c r="C613" s="16">
        <v>4</v>
      </c>
      <c r="D613" s="16">
        <v>2</v>
      </c>
      <c r="E613" s="16">
        <v>4</v>
      </c>
      <c r="F613" s="16">
        <v>4</v>
      </c>
      <c r="G613" s="16">
        <v>613</v>
      </c>
      <c r="H613" s="16" t="s">
        <v>20</v>
      </c>
      <c r="I613" s="16">
        <v>131</v>
      </c>
      <c r="J613" s="16"/>
      <c r="K613" s="16"/>
      <c r="L613" s="17">
        <v>43308</v>
      </c>
      <c r="M613" s="16" t="s">
        <v>68</v>
      </c>
      <c r="N613" s="16" t="s">
        <v>53</v>
      </c>
      <c r="O613" s="27"/>
      <c r="P613" s="28">
        <v>19.399999999999999</v>
      </c>
      <c r="Q613" s="28">
        <v>16.8</v>
      </c>
      <c r="R613" s="34">
        <v>44369</v>
      </c>
      <c r="S613" s="28" t="s">
        <v>99</v>
      </c>
      <c r="T613" s="5"/>
      <c r="U613" s="5">
        <f t="shared" si="136"/>
        <v>179.4</v>
      </c>
      <c r="V613" s="5">
        <f t="shared" si="137"/>
        <v>136.80000000000001</v>
      </c>
      <c r="W613" s="5"/>
      <c r="X613" s="36">
        <f t="shared" ref="X613:X676" si="138">SQRT(U613^2+V613^2)*COS(ATAN(V613/U613)-0.174533)</f>
        <v>200.42958934226186</v>
      </c>
      <c r="Y613" s="36">
        <f t="shared" si="128"/>
        <v>103.56920254637612</v>
      </c>
      <c r="Z613" s="5"/>
      <c r="AA613" s="36">
        <f t="shared" si="129"/>
        <v>0.9193166638994732</v>
      </c>
      <c r="AB613" s="36">
        <f t="shared" si="130"/>
        <v>1.0938496638994732</v>
      </c>
      <c r="AC613" s="37">
        <f t="shared" si="124"/>
        <v>0.73284998226462073</v>
      </c>
      <c r="AD613" s="37">
        <f t="shared" si="125"/>
        <v>-1.2589220464926283</v>
      </c>
      <c r="AE613" s="36">
        <f t="shared" si="126"/>
        <v>225.60718073678422</v>
      </c>
      <c r="AG613" s="38">
        <f t="shared" si="131"/>
        <v>0.73286623816869179</v>
      </c>
      <c r="AH613" s="38">
        <f t="shared" si="127"/>
        <v>-1.2588797198805906</v>
      </c>
      <c r="AJ613" s="38">
        <f t="shared" si="132"/>
        <v>41.99014239469544</v>
      </c>
      <c r="AK613" s="38">
        <f t="shared" si="133"/>
        <v>-72.128494863769149</v>
      </c>
    </row>
    <row r="614" spans="1:37" ht="15.75" customHeight="1" x14ac:dyDescent="0.3">
      <c r="A614" s="4" t="s">
        <v>81</v>
      </c>
      <c r="B614" s="5"/>
      <c r="C614" s="16">
        <v>4</v>
      </c>
      <c r="D614" s="16">
        <v>2</v>
      </c>
      <c r="E614" s="16">
        <v>4</v>
      </c>
      <c r="F614" s="16">
        <v>3</v>
      </c>
      <c r="G614" s="16">
        <v>614</v>
      </c>
      <c r="H614" s="16" t="s">
        <v>20</v>
      </c>
      <c r="I614" s="16">
        <v>168</v>
      </c>
      <c r="J614" s="16"/>
      <c r="K614" s="16"/>
      <c r="L614" s="17">
        <v>43308</v>
      </c>
      <c r="M614" s="16" t="s">
        <v>68</v>
      </c>
      <c r="N614" s="16" t="s">
        <v>53</v>
      </c>
      <c r="O614" s="27"/>
      <c r="P614" s="28">
        <v>15.2</v>
      </c>
      <c r="Q614" s="28">
        <v>13</v>
      </c>
      <c r="R614" s="34">
        <v>44369</v>
      </c>
      <c r="S614" s="28" t="s">
        <v>99</v>
      </c>
      <c r="T614" s="5"/>
      <c r="U614" s="5">
        <f t="shared" si="136"/>
        <v>175.2</v>
      </c>
      <c r="V614" s="5">
        <f t="shared" si="137"/>
        <v>133</v>
      </c>
      <c r="W614" s="5"/>
      <c r="X614" s="36">
        <f t="shared" si="138"/>
        <v>195.63353347910609</v>
      </c>
      <c r="Y614" s="36">
        <f t="shared" si="128"/>
        <v>100.55625578987851</v>
      </c>
      <c r="Z614" s="5"/>
      <c r="AA614" s="36">
        <f t="shared" si="129"/>
        <v>0.92147604382519621</v>
      </c>
      <c r="AB614" s="36">
        <f t="shared" si="130"/>
        <v>1.0960090438251961</v>
      </c>
      <c r="AC614" s="37">
        <f t="shared" si="124"/>
        <v>0.73284998226462073</v>
      </c>
      <c r="AD614" s="37">
        <f t="shared" si="125"/>
        <v>-1.2589220464926283</v>
      </c>
      <c r="AE614" s="36">
        <f t="shared" si="126"/>
        <v>219.96372428198245</v>
      </c>
      <c r="AG614" s="38">
        <f t="shared" si="131"/>
        <v>0.73286576527392278</v>
      </c>
      <c r="AH614" s="38">
        <f t="shared" si="127"/>
        <v>-1.2588807327266534</v>
      </c>
      <c r="AJ614" s="38">
        <f t="shared" si="132"/>
        <v>41.990115299821021</v>
      </c>
      <c r="AK614" s="38">
        <f t="shared" si="133"/>
        <v>-72.128552895573847</v>
      </c>
    </row>
    <row r="615" spans="1:37" ht="15.75" customHeight="1" x14ac:dyDescent="0.3">
      <c r="A615" s="4" t="s">
        <v>81</v>
      </c>
      <c r="B615" s="5"/>
      <c r="C615" s="16">
        <v>4</v>
      </c>
      <c r="D615" s="16">
        <v>2</v>
      </c>
      <c r="E615" s="16">
        <v>4</v>
      </c>
      <c r="F615" s="16">
        <v>3</v>
      </c>
      <c r="G615" s="16">
        <v>615</v>
      </c>
      <c r="H615" s="16" t="s">
        <v>18</v>
      </c>
      <c r="I615" s="16">
        <v>248</v>
      </c>
      <c r="J615" s="16"/>
      <c r="K615" s="16"/>
      <c r="L615" s="17">
        <v>43308</v>
      </c>
      <c r="M615" s="16" t="s">
        <v>68</v>
      </c>
      <c r="N615" s="16" t="s">
        <v>53</v>
      </c>
      <c r="O615" s="27"/>
      <c r="P615" s="28">
        <v>17.3</v>
      </c>
      <c r="Q615" s="28">
        <v>10.7</v>
      </c>
      <c r="R615" s="34">
        <v>44369</v>
      </c>
      <c r="S615" s="28" t="s">
        <v>99</v>
      </c>
      <c r="T615" s="5"/>
      <c r="U615" s="5">
        <f t="shared" si="136"/>
        <v>177.3</v>
      </c>
      <c r="V615" s="5">
        <f t="shared" si="137"/>
        <v>130.69999999999999</v>
      </c>
      <c r="W615" s="5"/>
      <c r="X615" s="36">
        <f t="shared" si="138"/>
        <v>197.3022387550933</v>
      </c>
      <c r="Y615" s="36">
        <f t="shared" si="128"/>
        <v>97.926536660029754</v>
      </c>
      <c r="Z615" s="5"/>
      <c r="AA615" s="36">
        <f t="shared" si="129"/>
        <v>0.93555799190788524</v>
      </c>
      <c r="AB615" s="36">
        <f t="shared" si="130"/>
        <v>1.1100909919078852</v>
      </c>
      <c r="AC615" s="37">
        <f t="shared" si="124"/>
        <v>0.73284998226462073</v>
      </c>
      <c r="AD615" s="37">
        <f t="shared" si="125"/>
        <v>-1.2589220464926283</v>
      </c>
      <c r="AE615" s="36">
        <f t="shared" si="126"/>
        <v>220.26751916703469</v>
      </c>
      <c r="AG615" s="38">
        <f t="shared" si="131"/>
        <v>0.73286535250270224</v>
      </c>
      <c r="AH615" s="38">
        <f t="shared" si="127"/>
        <v>-1.2588803803460078</v>
      </c>
      <c r="AJ615" s="38">
        <f t="shared" si="132"/>
        <v>41.990091649772182</v>
      </c>
      <c r="AK615" s="38">
        <f t="shared" si="133"/>
        <v>-72.128532705650073</v>
      </c>
    </row>
    <row r="616" spans="1:37" ht="15.75" customHeight="1" x14ac:dyDescent="0.3">
      <c r="A616" s="4" t="s">
        <v>81</v>
      </c>
      <c r="B616" s="5"/>
      <c r="C616" s="16">
        <v>4</v>
      </c>
      <c r="D616" s="16">
        <v>2</v>
      </c>
      <c r="E616" s="16">
        <v>4</v>
      </c>
      <c r="F616" s="16">
        <v>3</v>
      </c>
      <c r="G616" s="16">
        <v>616</v>
      </c>
      <c r="H616" s="16" t="s">
        <v>31</v>
      </c>
      <c r="I616" s="16">
        <v>225</v>
      </c>
      <c r="J616" s="16"/>
      <c r="K616" s="16"/>
      <c r="L616" s="17">
        <v>43308</v>
      </c>
      <c r="M616" s="16" t="s">
        <v>68</v>
      </c>
      <c r="N616" s="16" t="s">
        <v>53</v>
      </c>
      <c r="O616" s="27"/>
      <c r="P616" s="28">
        <v>19.399999999999999</v>
      </c>
      <c r="Q616" s="28">
        <v>11.3</v>
      </c>
      <c r="R616" s="34">
        <v>44369</v>
      </c>
      <c r="S616" s="28" t="s">
        <v>99</v>
      </c>
      <c r="T616" s="5"/>
      <c r="U616" s="5">
        <f t="shared" si="136"/>
        <v>179.4</v>
      </c>
      <c r="V616" s="5">
        <f t="shared" si="137"/>
        <v>131.30000000000001</v>
      </c>
      <c r="W616" s="5"/>
      <c r="X616" s="36">
        <f t="shared" si="138"/>
        <v>199.47452395994071</v>
      </c>
      <c r="Y616" s="36">
        <f t="shared" si="128"/>
        <v>98.15275997624839</v>
      </c>
      <c r="Z616" s="5"/>
      <c r="AA616" s="36">
        <f t="shared" si="129"/>
        <v>0.9389905911673011</v>
      </c>
      <c r="AB616" s="36">
        <f t="shared" si="130"/>
        <v>1.1135235911673012</v>
      </c>
      <c r="AC616" s="37">
        <f t="shared" si="124"/>
        <v>0.73284998226462073</v>
      </c>
      <c r="AD616" s="37">
        <f t="shared" si="125"/>
        <v>-1.2589220464926283</v>
      </c>
      <c r="AE616" s="36">
        <f t="shared" si="126"/>
        <v>222.31520415842004</v>
      </c>
      <c r="AG616" s="38">
        <f t="shared" si="131"/>
        <v>0.73286538800143586</v>
      </c>
      <c r="AH616" s="38">
        <f t="shared" si="127"/>
        <v>-1.2588799216030153</v>
      </c>
      <c r="AJ616" s="38">
        <f t="shared" si="132"/>
        <v>41.990093683699797</v>
      </c>
      <c r="AK616" s="38">
        <f t="shared" si="133"/>
        <v>-72.128506421612727</v>
      </c>
    </row>
    <row r="617" spans="1:37" ht="15.75" customHeight="1" x14ac:dyDescent="0.3">
      <c r="A617" s="4" t="s">
        <v>81</v>
      </c>
      <c r="B617" s="5"/>
      <c r="C617" s="16">
        <v>4</v>
      </c>
      <c r="D617" s="16">
        <v>2</v>
      </c>
      <c r="E617" s="16">
        <v>3</v>
      </c>
      <c r="F617" s="16">
        <v>1</v>
      </c>
      <c r="G617" s="16">
        <v>617</v>
      </c>
      <c r="H617" s="16" t="s">
        <v>20</v>
      </c>
      <c r="I617" s="16">
        <v>13</v>
      </c>
      <c r="J617" s="16"/>
      <c r="K617" s="16"/>
      <c r="L617" s="17">
        <v>43308</v>
      </c>
      <c r="M617" s="16" t="s">
        <v>68</v>
      </c>
      <c r="N617" s="16" t="s">
        <v>53</v>
      </c>
      <c r="O617" s="27"/>
      <c r="P617" s="28">
        <v>14.4</v>
      </c>
      <c r="Q617" s="28">
        <v>0.5</v>
      </c>
      <c r="R617" s="34">
        <v>44369</v>
      </c>
      <c r="S617" s="28" t="s">
        <v>99</v>
      </c>
      <c r="T617" s="5"/>
      <c r="U617" s="5">
        <f t="shared" si="136"/>
        <v>174.4</v>
      </c>
      <c r="V617" s="5">
        <f t="shared" si="137"/>
        <v>120.5</v>
      </c>
      <c r="W617" s="5"/>
      <c r="X617" s="36">
        <f t="shared" si="138"/>
        <v>192.67508414544866</v>
      </c>
      <c r="Y617" s="36">
        <f t="shared" si="128"/>
        <v>88.385077640653122</v>
      </c>
      <c r="Z617" s="5"/>
      <c r="AA617" s="36">
        <f t="shared" si="129"/>
        <v>0.96617656670636254</v>
      </c>
      <c r="AB617" s="36">
        <f t="shared" si="130"/>
        <v>1.1407095667063625</v>
      </c>
      <c r="AC617" s="37">
        <f t="shared" si="124"/>
        <v>0.73284998226462073</v>
      </c>
      <c r="AD617" s="37">
        <f t="shared" si="125"/>
        <v>-1.2589220464926283</v>
      </c>
      <c r="AE617" s="36">
        <f t="shared" si="126"/>
        <v>211.98021134058718</v>
      </c>
      <c r="AG617" s="38">
        <f t="shared" si="131"/>
        <v>0.73286385488356121</v>
      </c>
      <c r="AH617" s="38">
        <f t="shared" si="127"/>
        <v>-1.2588813575600795</v>
      </c>
      <c r="AJ617" s="38">
        <f t="shared" si="132"/>
        <v>41.990005842516084</v>
      </c>
      <c r="AK617" s="38">
        <f t="shared" si="133"/>
        <v>-72.128588695892063</v>
      </c>
    </row>
    <row r="618" spans="1:37" ht="15.75" customHeight="1" x14ac:dyDescent="0.3">
      <c r="A618" s="4" t="s">
        <v>81</v>
      </c>
      <c r="B618" s="5"/>
      <c r="C618" s="16">
        <v>4</v>
      </c>
      <c r="D618" s="16">
        <v>2</v>
      </c>
      <c r="E618" s="16">
        <v>3</v>
      </c>
      <c r="F618" s="16">
        <v>2</v>
      </c>
      <c r="G618" s="16">
        <v>618</v>
      </c>
      <c r="H618" s="16" t="s">
        <v>33</v>
      </c>
      <c r="I618" s="16">
        <v>400</v>
      </c>
      <c r="J618" s="16"/>
      <c r="K618" s="16"/>
      <c r="L618" s="17">
        <v>43308</v>
      </c>
      <c r="M618" s="16" t="s">
        <v>68</v>
      </c>
      <c r="N618" s="16" t="s">
        <v>53</v>
      </c>
      <c r="O618" s="27"/>
      <c r="P618" s="28">
        <v>13</v>
      </c>
      <c r="Q618" s="28">
        <v>5.2</v>
      </c>
      <c r="R618" s="34">
        <v>44369</v>
      </c>
      <c r="S618" s="28" t="s">
        <v>99</v>
      </c>
      <c r="T618" s="5"/>
      <c r="U618" s="5">
        <f t="shared" si="136"/>
        <v>173</v>
      </c>
      <c r="V618" s="5">
        <f t="shared" si="137"/>
        <v>125.2</v>
      </c>
      <c r="W618" s="5"/>
      <c r="X618" s="36">
        <f t="shared" si="138"/>
        <v>192.11250009067234</v>
      </c>
      <c r="Y618" s="36">
        <f t="shared" si="128"/>
        <v>93.256781570625819</v>
      </c>
      <c r="Z618" s="5"/>
      <c r="AA618" s="36">
        <f t="shared" si="129"/>
        <v>0.94434115019729048</v>
      </c>
      <c r="AB618" s="36">
        <f t="shared" si="130"/>
        <v>1.1188741501972905</v>
      </c>
      <c r="AC618" s="37">
        <f t="shared" si="124"/>
        <v>0.73284998226462073</v>
      </c>
      <c r="AD618" s="37">
        <f t="shared" si="125"/>
        <v>-1.2589220464926283</v>
      </c>
      <c r="AE618" s="36">
        <f t="shared" si="126"/>
        <v>213.55102434781247</v>
      </c>
      <c r="AG618" s="38">
        <f t="shared" si="131"/>
        <v>0.73286461955460491</v>
      </c>
      <c r="AH618" s="38">
        <f t="shared" si="127"/>
        <v>-1.2588814763380973</v>
      </c>
      <c r="AJ618" s="38">
        <f t="shared" si="132"/>
        <v>41.990049654939604</v>
      </c>
      <c r="AK618" s="38">
        <f t="shared" si="133"/>
        <v>-72.12859550137118</v>
      </c>
    </row>
    <row r="619" spans="1:37" ht="15.75" customHeight="1" x14ac:dyDescent="0.3">
      <c r="A619" s="4" t="s">
        <v>81</v>
      </c>
      <c r="B619" s="5"/>
      <c r="C619" s="16">
        <v>4</v>
      </c>
      <c r="D619" s="16">
        <v>2</v>
      </c>
      <c r="E619" s="16">
        <v>4</v>
      </c>
      <c r="F619" s="16">
        <v>2</v>
      </c>
      <c r="G619" s="16">
        <v>619</v>
      </c>
      <c r="H619" s="16" t="s">
        <v>22</v>
      </c>
      <c r="I619" s="16">
        <v>141</v>
      </c>
      <c r="J619" s="16"/>
      <c r="K619" s="16"/>
      <c r="L619" s="17">
        <v>43308</v>
      </c>
      <c r="M619" s="16" t="s">
        <v>68</v>
      </c>
      <c r="N619" s="16" t="s">
        <v>53</v>
      </c>
      <c r="O619" s="27"/>
      <c r="P619" s="28">
        <v>17.2</v>
      </c>
      <c r="Q619" s="28">
        <v>7.3</v>
      </c>
      <c r="R619" s="34">
        <v>44369</v>
      </c>
      <c r="S619" s="28" t="s">
        <v>99</v>
      </c>
      <c r="T619" s="5"/>
      <c r="U619" s="5">
        <f t="shared" si="136"/>
        <v>177.2</v>
      </c>
      <c r="V619" s="5">
        <f t="shared" si="137"/>
        <v>127.3</v>
      </c>
      <c r="W619" s="5"/>
      <c r="X619" s="36">
        <f t="shared" si="138"/>
        <v>196.61335392656522</v>
      </c>
      <c r="Y619" s="36">
        <f t="shared" si="128"/>
        <v>94.595555169083923</v>
      </c>
      <c r="Z619" s="5"/>
      <c r="AA619" s="36">
        <f t="shared" si="129"/>
        <v>0.94782960097605462</v>
      </c>
      <c r="AB619" s="36">
        <f t="shared" si="130"/>
        <v>1.1223626009760546</v>
      </c>
      <c r="AC619" s="37">
        <f t="shared" si="124"/>
        <v>0.73284998226462073</v>
      </c>
      <c r="AD619" s="37">
        <f t="shared" si="125"/>
        <v>-1.2589220464926283</v>
      </c>
      <c r="AE619" s="36">
        <f t="shared" si="126"/>
        <v>218.18599863419283</v>
      </c>
      <c r="AG619" s="38">
        <f t="shared" si="131"/>
        <v>0.73286482967075739</v>
      </c>
      <c r="AH619" s="38">
        <f t="shared" si="127"/>
        <v>-1.2588805258437559</v>
      </c>
      <c r="AJ619" s="38">
        <f t="shared" si="132"/>
        <v>41.990061693708348</v>
      </c>
      <c r="AK619" s="38">
        <f t="shared" si="133"/>
        <v>-72.128541042056966</v>
      </c>
    </row>
    <row r="620" spans="1:37" ht="15.75" customHeight="1" x14ac:dyDescent="0.3">
      <c r="A620" s="4" t="s">
        <v>81</v>
      </c>
      <c r="B620" s="5"/>
      <c r="C620" s="16">
        <v>4</v>
      </c>
      <c r="D620" s="16">
        <v>2</v>
      </c>
      <c r="E620" s="16">
        <v>4</v>
      </c>
      <c r="F620" s="16">
        <v>2</v>
      </c>
      <c r="G620" s="16">
        <v>620</v>
      </c>
      <c r="H620" s="16" t="s">
        <v>31</v>
      </c>
      <c r="I620" s="16">
        <v>158</v>
      </c>
      <c r="J620" s="16"/>
      <c r="K620" s="16"/>
      <c r="L620" s="17">
        <v>43308</v>
      </c>
      <c r="M620" s="16" t="s">
        <v>68</v>
      </c>
      <c r="N620" s="16" t="s">
        <v>53</v>
      </c>
      <c r="O620" s="27"/>
      <c r="P620" s="28">
        <v>19.8</v>
      </c>
      <c r="Q620" s="28">
        <v>8.9</v>
      </c>
      <c r="R620" s="34">
        <v>44369</v>
      </c>
      <c r="S620" s="28" t="s">
        <v>99</v>
      </c>
      <c r="T620" s="5"/>
      <c r="U620" s="5">
        <f t="shared" si="136"/>
        <v>179.8</v>
      </c>
      <c r="V620" s="5">
        <f t="shared" si="137"/>
        <v>128.9</v>
      </c>
      <c r="W620" s="5"/>
      <c r="X620" s="36">
        <f t="shared" si="138"/>
        <v>199.45169125275538</v>
      </c>
      <c r="Y620" s="36">
        <f t="shared" si="128"/>
        <v>95.71976209966023</v>
      </c>
      <c r="Z620" s="5"/>
      <c r="AA620" s="36">
        <f t="shared" si="129"/>
        <v>0.9488128296237377</v>
      </c>
      <c r="AB620" s="36">
        <f t="shared" si="130"/>
        <v>1.1233458296237377</v>
      </c>
      <c r="AC620" s="37">
        <f t="shared" si="124"/>
        <v>0.73284998226462073</v>
      </c>
      <c r="AD620" s="37">
        <f t="shared" si="125"/>
        <v>-1.2589220464926283</v>
      </c>
      <c r="AE620" s="36">
        <f t="shared" si="126"/>
        <v>221.23121389171106</v>
      </c>
      <c r="AG620" s="38">
        <f t="shared" si="131"/>
        <v>0.73286500611519634</v>
      </c>
      <c r="AH620" s="38">
        <f t="shared" si="127"/>
        <v>-1.2588799264392883</v>
      </c>
      <c r="AJ620" s="38">
        <f t="shared" si="132"/>
        <v>41.990071803230016</v>
      </c>
      <c r="AK620" s="38">
        <f t="shared" si="133"/>
        <v>-72.128506698710765</v>
      </c>
    </row>
    <row r="621" spans="1:37" ht="15.75" customHeight="1" x14ac:dyDescent="0.3">
      <c r="A621" s="4" t="s">
        <v>81</v>
      </c>
      <c r="B621" s="5"/>
      <c r="C621" s="16">
        <v>4</v>
      </c>
      <c r="D621" s="16">
        <v>2</v>
      </c>
      <c r="E621" s="16">
        <v>4</v>
      </c>
      <c r="F621" s="16">
        <v>2</v>
      </c>
      <c r="G621" s="16">
        <v>621</v>
      </c>
      <c r="H621" s="16" t="s">
        <v>20</v>
      </c>
      <c r="I621" s="16">
        <v>15</v>
      </c>
      <c r="J621" s="16"/>
      <c r="K621" s="16"/>
      <c r="L621" s="17">
        <v>43308</v>
      </c>
      <c r="M621" s="16" t="s">
        <v>68</v>
      </c>
      <c r="N621" s="16" t="s">
        <v>53</v>
      </c>
      <c r="O621" s="27"/>
      <c r="P621" s="28">
        <v>19.3</v>
      </c>
      <c r="Q621" s="28">
        <v>5.5</v>
      </c>
      <c r="R621" s="34">
        <v>44369</v>
      </c>
      <c r="S621" s="28" t="s">
        <v>99</v>
      </c>
      <c r="T621" s="5"/>
      <c r="U621" s="5">
        <f t="shared" si="136"/>
        <v>179.3</v>
      </c>
      <c r="V621" s="5">
        <f t="shared" si="137"/>
        <v>125.5</v>
      </c>
      <c r="W621" s="5"/>
      <c r="X621" s="36">
        <f t="shared" si="138"/>
        <v>198.368883328218</v>
      </c>
      <c r="Y621" s="36">
        <f t="shared" si="128"/>
        <v>92.458239909246814</v>
      </c>
      <c r="Z621" s="5"/>
      <c r="AA621" s="36">
        <f t="shared" si="129"/>
        <v>0.96010779455989104</v>
      </c>
      <c r="AB621" s="36">
        <f t="shared" si="130"/>
        <v>1.1346407945598911</v>
      </c>
      <c r="AC621" s="37">
        <f t="shared" si="124"/>
        <v>0.73284998226462073</v>
      </c>
      <c r="AD621" s="37">
        <f t="shared" si="125"/>
        <v>-1.2589220464926283</v>
      </c>
      <c r="AE621" s="36">
        <f t="shared" si="126"/>
        <v>218.85780771998975</v>
      </c>
      <c r="AG621" s="38">
        <f t="shared" si="131"/>
        <v>0.73286449418743616</v>
      </c>
      <c r="AH621" s="38">
        <f t="shared" si="127"/>
        <v>-1.2588801551251281</v>
      </c>
      <c r="AJ621" s="38">
        <f t="shared" si="132"/>
        <v>41.990042471929947</v>
      </c>
      <c r="AK621" s="38">
        <f t="shared" si="133"/>
        <v>-72.128519801444213</v>
      </c>
    </row>
    <row r="622" spans="1:37" ht="15.75" customHeight="1" x14ac:dyDescent="0.3">
      <c r="A622" s="4" t="s">
        <v>81</v>
      </c>
      <c r="B622" s="5"/>
      <c r="C622" s="16">
        <v>4</v>
      </c>
      <c r="D622" s="16">
        <v>2</v>
      </c>
      <c r="E622" s="16">
        <v>4</v>
      </c>
      <c r="F622" s="16">
        <v>2</v>
      </c>
      <c r="G622" s="16">
        <v>622</v>
      </c>
      <c r="H622" s="16" t="s">
        <v>20</v>
      </c>
      <c r="I622" s="16">
        <v>19</v>
      </c>
      <c r="J622" s="16"/>
      <c r="K622" s="16"/>
      <c r="L622" s="17">
        <v>43308</v>
      </c>
      <c r="M622" s="16" t="s">
        <v>68</v>
      </c>
      <c r="N622" s="16" t="s">
        <v>53</v>
      </c>
      <c r="O622" s="27"/>
      <c r="P622" s="28">
        <v>19</v>
      </c>
      <c r="Q622" s="28">
        <v>5.0999999999999996</v>
      </c>
      <c r="R622" s="34">
        <v>44369</v>
      </c>
      <c r="S622" s="28" t="s">
        <v>99</v>
      </c>
      <c r="T622" s="5"/>
      <c r="U622" s="5">
        <f t="shared" si="136"/>
        <v>179</v>
      </c>
      <c r="V622" s="5">
        <f t="shared" si="137"/>
        <v>125.1</v>
      </c>
      <c r="W622" s="5"/>
      <c r="X622" s="36">
        <f t="shared" si="138"/>
        <v>198.00398170567857</v>
      </c>
      <c r="Y622" s="36">
        <f t="shared" si="128"/>
        <v>92.116411288636826</v>
      </c>
      <c r="Z622" s="5"/>
      <c r="AA622" s="36">
        <f t="shared" si="129"/>
        <v>0.9608206342385005</v>
      </c>
      <c r="AB622" s="36">
        <f t="shared" si="130"/>
        <v>1.1353536342385004</v>
      </c>
      <c r="AC622" s="37">
        <f t="shared" si="124"/>
        <v>0.73284998226462073</v>
      </c>
      <c r="AD622" s="37">
        <f t="shared" si="125"/>
        <v>-1.2589220464926283</v>
      </c>
      <c r="AE622" s="36">
        <f t="shared" si="126"/>
        <v>218.38271451742693</v>
      </c>
      <c r="AG622" s="38">
        <f t="shared" si="131"/>
        <v>0.73286444053519895</v>
      </c>
      <c r="AH622" s="38">
        <f t="shared" si="127"/>
        <v>-1.2588802321867532</v>
      </c>
      <c r="AJ622" s="38">
        <f t="shared" si="132"/>
        <v>41.990039397883194</v>
      </c>
      <c r="AK622" s="38">
        <f t="shared" si="133"/>
        <v>-72.128524216750094</v>
      </c>
    </row>
    <row r="623" spans="1:37" ht="15.75" customHeight="1" x14ac:dyDescent="0.3">
      <c r="A623" s="4" t="s">
        <v>81</v>
      </c>
      <c r="B623" s="5"/>
      <c r="C623" s="16">
        <v>4</v>
      </c>
      <c r="D623" s="16">
        <v>2</v>
      </c>
      <c r="E623" s="16">
        <v>4</v>
      </c>
      <c r="F623" s="16">
        <v>2</v>
      </c>
      <c r="G623" s="16">
        <v>623</v>
      </c>
      <c r="H623" s="16" t="s">
        <v>20</v>
      </c>
      <c r="I623" s="16">
        <v>13</v>
      </c>
      <c r="J623" s="16"/>
      <c r="K623" s="16"/>
      <c r="L623" s="17">
        <v>43308</v>
      </c>
      <c r="M623" s="16" t="s">
        <v>68</v>
      </c>
      <c r="N623" s="16" t="s">
        <v>53</v>
      </c>
      <c r="O623" s="27"/>
      <c r="P623" s="28">
        <v>18.399999999999999</v>
      </c>
      <c r="Q623" s="28">
        <v>5.3</v>
      </c>
      <c r="R623" s="34">
        <v>44369</v>
      </c>
      <c r="S623" s="28" t="s">
        <v>99</v>
      </c>
      <c r="T623" s="5"/>
      <c r="U623" s="5">
        <f t="shared" si="136"/>
        <v>178.4</v>
      </c>
      <c r="V623" s="5">
        <f t="shared" si="137"/>
        <v>125.3</v>
      </c>
      <c r="W623" s="5"/>
      <c r="X623" s="36">
        <f t="shared" si="138"/>
        <v>197.44782671193087</v>
      </c>
      <c r="Y623" s="36">
        <f t="shared" si="128"/>
        <v>92.41756178744015</v>
      </c>
      <c r="Z623" s="5"/>
      <c r="AA623" s="36">
        <f t="shared" si="129"/>
        <v>0.95849206902603845</v>
      </c>
      <c r="AB623" s="36">
        <f t="shared" si="130"/>
        <v>1.1330250690260384</v>
      </c>
      <c r="AC623" s="37">
        <f t="shared" si="124"/>
        <v>0.73284998226462073</v>
      </c>
      <c r="AD623" s="37">
        <f t="shared" si="125"/>
        <v>-1.2589220464926283</v>
      </c>
      <c r="AE623" s="36">
        <f t="shared" si="126"/>
        <v>218.00607789692469</v>
      </c>
      <c r="AG623" s="38">
        <f t="shared" si="131"/>
        <v>0.73286448780659041</v>
      </c>
      <c r="AH623" s="38">
        <f t="shared" si="127"/>
        <v>-1.2588803496332992</v>
      </c>
      <c r="AJ623" s="38">
        <f t="shared" si="132"/>
        <v>41.990042106334414</v>
      </c>
      <c r="AK623" s="38">
        <f t="shared" si="133"/>
        <v>-72.128530945941492</v>
      </c>
    </row>
    <row r="624" spans="1:37" ht="15.75" customHeight="1" x14ac:dyDescent="0.3">
      <c r="A624" s="4" t="s">
        <v>81</v>
      </c>
      <c r="B624" s="5"/>
      <c r="C624" s="16">
        <v>4</v>
      </c>
      <c r="D624" s="16">
        <v>2</v>
      </c>
      <c r="E624" s="16">
        <v>4</v>
      </c>
      <c r="F624" s="16">
        <v>1</v>
      </c>
      <c r="G624" s="16">
        <v>624</v>
      </c>
      <c r="H624" s="16" t="s">
        <v>20</v>
      </c>
      <c r="I624" s="16">
        <v>117</v>
      </c>
      <c r="J624" s="16"/>
      <c r="K624" s="16"/>
      <c r="L624" s="17">
        <v>43308</v>
      </c>
      <c r="M624" s="16" t="s">
        <v>68</v>
      </c>
      <c r="N624" s="16" t="s">
        <v>53</v>
      </c>
      <c r="O624" s="27"/>
      <c r="P624" s="28">
        <v>16.8</v>
      </c>
      <c r="Q624" s="28">
        <v>2.6</v>
      </c>
      <c r="R624" s="34">
        <v>44369</v>
      </c>
      <c r="S624" s="28" t="s">
        <v>99</v>
      </c>
      <c r="T624" s="5"/>
      <c r="U624" s="5">
        <f t="shared" si="136"/>
        <v>176.8</v>
      </c>
      <c r="V624" s="5">
        <f t="shared" si="137"/>
        <v>122.6</v>
      </c>
      <c r="W624" s="5"/>
      <c r="X624" s="36">
        <f t="shared" si="138"/>
        <v>195.40328404929974</v>
      </c>
      <c r="Y624" s="36">
        <f t="shared" si="128"/>
        <v>90.03641809150723</v>
      </c>
      <c r="Z624" s="5"/>
      <c r="AA624" s="36">
        <f t="shared" si="129"/>
        <v>0.96448736208647223</v>
      </c>
      <c r="AB624" s="36">
        <f t="shared" si="130"/>
        <v>1.1390203620864723</v>
      </c>
      <c r="AC624" s="37">
        <f t="shared" si="124"/>
        <v>0.73284998226462073</v>
      </c>
      <c r="AD624" s="37">
        <f t="shared" si="125"/>
        <v>-1.2589220464926283</v>
      </c>
      <c r="AE624" s="36">
        <f t="shared" si="126"/>
        <v>215.14878572745889</v>
      </c>
      <c r="AG624" s="38">
        <f t="shared" si="131"/>
        <v>0.73286411406825125</v>
      </c>
      <c r="AH624" s="38">
        <f t="shared" si="127"/>
        <v>-1.2588807814119118</v>
      </c>
      <c r="AJ624" s="38">
        <f t="shared" si="132"/>
        <v>41.990020692704938</v>
      </c>
      <c r="AK624" s="38">
        <f t="shared" si="133"/>
        <v>-72.128555685033689</v>
      </c>
    </row>
    <row r="625" spans="1:37" ht="15.75" customHeight="1" x14ac:dyDescent="0.3">
      <c r="A625" s="4" t="s">
        <v>81</v>
      </c>
      <c r="B625" s="5"/>
      <c r="C625" s="16">
        <v>4</v>
      </c>
      <c r="D625" s="16">
        <v>2</v>
      </c>
      <c r="E625" s="16">
        <v>4</v>
      </c>
      <c r="F625" s="16">
        <v>1</v>
      </c>
      <c r="G625" s="16">
        <v>625</v>
      </c>
      <c r="H625" s="16" t="s">
        <v>20</v>
      </c>
      <c r="I625" s="16">
        <v>18</v>
      </c>
      <c r="J625" s="16"/>
      <c r="K625" s="16"/>
      <c r="L625" s="17">
        <v>43308</v>
      </c>
      <c r="M625" s="16" t="s">
        <v>68</v>
      </c>
      <c r="N625" s="16" t="s">
        <v>53</v>
      </c>
      <c r="O625" s="27"/>
      <c r="P625" s="28">
        <v>18.100000000000001</v>
      </c>
      <c r="Q625" s="28">
        <v>3.9</v>
      </c>
      <c r="R625" s="34">
        <v>44369</v>
      </c>
      <c r="S625" s="28" t="s">
        <v>99</v>
      </c>
      <c r="T625" s="5"/>
      <c r="U625" s="5">
        <f t="shared" si="136"/>
        <v>178.1</v>
      </c>
      <c r="V625" s="5">
        <f t="shared" si="137"/>
        <v>123.9</v>
      </c>
      <c r="W625" s="5"/>
      <c r="X625" s="36">
        <f t="shared" si="138"/>
        <v>196.90927683806035</v>
      </c>
      <c r="Y625" s="36">
        <f t="shared" si="128"/>
        <v>91.09092542680699</v>
      </c>
      <c r="Z625" s="5"/>
      <c r="AA625" s="36">
        <f t="shared" si="129"/>
        <v>0.96297787979505745</v>
      </c>
      <c r="AB625" s="36">
        <f t="shared" si="130"/>
        <v>1.1375108797950575</v>
      </c>
      <c r="AC625" s="37">
        <f t="shared" si="124"/>
        <v>0.73284998226462073</v>
      </c>
      <c r="AD625" s="37">
        <f t="shared" si="125"/>
        <v>-1.2589220464926283</v>
      </c>
      <c r="AE625" s="36">
        <f t="shared" si="126"/>
        <v>216.95810655515965</v>
      </c>
      <c r="AG625" s="38">
        <f t="shared" si="131"/>
        <v>0.73286427957846945</v>
      </c>
      <c r="AH625" s="38">
        <f t="shared" si="127"/>
        <v>-1.258880463371584</v>
      </c>
      <c r="AJ625" s="38">
        <f t="shared" si="132"/>
        <v>41.990030175741907</v>
      </c>
      <c r="AK625" s="38">
        <f t="shared" si="133"/>
        <v>-72.128537462665179</v>
      </c>
    </row>
    <row r="626" spans="1:37" ht="15.75" customHeight="1" x14ac:dyDescent="0.3">
      <c r="A626" s="4" t="s">
        <v>81</v>
      </c>
      <c r="B626" s="5"/>
      <c r="C626" s="16">
        <v>4</v>
      </c>
      <c r="D626" s="16">
        <v>2</v>
      </c>
      <c r="E626" s="16">
        <v>4</v>
      </c>
      <c r="F626" s="16">
        <v>1</v>
      </c>
      <c r="G626" s="16">
        <v>626</v>
      </c>
      <c r="H626" s="16" t="s">
        <v>20</v>
      </c>
      <c r="I626" s="16">
        <v>17</v>
      </c>
      <c r="J626" s="16"/>
      <c r="K626" s="16"/>
      <c r="L626" s="17">
        <v>43308</v>
      </c>
      <c r="M626" s="16" t="s">
        <v>68</v>
      </c>
      <c r="N626" s="16" t="s">
        <v>53</v>
      </c>
      <c r="O626" s="27"/>
      <c r="P626" s="28">
        <v>18.5</v>
      </c>
      <c r="Q626" s="28">
        <v>4.2</v>
      </c>
      <c r="R626" s="34">
        <v>44369</v>
      </c>
      <c r="S626" s="28" t="s">
        <v>99</v>
      </c>
      <c r="T626" s="5"/>
      <c r="U626" s="5">
        <f t="shared" si="136"/>
        <v>178.5</v>
      </c>
      <c r="V626" s="5">
        <f t="shared" si="137"/>
        <v>124.2</v>
      </c>
      <c r="W626" s="5"/>
      <c r="X626" s="36">
        <f t="shared" si="138"/>
        <v>197.355294409469</v>
      </c>
      <c r="Y626" s="36">
        <f t="shared" si="128"/>
        <v>91.316908448281481</v>
      </c>
      <c r="Z626" s="5"/>
      <c r="AA626" s="36">
        <f t="shared" si="129"/>
        <v>0.96289585217418872</v>
      </c>
      <c r="AB626" s="36">
        <f t="shared" si="130"/>
        <v>1.1374288521741887</v>
      </c>
      <c r="AC626" s="37">
        <f t="shared" si="124"/>
        <v>0.73284998226462073</v>
      </c>
      <c r="AD626" s="37">
        <f t="shared" si="125"/>
        <v>-1.2589220464926283</v>
      </c>
      <c r="AE626" s="36">
        <f t="shared" si="126"/>
        <v>217.45778900743014</v>
      </c>
      <c r="AG626" s="38">
        <f t="shared" si="131"/>
        <v>0.73286431504709293</v>
      </c>
      <c r="AH626" s="38">
        <f t="shared" si="127"/>
        <v>-1.2588803691806707</v>
      </c>
      <c r="AJ626" s="38">
        <f t="shared" si="132"/>
        <v>41.990032207944331</v>
      </c>
      <c r="AK626" s="38">
        <f t="shared" si="133"/>
        <v>-72.128532065923395</v>
      </c>
    </row>
    <row r="627" spans="1:37" ht="15.75" customHeight="1" x14ac:dyDescent="0.3">
      <c r="A627" s="4" t="s">
        <v>81</v>
      </c>
      <c r="B627" s="5"/>
      <c r="C627" s="16">
        <v>4</v>
      </c>
      <c r="D627" s="16">
        <v>2</v>
      </c>
      <c r="E627" s="16">
        <v>4</v>
      </c>
      <c r="F627" s="16">
        <v>1</v>
      </c>
      <c r="G627" s="16">
        <v>627</v>
      </c>
      <c r="H627" s="16" t="s">
        <v>20</v>
      </c>
      <c r="I627" s="16">
        <v>627</v>
      </c>
      <c r="J627" s="16"/>
      <c r="K627" s="16"/>
      <c r="L627" s="17">
        <v>43308</v>
      </c>
      <c r="M627" s="16" t="s">
        <v>68</v>
      </c>
      <c r="N627" s="16" t="s">
        <v>53</v>
      </c>
      <c r="O627" s="27"/>
      <c r="P627" s="28">
        <v>18.2</v>
      </c>
      <c r="Q627" s="33">
        <v>3.1</v>
      </c>
      <c r="R627" s="34">
        <v>44369</v>
      </c>
      <c r="S627" s="28" t="s">
        <v>99</v>
      </c>
      <c r="T627" s="5"/>
      <c r="U627" s="5">
        <f t="shared" si="136"/>
        <v>178.2</v>
      </c>
      <c r="V627" s="5">
        <f t="shared" si="137"/>
        <v>123.1</v>
      </c>
      <c r="W627" s="5"/>
      <c r="X627" s="36">
        <f t="shared" si="138"/>
        <v>196.86883901099776</v>
      </c>
      <c r="Y627" s="36">
        <f t="shared" si="128"/>
        <v>90.285714409655284</v>
      </c>
      <c r="Z627" s="5"/>
      <c r="AA627" s="36">
        <f t="shared" si="129"/>
        <v>0.96627370984821948</v>
      </c>
      <c r="AB627" s="36">
        <f t="shared" si="130"/>
        <v>1.1408067098482195</v>
      </c>
      <c r="AC627" s="37">
        <f t="shared" si="124"/>
        <v>0.73284998226462073</v>
      </c>
      <c r="AD627" s="37">
        <f t="shared" si="125"/>
        <v>-1.2589220464926283</v>
      </c>
      <c r="AE627" s="36">
        <f t="shared" si="126"/>
        <v>216.58451006477816</v>
      </c>
      <c r="AG627" s="38">
        <f t="shared" si="131"/>
        <v>0.73286415319173392</v>
      </c>
      <c r="AH627" s="38">
        <f t="shared" si="127"/>
        <v>-1.258880471915937</v>
      </c>
      <c r="AJ627" s="38">
        <f t="shared" si="132"/>
        <v>41.990022934315377</v>
      </c>
      <c r="AK627" s="38">
        <f t="shared" si="133"/>
        <v>-72.128537952220555</v>
      </c>
    </row>
    <row r="628" spans="1:37" ht="15.75" customHeight="1" x14ac:dyDescent="0.3">
      <c r="A628" s="4" t="s">
        <v>81</v>
      </c>
      <c r="B628" s="5"/>
      <c r="C628" s="16">
        <v>4</v>
      </c>
      <c r="D628" s="16">
        <v>2</v>
      </c>
      <c r="E628" s="16">
        <v>4</v>
      </c>
      <c r="F628" s="16">
        <v>1</v>
      </c>
      <c r="G628" s="16">
        <v>628</v>
      </c>
      <c r="H628" s="16" t="s">
        <v>20</v>
      </c>
      <c r="I628" s="16">
        <v>15</v>
      </c>
      <c r="J628" s="16"/>
      <c r="K628" s="16"/>
      <c r="L628" s="17">
        <v>43308</v>
      </c>
      <c r="M628" s="16" t="s">
        <v>68</v>
      </c>
      <c r="N628" s="16" t="s">
        <v>53</v>
      </c>
      <c r="O628" s="27"/>
      <c r="P628" s="28">
        <v>18.8</v>
      </c>
      <c r="Q628" s="28">
        <v>3.6</v>
      </c>
      <c r="R628" s="34">
        <v>44369</v>
      </c>
      <c r="S628" s="28" t="s">
        <v>99</v>
      </c>
      <c r="T628" s="5"/>
      <c r="U628" s="5">
        <f t="shared" si="136"/>
        <v>178.8</v>
      </c>
      <c r="V628" s="5">
        <f t="shared" si="137"/>
        <v>123.6</v>
      </c>
      <c r="W628" s="5"/>
      <c r="X628" s="36">
        <f t="shared" si="138"/>
        <v>197.54654778067729</v>
      </c>
      <c r="Y628" s="36">
        <f t="shared" si="128"/>
        <v>90.673929328868226</v>
      </c>
      <c r="Z628" s="5"/>
      <c r="AA628" s="36">
        <f t="shared" si="129"/>
        <v>0.96594998709875901</v>
      </c>
      <c r="AB628" s="36">
        <f t="shared" si="130"/>
        <v>1.1404829870987589</v>
      </c>
      <c r="AC628" s="37">
        <f t="shared" si="124"/>
        <v>0.73284998226462073</v>
      </c>
      <c r="AD628" s="37">
        <f t="shared" si="125"/>
        <v>-1.2589220464926283</v>
      </c>
      <c r="AE628" s="36">
        <f t="shared" si="126"/>
        <v>217.3623702483942</v>
      </c>
      <c r="AG628" s="38">
        <f t="shared" si="131"/>
        <v>0.73286421412346181</v>
      </c>
      <c r="AH628" s="38">
        <f t="shared" si="127"/>
        <v>-1.2588803287957469</v>
      </c>
      <c r="AJ628" s="38">
        <f t="shared" si="132"/>
        <v>41.990026425446217</v>
      </c>
      <c r="AK628" s="38">
        <f t="shared" si="133"/>
        <v>-72.128529752037693</v>
      </c>
    </row>
    <row r="629" spans="1:37" ht="15.75" customHeight="1" x14ac:dyDescent="0.3">
      <c r="A629" s="4" t="s">
        <v>81</v>
      </c>
      <c r="B629" s="5"/>
      <c r="C629" s="16">
        <v>4</v>
      </c>
      <c r="D629" s="16">
        <v>2</v>
      </c>
      <c r="E629" s="16">
        <v>4</v>
      </c>
      <c r="F629" s="16">
        <v>1</v>
      </c>
      <c r="G629" s="16">
        <v>629</v>
      </c>
      <c r="H629" s="16" t="s">
        <v>31</v>
      </c>
      <c r="I629" s="16">
        <v>131</v>
      </c>
      <c r="J629" s="16"/>
      <c r="K629" s="16"/>
      <c r="L629" s="17">
        <v>43308</v>
      </c>
      <c r="M629" s="16" t="s">
        <v>68</v>
      </c>
      <c r="N629" s="16" t="s">
        <v>53</v>
      </c>
      <c r="O629" s="27"/>
      <c r="P629" s="28">
        <v>19.399999999999999</v>
      </c>
      <c r="Q629" s="33">
        <v>3.8</v>
      </c>
      <c r="R629" s="34">
        <v>44369</v>
      </c>
      <c r="S629" s="28" t="s">
        <v>99</v>
      </c>
      <c r="T629" s="5"/>
      <c r="U629" s="5">
        <f t="shared" si="136"/>
        <v>179.4</v>
      </c>
      <c r="V629" s="5">
        <f t="shared" si="137"/>
        <v>123.8</v>
      </c>
      <c r="W629" s="5"/>
      <c r="X629" s="36">
        <f t="shared" si="138"/>
        <v>198.17216207495741</v>
      </c>
      <c r="Y629" s="36">
        <f t="shared" si="128"/>
        <v>90.766701926074191</v>
      </c>
      <c r="Z629" s="5"/>
      <c r="AA629" s="36">
        <f t="shared" si="129"/>
        <v>0.96676048284347882</v>
      </c>
      <c r="AB629" s="36">
        <f t="shared" si="130"/>
        <v>1.1412934828434789</v>
      </c>
      <c r="AC629" s="37">
        <f t="shared" si="124"/>
        <v>0.73284998226462073</v>
      </c>
      <c r="AD629" s="37">
        <f t="shared" si="125"/>
        <v>-1.2589220464926283</v>
      </c>
      <c r="AE629" s="36">
        <f t="shared" si="126"/>
        <v>217.96972266808064</v>
      </c>
      <c r="AG629" s="38">
        <f t="shared" si="131"/>
        <v>0.73286422868241774</v>
      </c>
      <c r="AH629" s="38">
        <f t="shared" si="127"/>
        <v>-1.2588801966785517</v>
      </c>
      <c r="AJ629" s="38">
        <f t="shared" si="132"/>
        <v>41.990027259612951</v>
      </c>
      <c r="AK629" s="38">
        <f t="shared" si="133"/>
        <v>-72.128522182280008</v>
      </c>
    </row>
    <row r="630" spans="1:37" ht="15.75" customHeight="1" x14ac:dyDescent="0.3">
      <c r="A630" s="4" t="s">
        <v>81</v>
      </c>
      <c r="B630" s="5"/>
      <c r="C630" s="16">
        <v>4</v>
      </c>
      <c r="D630" s="16">
        <v>2</v>
      </c>
      <c r="E630" s="16">
        <v>4</v>
      </c>
      <c r="F630" s="16">
        <v>1</v>
      </c>
      <c r="G630" s="16">
        <v>630</v>
      </c>
      <c r="H630" s="16" t="s">
        <v>20</v>
      </c>
      <c r="I630" s="16">
        <v>10</v>
      </c>
      <c r="J630" s="16"/>
      <c r="K630" s="16"/>
      <c r="L630" s="17">
        <v>43308</v>
      </c>
      <c r="M630" s="16" t="s">
        <v>68</v>
      </c>
      <c r="N630" s="16" t="s">
        <v>53</v>
      </c>
      <c r="O630" s="27"/>
      <c r="P630" s="33">
        <v>19.8</v>
      </c>
      <c r="Q630" s="33">
        <v>3.7</v>
      </c>
      <c r="R630" s="34">
        <v>44369</v>
      </c>
      <c r="S630" s="28" t="s">
        <v>99</v>
      </c>
      <c r="T630" s="5"/>
      <c r="U630" s="5">
        <f t="shared" si="136"/>
        <v>179.8</v>
      </c>
      <c r="V630" s="5">
        <f t="shared" si="137"/>
        <v>123.7</v>
      </c>
      <c r="W630" s="5"/>
      <c r="X630" s="36">
        <f t="shared" si="138"/>
        <v>198.54872034583363</v>
      </c>
      <c r="Y630" s="36">
        <f t="shared" si="128"/>
        <v>90.598761851539422</v>
      </c>
      <c r="Z630" s="5"/>
      <c r="AA630" s="36">
        <f t="shared" si="129"/>
        <v>0.96817859719112731</v>
      </c>
      <c r="AB630" s="36">
        <f t="shared" si="130"/>
        <v>1.1427115971911272</v>
      </c>
      <c r="AC630" s="37">
        <f t="shared" si="124"/>
        <v>0.73284998226462073</v>
      </c>
      <c r="AD630" s="37">
        <f t="shared" si="125"/>
        <v>-1.2589220464926283</v>
      </c>
      <c r="AE630" s="36">
        <f t="shared" si="126"/>
        <v>218.2423652731064</v>
      </c>
      <c r="AG630" s="38">
        <f t="shared" si="131"/>
        <v>0.73286420232068084</v>
      </c>
      <c r="AH630" s="38">
        <f t="shared" si="127"/>
        <v>-1.2588801171583188</v>
      </c>
      <c r="AJ630" s="38">
        <f t="shared" si="132"/>
        <v>41.990025749196683</v>
      </c>
      <c r="AK630" s="38">
        <f t="shared" si="133"/>
        <v>-72.128517626106273</v>
      </c>
    </row>
    <row r="631" spans="1:37" ht="15.75" customHeight="1" x14ac:dyDescent="0.3">
      <c r="A631" s="4" t="s">
        <v>81</v>
      </c>
      <c r="B631" s="5"/>
      <c r="C631" s="16">
        <v>4</v>
      </c>
      <c r="D631" s="16">
        <v>2</v>
      </c>
      <c r="E631" s="16">
        <v>4</v>
      </c>
      <c r="F631" s="16">
        <v>1</v>
      </c>
      <c r="G631" s="16">
        <v>631</v>
      </c>
      <c r="H631" s="16" t="s">
        <v>20</v>
      </c>
      <c r="I631" s="16">
        <v>14</v>
      </c>
      <c r="J631" s="16"/>
      <c r="K631" s="16"/>
      <c r="L631" s="17">
        <v>43308</v>
      </c>
      <c r="M631" s="16" t="s">
        <v>68</v>
      </c>
      <c r="N631" s="16" t="s">
        <v>53</v>
      </c>
      <c r="O631" s="27"/>
      <c r="P631" s="33">
        <v>19.7</v>
      </c>
      <c r="Q631" s="33">
        <v>3.6</v>
      </c>
      <c r="R631" s="34">
        <v>44369</v>
      </c>
      <c r="S631" s="28" t="s">
        <v>99</v>
      </c>
      <c r="T631" s="5"/>
      <c r="U631" s="5">
        <f t="shared" si="136"/>
        <v>179.7</v>
      </c>
      <c r="V631" s="5">
        <f t="shared" si="137"/>
        <v>123.6</v>
      </c>
      <c r="W631" s="5"/>
      <c r="X631" s="36">
        <f t="shared" si="138"/>
        <v>198.43287474669816</v>
      </c>
      <c r="Y631" s="36">
        <f t="shared" si="128"/>
        <v>90.517645902670225</v>
      </c>
      <c r="Z631" s="5"/>
      <c r="AA631" s="36">
        <f t="shared" si="129"/>
        <v>0.96829645586857271</v>
      </c>
      <c r="AB631" s="36">
        <f t="shared" si="130"/>
        <v>1.1428294558685728</v>
      </c>
      <c r="AC631" s="37">
        <f t="shared" si="124"/>
        <v>0.73284998226462073</v>
      </c>
      <c r="AD631" s="37">
        <f t="shared" si="125"/>
        <v>-1.2589220464926283</v>
      </c>
      <c r="AE631" s="36">
        <f t="shared" si="126"/>
        <v>218.10330121298026</v>
      </c>
      <c r="AG631" s="38">
        <f t="shared" si="131"/>
        <v>0.73286418958913158</v>
      </c>
      <c r="AH631" s="38">
        <f t="shared" si="127"/>
        <v>-1.2588801416229649</v>
      </c>
      <c r="AJ631" s="38">
        <f t="shared" si="132"/>
        <v>41.990025019732641</v>
      </c>
      <c r="AK631" s="38">
        <f t="shared" si="133"/>
        <v>-72.128519027827252</v>
      </c>
    </row>
    <row r="632" spans="1:37" ht="15.75" customHeight="1" x14ac:dyDescent="0.3">
      <c r="A632" s="4" t="s">
        <v>81</v>
      </c>
      <c r="B632" s="5"/>
      <c r="C632" s="16">
        <v>4</v>
      </c>
      <c r="D632" s="16">
        <v>2</v>
      </c>
      <c r="E632" s="16">
        <v>4</v>
      </c>
      <c r="F632" s="16">
        <v>1</v>
      </c>
      <c r="G632" s="16">
        <v>632</v>
      </c>
      <c r="H632" s="16" t="s">
        <v>20</v>
      </c>
      <c r="I632" s="16">
        <v>14</v>
      </c>
      <c r="J632" s="16"/>
      <c r="K632" s="16"/>
      <c r="L632" s="17">
        <v>43308</v>
      </c>
      <c r="M632" s="16" t="s">
        <v>68</v>
      </c>
      <c r="N632" s="16" t="s">
        <v>53</v>
      </c>
      <c r="O632" s="27"/>
      <c r="P632" s="33">
        <v>19.899999999999999</v>
      </c>
      <c r="Q632" s="33">
        <v>3.4</v>
      </c>
      <c r="R632" s="34">
        <v>44369</v>
      </c>
      <c r="S632" s="28" t="s">
        <v>99</v>
      </c>
      <c r="T632" s="5"/>
      <c r="U632" s="5">
        <f t="shared" si="136"/>
        <v>179.9</v>
      </c>
      <c r="V632" s="5">
        <f t="shared" si="137"/>
        <v>123.4</v>
      </c>
      <c r="W632" s="5"/>
      <c r="X632" s="36">
        <f t="shared" si="138"/>
        <v>198.59510664443661</v>
      </c>
      <c r="Y632" s="36">
        <f t="shared" si="128"/>
        <v>90.285954704399373</v>
      </c>
      <c r="Z632" s="5"/>
      <c r="AA632" s="36">
        <f t="shared" si="129"/>
        <v>0.96957135336568956</v>
      </c>
      <c r="AB632" s="36">
        <f t="shared" si="130"/>
        <v>1.1441043533656896</v>
      </c>
      <c r="AC632" s="37">
        <f t="shared" si="124"/>
        <v>0.73284998226462073</v>
      </c>
      <c r="AD632" s="37">
        <f t="shared" si="125"/>
        <v>-1.2589220464926283</v>
      </c>
      <c r="AE632" s="36">
        <f t="shared" si="126"/>
        <v>218.15492201644227</v>
      </c>
      <c r="AG632" s="38">
        <f t="shared" si="131"/>
        <v>0.7328641532218817</v>
      </c>
      <c r="AH632" s="38">
        <f t="shared" si="127"/>
        <v>-1.2588801073643567</v>
      </c>
      <c r="AJ632" s="38">
        <f t="shared" si="132"/>
        <v>41.990022936042713</v>
      </c>
      <c r="AK632" s="38">
        <f t="shared" si="133"/>
        <v>-72.128517064953584</v>
      </c>
    </row>
    <row r="633" spans="1:37" ht="15.75" customHeight="1" x14ac:dyDescent="0.3">
      <c r="A633" s="4" t="s">
        <v>81</v>
      </c>
      <c r="B633" s="5"/>
      <c r="C633" s="16">
        <v>4</v>
      </c>
      <c r="D633" s="16">
        <v>2</v>
      </c>
      <c r="E633" s="16">
        <v>4</v>
      </c>
      <c r="F633" s="16">
        <v>1</v>
      </c>
      <c r="G633" s="16">
        <v>633</v>
      </c>
      <c r="H633" s="16" t="s">
        <v>20</v>
      </c>
      <c r="I633" s="16">
        <v>16</v>
      </c>
      <c r="J633" s="16"/>
      <c r="K633" s="16"/>
      <c r="L633" s="17">
        <v>43308</v>
      </c>
      <c r="M633" s="16" t="s">
        <v>68</v>
      </c>
      <c r="N633" s="16" t="s">
        <v>53</v>
      </c>
      <c r="O633" s="27"/>
      <c r="P633" s="33">
        <v>19.7</v>
      </c>
      <c r="Q633" s="33">
        <v>3.2</v>
      </c>
      <c r="R633" s="34">
        <v>44369</v>
      </c>
      <c r="S633" s="28" t="s">
        <v>99</v>
      </c>
      <c r="T633" s="5"/>
      <c r="U633" s="5">
        <f t="shared" si="136"/>
        <v>179.7</v>
      </c>
      <c r="V633" s="5">
        <f t="shared" si="137"/>
        <v>123.2</v>
      </c>
      <c r="W633" s="5"/>
      <c r="X633" s="36">
        <f t="shared" si="138"/>
        <v>198.36341544616573</v>
      </c>
      <c r="Y633" s="36">
        <f t="shared" si="128"/>
        <v>90.123722806660965</v>
      </c>
      <c r="Z633" s="5"/>
      <c r="AA633" s="36">
        <f t="shared" si="129"/>
        <v>0.96980909339185584</v>
      </c>
      <c r="AB633" s="36">
        <f t="shared" si="130"/>
        <v>1.1443420933918558</v>
      </c>
      <c r="AC633" s="37">
        <f t="shared" si="124"/>
        <v>0.73284998226462073</v>
      </c>
      <c r="AD633" s="37">
        <f t="shared" si="125"/>
        <v>-1.2589220464926283</v>
      </c>
      <c r="AE633" s="36">
        <f t="shared" si="126"/>
        <v>217.87686889617265</v>
      </c>
      <c r="AG633" s="38">
        <f t="shared" si="131"/>
        <v>0.73286412775878318</v>
      </c>
      <c r="AH633" s="38">
        <f t="shared" si="127"/>
        <v>-1.2588801562936467</v>
      </c>
      <c r="AJ633" s="38">
        <f t="shared" si="132"/>
        <v>41.990021477114631</v>
      </c>
      <c r="AK633" s="38">
        <f t="shared" si="133"/>
        <v>-72.128519868395401</v>
      </c>
    </row>
    <row r="634" spans="1:37" ht="15.75" customHeight="1" x14ac:dyDescent="0.3">
      <c r="A634" s="4" t="s">
        <v>81</v>
      </c>
      <c r="B634" s="5"/>
      <c r="C634" s="16">
        <v>4</v>
      </c>
      <c r="D634" s="16">
        <v>2</v>
      </c>
      <c r="E634" s="16">
        <v>4</v>
      </c>
      <c r="F634" s="16">
        <v>1</v>
      </c>
      <c r="G634" s="16">
        <v>634</v>
      </c>
      <c r="H634" s="16" t="s">
        <v>20</v>
      </c>
      <c r="I634" s="16">
        <v>11</v>
      </c>
      <c r="J634" s="16"/>
      <c r="K634" s="16"/>
      <c r="L634" s="17">
        <v>43308</v>
      </c>
      <c r="M634" s="16" t="s">
        <v>68</v>
      </c>
      <c r="N634" s="16" t="s">
        <v>53</v>
      </c>
      <c r="O634" s="27"/>
      <c r="P634" s="33">
        <v>19.5</v>
      </c>
      <c r="Q634" s="33">
        <v>3.3</v>
      </c>
      <c r="R634" s="34">
        <v>44369</v>
      </c>
      <c r="S634" s="28" t="s">
        <v>99</v>
      </c>
      <c r="T634" s="5"/>
      <c r="U634" s="5">
        <f t="shared" si="136"/>
        <v>179.5</v>
      </c>
      <c r="V634" s="5">
        <f t="shared" si="137"/>
        <v>123.3</v>
      </c>
      <c r="W634" s="5"/>
      <c r="X634" s="36">
        <f t="shared" si="138"/>
        <v>198.18381872329419</v>
      </c>
      <c r="Y634" s="36">
        <f t="shared" si="128"/>
        <v>90.256933230929505</v>
      </c>
      <c r="Z634" s="5"/>
      <c r="AA634" s="36">
        <f t="shared" si="129"/>
        <v>0.96891103347274143</v>
      </c>
      <c r="AB634" s="36">
        <f t="shared" si="130"/>
        <v>1.1434440334727414</v>
      </c>
      <c r="AC634" s="37">
        <f t="shared" si="124"/>
        <v>0.73284998226462073</v>
      </c>
      <c r="AD634" s="37">
        <f t="shared" si="125"/>
        <v>-1.2589220464926283</v>
      </c>
      <c r="AE634" s="36">
        <f t="shared" si="126"/>
        <v>217.76854685651921</v>
      </c>
      <c r="AG634" s="38">
        <f t="shared" si="131"/>
        <v>0.73286414866844496</v>
      </c>
      <c r="AH634" s="38">
        <f t="shared" si="127"/>
        <v>-1.2588801942199255</v>
      </c>
      <c r="AJ634" s="38">
        <f t="shared" si="132"/>
        <v>41.990022675150009</v>
      </c>
      <c r="AK634" s="38">
        <f t="shared" si="133"/>
        <v>-72.128522041411102</v>
      </c>
    </row>
    <row r="635" spans="1:37" ht="15.75" customHeight="1" x14ac:dyDescent="0.3">
      <c r="A635" s="4" t="s">
        <v>81</v>
      </c>
      <c r="B635" s="5"/>
      <c r="C635" s="16">
        <v>4</v>
      </c>
      <c r="D635" s="16">
        <v>2</v>
      </c>
      <c r="E635" s="16">
        <v>4</v>
      </c>
      <c r="F635" s="16">
        <v>1</v>
      </c>
      <c r="G635" s="16">
        <v>635</v>
      </c>
      <c r="H635" s="16" t="s">
        <v>20</v>
      </c>
      <c r="I635" s="16">
        <v>12</v>
      </c>
      <c r="J635" s="16"/>
      <c r="K635" s="16"/>
      <c r="L635" s="17">
        <v>43308</v>
      </c>
      <c r="M635" s="16" t="s">
        <v>68</v>
      </c>
      <c r="N635" s="16" t="s">
        <v>53</v>
      </c>
      <c r="O635" s="27"/>
      <c r="P635" s="33">
        <v>19.5</v>
      </c>
      <c r="Q635" s="33">
        <v>1.9</v>
      </c>
      <c r="R635" s="34">
        <v>44369</v>
      </c>
      <c r="S635" s="28" t="s">
        <v>99</v>
      </c>
      <c r="T635" s="5"/>
      <c r="U635" s="5">
        <f t="shared" si="136"/>
        <v>179.5</v>
      </c>
      <c r="V635" s="5">
        <f t="shared" si="137"/>
        <v>121.9</v>
      </c>
      <c r="W635" s="5"/>
      <c r="X635" s="36">
        <f t="shared" si="138"/>
        <v>197.94071117143062</v>
      </c>
      <c r="Y635" s="36">
        <f t="shared" si="128"/>
        <v>88.878202394896988</v>
      </c>
      <c r="Z635" s="5"/>
      <c r="AA635" s="36">
        <f t="shared" si="129"/>
        <v>0.97422944331489525</v>
      </c>
      <c r="AB635" s="36">
        <f t="shared" si="130"/>
        <v>1.1487624433148953</v>
      </c>
      <c r="AC635" s="37">
        <f t="shared" si="124"/>
        <v>0.73284998226462073</v>
      </c>
      <c r="AD635" s="37">
        <f t="shared" si="125"/>
        <v>-1.2589220464926283</v>
      </c>
      <c r="AE635" s="36">
        <f t="shared" si="126"/>
        <v>216.97893907013184</v>
      </c>
      <c r="AG635" s="38">
        <f t="shared" si="131"/>
        <v>0.73286393226222402</v>
      </c>
      <c r="AH635" s="38">
        <f t="shared" si="127"/>
        <v>-1.2588802455672921</v>
      </c>
      <c r="AJ635" s="38">
        <f t="shared" si="132"/>
        <v>41.99001027598689</v>
      </c>
      <c r="AK635" s="38">
        <f t="shared" si="133"/>
        <v>-72.128524983398492</v>
      </c>
    </row>
    <row r="636" spans="1:37" ht="15.75" customHeight="1" x14ac:dyDescent="0.3">
      <c r="A636" s="4" t="s">
        <v>81</v>
      </c>
      <c r="B636" s="5"/>
      <c r="C636" s="16">
        <v>4</v>
      </c>
      <c r="D636" s="16">
        <v>2</v>
      </c>
      <c r="E636" s="16">
        <v>4</v>
      </c>
      <c r="F636" s="16">
        <v>1</v>
      </c>
      <c r="G636" s="16">
        <v>636</v>
      </c>
      <c r="H636" s="16" t="s">
        <v>20</v>
      </c>
      <c r="I636" s="16">
        <v>13</v>
      </c>
      <c r="J636" s="16"/>
      <c r="K636" s="16"/>
      <c r="L636" s="17">
        <v>43308</v>
      </c>
      <c r="M636" s="16" t="s">
        <v>68</v>
      </c>
      <c r="N636" s="16" t="s">
        <v>53</v>
      </c>
      <c r="O636" s="27"/>
      <c r="P636" s="33">
        <v>19.2</v>
      </c>
      <c r="Q636" s="33">
        <v>2</v>
      </c>
      <c r="R636" s="34">
        <v>44369</v>
      </c>
      <c r="S636" s="28" t="s">
        <v>99</v>
      </c>
      <c r="T636" s="5"/>
      <c r="U636" s="5">
        <f t="shared" si="136"/>
        <v>179.2</v>
      </c>
      <c r="V636" s="5">
        <f t="shared" si="137"/>
        <v>122</v>
      </c>
      <c r="W636" s="5"/>
      <c r="X636" s="36">
        <f t="shared" si="138"/>
        <v>197.66263367455679</v>
      </c>
      <c r="Y636" s="36">
        <f t="shared" si="128"/>
        <v>89.028777644298643</v>
      </c>
      <c r="Z636" s="5"/>
      <c r="AA636" s="36">
        <f t="shared" si="129"/>
        <v>0.97307038587677719</v>
      </c>
      <c r="AB636" s="36">
        <f t="shared" si="130"/>
        <v>1.1476033858767771</v>
      </c>
      <c r="AC636" s="37">
        <f t="shared" si="124"/>
        <v>0.73284998226462073</v>
      </c>
      <c r="AD636" s="37">
        <f t="shared" si="125"/>
        <v>-1.2589220464926283</v>
      </c>
      <c r="AE636" s="36">
        <f t="shared" si="126"/>
        <v>216.78708448613816</v>
      </c>
      <c r="AG636" s="38">
        <f t="shared" si="131"/>
        <v>0.73286395589792031</v>
      </c>
      <c r="AH636" s="38">
        <f t="shared" si="127"/>
        <v>-1.2588803042905372</v>
      </c>
      <c r="AJ636" s="38">
        <f t="shared" si="132"/>
        <v>41.990011630212528</v>
      </c>
      <c r="AK636" s="38">
        <f t="shared" si="133"/>
        <v>-72.128528347992599</v>
      </c>
    </row>
    <row r="637" spans="1:37" ht="15.75" customHeight="1" x14ac:dyDescent="0.3">
      <c r="A637" s="4" t="s">
        <v>81</v>
      </c>
      <c r="B637" s="5"/>
      <c r="C637" s="16">
        <v>4</v>
      </c>
      <c r="D637" s="16">
        <v>2</v>
      </c>
      <c r="E637" s="16">
        <v>4</v>
      </c>
      <c r="F637" s="16">
        <v>1</v>
      </c>
      <c r="G637" s="16">
        <v>637</v>
      </c>
      <c r="H637" s="16" t="s">
        <v>20</v>
      </c>
      <c r="I637" s="16">
        <v>18</v>
      </c>
      <c r="J637" s="16"/>
      <c r="K637" s="16"/>
      <c r="L637" s="17">
        <v>43308</v>
      </c>
      <c r="M637" s="16" t="s">
        <v>68</v>
      </c>
      <c r="N637" s="16" t="s">
        <v>53</v>
      </c>
      <c r="O637" s="27"/>
      <c r="P637" s="33">
        <v>19.600000000000001</v>
      </c>
      <c r="Q637" s="33">
        <v>1.2</v>
      </c>
      <c r="R637" s="34">
        <v>44369</v>
      </c>
      <c r="S637" s="28" t="s">
        <v>99</v>
      </c>
      <c r="T637" s="5"/>
      <c r="U637" s="5">
        <f t="shared" si="136"/>
        <v>179.6</v>
      </c>
      <c r="V637" s="5">
        <f t="shared" si="137"/>
        <v>121.2</v>
      </c>
      <c r="W637" s="5"/>
      <c r="X637" s="36">
        <f t="shared" si="138"/>
        <v>197.9176381695012</v>
      </c>
      <c r="Y637" s="36">
        <f t="shared" si="128"/>
        <v>88.171472151747608</v>
      </c>
      <c r="Z637" s="5"/>
      <c r="AA637" s="36">
        <f t="shared" si="129"/>
        <v>0.97716142233449188</v>
      </c>
      <c r="AB637" s="36">
        <f t="shared" si="130"/>
        <v>1.1516944223344918</v>
      </c>
      <c r="AC637" s="37">
        <f t="shared" si="124"/>
        <v>0.73284998226462073</v>
      </c>
      <c r="AD637" s="37">
        <f t="shared" si="125"/>
        <v>-1.2589220464926283</v>
      </c>
      <c r="AE637" s="36">
        <f t="shared" si="126"/>
        <v>216.66933331692329</v>
      </c>
      <c r="AG637" s="38">
        <f t="shared" si="131"/>
        <v>0.7328638213330767</v>
      </c>
      <c r="AH637" s="38">
        <f t="shared" si="127"/>
        <v>-1.2588802504439993</v>
      </c>
      <c r="AJ637" s="38">
        <f t="shared" si="132"/>
        <v>41.990003920214924</v>
      </c>
      <c r="AK637" s="38">
        <f t="shared" si="133"/>
        <v>-72.128525262813241</v>
      </c>
    </row>
    <row r="638" spans="1:37" ht="15.75" customHeight="1" x14ac:dyDescent="0.3">
      <c r="A638" s="4" t="s">
        <v>81</v>
      </c>
      <c r="B638" s="5"/>
      <c r="C638" s="16">
        <v>4</v>
      </c>
      <c r="D638" s="16">
        <v>2</v>
      </c>
      <c r="E638" s="16">
        <v>4</v>
      </c>
      <c r="F638" s="16">
        <v>1</v>
      </c>
      <c r="G638" s="16">
        <v>638</v>
      </c>
      <c r="H638" s="16" t="s">
        <v>20</v>
      </c>
      <c r="I638" s="16">
        <v>10</v>
      </c>
      <c r="J638" s="16"/>
      <c r="K638" s="16"/>
      <c r="L638" s="17">
        <v>43308</v>
      </c>
      <c r="M638" s="16" t="s">
        <v>68</v>
      </c>
      <c r="N638" s="16" t="s">
        <v>53</v>
      </c>
      <c r="O638" s="27"/>
      <c r="P638" s="33">
        <v>19.7</v>
      </c>
      <c r="Q638" s="33">
        <v>1.7</v>
      </c>
      <c r="R638" s="34">
        <v>44369</v>
      </c>
      <c r="S638" s="28" t="s">
        <v>99</v>
      </c>
      <c r="T638" s="5"/>
      <c r="U638" s="5">
        <f t="shared" si="136"/>
        <v>179.7</v>
      </c>
      <c r="V638" s="5">
        <f t="shared" si="137"/>
        <v>121.7</v>
      </c>
      <c r="W638" s="5"/>
      <c r="X638" s="36">
        <f t="shared" si="138"/>
        <v>198.10294306916904</v>
      </c>
      <c r="Y638" s="36">
        <f t="shared" si="128"/>
        <v>88.646511196626136</v>
      </c>
      <c r="Z638" s="5"/>
      <c r="AA638" s="36">
        <f t="shared" si="129"/>
        <v>0.9755095070351727</v>
      </c>
      <c r="AB638" s="36">
        <f t="shared" si="130"/>
        <v>1.1500425070351727</v>
      </c>
      <c r="AC638" s="37">
        <f t="shared" si="124"/>
        <v>0.73284998226462073</v>
      </c>
      <c r="AD638" s="37">
        <f t="shared" si="125"/>
        <v>-1.2589220464926283</v>
      </c>
      <c r="AE638" s="36">
        <f t="shared" si="126"/>
        <v>217.03220959111113</v>
      </c>
      <c r="AG638" s="38">
        <f t="shared" si="131"/>
        <v>0.73286389589497603</v>
      </c>
      <c r="AH638" s="38">
        <f t="shared" si="127"/>
        <v>-1.2588802113086883</v>
      </c>
      <c r="AJ638" s="38">
        <f t="shared" si="132"/>
        <v>41.990008192297068</v>
      </c>
      <c r="AK638" s="38">
        <f t="shared" si="133"/>
        <v>-72.128523020525094</v>
      </c>
    </row>
    <row r="639" spans="1:37" ht="15.75" customHeight="1" x14ac:dyDescent="0.3">
      <c r="A639" s="4" t="s">
        <v>81</v>
      </c>
      <c r="B639" s="5"/>
      <c r="C639" s="16">
        <v>4</v>
      </c>
      <c r="D639" s="16">
        <v>2</v>
      </c>
      <c r="E639" s="16">
        <v>4</v>
      </c>
      <c r="F639" s="16">
        <v>1</v>
      </c>
      <c r="G639" s="16">
        <v>639</v>
      </c>
      <c r="H639" s="16" t="s">
        <v>20</v>
      </c>
      <c r="I639" s="16">
        <v>10</v>
      </c>
      <c r="J639" s="16"/>
      <c r="K639" s="16"/>
      <c r="L639" s="17">
        <v>43308</v>
      </c>
      <c r="M639" s="16" t="s">
        <v>68</v>
      </c>
      <c r="N639" s="16" t="s">
        <v>53</v>
      </c>
      <c r="O639" s="27"/>
      <c r="P639" s="33">
        <v>19.7</v>
      </c>
      <c r="Q639" s="33">
        <v>0.7</v>
      </c>
      <c r="R639" s="34">
        <v>44369</v>
      </c>
      <c r="S639" s="28" t="s">
        <v>99</v>
      </c>
      <c r="T639" s="5"/>
      <c r="U639" s="5">
        <f t="shared" si="136"/>
        <v>179.7</v>
      </c>
      <c r="V639" s="5">
        <f t="shared" si="137"/>
        <v>120.7</v>
      </c>
      <c r="W639" s="5"/>
      <c r="X639" s="36">
        <f t="shared" si="138"/>
        <v>197.92929481783793</v>
      </c>
      <c r="Y639" s="36">
        <f t="shared" si="128"/>
        <v>87.661703456602879</v>
      </c>
      <c r="Z639" s="5"/>
      <c r="AA639" s="36">
        <f t="shared" si="129"/>
        <v>0.97933441609823735</v>
      </c>
      <c r="AB639" s="36">
        <f t="shared" si="130"/>
        <v>1.1538674160982374</v>
      </c>
      <c r="AC639" s="37">
        <f t="shared" si="124"/>
        <v>0.73284998226462073</v>
      </c>
      <c r="AD639" s="37">
        <f t="shared" si="125"/>
        <v>-1.2589220464926283</v>
      </c>
      <c r="AE639" s="36">
        <f t="shared" si="126"/>
        <v>216.47304682107651</v>
      </c>
      <c r="AG639" s="38">
        <f t="shared" si="131"/>
        <v>0.73286374131910403</v>
      </c>
      <c r="AH639" s="38">
        <f t="shared" si="127"/>
        <v>-1.2588802479853702</v>
      </c>
      <c r="AJ639" s="38">
        <f t="shared" si="132"/>
        <v>41.989999335751982</v>
      </c>
      <c r="AK639" s="38">
        <f t="shared" si="133"/>
        <v>-72.128525121944165</v>
      </c>
    </row>
    <row r="640" spans="1:37" ht="15.75" customHeight="1" x14ac:dyDescent="0.3">
      <c r="A640" s="4" t="s">
        <v>81</v>
      </c>
      <c r="B640" s="5"/>
      <c r="C640" s="16">
        <v>4</v>
      </c>
      <c r="D640" s="16">
        <v>2</v>
      </c>
      <c r="E640" s="16">
        <v>4</v>
      </c>
      <c r="F640" s="16">
        <v>1</v>
      </c>
      <c r="G640" s="16">
        <v>640</v>
      </c>
      <c r="H640" s="16" t="s">
        <v>20</v>
      </c>
      <c r="I640" s="16">
        <v>12</v>
      </c>
      <c r="J640" s="16"/>
      <c r="K640" s="16"/>
      <c r="L640" s="17">
        <v>43308</v>
      </c>
      <c r="M640" s="16" t="s">
        <v>68</v>
      </c>
      <c r="N640" s="16" t="s">
        <v>53</v>
      </c>
      <c r="O640" s="27"/>
      <c r="P640" s="33">
        <v>18.5</v>
      </c>
      <c r="Q640" s="33">
        <v>2.1</v>
      </c>
      <c r="R640" s="34">
        <v>44369</v>
      </c>
      <c r="S640" s="28" t="s">
        <v>99</v>
      </c>
      <c r="T640" s="5"/>
      <c r="U640" s="5">
        <f t="shared" si="136"/>
        <v>178.5</v>
      </c>
      <c r="V640" s="5">
        <f t="shared" si="137"/>
        <v>122.1</v>
      </c>
      <c r="W640" s="5"/>
      <c r="X640" s="36">
        <f t="shared" si="138"/>
        <v>196.99063308167365</v>
      </c>
      <c r="Y640" s="36">
        <f t="shared" si="128"/>
        <v>89.248812194232727</v>
      </c>
      <c r="Z640" s="5"/>
      <c r="AA640" s="36">
        <f t="shared" si="129"/>
        <v>0.97086662435905768</v>
      </c>
      <c r="AB640" s="36">
        <f t="shared" si="130"/>
        <v>1.1453996243590576</v>
      </c>
      <c r="AC640" s="37">
        <f t="shared" si="124"/>
        <v>0.73284998226462073</v>
      </c>
      <c r="AD640" s="37">
        <f t="shared" si="125"/>
        <v>-1.2589220464926283</v>
      </c>
      <c r="AE640" s="36">
        <f t="shared" si="126"/>
        <v>216.26525379727553</v>
      </c>
      <c r="AG640" s="38">
        <f t="shared" si="131"/>
        <v>0.73286399043775452</v>
      </c>
      <c r="AH640" s="38">
        <f t="shared" si="127"/>
        <v>-1.2588804462016734</v>
      </c>
      <c r="AJ640" s="38">
        <f t="shared" si="132"/>
        <v>41.990013609199252</v>
      </c>
      <c r="AK640" s="38">
        <f t="shared" si="133"/>
        <v>-72.128536478901779</v>
      </c>
    </row>
    <row r="641" spans="1:37" ht="15.75" customHeight="1" x14ac:dyDescent="0.3">
      <c r="A641" s="4" t="s">
        <v>81</v>
      </c>
      <c r="B641" s="5"/>
      <c r="C641" s="16">
        <v>4</v>
      </c>
      <c r="D641" s="16">
        <v>2</v>
      </c>
      <c r="E641" s="16">
        <v>4</v>
      </c>
      <c r="F641" s="16">
        <v>1</v>
      </c>
      <c r="G641" s="16">
        <v>641</v>
      </c>
      <c r="H641" s="16" t="s">
        <v>20</v>
      </c>
      <c r="I641" s="16">
        <v>20</v>
      </c>
      <c r="J641" s="16"/>
      <c r="K641" s="16"/>
      <c r="L641" s="17">
        <v>43308</v>
      </c>
      <c r="M641" s="16" t="s">
        <v>68</v>
      </c>
      <c r="N641" s="16" t="s">
        <v>53</v>
      </c>
      <c r="O641" s="27"/>
      <c r="P641" s="33">
        <v>18.3</v>
      </c>
      <c r="Q641" s="33">
        <v>2</v>
      </c>
      <c r="R641" s="34">
        <v>44369</v>
      </c>
      <c r="S641" s="28" t="s">
        <v>99</v>
      </c>
      <c r="T641" s="5"/>
      <c r="U641" s="5">
        <f t="shared" si="136"/>
        <v>178.3</v>
      </c>
      <c r="V641" s="5">
        <f t="shared" si="137"/>
        <v>122</v>
      </c>
      <c r="W641" s="5"/>
      <c r="X641" s="36">
        <f t="shared" si="138"/>
        <v>196.77630670853588</v>
      </c>
      <c r="Y641" s="36">
        <f t="shared" si="128"/>
        <v>89.18506107049663</v>
      </c>
      <c r="Z641" s="5"/>
      <c r="AA641" s="36">
        <f t="shared" si="129"/>
        <v>0.97072600763686778</v>
      </c>
      <c r="AB641" s="36">
        <f t="shared" si="130"/>
        <v>1.1452590076368678</v>
      </c>
      <c r="AC641" s="37">
        <f t="shared" si="124"/>
        <v>0.73284998226462073</v>
      </c>
      <c r="AD641" s="37">
        <f t="shared" si="125"/>
        <v>-1.2589220464926283</v>
      </c>
      <c r="AE641" s="36">
        <f t="shared" si="126"/>
        <v>216.04372242673472</v>
      </c>
      <c r="AG641" s="38">
        <f t="shared" si="131"/>
        <v>0.73286398043223533</v>
      </c>
      <c r="AH641" s="38">
        <f t="shared" si="127"/>
        <v>-1.2588804914632834</v>
      </c>
      <c r="AJ641" s="38">
        <f t="shared" si="132"/>
        <v>41.99001303592523</v>
      </c>
      <c r="AK641" s="38">
        <f t="shared" si="133"/>
        <v>-72.128539072201008</v>
      </c>
    </row>
    <row r="642" spans="1:37" ht="15.75" customHeight="1" x14ac:dyDescent="0.3">
      <c r="A642" s="4" t="s">
        <v>81</v>
      </c>
      <c r="B642" s="5"/>
      <c r="C642" s="16">
        <v>4</v>
      </c>
      <c r="D642" s="16">
        <v>2</v>
      </c>
      <c r="E642" s="16">
        <v>4</v>
      </c>
      <c r="F642" s="16">
        <v>1</v>
      </c>
      <c r="G642" s="16">
        <v>642</v>
      </c>
      <c r="H642" s="16" t="s">
        <v>20</v>
      </c>
      <c r="I642" s="16">
        <v>11</v>
      </c>
      <c r="J642" s="16"/>
      <c r="K642" s="16"/>
      <c r="L642" s="17">
        <v>43308</v>
      </c>
      <c r="M642" s="16" t="s">
        <v>68</v>
      </c>
      <c r="N642" s="16" t="s">
        <v>53</v>
      </c>
      <c r="O642" s="27"/>
      <c r="P642" s="33">
        <v>19.5</v>
      </c>
      <c r="Q642" s="33">
        <v>0.3</v>
      </c>
      <c r="R642" s="34">
        <v>44369</v>
      </c>
      <c r="S642" s="28" t="s">
        <v>99</v>
      </c>
      <c r="T642" s="5"/>
      <c r="U642" s="5">
        <f t="shared" si="136"/>
        <v>179.5</v>
      </c>
      <c r="V642" s="5">
        <f t="shared" si="137"/>
        <v>120.3</v>
      </c>
      <c r="W642" s="5"/>
      <c r="X642" s="36">
        <f t="shared" si="138"/>
        <v>197.66287396930085</v>
      </c>
      <c r="Y642" s="36">
        <f t="shared" si="128"/>
        <v>87.302510010859805</v>
      </c>
      <c r="Z642" s="5"/>
      <c r="AA642" s="36">
        <f t="shared" si="129"/>
        <v>0.98035501674831493</v>
      </c>
      <c r="AB642" s="36">
        <f t="shared" si="130"/>
        <v>1.1548880167483149</v>
      </c>
      <c r="AC642" s="37">
        <f t="shared" ref="AC642:AC705" si="139">41.989211*(PI()/180)</f>
        <v>0.73284998226462073</v>
      </c>
      <c r="AD642" s="37">
        <f t="shared" ref="AD642:AD705" si="140">-72.13092*(PI()/180)</f>
        <v>-1.2589220464926283</v>
      </c>
      <c r="AE642" s="36">
        <f t="shared" ref="AE642:AE705" si="141">SQRT(X642^2+Y642^2)</f>
        <v>216.08410399656887</v>
      </c>
      <c r="AG642" s="38">
        <f t="shared" si="131"/>
        <v>0.73286368494082732</v>
      </c>
      <c r="AH642" s="38">
        <f t="shared" ref="AH642:AH705" si="142">AD642+ATAN2(COS(AE642/6371000)-SIN(AC642)*SIN(AG642), SIN(AB642)*SIN(AE642/6371000)*COS(AC642))</f>
        <v>-1.2588803042499723</v>
      </c>
      <c r="AJ642" s="38">
        <f t="shared" si="132"/>
        <v>41.98999610551467</v>
      </c>
      <c r="AK642" s="38">
        <f t="shared" si="133"/>
        <v>-72.1285283456684</v>
      </c>
    </row>
    <row r="643" spans="1:37" ht="15.75" customHeight="1" x14ac:dyDescent="0.3">
      <c r="A643" s="4" t="s">
        <v>81</v>
      </c>
      <c r="B643" s="5"/>
      <c r="C643" s="16">
        <v>4</v>
      </c>
      <c r="D643" s="16">
        <v>2</v>
      </c>
      <c r="E643" s="16">
        <v>4</v>
      </c>
      <c r="F643" s="16">
        <v>1</v>
      </c>
      <c r="G643" s="16">
        <v>643</v>
      </c>
      <c r="H643" s="16" t="s">
        <v>20</v>
      </c>
      <c r="I643" s="16">
        <v>13</v>
      </c>
      <c r="J643" s="16"/>
      <c r="K643" s="16"/>
      <c r="L643" s="17">
        <v>43308</v>
      </c>
      <c r="M643" s="16" t="s">
        <v>68</v>
      </c>
      <c r="N643" s="16" t="s">
        <v>53</v>
      </c>
      <c r="O643" s="27"/>
      <c r="P643" s="33">
        <v>19.2</v>
      </c>
      <c r="Q643" s="33">
        <v>0.3</v>
      </c>
      <c r="R643" s="34">
        <v>44369</v>
      </c>
      <c r="S643" s="28" t="s">
        <v>99</v>
      </c>
      <c r="T643" s="5"/>
      <c r="U643" s="5">
        <f t="shared" si="136"/>
        <v>179.2</v>
      </c>
      <c r="V643" s="5">
        <f t="shared" si="137"/>
        <v>120.3</v>
      </c>
      <c r="W643" s="5"/>
      <c r="X643" s="36">
        <f t="shared" si="138"/>
        <v>197.36743164729387</v>
      </c>
      <c r="Y643" s="36">
        <f t="shared" ref="Y643:Y706" si="143">SQRT(U643^2+V643^2)*SIN(ATAN(V643/U643)-0.174533)</f>
        <v>87.354604486259149</v>
      </c>
      <c r="Z643" s="5"/>
      <c r="AA643" s="36">
        <f t="shared" ref="AA643:AA706" si="144">ATAN(U643/V643)</f>
        <v>0.97958119253581599</v>
      </c>
      <c r="AB643" s="36">
        <f t="shared" ref="AB643:AB706" si="145">AA643+0.174533</f>
        <v>1.154114192535816</v>
      </c>
      <c r="AC643" s="37">
        <f t="shared" si="139"/>
        <v>0.73284998226462073</v>
      </c>
      <c r="AD643" s="37">
        <f t="shared" si="140"/>
        <v>-1.2589220464926283</v>
      </c>
      <c r="AE643" s="36">
        <f t="shared" si="141"/>
        <v>215.83496009682949</v>
      </c>
      <c r="AG643" s="38">
        <f t="shared" ref="AG643:AG706" si="146">ASIN(SIN(AC643)*COS(AE643/6371000)+COS(AC643)*SIN(AE643/6371000)*COS(AB643))</f>
        <v>0.73286369311893429</v>
      </c>
      <c r="AH643" s="38">
        <f t="shared" si="142"/>
        <v>-1.2588803666408717</v>
      </c>
      <c r="AJ643" s="38">
        <f t="shared" ref="AJ643:AJ706" si="147">AG643*180/PI()</f>
        <v>41.989996574085687</v>
      </c>
      <c r="AK643" s="38">
        <f t="shared" ref="AK643:AK706" si="148">AH643*180/PI()</f>
        <v>-72.128531920403617</v>
      </c>
    </row>
    <row r="644" spans="1:37" ht="15.75" customHeight="1" x14ac:dyDescent="0.3">
      <c r="A644" s="4" t="s">
        <v>81</v>
      </c>
      <c r="B644" s="5"/>
      <c r="C644" s="16">
        <v>4</v>
      </c>
      <c r="D644" s="16">
        <v>2</v>
      </c>
      <c r="E644" s="16">
        <v>4</v>
      </c>
      <c r="F644" s="16">
        <v>1</v>
      </c>
      <c r="G644" s="16">
        <v>644</v>
      </c>
      <c r="H644" s="16" t="s">
        <v>20</v>
      </c>
      <c r="I644" s="16">
        <v>30</v>
      </c>
      <c r="J644" s="16"/>
      <c r="K644" s="16"/>
      <c r="L644" s="17">
        <v>43308</v>
      </c>
      <c r="M644" s="16" t="s">
        <v>68</v>
      </c>
      <c r="N644" s="16" t="s">
        <v>53</v>
      </c>
      <c r="O644" s="27"/>
      <c r="P644" s="33">
        <v>18</v>
      </c>
      <c r="Q644" s="33">
        <v>1.2</v>
      </c>
      <c r="R644" s="34">
        <v>44369</v>
      </c>
      <c r="S644" s="28" t="s">
        <v>99</v>
      </c>
      <c r="T644" s="5"/>
      <c r="U644" s="5">
        <f t="shared" si="136"/>
        <v>178</v>
      </c>
      <c r="V644" s="5">
        <f t="shared" si="137"/>
        <v>121.2</v>
      </c>
      <c r="W644" s="5"/>
      <c r="X644" s="36">
        <f t="shared" si="138"/>
        <v>196.34194578546402</v>
      </c>
      <c r="Y644" s="36">
        <f t="shared" si="143"/>
        <v>88.449309353877396</v>
      </c>
      <c r="Z644" s="5"/>
      <c r="AA644" s="36">
        <f t="shared" si="144"/>
        <v>0.97300526720666103</v>
      </c>
      <c r="AB644" s="36">
        <f t="shared" si="145"/>
        <v>1.147538267206661</v>
      </c>
      <c r="AC644" s="37">
        <f t="shared" si="139"/>
        <v>0.73284998226462073</v>
      </c>
      <c r="AD644" s="37">
        <f t="shared" si="140"/>
        <v>-1.2589220464926283</v>
      </c>
      <c r="AE644" s="36">
        <f t="shared" si="141"/>
        <v>215.34493260812988</v>
      </c>
      <c r="AG644" s="38">
        <f t="shared" si="146"/>
        <v>0.73286386494963385</v>
      </c>
      <c r="AH644" s="38">
        <f t="shared" si="142"/>
        <v>-1.2588805831955112</v>
      </c>
      <c r="AJ644" s="38">
        <f t="shared" si="147"/>
        <v>41.990006419259558</v>
      </c>
      <c r="AK644" s="38">
        <f t="shared" si="148"/>
        <v>-72.128544328070504</v>
      </c>
    </row>
    <row r="645" spans="1:37" ht="15.75" customHeight="1" x14ac:dyDescent="0.3">
      <c r="A645" s="4" t="s">
        <v>81</v>
      </c>
      <c r="B645" s="5"/>
      <c r="C645" s="16">
        <v>4</v>
      </c>
      <c r="D645" s="16">
        <v>2</v>
      </c>
      <c r="E645" s="16">
        <v>4</v>
      </c>
      <c r="F645" s="16">
        <v>1</v>
      </c>
      <c r="G645" s="16">
        <v>645</v>
      </c>
      <c r="H645" s="16" t="s">
        <v>20</v>
      </c>
      <c r="I645" s="16">
        <v>14</v>
      </c>
      <c r="J645" s="16"/>
      <c r="K645" s="16"/>
      <c r="L645" s="17">
        <v>43308</v>
      </c>
      <c r="M645" s="16" t="s">
        <v>68</v>
      </c>
      <c r="N645" s="16" t="s">
        <v>53</v>
      </c>
      <c r="O645" s="27"/>
      <c r="P645" s="33">
        <v>17.5</v>
      </c>
      <c r="Q645" s="33">
        <v>0.8</v>
      </c>
      <c r="R645" s="34">
        <v>44369</v>
      </c>
      <c r="S645" s="28" t="s">
        <v>99</v>
      </c>
      <c r="T645" s="5"/>
      <c r="U645" s="5">
        <f t="shared" si="136"/>
        <v>177.5</v>
      </c>
      <c r="V645" s="5">
        <f t="shared" si="137"/>
        <v>120.8</v>
      </c>
      <c r="W645" s="5"/>
      <c r="X645" s="36">
        <f t="shared" si="138"/>
        <v>195.78008261491996</v>
      </c>
      <c r="Y645" s="36">
        <f t="shared" si="143"/>
        <v>88.142210383533651</v>
      </c>
      <c r="Z645" s="5"/>
      <c r="AA645" s="36">
        <f t="shared" si="144"/>
        <v>0.97323452598736526</v>
      </c>
      <c r="AB645" s="36">
        <f t="shared" si="145"/>
        <v>1.1477675259873652</v>
      </c>
      <c r="AC645" s="37">
        <f t="shared" si="139"/>
        <v>0.73284998226462073</v>
      </c>
      <c r="AD645" s="37">
        <f t="shared" si="140"/>
        <v>-1.2589220464926283</v>
      </c>
      <c r="AE645" s="36">
        <f t="shared" si="141"/>
        <v>214.70652062757665</v>
      </c>
      <c r="AG645" s="38">
        <f t="shared" si="146"/>
        <v>0.73286381674944445</v>
      </c>
      <c r="AH645" s="38">
        <f t="shared" si="142"/>
        <v>-1.2588807018510113</v>
      </c>
      <c r="AJ645" s="38">
        <f t="shared" si="147"/>
        <v>41.99000365759214</v>
      </c>
      <c r="AK645" s="38">
        <f t="shared" si="148"/>
        <v>-72.128551126529871</v>
      </c>
    </row>
    <row r="646" spans="1:37" ht="15.75" customHeight="1" x14ac:dyDescent="0.3">
      <c r="A646" s="4" t="s">
        <v>81</v>
      </c>
      <c r="B646" s="5"/>
      <c r="C646" s="16">
        <v>4</v>
      </c>
      <c r="D646" s="16">
        <v>2</v>
      </c>
      <c r="E646" s="16">
        <v>4</v>
      </c>
      <c r="F646" s="16">
        <v>1</v>
      </c>
      <c r="G646" s="16">
        <v>646</v>
      </c>
      <c r="H646" s="16" t="s">
        <v>20</v>
      </c>
      <c r="I646" s="16">
        <v>12</v>
      </c>
      <c r="J646" s="16"/>
      <c r="K646" s="16"/>
      <c r="L646" s="17">
        <v>43308</v>
      </c>
      <c r="M646" s="16" t="s">
        <v>68</v>
      </c>
      <c r="N646" s="16" t="s">
        <v>53</v>
      </c>
      <c r="O646" s="27"/>
      <c r="P646" s="33">
        <v>17</v>
      </c>
      <c r="Q646" s="33">
        <v>0.9</v>
      </c>
      <c r="R646" s="34">
        <v>44369</v>
      </c>
      <c r="S646" s="28" t="s">
        <v>99</v>
      </c>
      <c r="T646" s="33" t="s">
        <v>114</v>
      </c>
      <c r="U646" s="5">
        <f t="shared" si="136"/>
        <v>177</v>
      </c>
      <c r="V646" s="5">
        <f>Q646+120</f>
        <v>120.9</v>
      </c>
      <c r="W646" s="5"/>
      <c r="X646" s="36">
        <f t="shared" si="138"/>
        <v>195.30504357004148</v>
      </c>
      <c r="Y646" s="36">
        <f t="shared" si="143"/>
        <v>88.327515283201521</v>
      </c>
      <c r="Z646" s="5"/>
      <c r="AA646" s="36">
        <f t="shared" si="144"/>
        <v>0.97153643482869323</v>
      </c>
      <c r="AB646" s="36">
        <f t="shared" si="145"/>
        <v>1.1460694348286933</v>
      </c>
      <c r="AC646" s="37">
        <f t="shared" si="139"/>
        <v>0.73284998226462073</v>
      </c>
      <c r="AD646" s="37">
        <f t="shared" si="140"/>
        <v>-1.2589220464926283</v>
      </c>
      <c r="AE646" s="36">
        <f t="shared" si="141"/>
        <v>214.34973757856574</v>
      </c>
      <c r="AG646" s="38">
        <f t="shared" si="146"/>
        <v>0.73286384583718933</v>
      </c>
      <c r="AH646" s="38">
        <f t="shared" si="142"/>
        <v>-1.258880802168201</v>
      </c>
      <c r="AJ646" s="38">
        <f t="shared" si="147"/>
        <v>41.990005324197156</v>
      </c>
      <c r="AK646" s="38">
        <f t="shared" si="148"/>
        <v>-72.128556874281443</v>
      </c>
    </row>
    <row r="647" spans="1:37" ht="15.75" customHeight="1" x14ac:dyDescent="0.3">
      <c r="A647" s="4" t="s">
        <v>82</v>
      </c>
      <c r="B647" s="5"/>
      <c r="C647" s="18">
        <v>4</v>
      </c>
      <c r="D647" s="18">
        <v>3</v>
      </c>
      <c r="E647" s="18">
        <v>1</v>
      </c>
      <c r="F647" s="18">
        <v>1</v>
      </c>
      <c r="G647" s="18">
        <v>647</v>
      </c>
      <c r="H647" s="18" t="s">
        <v>20</v>
      </c>
      <c r="I647" s="18">
        <v>15</v>
      </c>
      <c r="J647" s="16"/>
      <c r="K647" s="16"/>
      <c r="L647" s="19">
        <v>43312</v>
      </c>
      <c r="M647" s="18" t="s">
        <v>83</v>
      </c>
      <c r="N647" s="16" t="s">
        <v>84</v>
      </c>
      <c r="O647" s="27"/>
      <c r="P647" s="28">
        <v>0.2</v>
      </c>
      <c r="Q647" s="28">
        <v>4.3</v>
      </c>
      <c r="R647" s="34">
        <v>44369</v>
      </c>
      <c r="S647" s="28" t="s">
        <v>115</v>
      </c>
      <c r="T647" s="5"/>
      <c r="U647" s="5">
        <f>P647+160</f>
        <v>160.19999999999999</v>
      </c>
      <c r="V647" s="5">
        <f>Q647+140</f>
        <v>144.30000000000001</v>
      </c>
      <c r="W647" s="5"/>
      <c r="X647" s="36">
        <f t="shared" si="138"/>
        <v>182.82364261879925</v>
      </c>
      <c r="Y647" s="36">
        <f t="shared" si="143"/>
        <v>114.28930702210758</v>
      </c>
      <c r="Z647" s="5"/>
      <c r="AA647" s="36">
        <f t="shared" si="144"/>
        <v>0.83756753178553223</v>
      </c>
      <c r="AB647" s="36">
        <f t="shared" si="145"/>
        <v>1.0121005317855323</v>
      </c>
      <c r="AC647" s="37">
        <f t="shared" si="139"/>
        <v>0.73284998226462073</v>
      </c>
      <c r="AD647" s="37">
        <f t="shared" si="140"/>
        <v>-1.2589220464926283</v>
      </c>
      <c r="AE647" s="36">
        <f t="shared" si="141"/>
        <v>215.60735145166086</v>
      </c>
      <c r="AG647" s="38">
        <f t="shared" si="146"/>
        <v>0.7328679208842952</v>
      </c>
      <c r="AH647" s="38">
        <f t="shared" si="142"/>
        <v>-1.2588834378364011</v>
      </c>
      <c r="AJ647" s="38">
        <f t="shared" si="147"/>
        <v>41.990238807197635</v>
      </c>
      <c r="AK647" s="38">
        <f t="shared" si="148"/>
        <v>-72.12870788694552</v>
      </c>
    </row>
    <row r="648" spans="1:37" ht="15.75" customHeight="1" x14ac:dyDescent="0.3">
      <c r="A648" s="4" t="s">
        <v>82</v>
      </c>
      <c r="B648" s="5"/>
      <c r="C648" s="18">
        <v>4</v>
      </c>
      <c r="D648" s="18">
        <v>3</v>
      </c>
      <c r="E648" s="18">
        <v>1</v>
      </c>
      <c r="F648" s="18">
        <v>2</v>
      </c>
      <c r="G648" s="18">
        <v>648</v>
      </c>
      <c r="H648" s="18" t="s">
        <v>22</v>
      </c>
      <c r="I648" s="18">
        <v>292</v>
      </c>
      <c r="J648" s="16"/>
      <c r="K648" s="16"/>
      <c r="L648" s="19">
        <v>43312</v>
      </c>
      <c r="M648" s="18" t="s">
        <v>83</v>
      </c>
      <c r="N648" s="16" t="s">
        <v>84</v>
      </c>
      <c r="O648" s="27"/>
      <c r="P648" s="28">
        <v>4.7</v>
      </c>
      <c r="Q648" s="28">
        <v>5.8</v>
      </c>
      <c r="R648" s="34">
        <v>44369</v>
      </c>
      <c r="S648" s="28" t="s">
        <v>115</v>
      </c>
      <c r="T648" s="5"/>
      <c r="U648" s="5">
        <f t="shared" ref="U648:U711" si="149">P648+160</f>
        <v>164.7</v>
      </c>
      <c r="V648" s="5">
        <f t="shared" ref="V648:V711" si="150">Q648+140</f>
        <v>145.80000000000001</v>
      </c>
      <c r="W648" s="5"/>
      <c r="X648" s="36">
        <f t="shared" si="138"/>
        <v>187.51574982590046</v>
      </c>
      <c r="Y648" s="36">
        <f t="shared" si="143"/>
        <v>114.9851015011524</v>
      </c>
      <c r="Z648" s="5"/>
      <c r="AA648" s="36">
        <f t="shared" si="144"/>
        <v>0.84619271927223716</v>
      </c>
      <c r="AB648" s="36">
        <f t="shared" si="145"/>
        <v>1.0207257192722372</v>
      </c>
      <c r="AC648" s="37">
        <f t="shared" si="139"/>
        <v>0.73284998226462073</v>
      </c>
      <c r="AD648" s="37">
        <f t="shared" si="140"/>
        <v>-1.2589220464926283</v>
      </c>
      <c r="AE648" s="36">
        <f t="shared" si="141"/>
        <v>219.96301961920784</v>
      </c>
      <c r="AG648" s="38">
        <f t="shared" si="146"/>
        <v>0.73286803007778611</v>
      </c>
      <c r="AH648" s="38">
        <f t="shared" si="142"/>
        <v>-1.2588824469543514</v>
      </c>
      <c r="AJ648" s="38">
        <f t="shared" si="147"/>
        <v>41.990245063523822</v>
      </c>
      <c r="AK648" s="38">
        <f t="shared" si="148"/>
        <v>-72.128651113586074</v>
      </c>
    </row>
    <row r="649" spans="1:37" ht="15.75" customHeight="1" x14ac:dyDescent="0.3">
      <c r="A649" s="4" t="s">
        <v>82</v>
      </c>
      <c r="B649" s="5"/>
      <c r="C649" s="18">
        <v>4</v>
      </c>
      <c r="D649" s="18">
        <v>3</v>
      </c>
      <c r="E649" s="18">
        <v>1</v>
      </c>
      <c r="F649" s="18">
        <v>2</v>
      </c>
      <c r="G649" s="18">
        <v>649</v>
      </c>
      <c r="H649" s="18" t="s">
        <v>85</v>
      </c>
      <c r="I649" s="18">
        <v>12</v>
      </c>
      <c r="J649" s="16"/>
      <c r="K649" s="16"/>
      <c r="L649" s="19">
        <v>43312</v>
      </c>
      <c r="M649" s="18" t="s">
        <v>83</v>
      </c>
      <c r="N649" s="16" t="s">
        <v>84</v>
      </c>
      <c r="O649" s="27"/>
      <c r="P649" s="28">
        <v>4.3</v>
      </c>
      <c r="Q649" s="28">
        <v>5.5</v>
      </c>
      <c r="R649" s="34">
        <v>44369</v>
      </c>
      <c r="S649" s="28" t="s">
        <v>115</v>
      </c>
      <c r="T649" s="5"/>
      <c r="U649" s="5">
        <f t="shared" si="149"/>
        <v>164.3</v>
      </c>
      <c r="V649" s="5">
        <f t="shared" si="150"/>
        <v>145.5</v>
      </c>
      <c r="W649" s="5"/>
      <c r="X649" s="36">
        <f t="shared" si="138"/>
        <v>187.06973225449184</v>
      </c>
      <c r="Y649" s="36">
        <f t="shared" si="143"/>
        <v>114.75911847967789</v>
      </c>
      <c r="Z649" s="5"/>
      <c r="AA649" s="36">
        <f t="shared" si="144"/>
        <v>0.84600814829001048</v>
      </c>
      <c r="AB649" s="36">
        <f t="shared" si="145"/>
        <v>1.0205411482900104</v>
      </c>
      <c r="AC649" s="37">
        <f t="shared" si="139"/>
        <v>0.73284998226462073</v>
      </c>
      <c r="AD649" s="37">
        <f t="shared" si="140"/>
        <v>-1.2589220464926283</v>
      </c>
      <c r="AE649" s="36">
        <f t="shared" si="141"/>
        <v>219.46466686006659</v>
      </c>
      <c r="AG649" s="38">
        <f t="shared" si="146"/>
        <v>0.73286799460906549</v>
      </c>
      <c r="AH649" s="38">
        <f t="shared" si="142"/>
        <v>-1.2588825411455136</v>
      </c>
      <c r="AJ649" s="38">
        <f t="shared" si="147"/>
        <v>41.990243031315821</v>
      </c>
      <c r="AK649" s="38">
        <f t="shared" si="148"/>
        <v>-72.12865651034214</v>
      </c>
    </row>
    <row r="650" spans="1:37" ht="15.75" customHeight="1" x14ac:dyDescent="0.3">
      <c r="A650" s="4" t="s">
        <v>82</v>
      </c>
      <c r="B650" s="5"/>
      <c r="C650" s="18">
        <v>4</v>
      </c>
      <c r="D650" s="18">
        <v>3</v>
      </c>
      <c r="E650" s="18">
        <v>1</v>
      </c>
      <c r="F650" s="18">
        <v>2</v>
      </c>
      <c r="G650" s="18">
        <v>650</v>
      </c>
      <c r="H650" s="18" t="s">
        <v>20</v>
      </c>
      <c r="I650" s="18">
        <v>15</v>
      </c>
      <c r="J650" s="16"/>
      <c r="K650" s="16"/>
      <c r="L650" s="19">
        <v>43312</v>
      </c>
      <c r="M650" s="18" t="s">
        <v>83</v>
      </c>
      <c r="N650" s="16" t="s">
        <v>84</v>
      </c>
      <c r="O650" s="27"/>
      <c r="P650" s="28">
        <v>1.5</v>
      </c>
      <c r="Q650" s="28">
        <v>6.2</v>
      </c>
      <c r="R650" s="34">
        <v>44369</v>
      </c>
      <c r="S650" s="28" t="s">
        <v>115</v>
      </c>
      <c r="T650" s="5"/>
      <c r="U650" s="5">
        <f t="shared" si="149"/>
        <v>161.5</v>
      </c>
      <c r="V650" s="5">
        <f t="shared" si="150"/>
        <v>146.19999999999999</v>
      </c>
      <c r="W650" s="5"/>
      <c r="X650" s="36">
        <f t="shared" si="138"/>
        <v>184.43382435835855</v>
      </c>
      <c r="Y650" s="36">
        <f t="shared" si="143"/>
        <v>115.93469900142121</v>
      </c>
      <c r="Z650" s="5"/>
      <c r="AA650" s="36">
        <f t="shared" si="144"/>
        <v>0.83508100112140571</v>
      </c>
      <c r="AB650" s="36">
        <f t="shared" si="145"/>
        <v>1.0096140011214056</v>
      </c>
      <c r="AC650" s="37">
        <f t="shared" si="139"/>
        <v>0.73284998226462073</v>
      </c>
      <c r="AD650" s="37">
        <f t="shared" si="140"/>
        <v>-1.2589220464926283</v>
      </c>
      <c r="AE650" s="36">
        <f t="shared" si="141"/>
        <v>217.84556456352283</v>
      </c>
      <c r="AG650" s="38">
        <f t="shared" si="146"/>
        <v>0.73286817914048819</v>
      </c>
      <c r="AH650" s="38">
        <f t="shared" si="142"/>
        <v>-1.2588830977895251</v>
      </c>
      <c r="AJ650" s="38">
        <f t="shared" si="147"/>
        <v>41.990253604187529</v>
      </c>
      <c r="AK650" s="38">
        <f t="shared" si="148"/>
        <v>-72.128688403694682</v>
      </c>
    </row>
    <row r="651" spans="1:37" ht="15.75" customHeight="1" x14ac:dyDescent="0.3">
      <c r="A651" s="4" t="s">
        <v>82</v>
      </c>
      <c r="B651" s="5"/>
      <c r="C651" s="18">
        <v>4</v>
      </c>
      <c r="D651" s="18">
        <v>3</v>
      </c>
      <c r="E651" s="18">
        <v>1</v>
      </c>
      <c r="F651" s="18">
        <v>2</v>
      </c>
      <c r="G651" s="18">
        <v>651</v>
      </c>
      <c r="H651" s="18" t="s">
        <v>20</v>
      </c>
      <c r="I651" s="18">
        <v>20</v>
      </c>
      <c r="J651" s="16"/>
      <c r="K651" s="16"/>
      <c r="L651" s="19">
        <v>43312</v>
      </c>
      <c r="M651" s="18" t="s">
        <v>83</v>
      </c>
      <c r="N651" s="16" t="s">
        <v>84</v>
      </c>
      <c r="O651" s="27"/>
      <c r="P651" s="28">
        <v>1.3</v>
      </c>
      <c r="Q651" s="28">
        <v>6.8</v>
      </c>
      <c r="R651" s="34">
        <v>44369</v>
      </c>
      <c r="S651" s="28" t="s">
        <v>115</v>
      </c>
      <c r="T651" s="5"/>
      <c r="U651" s="5">
        <f t="shared" si="149"/>
        <v>161.30000000000001</v>
      </c>
      <c r="V651" s="5">
        <f t="shared" si="150"/>
        <v>146.80000000000001</v>
      </c>
      <c r="W651" s="5"/>
      <c r="X651" s="36">
        <f t="shared" si="138"/>
        <v>184.34105176115258</v>
      </c>
      <c r="Y651" s="36">
        <f t="shared" si="143"/>
        <v>116.56031329570142</v>
      </c>
      <c r="Z651" s="5"/>
      <c r="AA651" s="36">
        <f t="shared" si="144"/>
        <v>0.83242610527200833</v>
      </c>
      <c r="AB651" s="36">
        <f t="shared" si="145"/>
        <v>1.0069591052720084</v>
      </c>
      <c r="AC651" s="37">
        <f t="shared" si="139"/>
        <v>0.73284998226462073</v>
      </c>
      <c r="AD651" s="37">
        <f t="shared" si="140"/>
        <v>-1.2589220464926283</v>
      </c>
      <c r="AE651" s="36">
        <f t="shared" si="141"/>
        <v>218.1007336072027</v>
      </c>
      <c r="AG651" s="38">
        <f t="shared" si="146"/>
        <v>0.73286827733805704</v>
      </c>
      <c r="AH651" s="38">
        <f t="shared" si="142"/>
        <v>-1.2588831173777855</v>
      </c>
      <c r="AJ651" s="38">
        <f t="shared" si="147"/>
        <v>41.990259230493784</v>
      </c>
      <c r="AK651" s="38">
        <f t="shared" si="148"/>
        <v>-72.128689526019329</v>
      </c>
    </row>
    <row r="652" spans="1:37" ht="15.75" customHeight="1" x14ac:dyDescent="0.3">
      <c r="A652" s="4" t="s">
        <v>82</v>
      </c>
      <c r="B652" s="5"/>
      <c r="C652" s="18">
        <v>4</v>
      </c>
      <c r="D652" s="18">
        <v>3</v>
      </c>
      <c r="E652" s="18">
        <v>1</v>
      </c>
      <c r="F652" s="18">
        <v>2</v>
      </c>
      <c r="G652" s="18">
        <v>652</v>
      </c>
      <c r="H652" s="18" t="s">
        <v>18</v>
      </c>
      <c r="I652" s="18">
        <v>17</v>
      </c>
      <c r="J652" s="16"/>
      <c r="K652" s="16"/>
      <c r="L652" s="19">
        <v>43312</v>
      </c>
      <c r="M652" s="18" t="s">
        <v>83</v>
      </c>
      <c r="N652" s="16" t="s">
        <v>84</v>
      </c>
      <c r="O652" s="27"/>
      <c r="P652" s="28">
        <v>2.1</v>
      </c>
      <c r="Q652" s="28">
        <v>7.8</v>
      </c>
      <c r="R652" s="34">
        <v>44369</v>
      </c>
      <c r="S652" s="28" t="s">
        <v>115</v>
      </c>
      <c r="T652" s="5"/>
      <c r="U652" s="5">
        <f t="shared" si="149"/>
        <v>162.1</v>
      </c>
      <c r="V652" s="5">
        <f t="shared" si="150"/>
        <v>147.80000000000001</v>
      </c>
      <c r="W652" s="5"/>
      <c r="X652" s="36">
        <f t="shared" si="138"/>
        <v>185.30254620450222</v>
      </c>
      <c r="Y652" s="36">
        <f t="shared" si="143"/>
        <v>117.40620243465976</v>
      </c>
      <c r="Z652" s="5"/>
      <c r="AA652" s="36">
        <f t="shared" si="144"/>
        <v>0.83150937175135653</v>
      </c>
      <c r="AB652" s="36">
        <f t="shared" si="145"/>
        <v>1.0060423717513565</v>
      </c>
      <c r="AC652" s="37">
        <f t="shared" si="139"/>
        <v>0.73284998226462073</v>
      </c>
      <c r="AD652" s="37">
        <f t="shared" si="140"/>
        <v>-1.2589220464926283</v>
      </c>
      <c r="AE652" s="36">
        <f t="shared" si="141"/>
        <v>219.36556247506121</v>
      </c>
      <c r="AG652" s="38">
        <f t="shared" si="146"/>
        <v>0.73286841010591663</v>
      </c>
      <c r="AH652" s="38">
        <f t="shared" si="142"/>
        <v>-1.258882914324861</v>
      </c>
      <c r="AJ652" s="38">
        <f t="shared" si="147"/>
        <v>41.990266837531792</v>
      </c>
      <c r="AK652" s="38">
        <f t="shared" si="148"/>
        <v>-72.128677891943738</v>
      </c>
    </row>
    <row r="653" spans="1:37" ht="15.75" customHeight="1" x14ac:dyDescent="0.3">
      <c r="A653" s="4" t="s">
        <v>82</v>
      </c>
      <c r="B653" s="5"/>
      <c r="C653" s="18">
        <v>4</v>
      </c>
      <c r="D653" s="18">
        <v>3</v>
      </c>
      <c r="E653" s="18">
        <v>1</v>
      </c>
      <c r="F653" s="18">
        <v>2</v>
      </c>
      <c r="G653" s="18">
        <v>653</v>
      </c>
      <c r="H653" s="18" t="s">
        <v>18</v>
      </c>
      <c r="I653" s="18">
        <v>11</v>
      </c>
      <c r="J653" s="16"/>
      <c r="K653" s="16"/>
      <c r="L653" s="19">
        <v>43312</v>
      </c>
      <c r="M653" s="18" t="s">
        <v>83</v>
      </c>
      <c r="N653" s="16" t="s">
        <v>84</v>
      </c>
      <c r="O653" s="27"/>
      <c r="P653" s="28">
        <v>1.9</v>
      </c>
      <c r="Q653" s="28">
        <v>8.1</v>
      </c>
      <c r="R653" s="34">
        <v>44369</v>
      </c>
      <c r="S653" s="28" t="s">
        <v>115</v>
      </c>
      <c r="T653" s="5"/>
      <c r="U653" s="5">
        <f t="shared" si="149"/>
        <v>161.9</v>
      </c>
      <c r="V653" s="5">
        <f t="shared" si="150"/>
        <v>148.1</v>
      </c>
      <c r="W653" s="5"/>
      <c r="X653" s="36">
        <f t="shared" si="138"/>
        <v>185.15767913189697</v>
      </c>
      <c r="Y653" s="36">
        <f t="shared" si="143"/>
        <v>117.73637440693291</v>
      </c>
      <c r="Z653" s="5"/>
      <c r="AA653" s="36">
        <f t="shared" si="144"/>
        <v>0.82988492168453021</v>
      </c>
      <c r="AB653" s="36">
        <f t="shared" si="145"/>
        <v>1.0044179216845301</v>
      </c>
      <c r="AC653" s="37">
        <f t="shared" si="139"/>
        <v>0.73284998226462073</v>
      </c>
      <c r="AD653" s="37">
        <f t="shared" si="140"/>
        <v>-1.2589220464926283</v>
      </c>
      <c r="AE653" s="36">
        <f t="shared" si="141"/>
        <v>219.42019050215046</v>
      </c>
      <c r="AG653" s="38">
        <f t="shared" si="146"/>
        <v>0.73286846193071065</v>
      </c>
      <c r="AH653" s="38">
        <f t="shared" si="142"/>
        <v>-1.2588829449160466</v>
      </c>
      <c r="AJ653" s="38">
        <f t="shared" si="147"/>
        <v>41.990269806873762</v>
      </c>
      <c r="AK653" s="38">
        <f t="shared" si="148"/>
        <v>-72.128679644689569</v>
      </c>
    </row>
    <row r="654" spans="1:37" ht="15.75" customHeight="1" x14ac:dyDescent="0.3">
      <c r="A654" s="4" t="s">
        <v>82</v>
      </c>
      <c r="B654" s="5"/>
      <c r="C654" s="18">
        <v>4</v>
      </c>
      <c r="D654" s="18">
        <v>3</v>
      </c>
      <c r="E654" s="18">
        <v>1</v>
      </c>
      <c r="F654" s="18">
        <v>2</v>
      </c>
      <c r="G654" s="18">
        <v>654</v>
      </c>
      <c r="H654" s="18" t="s">
        <v>18</v>
      </c>
      <c r="I654" s="18">
        <v>13</v>
      </c>
      <c r="J654" s="16"/>
      <c r="K654" s="16"/>
      <c r="L654" s="19">
        <v>43312</v>
      </c>
      <c r="M654" s="18" t="s">
        <v>83</v>
      </c>
      <c r="N654" s="16" t="s">
        <v>84</v>
      </c>
      <c r="O654" s="27"/>
      <c r="P654" s="28">
        <v>1</v>
      </c>
      <c r="Q654" s="28">
        <v>9.8000000000000007</v>
      </c>
      <c r="R654" s="34">
        <v>44369</v>
      </c>
      <c r="S654" s="28" t="s">
        <v>115</v>
      </c>
      <c r="T654" s="5"/>
      <c r="U654" s="5">
        <f t="shared" si="149"/>
        <v>161</v>
      </c>
      <c r="V654" s="5">
        <f t="shared" si="150"/>
        <v>149.80000000000001</v>
      </c>
      <c r="W654" s="5"/>
      <c r="X654" s="36">
        <f t="shared" si="138"/>
        <v>184.56655419313896</v>
      </c>
      <c r="Y654" s="36">
        <f t="shared" si="143"/>
        <v>119.56683099117043</v>
      </c>
      <c r="Z654" s="5"/>
      <c r="AA654" s="36">
        <f t="shared" si="144"/>
        <v>0.82141861282663764</v>
      </c>
      <c r="AB654" s="36">
        <f t="shared" si="145"/>
        <v>0.99595161282663769</v>
      </c>
      <c r="AC654" s="37">
        <f t="shared" si="139"/>
        <v>0.73284998226462073</v>
      </c>
      <c r="AD654" s="37">
        <f t="shared" si="140"/>
        <v>-1.2589220464926283</v>
      </c>
      <c r="AE654" s="36">
        <f t="shared" si="141"/>
        <v>219.91143671942123</v>
      </c>
      <c r="AG654" s="38">
        <f t="shared" si="146"/>
        <v>0.7328687492438517</v>
      </c>
      <c r="AH654" s="38">
        <f t="shared" si="142"/>
        <v>-1.2588830697396609</v>
      </c>
      <c r="AJ654" s="38">
        <f t="shared" si="147"/>
        <v>41.990286268704146</v>
      </c>
      <c r="AK654" s="38">
        <f t="shared" si="148"/>
        <v>-72.12868679655584</v>
      </c>
    </row>
    <row r="655" spans="1:37" ht="15.75" customHeight="1" x14ac:dyDescent="0.3">
      <c r="A655" s="4" t="s">
        <v>82</v>
      </c>
      <c r="B655" s="5"/>
      <c r="C655" s="18">
        <v>4</v>
      </c>
      <c r="D655" s="18">
        <v>3</v>
      </c>
      <c r="E655" s="18">
        <v>1</v>
      </c>
      <c r="F655" s="18">
        <v>2</v>
      </c>
      <c r="G655" s="18">
        <v>655</v>
      </c>
      <c r="H655" s="18" t="s">
        <v>18</v>
      </c>
      <c r="I655" s="18">
        <v>11</v>
      </c>
      <c r="J655" s="16"/>
      <c r="K655" s="16"/>
      <c r="L655" s="19">
        <v>43312</v>
      </c>
      <c r="M655" s="18" t="s">
        <v>83</v>
      </c>
      <c r="N655" s="16" t="s">
        <v>84</v>
      </c>
      <c r="O655" s="27"/>
      <c r="P655" s="28">
        <v>2.9</v>
      </c>
      <c r="Q655" s="28">
        <v>9.8000000000000007</v>
      </c>
      <c r="R655" s="34">
        <v>44369</v>
      </c>
      <c r="S655" s="28" t="s">
        <v>115</v>
      </c>
      <c r="T655" s="5"/>
      <c r="U655" s="5">
        <f t="shared" si="149"/>
        <v>162.9</v>
      </c>
      <c r="V655" s="5">
        <f t="shared" si="150"/>
        <v>149.80000000000001</v>
      </c>
      <c r="W655" s="5"/>
      <c r="X655" s="36">
        <f t="shared" si="138"/>
        <v>186.43768889918309</v>
      </c>
      <c r="Y655" s="36">
        <f t="shared" si="143"/>
        <v>119.23689931364132</v>
      </c>
      <c r="Z655" s="5"/>
      <c r="AA655" s="36">
        <f t="shared" si="144"/>
        <v>0.82726686946913086</v>
      </c>
      <c r="AB655" s="36">
        <f t="shared" si="145"/>
        <v>1.0017998694691308</v>
      </c>
      <c r="AC655" s="37">
        <f t="shared" si="139"/>
        <v>0.73284998226462073</v>
      </c>
      <c r="AD655" s="37">
        <f t="shared" si="140"/>
        <v>-1.2589220464926283</v>
      </c>
      <c r="AE655" s="36">
        <f t="shared" si="141"/>
        <v>221.30623579104139</v>
      </c>
      <c r="AG655" s="38">
        <f t="shared" si="146"/>
        <v>0.73286869744967253</v>
      </c>
      <c r="AH655" s="38">
        <f t="shared" si="142"/>
        <v>-1.2588826745953903</v>
      </c>
      <c r="AJ655" s="38">
        <f t="shared" si="147"/>
        <v>41.990283301116278</v>
      </c>
      <c r="AK655" s="38">
        <f t="shared" si="148"/>
        <v>-72.12866415645685</v>
      </c>
    </row>
    <row r="656" spans="1:37" ht="15.75" customHeight="1" x14ac:dyDescent="0.3">
      <c r="A656" s="4" t="s">
        <v>82</v>
      </c>
      <c r="B656" s="5"/>
      <c r="C656" s="18">
        <v>4</v>
      </c>
      <c r="D656" s="18">
        <v>3</v>
      </c>
      <c r="E656" s="18">
        <v>1</v>
      </c>
      <c r="F656" s="18">
        <v>2</v>
      </c>
      <c r="G656" s="18">
        <v>656</v>
      </c>
      <c r="H656" s="18" t="s">
        <v>22</v>
      </c>
      <c r="I656" s="18">
        <v>11</v>
      </c>
      <c r="J656" s="16"/>
      <c r="K656" s="16"/>
      <c r="L656" s="19">
        <v>43312</v>
      </c>
      <c r="M656" s="18" t="s">
        <v>83</v>
      </c>
      <c r="N656" s="16" t="s">
        <v>84</v>
      </c>
      <c r="O656" s="27"/>
      <c r="P656" s="28">
        <v>3.9</v>
      </c>
      <c r="Q656" s="28">
        <v>9.9</v>
      </c>
      <c r="R656" s="34">
        <v>44369</v>
      </c>
      <c r="S656" s="28" t="s">
        <v>115</v>
      </c>
      <c r="T656" s="5"/>
      <c r="U656" s="5">
        <f t="shared" si="149"/>
        <v>163.9</v>
      </c>
      <c r="V656" s="5">
        <f t="shared" si="150"/>
        <v>149.9</v>
      </c>
      <c r="W656" s="5"/>
      <c r="X656" s="36">
        <f t="shared" si="138"/>
        <v>187.43986146433943</v>
      </c>
      <c r="Y656" s="36">
        <f t="shared" si="143"/>
        <v>119.1617318363125</v>
      </c>
      <c r="Z656" s="5"/>
      <c r="AA656" s="36">
        <f t="shared" si="144"/>
        <v>0.82998300193766483</v>
      </c>
      <c r="AB656" s="36">
        <f t="shared" si="145"/>
        <v>1.0045160019376649</v>
      </c>
      <c r="AC656" s="37">
        <f t="shared" si="139"/>
        <v>0.73284998226462073</v>
      </c>
      <c r="AD656" s="37">
        <f t="shared" si="140"/>
        <v>-1.2589220464926283</v>
      </c>
      <c r="AE656" s="36">
        <f t="shared" si="141"/>
        <v>222.11082819169354</v>
      </c>
      <c r="AG656" s="38">
        <f t="shared" si="146"/>
        <v>0.73286868564713836</v>
      </c>
      <c r="AH656" s="38">
        <f t="shared" si="142"/>
        <v>-1.2588824629570832</v>
      </c>
      <c r="AJ656" s="38">
        <f t="shared" si="147"/>
        <v>41.990282624880876</v>
      </c>
      <c r="AK656" s="38">
        <f t="shared" si="148"/>
        <v>-72.128652030475067</v>
      </c>
    </row>
    <row r="657" spans="1:37" ht="15.75" customHeight="1" x14ac:dyDescent="0.3">
      <c r="A657" s="4" t="s">
        <v>82</v>
      </c>
      <c r="B657" s="5"/>
      <c r="C657" s="18">
        <v>4</v>
      </c>
      <c r="D657" s="18">
        <v>3</v>
      </c>
      <c r="E657" s="18">
        <v>1</v>
      </c>
      <c r="F657" s="18">
        <v>2</v>
      </c>
      <c r="G657" s="18">
        <v>657</v>
      </c>
      <c r="H657" s="18" t="s">
        <v>22</v>
      </c>
      <c r="I657" s="18">
        <v>11</v>
      </c>
      <c r="J657" s="16"/>
      <c r="K657" s="16"/>
      <c r="L657" s="19">
        <v>43312</v>
      </c>
      <c r="M657" s="18" t="s">
        <v>83</v>
      </c>
      <c r="N657" s="16" t="s">
        <v>84</v>
      </c>
      <c r="O657" s="27"/>
      <c r="P657" s="28">
        <v>4.5</v>
      </c>
      <c r="Q657" s="28">
        <v>9.6999999999999993</v>
      </c>
      <c r="R657" s="34">
        <v>44369</v>
      </c>
      <c r="S657" s="28" t="s">
        <v>115</v>
      </c>
      <c r="T657" s="5"/>
      <c r="U657" s="5">
        <f t="shared" si="149"/>
        <v>164.5</v>
      </c>
      <c r="V657" s="5">
        <f t="shared" si="150"/>
        <v>149.69999999999999</v>
      </c>
      <c r="W657" s="5"/>
      <c r="X657" s="36">
        <f t="shared" si="138"/>
        <v>187.9960164580871</v>
      </c>
      <c r="Y657" s="36">
        <f t="shared" si="143"/>
        <v>118.86058133750922</v>
      </c>
      <c r="Z657" s="5"/>
      <c r="AA657" s="36">
        <f t="shared" si="144"/>
        <v>0.8324671279022533</v>
      </c>
      <c r="AB657" s="36">
        <f t="shared" si="145"/>
        <v>1.0070001279022534</v>
      </c>
      <c r="AC657" s="37">
        <f t="shared" si="139"/>
        <v>0.73284998226462073</v>
      </c>
      <c r="AD657" s="37">
        <f t="shared" si="140"/>
        <v>-1.2589220464926283</v>
      </c>
      <c r="AE657" s="36">
        <f t="shared" si="141"/>
        <v>222.41928873189033</v>
      </c>
      <c r="AG657" s="38">
        <f t="shared" si="146"/>
        <v>0.73286863837587046</v>
      </c>
      <c r="AH657" s="38">
        <f t="shared" si="142"/>
        <v>-1.2588823455100036</v>
      </c>
      <c r="AJ657" s="38">
        <f t="shared" si="147"/>
        <v>41.990279916436734</v>
      </c>
      <c r="AK657" s="38">
        <f t="shared" si="148"/>
        <v>-72.128645301253087</v>
      </c>
    </row>
    <row r="658" spans="1:37" ht="15.75" customHeight="1" x14ac:dyDescent="0.3">
      <c r="A658" s="4" t="s">
        <v>82</v>
      </c>
      <c r="B658" s="5"/>
      <c r="C658" s="18">
        <v>4</v>
      </c>
      <c r="D658" s="18">
        <v>3</v>
      </c>
      <c r="E658" s="18">
        <v>1</v>
      </c>
      <c r="F658" s="18">
        <v>2</v>
      </c>
      <c r="G658" s="18">
        <v>658</v>
      </c>
      <c r="H658" s="18" t="s">
        <v>18</v>
      </c>
      <c r="I658" s="18">
        <v>20</v>
      </c>
      <c r="J658" s="16"/>
      <c r="K658" s="16"/>
      <c r="L658" s="19">
        <v>43312</v>
      </c>
      <c r="M658" s="18" t="s">
        <v>83</v>
      </c>
      <c r="N658" s="16" t="s">
        <v>84</v>
      </c>
      <c r="O658" s="27"/>
      <c r="P658" s="28">
        <v>2.8</v>
      </c>
      <c r="Q658" s="28">
        <v>8.1999999999999993</v>
      </c>
      <c r="R658" s="34">
        <v>44369</v>
      </c>
      <c r="S658" s="28" t="s">
        <v>115</v>
      </c>
      <c r="T658" s="5"/>
      <c r="U658" s="5">
        <f t="shared" si="149"/>
        <v>162.80000000000001</v>
      </c>
      <c r="V658" s="5">
        <f t="shared" si="150"/>
        <v>148.19999999999999</v>
      </c>
      <c r="W658" s="5"/>
      <c r="X658" s="36">
        <f t="shared" si="138"/>
        <v>186.06137092305099</v>
      </c>
      <c r="Y658" s="36">
        <f t="shared" si="143"/>
        <v>117.67857175473722</v>
      </c>
      <c r="Z658" s="5"/>
      <c r="AA658" s="36">
        <f t="shared" si="144"/>
        <v>0.83230905949139766</v>
      </c>
      <c r="AB658" s="36">
        <f t="shared" si="145"/>
        <v>1.0068420594913976</v>
      </c>
      <c r="AC658" s="37">
        <f t="shared" si="139"/>
        <v>0.73284998226462073</v>
      </c>
      <c r="AD658" s="37">
        <f t="shared" si="140"/>
        <v>-1.2589220464926283</v>
      </c>
      <c r="AE658" s="36">
        <f t="shared" si="141"/>
        <v>220.15240175841825</v>
      </c>
      <c r="AG658" s="38">
        <f t="shared" si="146"/>
        <v>0.73286845285421576</v>
      </c>
      <c r="AH658" s="38">
        <f t="shared" si="142"/>
        <v>-1.2588827540748431</v>
      </c>
      <c r="AJ658" s="38">
        <f t="shared" si="147"/>
        <v>41.990269286828919</v>
      </c>
      <c r="AK658" s="38">
        <f t="shared" si="148"/>
        <v>-72.12866871029405</v>
      </c>
    </row>
    <row r="659" spans="1:37" ht="15.75" customHeight="1" x14ac:dyDescent="0.3">
      <c r="A659" s="4" t="s">
        <v>82</v>
      </c>
      <c r="B659" s="5"/>
      <c r="C659" s="18">
        <v>4</v>
      </c>
      <c r="D659" s="18">
        <v>3</v>
      </c>
      <c r="E659" s="18">
        <v>1</v>
      </c>
      <c r="F659" s="18">
        <v>2</v>
      </c>
      <c r="G659" s="18">
        <v>659</v>
      </c>
      <c r="H659" s="18" t="s">
        <v>18</v>
      </c>
      <c r="I659" s="18">
        <v>28</v>
      </c>
      <c r="J659" s="16"/>
      <c r="K659" s="16"/>
      <c r="L659" s="19">
        <v>43312</v>
      </c>
      <c r="M659" s="18" t="s">
        <v>83</v>
      </c>
      <c r="N659" s="16" t="s">
        <v>84</v>
      </c>
      <c r="O659" s="27"/>
      <c r="P659" s="28">
        <v>2.9</v>
      </c>
      <c r="Q659" s="28">
        <v>7.9</v>
      </c>
      <c r="R659" s="34">
        <v>44369</v>
      </c>
      <c r="S659" s="28" t="s">
        <v>115</v>
      </c>
      <c r="T659" s="5"/>
      <c r="U659" s="5">
        <f t="shared" si="149"/>
        <v>162.9</v>
      </c>
      <c r="V659" s="5">
        <f t="shared" si="150"/>
        <v>147.9</v>
      </c>
      <c r="W659" s="5"/>
      <c r="X659" s="36">
        <f t="shared" si="138"/>
        <v>186.10775722165397</v>
      </c>
      <c r="Y659" s="36">
        <f t="shared" si="143"/>
        <v>117.36576460759717</v>
      </c>
      <c r="Z659" s="5"/>
      <c r="AA659" s="36">
        <f t="shared" si="144"/>
        <v>0.83362329171691618</v>
      </c>
      <c r="AB659" s="36">
        <f t="shared" si="145"/>
        <v>1.0081562917169162</v>
      </c>
      <c r="AC659" s="37">
        <f t="shared" si="139"/>
        <v>0.73284998226462073</v>
      </c>
      <c r="AD659" s="37">
        <f t="shared" si="140"/>
        <v>-1.2589220464926283</v>
      </c>
      <c r="AE659" s="36">
        <f t="shared" si="141"/>
        <v>220.02458953489722</v>
      </c>
      <c r="AG659" s="38">
        <f t="shared" si="146"/>
        <v>0.73286840375542961</v>
      </c>
      <c r="AH659" s="38">
        <f t="shared" si="142"/>
        <v>-1.2588827442807269</v>
      </c>
      <c r="AJ659" s="38">
        <f t="shared" si="147"/>
        <v>41.990266473675689</v>
      </c>
      <c r="AK659" s="38">
        <f t="shared" si="148"/>
        <v>-72.128668149132523</v>
      </c>
    </row>
    <row r="660" spans="1:37" ht="15.75" customHeight="1" x14ac:dyDescent="0.3">
      <c r="A660" s="4" t="s">
        <v>82</v>
      </c>
      <c r="B660" s="5"/>
      <c r="C660" s="18">
        <v>4</v>
      </c>
      <c r="D660" s="18">
        <v>3</v>
      </c>
      <c r="E660" s="18">
        <v>2</v>
      </c>
      <c r="F660" s="18">
        <v>2</v>
      </c>
      <c r="G660" s="18">
        <v>660</v>
      </c>
      <c r="H660" s="18" t="s">
        <v>85</v>
      </c>
      <c r="I660" s="16"/>
      <c r="J660" s="18" t="s">
        <v>24</v>
      </c>
      <c r="K660" s="16"/>
      <c r="L660" s="19">
        <v>43312</v>
      </c>
      <c r="M660" s="18" t="s">
        <v>83</v>
      </c>
      <c r="N660" s="16" t="s">
        <v>84</v>
      </c>
      <c r="O660" s="27"/>
      <c r="P660" s="28">
        <v>8.1</v>
      </c>
      <c r="Q660" s="28">
        <v>9.6</v>
      </c>
      <c r="R660" s="34">
        <v>44369</v>
      </c>
      <c r="S660" s="28" t="s">
        <v>115</v>
      </c>
      <c r="T660" s="5"/>
      <c r="U660" s="5">
        <f t="shared" si="149"/>
        <v>168.1</v>
      </c>
      <c r="V660" s="5">
        <f t="shared" si="150"/>
        <v>149.6</v>
      </c>
      <c r="W660" s="5"/>
      <c r="X660" s="36">
        <f t="shared" si="138"/>
        <v>191.52395949703759</v>
      </c>
      <c r="Y660" s="36">
        <f t="shared" si="143"/>
        <v>118.13696685871487</v>
      </c>
      <c r="Z660" s="5"/>
      <c r="AA660" s="36">
        <f t="shared" si="144"/>
        <v>0.84356351491191262</v>
      </c>
      <c r="AB660" s="36">
        <f t="shared" si="145"/>
        <v>1.0180965149119126</v>
      </c>
      <c r="AC660" s="37">
        <f t="shared" si="139"/>
        <v>0.73284998226462073</v>
      </c>
      <c r="AD660" s="37">
        <f t="shared" si="140"/>
        <v>-1.2589220464926283</v>
      </c>
      <c r="AE660" s="36">
        <f t="shared" si="141"/>
        <v>225.0283759884517</v>
      </c>
      <c r="AG660" s="38">
        <f t="shared" si="146"/>
        <v>0.73286852478160602</v>
      </c>
      <c r="AH660" s="38">
        <f t="shared" si="142"/>
        <v>-1.2588816004834305</v>
      </c>
      <c r="AJ660" s="38">
        <f t="shared" si="147"/>
        <v>41.990273407964807</v>
      </c>
      <c r="AK660" s="38">
        <f t="shared" si="148"/>
        <v>-72.128602614374813</v>
      </c>
    </row>
    <row r="661" spans="1:37" ht="15.75" customHeight="1" x14ac:dyDescent="0.3">
      <c r="A661" s="4" t="s">
        <v>82</v>
      </c>
      <c r="B661" s="5"/>
      <c r="C661" s="18">
        <v>4</v>
      </c>
      <c r="D661" s="18">
        <v>3</v>
      </c>
      <c r="E661" s="18">
        <v>2</v>
      </c>
      <c r="F661" s="18">
        <v>2</v>
      </c>
      <c r="G661" s="18">
        <v>661</v>
      </c>
      <c r="H661" s="18" t="s">
        <v>85</v>
      </c>
      <c r="I661" s="18">
        <v>20</v>
      </c>
      <c r="J661" s="16"/>
      <c r="K661" s="16"/>
      <c r="L661" s="19">
        <v>43312</v>
      </c>
      <c r="M661" s="18" t="s">
        <v>83</v>
      </c>
      <c r="N661" s="16" t="s">
        <v>84</v>
      </c>
      <c r="O661" s="27"/>
      <c r="P661" s="28">
        <v>8.5</v>
      </c>
      <c r="Q661" s="28">
        <v>8.6</v>
      </c>
      <c r="R661" s="34">
        <v>44369</v>
      </c>
      <c r="S661" s="28" t="s">
        <v>115</v>
      </c>
      <c r="T661" s="5"/>
      <c r="U661" s="5">
        <f t="shared" si="149"/>
        <v>168.5</v>
      </c>
      <c r="V661" s="5">
        <f t="shared" si="150"/>
        <v>148.6</v>
      </c>
      <c r="W661" s="5"/>
      <c r="X661" s="36">
        <f t="shared" si="138"/>
        <v>191.74423434171575</v>
      </c>
      <c r="Y661" s="36">
        <f t="shared" si="143"/>
        <v>117.08269981815923</v>
      </c>
      <c r="Z661" s="5"/>
      <c r="AA661" s="36">
        <f t="shared" si="144"/>
        <v>0.84807220063828093</v>
      </c>
      <c r="AB661" s="36">
        <f t="shared" si="145"/>
        <v>1.0226052006382809</v>
      </c>
      <c r="AC661" s="37">
        <f t="shared" si="139"/>
        <v>0.73284998226462073</v>
      </c>
      <c r="AD661" s="37">
        <f t="shared" si="140"/>
        <v>-1.2589220464926283</v>
      </c>
      <c r="AE661" s="36">
        <f t="shared" si="141"/>
        <v>224.66466121755775</v>
      </c>
      <c r="AG661" s="38">
        <f t="shared" si="146"/>
        <v>0.73286835930161809</v>
      </c>
      <c r="AH661" s="38">
        <f t="shared" si="142"/>
        <v>-1.2588815539718436</v>
      </c>
      <c r="AJ661" s="38">
        <f t="shared" si="147"/>
        <v>41.990263926659907</v>
      </c>
      <c r="AK661" s="38">
        <f t="shared" si="148"/>
        <v>-72.128599949457197</v>
      </c>
    </row>
    <row r="662" spans="1:37" ht="15.75" customHeight="1" x14ac:dyDescent="0.3">
      <c r="A662" s="4" t="s">
        <v>82</v>
      </c>
      <c r="B662" s="5"/>
      <c r="C662" s="18">
        <v>4</v>
      </c>
      <c r="D662" s="18">
        <v>3</v>
      </c>
      <c r="E662" s="18">
        <v>2</v>
      </c>
      <c r="F662" s="18">
        <v>1</v>
      </c>
      <c r="G662" s="18">
        <v>662</v>
      </c>
      <c r="H662" s="18" t="s">
        <v>18</v>
      </c>
      <c r="I662" s="18">
        <v>104</v>
      </c>
      <c r="J662" s="16"/>
      <c r="K662" s="16"/>
      <c r="L662" s="19">
        <v>43312</v>
      </c>
      <c r="M662" s="18" t="s">
        <v>83</v>
      </c>
      <c r="N662" s="16" t="s">
        <v>84</v>
      </c>
      <c r="O662" s="27"/>
      <c r="P662" s="28">
        <v>5.9</v>
      </c>
      <c r="Q662" s="28">
        <v>3.8</v>
      </c>
      <c r="R662" s="34">
        <v>44369</v>
      </c>
      <c r="S662" s="28" t="s">
        <v>115</v>
      </c>
      <c r="T662" s="5"/>
      <c r="U662" s="5">
        <f t="shared" si="149"/>
        <v>165.9</v>
      </c>
      <c r="V662" s="5">
        <f t="shared" si="150"/>
        <v>143.80000000000001</v>
      </c>
      <c r="W662" s="5"/>
      <c r="X662" s="36">
        <f t="shared" si="138"/>
        <v>188.35022261126608</v>
      </c>
      <c r="Y662" s="36">
        <f t="shared" si="143"/>
        <v>112.80710811950865</v>
      </c>
      <c r="Z662" s="5"/>
      <c r="AA662" s="36">
        <f t="shared" si="144"/>
        <v>0.85663678768627793</v>
      </c>
      <c r="AB662" s="36">
        <f t="shared" si="145"/>
        <v>1.031169787686278</v>
      </c>
      <c r="AC662" s="37">
        <f t="shared" si="139"/>
        <v>0.73284998226462073</v>
      </c>
      <c r="AD662" s="37">
        <f t="shared" si="140"/>
        <v>-1.2589220464926283</v>
      </c>
      <c r="AE662" s="36">
        <f t="shared" si="141"/>
        <v>219.54783077953653</v>
      </c>
      <c r="AG662" s="38">
        <f t="shared" si="146"/>
        <v>0.73286768821378745</v>
      </c>
      <c r="AH662" s="38">
        <f t="shared" si="142"/>
        <v>-1.258882270742796</v>
      </c>
      <c r="AJ662" s="38">
        <f t="shared" si="147"/>
        <v>41.99022547615953</v>
      </c>
      <c r="AK662" s="38">
        <f t="shared" si="148"/>
        <v>-72.128641017407645</v>
      </c>
    </row>
    <row r="663" spans="1:37" ht="15.75" customHeight="1" x14ac:dyDescent="0.3">
      <c r="A663" s="4" t="s">
        <v>82</v>
      </c>
      <c r="B663" s="5"/>
      <c r="C663" s="18">
        <v>4</v>
      </c>
      <c r="D663" s="18">
        <v>3</v>
      </c>
      <c r="E663" s="18">
        <v>2</v>
      </c>
      <c r="F663" s="18">
        <v>1</v>
      </c>
      <c r="G663" s="18">
        <v>663</v>
      </c>
      <c r="H663" s="18" t="s">
        <v>22</v>
      </c>
      <c r="I663" s="18">
        <v>278</v>
      </c>
      <c r="J663" s="16"/>
      <c r="K663" s="16"/>
      <c r="L663" s="19">
        <v>43312</v>
      </c>
      <c r="M663" s="18" t="s">
        <v>83</v>
      </c>
      <c r="N663" s="16" t="s">
        <v>84</v>
      </c>
      <c r="O663" s="27"/>
      <c r="P663" s="28">
        <v>7.1</v>
      </c>
      <c r="Q663" s="28">
        <v>2.8</v>
      </c>
      <c r="R663" s="34">
        <v>44369</v>
      </c>
      <c r="S663" s="28" t="s">
        <v>115</v>
      </c>
      <c r="T663" s="5"/>
      <c r="U663" s="5">
        <f t="shared" si="149"/>
        <v>167.1</v>
      </c>
      <c r="V663" s="5">
        <f t="shared" si="150"/>
        <v>142.80000000000001</v>
      </c>
      <c r="W663" s="5"/>
      <c r="X663" s="36">
        <f t="shared" si="138"/>
        <v>189.35834364796284</v>
      </c>
      <c r="Y663" s="36">
        <f t="shared" si="143"/>
        <v>111.6139224778881</v>
      </c>
      <c r="Z663" s="5"/>
      <c r="AA663" s="36">
        <f t="shared" si="144"/>
        <v>0.86365043848586109</v>
      </c>
      <c r="AB663" s="36">
        <f t="shared" si="145"/>
        <v>1.038183438485861</v>
      </c>
      <c r="AC663" s="37">
        <f t="shared" si="139"/>
        <v>0.73284998226462073</v>
      </c>
      <c r="AD663" s="37">
        <f t="shared" si="140"/>
        <v>-1.2589220464926283</v>
      </c>
      <c r="AE663" s="36">
        <f t="shared" si="141"/>
        <v>219.805027240052</v>
      </c>
      <c r="AG663" s="38">
        <f t="shared" si="146"/>
        <v>0.73286750092567909</v>
      </c>
      <c r="AH663" s="38">
        <f t="shared" si="142"/>
        <v>-1.258882057854805</v>
      </c>
      <c r="AJ663" s="38">
        <f t="shared" si="147"/>
        <v>41.990214745341362</v>
      </c>
      <c r="AK663" s="38">
        <f t="shared" si="148"/>
        <v>-72.128628819824257</v>
      </c>
    </row>
    <row r="664" spans="1:37" ht="15.75" customHeight="1" x14ac:dyDescent="0.3">
      <c r="A664" s="4" t="s">
        <v>82</v>
      </c>
      <c r="B664" s="5"/>
      <c r="C664" s="18">
        <v>4</v>
      </c>
      <c r="D664" s="18">
        <v>3</v>
      </c>
      <c r="E664" s="18">
        <v>2</v>
      </c>
      <c r="F664" s="18">
        <v>1</v>
      </c>
      <c r="G664" s="18">
        <v>664</v>
      </c>
      <c r="H664" s="18" t="s">
        <v>18</v>
      </c>
      <c r="I664" s="18">
        <v>199</v>
      </c>
      <c r="J664" s="16"/>
      <c r="K664" s="16"/>
      <c r="L664" s="19">
        <v>43312</v>
      </c>
      <c r="M664" s="18" t="s">
        <v>83</v>
      </c>
      <c r="N664" s="16" t="s">
        <v>84</v>
      </c>
      <c r="O664" s="27"/>
      <c r="P664" s="28">
        <v>6.9</v>
      </c>
      <c r="Q664" s="28">
        <v>2.7</v>
      </c>
      <c r="R664" s="34">
        <v>44369</v>
      </c>
      <c r="S664" s="28" t="s">
        <v>115</v>
      </c>
      <c r="T664" s="5"/>
      <c r="U664" s="5">
        <f t="shared" si="149"/>
        <v>166.9</v>
      </c>
      <c r="V664" s="5">
        <f t="shared" si="150"/>
        <v>142.69999999999999</v>
      </c>
      <c r="W664" s="5"/>
      <c r="X664" s="36">
        <f t="shared" si="138"/>
        <v>189.14401727482507</v>
      </c>
      <c r="Y664" s="36">
        <f t="shared" si="143"/>
        <v>111.55017135415194</v>
      </c>
      <c r="Z664" s="5"/>
      <c r="AA664" s="36">
        <f t="shared" si="144"/>
        <v>0.86340492684763748</v>
      </c>
      <c r="AB664" s="36">
        <f t="shared" si="145"/>
        <v>1.0379379268476374</v>
      </c>
      <c r="AC664" s="37">
        <f t="shared" si="139"/>
        <v>0.73284998226462073</v>
      </c>
      <c r="AD664" s="37">
        <f t="shared" si="140"/>
        <v>-1.2589220464926283</v>
      </c>
      <c r="AE664" s="36">
        <f t="shared" si="141"/>
        <v>219.58802335282311</v>
      </c>
      <c r="AG664" s="38">
        <f t="shared" si="146"/>
        <v>0.7328674909201236</v>
      </c>
      <c r="AH664" s="38">
        <f t="shared" si="142"/>
        <v>-1.2588821031165436</v>
      </c>
      <c r="AJ664" s="38">
        <f t="shared" si="147"/>
        <v>41.990214172065258</v>
      </c>
      <c r="AK664" s="38">
        <f t="shared" si="148"/>
        <v>-72.128631413130847</v>
      </c>
    </row>
    <row r="665" spans="1:37" ht="15.75" customHeight="1" x14ac:dyDescent="0.3">
      <c r="A665" s="4" t="s">
        <v>82</v>
      </c>
      <c r="B665" s="5"/>
      <c r="C665" s="18">
        <v>4</v>
      </c>
      <c r="D665" s="18">
        <v>3</v>
      </c>
      <c r="E665" s="18">
        <v>2</v>
      </c>
      <c r="F665" s="18">
        <v>1</v>
      </c>
      <c r="G665" s="18">
        <v>665</v>
      </c>
      <c r="H665" s="18" t="s">
        <v>18</v>
      </c>
      <c r="I665" s="18">
        <v>268</v>
      </c>
      <c r="J665" s="16"/>
      <c r="K665" s="16"/>
      <c r="L665" s="19">
        <v>43312</v>
      </c>
      <c r="M665" s="18" t="s">
        <v>83</v>
      </c>
      <c r="N665" s="16" t="s">
        <v>84</v>
      </c>
      <c r="O665" s="27"/>
      <c r="P665" s="28">
        <v>7.7</v>
      </c>
      <c r="Q665" s="28">
        <v>1.8</v>
      </c>
      <c r="R665" s="34">
        <v>44369</v>
      </c>
      <c r="S665" s="28" t="s">
        <v>115</v>
      </c>
      <c r="T665" s="5"/>
      <c r="U665" s="5">
        <f t="shared" si="149"/>
        <v>167.7</v>
      </c>
      <c r="V665" s="5">
        <f t="shared" si="150"/>
        <v>141.80000000000001</v>
      </c>
      <c r="W665" s="5"/>
      <c r="X665" s="36">
        <f t="shared" si="138"/>
        <v>189.77558004064565</v>
      </c>
      <c r="Y665" s="36">
        <f t="shared" si="143"/>
        <v>110.52492578706622</v>
      </c>
      <c r="Z665" s="5"/>
      <c r="AA665" s="36">
        <f t="shared" si="144"/>
        <v>0.86888699814897175</v>
      </c>
      <c r="AB665" s="36">
        <f t="shared" si="145"/>
        <v>1.0434199981489718</v>
      </c>
      <c r="AC665" s="37">
        <f t="shared" si="139"/>
        <v>0.73284998226462073</v>
      </c>
      <c r="AD665" s="37">
        <f t="shared" si="140"/>
        <v>-1.2589220464926283</v>
      </c>
      <c r="AE665" s="36">
        <f t="shared" si="141"/>
        <v>219.614503164067</v>
      </c>
      <c r="AG665" s="38">
        <f t="shared" si="146"/>
        <v>0.73286732999366444</v>
      </c>
      <c r="AH665" s="38">
        <f t="shared" si="142"/>
        <v>-1.2588819697491156</v>
      </c>
      <c r="AJ665" s="38">
        <f t="shared" si="147"/>
        <v>41.990204951658342</v>
      </c>
      <c r="AK665" s="38">
        <f t="shared" si="148"/>
        <v>-72.128623771740095</v>
      </c>
    </row>
    <row r="666" spans="1:37" ht="15.75" customHeight="1" x14ac:dyDescent="0.3">
      <c r="A666" s="4" t="s">
        <v>82</v>
      </c>
      <c r="B666" s="5"/>
      <c r="C666" s="18">
        <v>4</v>
      </c>
      <c r="D666" s="18">
        <v>3</v>
      </c>
      <c r="E666" s="18">
        <v>2</v>
      </c>
      <c r="F666" s="18">
        <v>1</v>
      </c>
      <c r="G666" s="18">
        <v>666</v>
      </c>
      <c r="H666" s="18" t="s">
        <v>18</v>
      </c>
      <c r="I666" s="18">
        <v>106</v>
      </c>
      <c r="J666" s="16"/>
      <c r="K666" s="16"/>
      <c r="L666" s="19">
        <v>43312</v>
      </c>
      <c r="M666" s="18" t="s">
        <v>83</v>
      </c>
      <c r="N666" s="16" t="s">
        <v>84</v>
      </c>
      <c r="O666" s="27"/>
      <c r="P666" s="28">
        <v>6.3</v>
      </c>
      <c r="Q666" s="28">
        <v>0.3</v>
      </c>
      <c r="R666" s="34">
        <v>44369</v>
      </c>
      <c r="S666" s="28" t="s">
        <v>115</v>
      </c>
      <c r="T666" s="5"/>
      <c r="U666" s="5">
        <f t="shared" si="149"/>
        <v>166.3</v>
      </c>
      <c r="V666" s="5">
        <f t="shared" si="150"/>
        <v>140.30000000000001</v>
      </c>
      <c r="W666" s="5"/>
      <c r="X666" s="36">
        <f t="shared" si="138"/>
        <v>188.13637682761652</v>
      </c>
      <c r="Y666" s="36">
        <f t="shared" si="143"/>
        <v>109.29082172889493</v>
      </c>
      <c r="Z666" s="5"/>
      <c r="AA666" s="36">
        <f t="shared" si="144"/>
        <v>0.86999680545989355</v>
      </c>
      <c r="AB666" s="36">
        <f t="shared" si="145"/>
        <v>1.0445298054598935</v>
      </c>
      <c r="AC666" s="37">
        <f t="shared" si="139"/>
        <v>0.73284998226462073</v>
      </c>
      <c r="AD666" s="37">
        <f t="shared" si="140"/>
        <v>-1.2589220464926283</v>
      </c>
      <c r="AE666" s="36">
        <f t="shared" si="141"/>
        <v>217.57706680622388</v>
      </c>
      <c r="AG666" s="38">
        <f t="shared" si="146"/>
        <v>0.73286713629404143</v>
      </c>
      <c r="AH666" s="38">
        <f t="shared" si="142"/>
        <v>-1.2588823159224287</v>
      </c>
      <c r="AJ666" s="38">
        <f t="shared" si="147"/>
        <v>41.990193853487455</v>
      </c>
      <c r="AK666" s="38">
        <f t="shared" si="148"/>
        <v>-72.128643606009916</v>
      </c>
    </row>
    <row r="667" spans="1:37" ht="15.75" customHeight="1" x14ac:dyDescent="0.3">
      <c r="A667" s="4" t="s">
        <v>82</v>
      </c>
      <c r="B667" s="5"/>
      <c r="C667" s="18">
        <v>4</v>
      </c>
      <c r="D667" s="18">
        <v>3</v>
      </c>
      <c r="E667" s="18">
        <v>1</v>
      </c>
      <c r="F667" s="18">
        <v>3</v>
      </c>
      <c r="G667" s="18">
        <v>667</v>
      </c>
      <c r="H667" s="18" t="s">
        <v>18</v>
      </c>
      <c r="I667" s="18">
        <v>24</v>
      </c>
      <c r="J667" s="16"/>
      <c r="K667" s="16"/>
      <c r="L667" s="19">
        <v>43312</v>
      </c>
      <c r="M667" s="18" t="s">
        <v>83</v>
      </c>
      <c r="N667" s="16" t="s">
        <v>84</v>
      </c>
      <c r="O667" s="27"/>
      <c r="P667" s="28">
        <v>4.8</v>
      </c>
      <c r="Q667" s="28">
        <v>13</v>
      </c>
      <c r="R667" s="34">
        <v>44369</v>
      </c>
      <c r="S667" s="28" t="s">
        <v>115</v>
      </c>
      <c r="T667" s="5"/>
      <c r="U667" s="5">
        <f t="shared" si="149"/>
        <v>164.8</v>
      </c>
      <c r="V667" s="5">
        <f t="shared" si="150"/>
        <v>153</v>
      </c>
      <c r="W667" s="5"/>
      <c r="X667" s="36">
        <f t="shared" si="138"/>
        <v>188.86449800948674</v>
      </c>
      <c r="Y667" s="36">
        <f t="shared" si="143"/>
        <v>122.05835240418651</v>
      </c>
      <c r="Z667" s="5"/>
      <c r="AA667" s="36">
        <f t="shared" si="144"/>
        <v>0.82251138480623343</v>
      </c>
      <c r="AB667" s="36">
        <f t="shared" si="145"/>
        <v>0.99704438480623336</v>
      </c>
      <c r="AC667" s="37">
        <f t="shared" si="139"/>
        <v>0.73284998226462073</v>
      </c>
      <c r="AD667" s="37">
        <f t="shared" si="140"/>
        <v>-1.2589220464926283</v>
      </c>
      <c r="AE667" s="36">
        <f t="shared" si="141"/>
        <v>224.87338659788091</v>
      </c>
      <c r="AG667" s="38">
        <f t="shared" si="146"/>
        <v>0.73286914029832306</v>
      </c>
      <c r="AH667" s="38">
        <f t="shared" si="142"/>
        <v>-1.258882162086125</v>
      </c>
      <c r="AJ667" s="38">
        <f t="shared" si="147"/>
        <v>41.990308674474917</v>
      </c>
      <c r="AK667" s="38">
        <f t="shared" si="148"/>
        <v>-72.128634791838977</v>
      </c>
    </row>
    <row r="668" spans="1:37" ht="15.75" customHeight="1" x14ac:dyDescent="0.3">
      <c r="A668" s="4" t="s">
        <v>82</v>
      </c>
      <c r="B668" s="5"/>
      <c r="C668" s="18">
        <v>4</v>
      </c>
      <c r="D668" s="18">
        <v>3</v>
      </c>
      <c r="E668" s="18">
        <v>1</v>
      </c>
      <c r="F668" s="18">
        <v>3</v>
      </c>
      <c r="G668" s="18">
        <v>668</v>
      </c>
      <c r="H668" s="18" t="s">
        <v>18</v>
      </c>
      <c r="I668" s="18">
        <v>17</v>
      </c>
      <c r="J668" s="16"/>
      <c r="K668" s="16"/>
      <c r="L668" s="19">
        <v>43312</v>
      </c>
      <c r="M668" s="18" t="s">
        <v>83</v>
      </c>
      <c r="N668" s="16" t="s">
        <v>84</v>
      </c>
      <c r="O668" s="27"/>
      <c r="P668" s="28">
        <v>4.8</v>
      </c>
      <c r="Q668" s="28">
        <v>12.8</v>
      </c>
      <c r="R668" s="34">
        <v>44369</v>
      </c>
      <c r="S668" s="28" t="s">
        <v>115</v>
      </c>
      <c r="T668" s="5"/>
      <c r="U668" s="5">
        <f t="shared" si="149"/>
        <v>164.8</v>
      </c>
      <c r="V668" s="5">
        <f t="shared" si="150"/>
        <v>152.80000000000001</v>
      </c>
      <c r="W668" s="5"/>
      <c r="X668" s="36">
        <f t="shared" si="138"/>
        <v>188.82976835922051</v>
      </c>
      <c r="Y668" s="36">
        <f t="shared" si="143"/>
        <v>121.86139085618184</v>
      </c>
      <c r="Z668" s="5"/>
      <c r="AA668" s="36">
        <f t="shared" si="144"/>
        <v>0.823163574456655</v>
      </c>
      <c r="AB668" s="36">
        <f t="shared" si="145"/>
        <v>0.99769657445665505</v>
      </c>
      <c r="AC668" s="37">
        <f t="shared" si="139"/>
        <v>0.73284998226462073</v>
      </c>
      <c r="AD668" s="37">
        <f t="shared" si="140"/>
        <v>-1.2589220464926283</v>
      </c>
      <c r="AE668" s="36">
        <f t="shared" si="141"/>
        <v>224.73735782018974</v>
      </c>
      <c r="AG668" s="38">
        <f t="shared" si="146"/>
        <v>0.73286910938314143</v>
      </c>
      <c r="AH668" s="38">
        <f t="shared" si="142"/>
        <v>-1.2588821694214427</v>
      </c>
      <c r="AJ668" s="38">
        <f t="shared" si="147"/>
        <v>41.990306903165482</v>
      </c>
      <c r="AK668" s="38">
        <f t="shared" si="148"/>
        <v>-72.128635212121722</v>
      </c>
    </row>
    <row r="669" spans="1:37" ht="15.75" customHeight="1" x14ac:dyDescent="0.3">
      <c r="A669" s="4" t="s">
        <v>82</v>
      </c>
      <c r="B669" s="5"/>
      <c r="C669" s="18">
        <v>4</v>
      </c>
      <c r="D669" s="18">
        <v>3</v>
      </c>
      <c r="E669" s="18">
        <v>1</v>
      </c>
      <c r="F669" s="18">
        <v>3</v>
      </c>
      <c r="G669" s="18">
        <v>669</v>
      </c>
      <c r="H669" s="18" t="s">
        <v>18</v>
      </c>
      <c r="I669" s="18">
        <v>69</v>
      </c>
      <c r="J669" s="16"/>
      <c r="K669" s="16"/>
      <c r="L669" s="19">
        <v>43312</v>
      </c>
      <c r="M669" s="18" t="s">
        <v>83</v>
      </c>
      <c r="N669" s="16" t="s">
        <v>84</v>
      </c>
      <c r="O669" s="27"/>
      <c r="P669" s="28">
        <v>4.2</v>
      </c>
      <c r="Q669" s="28">
        <v>13.3</v>
      </c>
      <c r="R669" s="34">
        <v>44369</v>
      </c>
      <c r="S669" s="28" t="s">
        <v>115</v>
      </c>
      <c r="T669" s="5"/>
      <c r="U669" s="5">
        <f t="shared" si="149"/>
        <v>164.2</v>
      </c>
      <c r="V669" s="5">
        <f t="shared" si="150"/>
        <v>153.30000000000001</v>
      </c>
      <c r="W669" s="5"/>
      <c r="X669" s="36">
        <f t="shared" si="138"/>
        <v>188.3257078408721</v>
      </c>
      <c r="Y669" s="36">
        <f t="shared" si="143"/>
        <v>122.45798367699217</v>
      </c>
      <c r="Z669" s="5"/>
      <c r="AA669" s="36">
        <f t="shared" si="144"/>
        <v>0.81971539422542572</v>
      </c>
      <c r="AB669" s="36">
        <f t="shared" si="145"/>
        <v>0.99424839422542566</v>
      </c>
      <c r="AC669" s="37">
        <f t="shared" si="139"/>
        <v>0.73284998226462073</v>
      </c>
      <c r="AD669" s="37">
        <f t="shared" si="140"/>
        <v>-1.2589220464926283</v>
      </c>
      <c r="AE669" s="36">
        <f t="shared" si="141"/>
        <v>224.63866541626354</v>
      </c>
      <c r="AG669" s="38">
        <f t="shared" si="146"/>
        <v>0.73286920302719272</v>
      </c>
      <c r="AH669" s="38">
        <f t="shared" si="142"/>
        <v>-1.2588822758655926</v>
      </c>
      <c r="AJ669" s="38">
        <f t="shared" si="147"/>
        <v>41.990312268574399</v>
      </c>
      <c r="AK669" s="38">
        <f t="shared" si="148"/>
        <v>-72.128641310922276</v>
      </c>
    </row>
    <row r="670" spans="1:37" ht="15.75" customHeight="1" x14ac:dyDescent="0.3">
      <c r="A670" s="4" t="s">
        <v>82</v>
      </c>
      <c r="B670" s="5"/>
      <c r="C670" s="18">
        <v>4</v>
      </c>
      <c r="D670" s="18">
        <v>3</v>
      </c>
      <c r="E670" s="18">
        <v>1</v>
      </c>
      <c r="F670" s="18">
        <v>3</v>
      </c>
      <c r="G670" s="18">
        <v>670</v>
      </c>
      <c r="H670" s="18" t="s">
        <v>18</v>
      </c>
      <c r="I670" s="18">
        <v>34</v>
      </c>
      <c r="J670" s="16"/>
      <c r="K670" s="16"/>
      <c r="L670" s="19">
        <v>43312</v>
      </c>
      <c r="M670" s="18" t="s">
        <v>83</v>
      </c>
      <c r="N670" s="16" t="s">
        <v>84</v>
      </c>
      <c r="O670" s="27"/>
      <c r="P670" s="28">
        <v>4.2</v>
      </c>
      <c r="Q670" s="28">
        <v>11.9</v>
      </c>
      <c r="R670" s="34">
        <v>44369</v>
      </c>
      <c r="S670" s="28" t="s">
        <v>115</v>
      </c>
      <c r="T670" s="5"/>
      <c r="U670" s="5">
        <f t="shared" si="149"/>
        <v>164.2</v>
      </c>
      <c r="V670" s="5">
        <f t="shared" si="150"/>
        <v>151.9</v>
      </c>
      <c r="W670" s="5"/>
      <c r="X670" s="36">
        <f t="shared" si="138"/>
        <v>188.08260028900858</v>
      </c>
      <c r="Y670" s="36">
        <f t="shared" si="143"/>
        <v>121.07925284095964</v>
      </c>
      <c r="Z670" s="5"/>
      <c r="AA670" s="36">
        <f t="shared" si="144"/>
        <v>0.82429027895664264</v>
      </c>
      <c r="AB670" s="36">
        <f t="shared" si="145"/>
        <v>0.99882327895664269</v>
      </c>
      <c r="AC670" s="37">
        <f t="shared" si="139"/>
        <v>0.73284998226462073</v>
      </c>
      <c r="AD670" s="37">
        <f t="shared" si="140"/>
        <v>-1.2589220464926283</v>
      </c>
      <c r="AE670" s="36">
        <f t="shared" si="141"/>
        <v>223.68560525880963</v>
      </c>
      <c r="AG670" s="38">
        <f t="shared" si="146"/>
        <v>0.73286898662091871</v>
      </c>
      <c r="AH670" s="38">
        <f t="shared" si="142"/>
        <v>-1.2588823272127874</v>
      </c>
      <c r="AJ670" s="38">
        <f t="shared" si="147"/>
        <v>41.99029986940824</v>
      </c>
      <c r="AK670" s="38">
        <f t="shared" si="148"/>
        <v>-72.128644252899818</v>
      </c>
    </row>
    <row r="671" spans="1:37" ht="15.75" customHeight="1" x14ac:dyDescent="0.3">
      <c r="A671" s="4" t="s">
        <v>82</v>
      </c>
      <c r="B671" s="5"/>
      <c r="C671" s="18">
        <v>4</v>
      </c>
      <c r="D671" s="18">
        <v>3</v>
      </c>
      <c r="E671" s="18">
        <v>1</v>
      </c>
      <c r="F671" s="18">
        <v>3</v>
      </c>
      <c r="G671" s="18">
        <v>671</v>
      </c>
      <c r="H671" s="18" t="s">
        <v>18</v>
      </c>
      <c r="I671" s="18">
        <v>15</v>
      </c>
      <c r="J671" s="16"/>
      <c r="K671" s="16"/>
      <c r="L671" s="19">
        <v>43312</v>
      </c>
      <c r="M671" s="18" t="s">
        <v>83</v>
      </c>
      <c r="N671" s="16" t="s">
        <v>84</v>
      </c>
      <c r="O671" s="27"/>
      <c r="P671" s="28">
        <v>4.5</v>
      </c>
      <c r="Q671" s="28">
        <v>11.9</v>
      </c>
      <c r="R671" s="34">
        <v>44369</v>
      </c>
      <c r="S671" s="28" t="s">
        <v>115</v>
      </c>
      <c r="T671" s="5"/>
      <c r="U671" s="5">
        <f t="shared" si="149"/>
        <v>164.5</v>
      </c>
      <c r="V671" s="5">
        <f t="shared" si="150"/>
        <v>151.9</v>
      </c>
      <c r="W671" s="5"/>
      <c r="X671" s="36">
        <f t="shared" si="138"/>
        <v>188.37804261101553</v>
      </c>
      <c r="Y671" s="36">
        <f t="shared" si="143"/>
        <v>121.0271583655603</v>
      </c>
      <c r="Z671" s="5"/>
      <c r="AA671" s="36">
        <f t="shared" si="144"/>
        <v>0.82520014085655891</v>
      </c>
      <c r="AB671" s="36">
        <f t="shared" si="145"/>
        <v>0.99973314085655884</v>
      </c>
      <c r="AC671" s="37">
        <f t="shared" si="139"/>
        <v>0.73284998226462073</v>
      </c>
      <c r="AD671" s="37">
        <f t="shared" si="140"/>
        <v>-1.2589220464926283</v>
      </c>
      <c r="AE671" s="36">
        <f t="shared" si="141"/>
        <v>223.90591774225175</v>
      </c>
      <c r="AG671" s="38">
        <f t="shared" si="146"/>
        <v>0.73286897844287258</v>
      </c>
      <c r="AH671" s="38">
        <f t="shared" si="142"/>
        <v>-1.2588822648215765</v>
      </c>
      <c r="AJ671" s="38">
        <f t="shared" si="147"/>
        <v>41.990299400840712</v>
      </c>
      <c r="AK671" s="38">
        <f t="shared" si="148"/>
        <v>-72.128640678146752</v>
      </c>
    </row>
    <row r="672" spans="1:37" ht="15.75" customHeight="1" x14ac:dyDescent="0.3">
      <c r="A672" s="4" t="s">
        <v>82</v>
      </c>
      <c r="B672" s="5"/>
      <c r="C672" s="18">
        <v>4</v>
      </c>
      <c r="D672" s="18">
        <v>3</v>
      </c>
      <c r="E672" s="18">
        <v>1</v>
      </c>
      <c r="F672" s="18">
        <v>3</v>
      </c>
      <c r="G672" s="18">
        <v>672</v>
      </c>
      <c r="H672" s="18" t="s">
        <v>18</v>
      </c>
      <c r="I672" s="18">
        <v>24</v>
      </c>
      <c r="J672" s="16"/>
      <c r="K672" s="16"/>
      <c r="L672" s="19">
        <v>43312</v>
      </c>
      <c r="M672" s="18" t="s">
        <v>83</v>
      </c>
      <c r="N672" s="16" t="s">
        <v>84</v>
      </c>
      <c r="O672" s="27"/>
      <c r="P672" s="28">
        <v>3.6</v>
      </c>
      <c r="Q672" s="28">
        <v>10.5</v>
      </c>
      <c r="R672" s="34">
        <v>44369</v>
      </c>
      <c r="S672" s="28" t="s">
        <v>115</v>
      </c>
      <c r="T672" s="5"/>
      <c r="U672" s="5">
        <f t="shared" si="149"/>
        <v>163.6</v>
      </c>
      <c r="V672" s="5">
        <f t="shared" si="150"/>
        <v>150.5</v>
      </c>
      <c r="W672" s="5"/>
      <c r="X672" s="36">
        <f t="shared" si="138"/>
        <v>187.24860809313108</v>
      </c>
      <c r="Y672" s="36">
        <f t="shared" si="143"/>
        <v>119.80471095572578</v>
      </c>
      <c r="Z672" s="5"/>
      <c r="AA672" s="36">
        <f t="shared" si="144"/>
        <v>0.82708046970253102</v>
      </c>
      <c r="AB672" s="36">
        <f t="shared" si="145"/>
        <v>1.001613469702531</v>
      </c>
      <c r="AC672" s="37">
        <f t="shared" si="139"/>
        <v>0.73284998226462073</v>
      </c>
      <c r="AD672" s="37">
        <f t="shared" si="140"/>
        <v>-1.2589220464926283</v>
      </c>
      <c r="AE672" s="36">
        <f t="shared" si="141"/>
        <v>222.29532158819717</v>
      </c>
      <c r="AG672" s="38">
        <f t="shared" si="146"/>
        <v>0.73286878657072674</v>
      </c>
      <c r="AH672" s="38">
        <f t="shared" si="142"/>
        <v>-1.2588825033423634</v>
      </c>
      <c r="AJ672" s="38">
        <f t="shared" si="147"/>
        <v>41.990288407376546</v>
      </c>
      <c r="AK672" s="38">
        <f t="shared" si="148"/>
        <v>-72.128654344381175</v>
      </c>
    </row>
    <row r="673" spans="1:37" ht="15.75" customHeight="1" x14ac:dyDescent="0.3">
      <c r="A673" s="4" t="s">
        <v>82</v>
      </c>
      <c r="B673" s="5"/>
      <c r="C673" s="18">
        <v>4</v>
      </c>
      <c r="D673" s="18">
        <v>3</v>
      </c>
      <c r="E673" s="18">
        <v>1</v>
      </c>
      <c r="F673" s="18">
        <v>3</v>
      </c>
      <c r="G673" s="18">
        <v>673</v>
      </c>
      <c r="H673" s="18" t="s">
        <v>18</v>
      </c>
      <c r="I673" s="18">
        <v>40</v>
      </c>
      <c r="J673" s="16"/>
      <c r="K673" s="16"/>
      <c r="L673" s="19">
        <v>43312</v>
      </c>
      <c r="M673" s="18" t="s">
        <v>83</v>
      </c>
      <c r="N673" s="16" t="s">
        <v>84</v>
      </c>
      <c r="O673" s="27"/>
      <c r="P673" s="28">
        <v>3.2</v>
      </c>
      <c r="Q673" s="28">
        <v>10.199999999999999</v>
      </c>
      <c r="R673" s="34">
        <v>44369</v>
      </c>
      <c r="S673" s="28" t="s">
        <v>115</v>
      </c>
      <c r="T673" s="5"/>
      <c r="U673" s="5">
        <f t="shared" si="149"/>
        <v>163.19999999999999</v>
      </c>
      <c r="V673" s="5">
        <f t="shared" si="150"/>
        <v>150.19999999999999</v>
      </c>
      <c r="W673" s="5"/>
      <c r="X673" s="36">
        <f t="shared" si="138"/>
        <v>186.80259052172246</v>
      </c>
      <c r="Y673" s="36">
        <f t="shared" si="143"/>
        <v>119.57872793425125</v>
      </c>
      <c r="Z673" s="5"/>
      <c r="AA673" s="36">
        <f t="shared" si="144"/>
        <v>0.82685493303251001</v>
      </c>
      <c r="AB673" s="36">
        <f t="shared" si="145"/>
        <v>1.0013879330325099</v>
      </c>
      <c r="AC673" s="37">
        <f t="shared" si="139"/>
        <v>0.73284998226462073</v>
      </c>
      <c r="AD673" s="37">
        <f t="shared" si="140"/>
        <v>-1.2589220464926283</v>
      </c>
      <c r="AE673" s="36">
        <f t="shared" si="141"/>
        <v>221.79783587762978</v>
      </c>
      <c r="AG673" s="38">
        <f t="shared" si="146"/>
        <v>0.73286875110200345</v>
      </c>
      <c r="AH673" s="38">
        <f t="shared" si="142"/>
        <v>-1.2588825975335878</v>
      </c>
      <c r="AJ673" s="38">
        <f t="shared" si="147"/>
        <v>41.990286375168395</v>
      </c>
      <c r="AK673" s="38">
        <f t="shared" si="148"/>
        <v>-72.128659741140794</v>
      </c>
    </row>
    <row r="674" spans="1:37" ht="15.75" customHeight="1" x14ac:dyDescent="0.3">
      <c r="A674" s="4" t="s">
        <v>82</v>
      </c>
      <c r="B674" s="5"/>
      <c r="C674" s="18">
        <v>4</v>
      </c>
      <c r="D674" s="18">
        <v>3</v>
      </c>
      <c r="E674" s="18">
        <v>1</v>
      </c>
      <c r="F674" s="18">
        <v>3</v>
      </c>
      <c r="G674" s="18">
        <v>674</v>
      </c>
      <c r="H674" s="18" t="s">
        <v>18</v>
      </c>
      <c r="I674" s="18">
        <v>33</v>
      </c>
      <c r="J674" s="16"/>
      <c r="K674" s="16"/>
      <c r="L674" s="19">
        <v>43312</v>
      </c>
      <c r="M674" s="18" t="s">
        <v>83</v>
      </c>
      <c r="N674" s="16" t="s">
        <v>84</v>
      </c>
      <c r="O674" s="27"/>
      <c r="P674" s="28">
        <v>3</v>
      </c>
      <c r="Q674" s="28">
        <v>10.4</v>
      </c>
      <c r="R674" s="34">
        <v>44369</v>
      </c>
      <c r="S674" s="28" t="s">
        <v>115</v>
      </c>
      <c r="T674" s="5"/>
      <c r="U674" s="5">
        <f t="shared" si="149"/>
        <v>163</v>
      </c>
      <c r="V674" s="5">
        <f t="shared" si="150"/>
        <v>150.4</v>
      </c>
      <c r="W674" s="5"/>
      <c r="X674" s="36">
        <f t="shared" si="138"/>
        <v>186.64035862398407</v>
      </c>
      <c r="Y674" s="36">
        <f t="shared" si="143"/>
        <v>119.81041913252211</v>
      </c>
      <c r="Z674" s="5"/>
      <c r="AA674" s="36">
        <f t="shared" si="144"/>
        <v>0.82558073450792291</v>
      </c>
      <c r="AB674" s="36">
        <f t="shared" si="145"/>
        <v>1.000113734507923</v>
      </c>
      <c r="AC674" s="37">
        <f t="shared" si="139"/>
        <v>0.73284998226462073</v>
      </c>
      <c r="AD674" s="37">
        <f t="shared" si="140"/>
        <v>-1.2589220464926283</v>
      </c>
      <c r="AE674" s="36">
        <f t="shared" si="141"/>
        <v>221.78629353501537</v>
      </c>
      <c r="AG674" s="38">
        <f t="shared" si="146"/>
        <v>0.73286878746921069</v>
      </c>
      <c r="AH674" s="38">
        <f t="shared" si="142"/>
        <v>-1.2588826317924193</v>
      </c>
      <c r="AJ674" s="38">
        <f t="shared" si="147"/>
        <v>41.990288458855886</v>
      </c>
      <c r="AK674" s="38">
        <f t="shared" si="148"/>
        <v>-72.128661704027266</v>
      </c>
    </row>
    <row r="675" spans="1:37" ht="15.75" customHeight="1" x14ac:dyDescent="0.3">
      <c r="A675" s="4" t="s">
        <v>82</v>
      </c>
      <c r="B675" s="5"/>
      <c r="C675" s="18">
        <v>4</v>
      </c>
      <c r="D675" s="18">
        <v>3</v>
      </c>
      <c r="E675" s="18">
        <v>1</v>
      </c>
      <c r="F675" s="18">
        <v>3</v>
      </c>
      <c r="G675" s="18">
        <v>675</v>
      </c>
      <c r="H675" s="18" t="s">
        <v>18</v>
      </c>
      <c r="I675" s="18">
        <v>27</v>
      </c>
      <c r="J675" s="16"/>
      <c r="K675" s="16"/>
      <c r="L675" s="19">
        <v>43312</v>
      </c>
      <c r="M675" s="18" t="s">
        <v>83</v>
      </c>
      <c r="N675" s="16" t="s">
        <v>84</v>
      </c>
      <c r="O675" s="27"/>
      <c r="P675" s="28">
        <v>2.7</v>
      </c>
      <c r="Q675" s="28">
        <v>10.1</v>
      </c>
      <c r="R675" s="34">
        <v>44369</v>
      </c>
      <c r="S675" s="28" t="s">
        <v>115</v>
      </c>
      <c r="T675" s="5"/>
      <c r="U675" s="5">
        <f t="shared" si="149"/>
        <v>162.69999999999999</v>
      </c>
      <c r="V675" s="5">
        <f t="shared" si="150"/>
        <v>150.1</v>
      </c>
      <c r="W675" s="5"/>
      <c r="X675" s="36">
        <f t="shared" si="138"/>
        <v>186.29282182657772</v>
      </c>
      <c r="Y675" s="36">
        <f t="shared" si="143"/>
        <v>119.56707128591449</v>
      </c>
      <c r="Z675" s="5"/>
      <c r="AA675" s="36">
        <f t="shared" si="144"/>
        <v>0.82565772787208347</v>
      </c>
      <c r="AB675" s="36">
        <f t="shared" si="145"/>
        <v>1.0001907278720834</v>
      </c>
      <c r="AC675" s="37">
        <f t="shared" si="139"/>
        <v>0.73284998226462073</v>
      </c>
      <c r="AD675" s="37">
        <f t="shared" si="140"/>
        <v>-1.2589220464926283</v>
      </c>
      <c r="AE675" s="36">
        <f t="shared" si="141"/>
        <v>221.36237259299509</v>
      </c>
      <c r="AG675" s="38">
        <f t="shared" si="146"/>
        <v>0.73286874927447021</v>
      </c>
      <c r="AH675" s="38">
        <f t="shared" si="142"/>
        <v>-1.2588827051865727</v>
      </c>
      <c r="AJ675" s="38">
        <f t="shared" si="147"/>
        <v>41.990286270458462</v>
      </c>
      <c r="AK675" s="38">
        <f t="shared" si="148"/>
        <v>-72.128665909202482</v>
      </c>
    </row>
    <row r="676" spans="1:37" ht="15.75" customHeight="1" x14ac:dyDescent="0.3">
      <c r="A676" s="4" t="s">
        <v>82</v>
      </c>
      <c r="B676" s="5"/>
      <c r="C676" s="18">
        <v>4</v>
      </c>
      <c r="D676" s="18">
        <v>3</v>
      </c>
      <c r="E676" s="18">
        <v>1</v>
      </c>
      <c r="F676" s="18">
        <v>3</v>
      </c>
      <c r="G676" s="18">
        <v>676</v>
      </c>
      <c r="H676" s="18" t="s">
        <v>18</v>
      </c>
      <c r="I676" s="18">
        <v>13</v>
      </c>
      <c r="J676" s="16"/>
      <c r="K676" s="16"/>
      <c r="L676" s="19">
        <v>43312</v>
      </c>
      <c r="M676" s="18" t="s">
        <v>83</v>
      </c>
      <c r="N676" s="16" t="s">
        <v>84</v>
      </c>
      <c r="O676" s="27"/>
      <c r="P676" s="28">
        <v>1.8</v>
      </c>
      <c r="Q676" s="28">
        <v>10.4</v>
      </c>
      <c r="R676" s="34">
        <v>44369</v>
      </c>
      <c r="S676" s="28" t="s">
        <v>115</v>
      </c>
      <c r="T676" s="5"/>
      <c r="U676" s="5">
        <f t="shared" si="149"/>
        <v>161.80000000000001</v>
      </c>
      <c r="V676" s="5">
        <f t="shared" si="150"/>
        <v>150.4</v>
      </c>
      <c r="W676" s="5"/>
      <c r="X676" s="36">
        <f t="shared" si="138"/>
        <v>185.45858933595616</v>
      </c>
      <c r="Y676" s="36">
        <f t="shared" si="143"/>
        <v>120.01879703411947</v>
      </c>
      <c r="Z676" s="5"/>
      <c r="AA676" s="36">
        <f t="shared" si="144"/>
        <v>0.82189700171457547</v>
      </c>
      <c r="AB676" s="36">
        <f t="shared" si="145"/>
        <v>0.99643000171457552</v>
      </c>
      <c r="AC676" s="37">
        <f t="shared" si="139"/>
        <v>0.73284998226462073</v>
      </c>
      <c r="AD676" s="37">
        <f t="shared" si="140"/>
        <v>-1.2589220464926283</v>
      </c>
      <c r="AE676" s="36">
        <f t="shared" si="141"/>
        <v>220.90586230338027</v>
      </c>
      <c r="AG676" s="38">
        <f t="shared" si="146"/>
        <v>0.73286882018133814</v>
      </c>
      <c r="AH676" s="38">
        <f t="shared" si="142"/>
        <v>-1.2588828813572366</v>
      </c>
      <c r="AJ676" s="38">
        <f t="shared" si="147"/>
        <v>41.990290333122729</v>
      </c>
      <c r="AK676" s="38">
        <f t="shared" si="148"/>
        <v>-72.128676003037995</v>
      </c>
    </row>
    <row r="677" spans="1:37" ht="15.75" customHeight="1" x14ac:dyDescent="0.3">
      <c r="A677" s="4" t="s">
        <v>82</v>
      </c>
      <c r="B677" s="5"/>
      <c r="C677" s="18">
        <v>4</v>
      </c>
      <c r="D677" s="18">
        <v>3</v>
      </c>
      <c r="E677" s="18">
        <v>1</v>
      </c>
      <c r="F677" s="18">
        <v>3</v>
      </c>
      <c r="G677" s="18">
        <v>677</v>
      </c>
      <c r="H677" s="18" t="s">
        <v>18</v>
      </c>
      <c r="I677" s="18">
        <v>25</v>
      </c>
      <c r="J677" s="16"/>
      <c r="K677" s="16"/>
      <c r="L677" s="19">
        <v>43312</v>
      </c>
      <c r="M677" s="18" t="s">
        <v>83</v>
      </c>
      <c r="N677" s="16" t="s">
        <v>84</v>
      </c>
      <c r="O677" s="27"/>
      <c r="P677" s="28">
        <v>1.3</v>
      </c>
      <c r="Q677" s="28">
        <v>11.2</v>
      </c>
      <c r="R677" s="34">
        <v>44369</v>
      </c>
      <c r="S677" s="28" t="s">
        <v>115</v>
      </c>
      <c r="T677" s="5"/>
      <c r="U677" s="5">
        <f t="shared" si="149"/>
        <v>161.30000000000001</v>
      </c>
      <c r="V677" s="5">
        <f t="shared" si="150"/>
        <v>151.19999999999999</v>
      </c>
      <c r="W677" s="5"/>
      <c r="X677" s="36">
        <f t="shared" ref="X677:X740" si="151">SQRT(U677^2+V677^2)*COS(ATAN(V677/U677)-0.174533)</f>
        <v>185.10510406700948</v>
      </c>
      <c r="Y677" s="36">
        <f t="shared" si="143"/>
        <v>120.89346735180359</v>
      </c>
      <c r="Z677" s="5"/>
      <c r="AA677" s="36">
        <f t="shared" si="144"/>
        <v>0.81770691681100971</v>
      </c>
      <c r="AB677" s="36">
        <f t="shared" si="145"/>
        <v>0.99223991681100965</v>
      </c>
      <c r="AC677" s="37">
        <f t="shared" si="139"/>
        <v>0.73284998226462073</v>
      </c>
      <c r="AD677" s="37">
        <f t="shared" si="140"/>
        <v>-1.2589220464926283</v>
      </c>
      <c r="AE677" s="36">
        <f t="shared" si="141"/>
        <v>221.08625013781389</v>
      </c>
      <c r="AG677" s="38">
        <f t="shared" si="146"/>
        <v>0.73286895747211978</v>
      </c>
      <c r="AH677" s="38">
        <f t="shared" si="142"/>
        <v>-1.258882956001407</v>
      </c>
      <c r="AJ677" s="38">
        <f t="shared" si="147"/>
        <v>41.99029819930508</v>
      </c>
      <c r="AK677" s="38">
        <f t="shared" si="148"/>
        <v>-72.128680279833929</v>
      </c>
    </row>
    <row r="678" spans="1:37" ht="15.75" customHeight="1" x14ac:dyDescent="0.3">
      <c r="A678" s="4" t="s">
        <v>82</v>
      </c>
      <c r="B678" s="5"/>
      <c r="C678" s="18">
        <v>4</v>
      </c>
      <c r="D678" s="18">
        <v>3</v>
      </c>
      <c r="E678" s="18">
        <v>1</v>
      </c>
      <c r="F678" s="18">
        <v>3</v>
      </c>
      <c r="G678" s="18">
        <v>678</v>
      </c>
      <c r="H678" s="18" t="s">
        <v>20</v>
      </c>
      <c r="I678" s="18">
        <v>16</v>
      </c>
      <c r="J678" s="16"/>
      <c r="K678" s="16"/>
      <c r="L678" s="19">
        <v>43312</v>
      </c>
      <c r="M678" s="18" t="s">
        <v>83</v>
      </c>
      <c r="N678" s="16" t="s">
        <v>84</v>
      </c>
      <c r="O678" s="27"/>
      <c r="P678" s="28">
        <v>0.5</v>
      </c>
      <c r="Q678" s="28">
        <v>11.8</v>
      </c>
      <c r="R678" s="34">
        <v>44369</v>
      </c>
      <c r="S678" s="28" t="s">
        <v>115</v>
      </c>
      <c r="T678" s="5"/>
      <c r="U678" s="5">
        <f t="shared" si="149"/>
        <v>160.5</v>
      </c>
      <c r="V678" s="5">
        <f t="shared" si="150"/>
        <v>151.80000000000001</v>
      </c>
      <c r="W678" s="5"/>
      <c r="X678" s="36">
        <f t="shared" si="151"/>
        <v>184.42144682578956</v>
      </c>
      <c r="Y678" s="36">
        <f t="shared" si="143"/>
        <v>121.62327059688239</v>
      </c>
      <c r="Z678" s="5"/>
      <c r="AA678" s="36">
        <f t="shared" si="144"/>
        <v>0.81324878932545408</v>
      </c>
      <c r="AB678" s="36">
        <f t="shared" si="145"/>
        <v>0.98778178932545413</v>
      </c>
      <c r="AC678" s="37">
        <f t="shared" si="139"/>
        <v>0.73284998226462073</v>
      </c>
      <c r="AD678" s="37">
        <f t="shared" si="140"/>
        <v>-1.2589220464926283</v>
      </c>
      <c r="AE678" s="36">
        <f t="shared" si="141"/>
        <v>220.91511944636113</v>
      </c>
      <c r="AG678" s="38">
        <f t="shared" si="146"/>
        <v>0.73286907202573637</v>
      </c>
      <c r="AH678" s="38">
        <f t="shared" si="142"/>
        <v>-1.2588831003721104</v>
      </c>
      <c r="AJ678" s="38">
        <f t="shared" si="147"/>
        <v>41.99030476274384</v>
      </c>
      <c r="AK678" s="38">
        <f t="shared" si="148"/>
        <v>-72.128688551665917</v>
      </c>
    </row>
    <row r="679" spans="1:37" ht="15.75" customHeight="1" x14ac:dyDescent="0.3">
      <c r="A679" s="4" t="s">
        <v>82</v>
      </c>
      <c r="B679" s="5"/>
      <c r="C679" s="18">
        <v>4</v>
      </c>
      <c r="D679" s="18">
        <v>3</v>
      </c>
      <c r="E679" s="18">
        <v>1</v>
      </c>
      <c r="F679" s="18">
        <v>3</v>
      </c>
      <c r="G679" s="18">
        <v>679</v>
      </c>
      <c r="H679" s="18" t="s">
        <v>18</v>
      </c>
      <c r="I679" s="18">
        <v>28</v>
      </c>
      <c r="J679" s="16"/>
      <c r="K679" s="16"/>
      <c r="L679" s="19">
        <v>43312</v>
      </c>
      <c r="M679" s="18" t="s">
        <v>83</v>
      </c>
      <c r="N679" s="16" t="s">
        <v>84</v>
      </c>
      <c r="O679" s="27"/>
      <c r="P679" s="28">
        <v>1.3</v>
      </c>
      <c r="Q679" s="28">
        <v>11.7</v>
      </c>
      <c r="R679" s="34">
        <v>44369</v>
      </c>
      <c r="S679" s="28" t="s">
        <v>115</v>
      </c>
      <c r="T679" s="5"/>
      <c r="U679" s="5">
        <f t="shared" si="149"/>
        <v>161.30000000000001</v>
      </c>
      <c r="V679" s="5">
        <f t="shared" si="150"/>
        <v>151.69999999999999</v>
      </c>
      <c r="W679" s="5"/>
      <c r="X679" s="36">
        <f t="shared" si="151"/>
        <v>185.19192819267499</v>
      </c>
      <c r="Y679" s="36">
        <f t="shared" si="143"/>
        <v>121.38587122181519</v>
      </c>
      <c r="Z679" s="5"/>
      <c r="AA679" s="36">
        <f t="shared" si="144"/>
        <v>0.81605947790087496</v>
      </c>
      <c r="AB679" s="36">
        <f t="shared" si="145"/>
        <v>0.99059247790087501</v>
      </c>
      <c r="AC679" s="37">
        <f t="shared" si="139"/>
        <v>0.73284998226462073</v>
      </c>
      <c r="AD679" s="37">
        <f t="shared" si="140"/>
        <v>-1.2589220464926283</v>
      </c>
      <c r="AE679" s="36">
        <f t="shared" si="141"/>
        <v>221.42849861749954</v>
      </c>
      <c r="AG679" s="38">
        <f t="shared" si="146"/>
        <v>0.73286903476008058</v>
      </c>
      <c r="AH679" s="38">
        <f t="shared" si="142"/>
        <v>-1.2588829376631696</v>
      </c>
      <c r="AJ679" s="38">
        <f t="shared" si="147"/>
        <v>41.990302627579041</v>
      </c>
      <c r="AK679" s="38">
        <f t="shared" si="148"/>
        <v>-72.128679229130327</v>
      </c>
    </row>
    <row r="680" spans="1:37" ht="15.75" customHeight="1" x14ac:dyDescent="0.3">
      <c r="A680" s="4" t="s">
        <v>82</v>
      </c>
      <c r="B680" s="5"/>
      <c r="C680" s="18">
        <v>4</v>
      </c>
      <c r="D680" s="18">
        <v>3</v>
      </c>
      <c r="E680" s="18">
        <v>1</v>
      </c>
      <c r="F680" s="18">
        <v>3</v>
      </c>
      <c r="G680" s="18">
        <v>680</v>
      </c>
      <c r="H680" s="18" t="s">
        <v>18</v>
      </c>
      <c r="I680" s="18">
        <v>17</v>
      </c>
      <c r="J680" s="16"/>
      <c r="K680" s="16"/>
      <c r="L680" s="19">
        <v>43312</v>
      </c>
      <c r="M680" s="18" t="s">
        <v>83</v>
      </c>
      <c r="N680" s="16" t="s">
        <v>84</v>
      </c>
      <c r="O680" s="27"/>
      <c r="P680" s="28">
        <v>1.9</v>
      </c>
      <c r="Q680" s="28">
        <v>12.1</v>
      </c>
      <c r="R680" s="34">
        <v>44369</v>
      </c>
      <c r="S680" s="28" t="s">
        <v>115</v>
      </c>
      <c r="T680" s="5"/>
      <c r="U680" s="5">
        <f t="shared" si="149"/>
        <v>161.9</v>
      </c>
      <c r="V680" s="5">
        <f t="shared" si="150"/>
        <v>152.1</v>
      </c>
      <c r="W680" s="5"/>
      <c r="X680" s="36">
        <f t="shared" si="151"/>
        <v>185.85227213722138</v>
      </c>
      <c r="Y680" s="36">
        <f t="shared" si="143"/>
        <v>121.67560536702585</v>
      </c>
      <c r="Z680" s="5"/>
      <c r="AA680" s="36">
        <f t="shared" si="144"/>
        <v>0.81659822669908122</v>
      </c>
      <c r="AB680" s="36">
        <f t="shared" si="145"/>
        <v>0.99113122669908127</v>
      </c>
      <c r="AC680" s="37">
        <f t="shared" si="139"/>
        <v>0.73284998226462073</v>
      </c>
      <c r="AD680" s="37">
        <f t="shared" si="140"/>
        <v>-1.2589220464926283</v>
      </c>
      <c r="AE680" s="36">
        <f t="shared" si="141"/>
        <v>222.13964076679338</v>
      </c>
      <c r="AG680" s="38">
        <f t="shared" si="146"/>
        <v>0.73286908023439201</v>
      </c>
      <c r="AH680" s="38">
        <f t="shared" si="142"/>
        <v>-1.2588827982101358</v>
      </c>
      <c r="AJ680" s="38">
        <f t="shared" si="147"/>
        <v>41.990305233065165</v>
      </c>
      <c r="AK680" s="38">
        <f t="shared" si="148"/>
        <v>-72.12867123906004</v>
      </c>
    </row>
    <row r="681" spans="1:37" ht="15.75" customHeight="1" x14ac:dyDescent="0.3">
      <c r="A681" s="4" t="s">
        <v>82</v>
      </c>
      <c r="B681" s="5"/>
      <c r="C681" s="18">
        <v>4</v>
      </c>
      <c r="D681" s="18">
        <v>3</v>
      </c>
      <c r="E681" s="18">
        <v>1</v>
      </c>
      <c r="F681" s="18">
        <v>3</v>
      </c>
      <c r="G681" s="18">
        <v>681</v>
      </c>
      <c r="H681" s="18" t="s">
        <v>18</v>
      </c>
      <c r="I681" s="18">
        <v>11</v>
      </c>
      <c r="J681" s="16"/>
      <c r="K681" s="16"/>
      <c r="L681" s="19">
        <v>43312</v>
      </c>
      <c r="M681" s="18" t="s">
        <v>83</v>
      </c>
      <c r="N681" s="16" t="s">
        <v>84</v>
      </c>
      <c r="O681" s="27"/>
      <c r="P681" s="28">
        <v>2.2000000000000002</v>
      </c>
      <c r="Q681" s="28">
        <v>12.2</v>
      </c>
      <c r="R681" s="34">
        <v>44369</v>
      </c>
      <c r="S681" s="28" t="s">
        <v>115</v>
      </c>
      <c r="T681" s="5"/>
      <c r="U681" s="5">
        <f t="shared" si="149"/>
        <v>162.19999999999999</v>
      </c>
      <c r="V681" s="5">
        <f t="shared" si="150"/>
        <v>152.19999999999999</v>
      </c>
      <c r="W681" s="5"/>
      <c r="X681" s="36">
        <f t="shared" si="151"/>
        <v>186.16507928436147</v>
      </c>
      <c r="Y681" s="36">
        <f t="shared" si="143"/>
        <v>121.72199166562879</v>
      </c>
      <c r="Z681" s="5"/>
      <c r="AA681" s="36">
        <f t="shared" si="144"/>
        <v>0.81719405984384397</v>
      </c>
      <c r="AB681" s="36">
        <f t="shared" si="145"/>
        <v>0.99172705984384391</v>
      </c>
      <c r="AC681" s="37">
        <f t="shared" si="139"/>
        <v>0.73284998226462073</v>
      </c>
      <c r="AD681" s="37">
        <f t="shared" si="140"/>
        <v>-1.2589220464926283</v>
      </c>
      <c r="AE681" s="36">
        <f t="shared" si="141"/>
        <v>222.42679694677076</v>
      </c>
      <c r="AG681" s="38">
        <f t="shared" si="146"/>
        <v>0.7328690875139523</v>
      </c>
      <c r="AH681" s="38">
        <f t="shared" si="142"/>
        <v>-1.2588827321512654</v>
      </c>
      <c r="AJ681" s="38">
        <f t="shared" si="147"/>
        <v>41.990305650153239</v>
      </c>
      <c r="AK681" s="38">
        <f t="shared" si="148"/>
        <v>-72.12866745416558</v>
      </c>
    </row>
    <row r="682" spans="1:37" ht="15.75" customHeight="1" x14ac:dyDescent="0.3">
      <c r="A682" s="4" t="s">
        <v>82</v>
      </c>
      <c r="B682" s="5"/>
      <c r="C682" s="18">
        <v>4</v>
      </c>
      <c r="D682" s="18">
        <v>3</v>
      </c>
      <c r="E682" s="18">
        <v>1</v>
      </c>
      <c r="F682" s="18">
        <v>3</v>
      </c>
      <c r="G682" s="18">
        <v>682</v>
      </c>
      <c r="H682" s="18" t="s">
        <v>20</v>
      </c>
      <c r="I682" s="18">
        <v>17</v>
      </c>
      <c r="J682" s="16"/>
      <c r="K682" s="16"/>
      <c r="L682" s="19">
        <v>43312</v>
      </c>
      <c r="M682" s="18" t="s">
        <v>83</v>
      </c>
      <c r="N682" s="16" t="s">
        <v>84</v>
      </c>
      <c r="O682" s="27"/>
      <c r="P682" s="28">
        <v>1.3</v>
      </c>
      <c r="Q682" s="28">
        <v>13.5</v>
      </c>
      <c r="R682" s="34">
        <v>44369</v>
      </c>
      <c r="S682" s="28" t="s">
        <v>115</v>
      </c>
      <c r="T682" s="5"/>
      <c r="U682" s="5">
        <f t="shared" si="149"/>
        <v>161.30000000000001</v>
      </c>
      <c r="V682" s="5">
        <f t="shared" si="150"/>
        <v>153.5</v>
      </c>
      <c r="W682" s="5"/>
      <c r="X682" s="36">
        <f t="shared" si="151"/>
        <v>185.504495045071</v>
      </c>
      <c r="Y682" s="36">
        <f t="shared" si="143"/>
        <v>123.15852515385701</v>
      </c>
      <c r="Z682" s="5"/>
      <c r="AA682" s="36">
        <f t="shared" si="144"/>
        <v>0.81017073127041161</v>
      </c>
      <c r="AB682" s="36">
        <f t="shared" si="145"/>
        <v>0.98470373127041166</v>
      </c>
      <c r="AC682" s="37">
        <f t="shared" si="139"/>
        <v>0.73284998226462073</v>
      </c>
      <c r="AD682" s="37">
        <f t="shared" si="140"/>
        <v>-1.2589220464926283</v>
      </c>
      <c r="AE682" s="36">
        <f t="shared" si="141"/>
        <v>222.66553392925451</v>
      </c>
      <c r="AG682" s="38">
        <f t="shared" si="146"/>
        <v>0.73286931299673852</v>
      </c>
      <c r="AH682" s="38">
        <f t="shared" si="142"/>
        <v>-1.2588828716454941</v>
      </c>
      <c r="AJ682" s="38">
        <f t="shared" si="147"/>
        <v>41.990318569365243</v>
      </c>
      <c r="AK682" s="38">
        <f t="shared" si="148"/>
        <v>-72.128675446596148</v>
      </c>
    </row>
    <row r="683" spans="1:37" ht="15.75" customHeight="1" x14ac:dyDescent="0.3">
      <c r="A683" s="4" t="s">
        <v>82</v>
      </c>
      <c r="B683" s="5"/>
      <c r="C683" s="18">
        <v>4</v>
      </c>
      <c r="D683" s="18">
        <v>3</v>
      </c>
      <c r="E683" s="18">
        <v>1</v>
      </c>
      <c r="F683" s="18">
        <v>3</v>
      </c>
      <c r="G683" s="18">
        <v>683</v>
      </c>
      <c r="H683" s="18" t="s">
        <v>20</v>
      </c>
      <c r="I683" s="18">
        <v>10</v>
      </c>
      <c r="J683" s="16"/>
      <c r="K683" s="16"/>
      <c r="L683" s="19">
        <v>43312</v>
      </c>
      <c r="M683" s="18" t="s">
        <v>83</v>
      </c>
      <c r="N683" s="16" t="s">
        <v>84</v>
      </c>
      <c r="O683" s="27"/>
      <c r="P683" s="28">
        <v>1</v>
      </c>
      <c r="Q683" s="28">
        <v>13.6</v>
      </c>
      <c r="R683" s="34">
        <v>44369</v>
      </c>
      <c r="S683" s="28" t="s">
        <v>115</v>
      </c>
      <c r="T683" s="5"/>
      <c r="U683" s="5">
        <f t="shared" si="149"/>
        <v>161</v>
      </c>
      <c r="V683" s="5">
        <f t="shared" si="150"/>
        <v>153.6</v>
      </c>
      <c r="W683" s="5"/>
      <c r="X683" s="36">
        <f t="shared" si="151"/>
        <v>185.22641754819716</v>
      </c>
      <c r="Y683" s="36">
        <f t="shared" si="143"/>
        <v>123.30910040325865</v>
      </c>
      <c r="Z683" s="5"/>
      <c r="AA683" s="36">
        <f t="shared" si="144"/>
        <v>0.80891575936790228</v>
      </c>
      <c r="AB683" s="36">
        <f t="shared" si="145"/>
        <v>0.98344875936790221</v>
      </c>
      <c r="AC683" s="37">
        <f t="shared" si="139"/>
        <v>0.73284998226462073</v>
      </c>
      <c r="AD683" s="37">
        <f t="shared" si="140"/>
        <v>-1.2589220464926283</v>
      </c>
      <c r="AE683" s="36">
        <f t="shared" si="141"/>
        <v>222.51732516817651</v>
      </c>
      <c r="AG683" s="38">
        <f t="shared" si="146"/>
        <v>0.73286933663235798</v>
      </c>
      <c r="AH683" s="38">
        <f t="shared" si="142"/>
        <v>-1.2588829303690796</v>
      </c>
      <c r="AJ683" s="38">
        <f t="shared" si="147"/>
        <v>41.99031992358649</v>
      </c>
      <c r="AK683" s="38">
        <f t="shared" si="148"/>
        <v>-72.128678811209753</v>
      </c>
    </row>
    <row r="684" spans="1:37" ht="15.75" customHeight="1" x14ac:dyDescent="0.3">
      <c r="A684" s="4" t="s">
        <v>82</v>
      </c>
      <c r="B684" s="5"/>
      <c r="C684" s="18">
        <v>4</v>
      </c>
      <c r="D684" s="18">
        <v>3</v>
      </c>
      <c r="E684" s="18">
        <v>1</v>
      </c>
      <c r="F684" s="18">
        <v>3</v>
      </c>
      <c r="G684" s="18">
        <v>684</v>
      </c>
      <c r="H684" s="18" t="s">
        <v>20</v>
      </c>
      <c r="I684" s="18">
        <v>11</v>
      </c>
      <c r="J684" s="16"/>
      <c r="K684" s="16"/>
      <c r="L684" s="19">
        <v>43312</v>
      </c>
      <c r="M684" s="18" t="s">
        <v>83</v>
      </c>
      <c r="N684" s="16" t="s">
        <v>84</v>
      </c>
      <c r="O684" s="27"/>
      <c r="P684" s="28">
        <v>0.8</v>
      </c>
      <c r="Q684" s="28">
        <v>13.7</v>
      </c>
      <c r="R684" s="34">
        <v>44369</v>
      </c>
      <c r="S684" s="28" t="s">
        <v>115</v>
      </c>
      <c r="T684" s="5"/>
      <c r="U684" s="5">
        <f t="shared" si="149"/>
        <v>160.80000000000001</v>
      </c>
      <c r="V684" s="5">
        <f t="shared" si="150"/>
        <v>153.69999999999999</v>
      </c>
      <c r="W684" s="5"/>
      <c r="X684" s="36">
        <f t="shared" si="151"/>
        <v>185.04682082532563</v>
      </c>
      <c r="Y684" s="36">
        <f t="shared" si="143"/>
        <v>123.44231082752718</v>
      </c>
      <c r="Z684" s="5"/>
      <c r="AA684" s="36">
        <f t="shared" si="144"/>
        <v>0.80796984602918887</v>
      </c>
      <c r="AB684" s="36">
        <f t="shared" si="145"/>
        <v>0.98250284602918891</v>
      </c>
      <c r="AC684" s="37">
        <f t="shared" si="139"/>
        <v>0.73284998226462073</v>
      </c>
      <c r="AD684" s="37">
        <f t="shared" si="140"/>
        <v>-1.2589220464926283</v>
      </c>
      <c r="AE684" s="36">
        <f t="shared" si="141"/>
        <v>222.44174518286806</v>
      </c>
      <c r="AG684" s="38">
        <f t="shared" si="146"/>
        <v>0.73286935754196725</v>
      </c>
      <c r="AH684" s="38">
        <f t="shared" si="142"/>
        <v>-1.2588829682955884</v>
      </c>
      <c r="AJ684" s="38">
        <f t="shared" si="147"/>
        <v>41.990321121618855</v>
      </c>
      <c r="AK684" s="38">
        <f t="shared" si="148"/>
        <v>-72.128680984238642</v>
      </c>
    </row>
    <row r="685" spans="1:37" ht="15.75" customHeight="1" x14ac:dyDescent="0.3">
      <c r="A685" s="4" t="s">
        <v>82</v>
      </c>
      <c r="B685" s="5"/>
      <c r="C685" s="18">
        <v>4</v>
      </c>
      <c r="D685" s="18">
        <v>3</v>
      </c>
      <c r="E685" s="18">
        <v>1</v>
      </c>
      <c r="F685" s="18">
        <v>3</v>
      </c>
      <c r="G685" s="18">
        <v>685</v>
      </c>
      <c r="H685" s="18" t="s">
        <v>20</v>
      </c>
      <c r="I685" s="18">
        <v>11</v>
      </c>
      <c r="J685" s="16"/>
      <c r="K685" s="16"/>
      <c r="L685" s="19">
        <v>43312</v>
      </c>
      <c r="M685" s="18" t="s">
        <v>83</v>
      </c>
      <c r="N685" s="16" t="s">
        <v>84</v>
      </c>
      <c r="O685" s="27"/>
      <c r="P685" s="28">
        <v>0.6</v>
      </c>
      <c r="Q685" s="28">
        <v>14</v>
      </c>
      <c r="R685" s="34">
        <v>44369</v>
      </c>
      <c r="S685" s="28" t="s">
        <v>115</v>
      </c>
      <c r="T685" s="5"/>
      <c r="U685" s="5">
        <f t="shared" si="149"/>
        <v>160.6</v>
      </c>
      <c r="V685" s="5">
        <f t="shared" si="150"/>
        <v>154</v>
      </c>
      <c r="W685" s="5"/>
      <c r="X685" s="36">
        <f t="shared" si="151"/>
        <v>184.90195375272035</v>
      </c>
      <c r="Y685" s="36">
        <f t="shared" si="143"/>
        <v>123.77248279980039</v>
      </c>
      <c r="Z685" s="5"/>
      <c r="AA685" s="36">
        <f t="shared" si="144"/>
        <v>0.80637410743147109</v>
      </c>
      <c r="AB685" s="36">
        <f t="shared" si="145"/>
        <v>0.98090710743147103</v>
      </c>
      <c r="AC685" s="37">
        <f t="shared" si="139"/>
        <v>0.73284998226462073</v>
      </c>
      <c r="AD685" s="37">
        <f t="shared" si="140"/>
        <v>-1.2589220464926283</v>
      </c>
      <c r="AE685" s="36">
        <f t="shared" si="141"/>
        <v>222.50474152251232</v>
      </c>
      <c r="AG685" s="38">
        <f t="shared" si="146"/>
        <v>0.7328694093667607</v>
      </c>
      <c r="AH685" s="38">
        <f t="shared" si="142"/>
        <v>-1.2588829988868027</v>
      </c>
      <c r="AJ685" s="38">
        <f t="shared" si="147"/>
        <v>41.99032409096079</v>
      </c>
      <c r="AK685" s="38">
        <f t="shared" si="148"/>
        <v>-72.128682736986107</v>
      </c>
    </row>
    <row r="686" spans="1:37" ht="15.75" customHeight="1" x14ac:dyDescent="0.3">
      <c r="A686" s="4" t="s">
        <v>82</v>
      </c>
      <c r="B686" s="5"/>
      <c r="C686" s="18">
        <v>4</v>
      </c>
      <c r="D686" s="18">
        <v>3</v>
      </c>
      <c r="E686" s="18">
        <v>1</v>
      </c>
      <c r="F686" s="18">
        <v>3</v>
      </c>
      <c r="G686" s="18">
        <v>686</v>
      </c>
      <c r="H686" s="18" t="s">
        <v>20</v>
      </c>
      <c r="I686" s="18">
        <v>13</v>
      </c>
      <c r="J686" s="16"/>
      <c r="K686" s="16"/>
      <c r="L686" s="19">
        <v>43312</v>
      </c>
      <c r="M686" s="18" t="s">
        <v>83</v>
      </c>
      <c r="N686" s="16" t="s">
        <v>84</v>
      </c>
      <c r="O686" s="27"/>
      <c r="P686" s="28">
        <v>0.2</v>
      </c>
      <c r="Q686" s="28">
        <v>14.5</v>
      </c>
      <c r="R686" s="34">
        <v>44369</v>
      </c>
      <c r="S686" s="28" t="s">
        <v>115</v>
      </c>
      <c r="T686" s="5"/>
      <c r="U686" s="5">
        <f t="shared" si="149"/>
        <v>160.19999999999999</v>
      </c>
      <c r="V686" s="5">
        <f t="shared" si="150"/>
        <v>154.5</v>
      </c>
      <c r="W686" s="5"/>
      <c r="X686" s="36">
        <f t="shared" si="151"/>
        <v>184.59485478237656</v>
      </c>
      <c r="Y686" s="36">
        <f t="shared" si="143"/>
        <v>124.33434597034447</v>
      </c>
      <c r="Z686" s="5"/>
      <c r="AA686" s="36">
        <f t="shared" si="144"/>
        <v>0.80350867119673908</v>
      </c>
      <c r="AB686" s="36">
        <f t="shared" si="145"/>
        <v>0.97804167119673902</v>
      </c>
      <c r="AC686" s="37">
        <f t="shared" si="139"/>
        <v>0.73284998226462073</v>
      </c>
      <c r="AD686" s="37">
        <f t="shared" si="140"/>
        <v>-1.2589220464926283</v>
      </c>
      <c r="AE686" s="36">
        <f t="shared" si="141"/>
        <v>222.56300231619812</v>
      </c>
      <c r="AG686" s="38">
        <f t="shared" si="146"/>
        <v>0.73286949755875341</v>
      </c>
      <c r="AH686" s="38">
        <f t="shared" si="142"/>
        <v>-1.2588830637368875</v>
      </c>
      <c r="AJ686" s="38">
        <f t="shared" si="147"/>
        <v>41.990329143989754</v>
      </c>
      <c r="AK686" s="38">
        <f t="shared" si="148"/>
        <v>-72.128686452622276</v>
      </c>
    </row>
    <row r="687" spans="1:37" ht="15.75" customHeight="1" x14ac:dyDescent="0.3">
      <c r="A687" s="4" t="s">
        <v>82</v>
      </c>
      <c r="B687" s="5"/>
      <c r="C687" s="18">
        <v>4</v>
      </c>
      <c r="D687" s="18">
        <v>3</v>
      </c>
      <c r="E687" s="18">
        <v>1</v>
      </c>
      <c r="F687" s="18">
        <v>4</v>
      </c>
      <c r="G687" s="18">
        <v>687</v>
      </c>
      <c r="H687" s="18" t="s">
        <v>18</v>
      </c>
      <c r="I687" s="18">
        <v>437</v>
      </c>
      <c r="J687" s="16"/>
      <c r="K687" s="16"/>
      <c r="L687" s="19">
        <v>43312</v>
      </c>
      <c r="M687" s="18" t="s">
        <v>83</v>
      </c>
      <c r="N687" s="16" t="s">
        <v>84</v>
      </c>
      <c r="O687" s="27"/>
      <c r="P687" s="28">
        <v>1.9</v>
      </c>
      <c r="Q687" s="28">
        <v>17.899999999999999</v>
      </c>
      <c r="R687" s="34">
        <v>44369</v>
      </c>
      <c r="S687" s="28" t="s">
        <v>115</v>
      </c>
      <c r="T687" s="5"/>
      <c r="U687" s="5">
        <f t="shared" si="149"/>
        <v>161.9</v>
      </c>
      <c r="V687" s="5">
        <f t="shared" si="150"/>
        <v>157.9</v>
      </c>
      <c r="W687" s="5"/>
      <c r="X687" s="36">
        <f t="shared" si="151"/>
        <v>186.85943199494181</v>
      </c>
      <c r="Y687" s="36">
        <f t="shared" si="143"/>
        <v>127.38749025916051</v>
      </c>
      <c r="Z687" s="5"/>
      <c r="AA687" s="36">
        <f t="shared" si="144"/>
        <v>0.79790532858063667</v>
      </c>
      <c r="AB687" s="36">
        <f t="shared" si="145"/>
        <v>0.97243832858063661</v>
      </c>
      <c r="AC687" s="37">
        <f t="shared" si="139"/>
        <v>0.73284998226462073</v>
      </c>
      <c r="AD687" s="37">
        <f t="shared" si="140"/>
        <v>-1.2589220464926283</v>
      </c>
      <c r="AE687" s="36">
        <f t="shared" si="141"/>
        <v>226.15043665666445</v>
      </c>
      <c r="AG687" s="38">
        <f t="shared" si="146"/>
        <v>0.73286997677471111</v>
      </c>
      <c r="AH687" s="38">
        <f t="shared" si="142"/>
        <v>-1.2588825854862751</v>
      </c>
      <c r="AJ687" s="38">
        <f t="shared" si="147"/>
        <v>41.990356601041611</v>
      </c>
      <c r="AK687" s="38">
        <f t="shared" si="148"/>
        <v>-72.128659050880628</v>
      </c>
    </row>
    <row r="688" spans="1:37" ht="15.75" customHeight="1" x14ac:dyDescent="0.3">
      <c r="A688" s="4" t="s">
        <v>82</v>
      </c>
      <c r="B688" s="5"/>
      <c r="C688" s="18">
        <v>4</v>
      </c>
      <c r="D688" s="18">
        <v>3</v>
      </c>
      <c r="E688" s="18">
        <v>1</v>
      </c>
      <c r="F688" s="18">
        <v>4</v>
      </c>
      <c r="G688" s="18">
        <v>688</v>
      </c>
      <c r="H688" s="18" t="s">
        <v>23</v>
      </c>
      <c r="I688" s="18">
        <v>322</v>
      </c>
      <c r="J688" s="16"/>
      <c r="K688" s="16"/>
      <c r="L688" s="19">
        <v>43312</v>
      </c>
      <c r="M688" s="18" t="s">
        <v>83</v>
      </c>
      <c r="N688" s="16" t="s">
        <v>84</v>
      </c>
      <c r="O688" s="27"/>
      <c r="P688" s="28">
        <v>2.1</v>
      </c>
      <c r="Q688" s="28">
        <v>18.3</v>
      </c>
      <c r="R688" s="34">
        <v>44369</v>
      </c>
      <c r="S688" s="28" t="s">
        <v>115</v>
      </c>
      <c r="T688" s="5"/>
      <c r="U688" s="5">
        <f t="shared" si="149"/>
        <v>162.1</v>
      </c>
      <c r="V688" s="5">
        <f t="shared" si="150"/>
        <v>158.30000000000001</v>
      </c>
      <c r="W688" s="5"/>
      <c r="X688" s="36">
        <f t="shared" si="151"/>
        <v>187.1258528434789</v>
      </c>
      <c r="Y688" s="36">
        <f t="shared" si="143"/>
        <v>127.74668370490359</v>
      </c>
      <c r="Z688" s="5"/>
      <c r="AA688" s="36">
        <f t="shared" si="144"/>
        <v>0.79725778212703002</v>
      </c>
      <c r="AB688" s="36">
        <f t="shared" si="145"/>
        <v>0.97179078212702996</v>
      </c>
      <c r="AC688" s="37">
        <f t="shared" si="139"/>
        <v>0.73284998226462073</v>
      </c>
      <c r="AD688" s="37">
        <f t="shared" si="140"/>
        <v>-1.2589220464926283</v>
      </c>
      <c r="AE688" s="36">
        <f t="shared" si="141"/>
        <v>226.57294631089565</v>
      </c>
      <c r="AG688" s="38">
        <f t="shared" si="146"/>
        <v>0.73287003315305155</v>
      </c>
      <c r="AH688" s="38">
        <f t="shared" si="142"/>
        <v>-1.25888252922147</v>
      </c>
      <c r="AJ688" s="38">
        <f t="shared" si="147"/>
        <v>41.990359831282575</v>
      </c>
      <c r="AK688" s="38">
        <f t="shared" si="148"/>
        <v>-72.128655827144755</v>
      </c>
    </row>
    <row r="689" spans="1:37" ht="15.75" customHeight="1" x14ac:dyDescent="0.3">
      <c r="A689" s="4" t="s">
        <v>82</v>
      </c>
      <c r="B689" s="5"/>
      <c r="C689" s="18">
        <v>4</v>
      </c>
      <c r="D689" s="18">
        <v>3</v>
      </c>
      <c r="E689" s="18">
        <v>2</v>
      </c>
      <c r="F689" s="18">
        <v>4</v>
      </c>
      <c r="G689" s="18">
        <v>689</v>
      </c>
      <c r="H689" s="18" t="s">
        <v>20</v>
      </c>
      <c r="I689" s="18">
        <v>19</v>
      </c>
      <c r="J689" s="16"/>
      <c r="K689" s="16"/>
      <c r="L689" s="19">
        <v>43312</v>
      </c>
      <c r="M689" s="18" t="s">
        <v>83</v>
      </c>
      <c r="N689" s="16" t="s">
        <v>84</v>
      </c>
      <c r="O689" s="27"/>
      <c r="P689" s="28">
        <v>9.9</v>
      </c>
      <c r="Q689" s="28">
        <v>19.2</v>
      </c>
      <c r="R689" s="34">
        <v>44369</v>
      </c>
      <c r="S689" s="28" t="s">
        <v>115</v>
      </c>
      <c r="T689" s="5"/>
      <c r="U689" s="5">
        <f t="shared" si="149"/>
        <v>169.9</v>
      </c>
      <c r="V689" s="5">
        <f t="shared" si="150"/>
        <v>159.19999999999999</v>
      </c>
      <c r="W689" s="5"/>
      <c r="X689" s="36">
        <f t="shared" si="151"/>
        <v>194.96363664185805</v>
      </c>
      <c r="Y689" s="36">
        <f t="shared" si="143"/>
        <v>127.27855431054179</v>
      </c>
      <c r="Z689" s="5"/>
      <c r="AA689" s="36">
        <f t="shared" si="144"/>
        <v>0.81789962831192731</v>
      </c>
      <c r="AB689" s="36">
        <f t="shared" si="145"/>
        <v>0.99243262831192736</v>
      </c>
      <c r="AC689" s="37">
        <f t="shared" si="139"/>
        <v>0.73284998226462073</v>
      </c>
      <c r="AD689" s="37">
        <f t="shared" si="140"/>
        <v>-1.2589220464926283</v>
      </c>
      <c r="AE689" s="36">
        <f t="shared" si="141"/>
        <v>232.83180624648341</v>
      </c>
      <c r="AG689" s="38">
        <f t="shared" si="146"/>
        <v>0.73286995964168133</v>
      </c>
      <c r="AH689" s="38">
        <f t="shared" si="142"/>
        <v>-1.2588808740396058</v>
      </c>
      <c r="AJ689" s="38">
        <f t="shared" si="147"/>
        <v>41.990355619391309</v>
      </c>
      <c r="AK689" s="38">
        <f t="shared" si="148"/>
        <v>-72.128560992209614</v>
      </c>
    </row>
    <row r="690" spans="1:37" ht="15.75" customHeight="1" x14ac:dyDescent="0.3">
      <c r="A690" s="4" t="s">
        <v>82</v>
      </c>
      <c r="B690" s="5"/>
      <c r="C690" s="18">
        <v>4</v>
      </c>
      <c r="D690" s="18">
        <v>3</v>
      </c>
      <c r="E690" s="18">
        <v>2</v>
      </c>
      <c r="F690" s="18">
        <v>3</v>
      </c>
      <c r="G690" s="18">
        <v>690</v>
      </c>
      <c r="H690" s="18" t="s">
        <v>18</v>
      </c>
      <c r="I690" s="18">
        <v>76</v>
      </c>
      <c r="J690" s="16"/>
      <c r="K690" s="16"/>
      <c r="L690" s="19">
        <v>43312</v>
      </c>
      <c r="M690" s="18" t="s">
        <v>83</v>
      </c>
      <c r="N690" s="16" t="s">
        <v>84</v>
      </c>
      <c r="O690" s="27"/>
      <c r="P690" s="28">
        <v>8.6999999999999993</v>
      </c>
      <c r="Q690" s="28">
        <v>12.4</v>
      </c>
      <c r="R690" s="34">
        <v>44369</v>
      </c>
      <c r="S690" s="28" t="s">
        <v>115</v>
      </c>
      <c r="T690" s="5"/>
      <c r="U690" s="5">
        <f t="shared" si="149"/>
        <v>168.7</v>
      </c>
      <c r="V690" s="5">
        <f t="shared" si="150"/>
        <v>152.4</v>
      </c>
      <c r="W690" s="5"/>
      <c r="X690" s="36">
        <f t="shared" si="151"/>
        <v>192.60105924477864</v>
      </c>
      <c r="Y690" s="36">
        <f t="shared" si="143"/>
        <v>120.79023957998126</v>
      </c>
      <c r="Z690" s="5"/>
      <c r="AA690" s="36">
        <f t="shared" si="144"/>
        <v>0.83611762944135914</v>
      </c>
      <c r="AB690" s="36">
        <f t="shared" si="145"/>
        <v>1.0106506294413591</v>
      </c>
      <c r="AC690" s="37">
        <f t="shared" si="139"/>
        <v>0.73284998226462073</v>
      </c>
      <c r="AD690" s="37">
        <f t="shared" si="140"/>
        <v>-1.2589220464926283</v>
      </c>
      <c r="AE690" s="36">
        <f t="shared" si="141"/>
        <v>227.3443423531802</v>
      </c>
      <c r="AG690" s="38">
        <f t="shared" si="146"/>
        <v>0.73286894123796964</v>
      </c>
      <c r="AH690" s="38">
        <f t="shared" si="142"/>
        <v>-1.258881373006375</v>
      </c>
      <c r="AJ690" s="38">
        <f t="shared" si="147"/>
        <v>41.990297269156791</v>
      </c>
      <c r="AK690" s="38">
        <f t="shared" si="148"/>
        <v>-72.1285895808996</v>
      </c>
    </row>
    <row r="691" spans="1:37" ht="15.75" customHeight="1" x14ac:dyDescent="0.3">
      <c r="A691" s="4" t="s">
        <v>82</v>
      </c>
      <c r="B691" s="5"/>
      <c r="C691" s="18">
        <v>4</v>
      </c>
      <c r="D691" s="18">
        <v>3</v>
      </c>
      <c r="E691" s="18">
        <v>2</v>
      </c>
      <c r="F691" s="18">
        <v>3</v>
      </c>
      <c r="G691" s="18">
        <v>691</v>
      </c>
      <c r="H691" s="18" t="s">
        <v>18</v>
      </c>
      <c r="I691" s="18">
        <v>12</v>
      </c>
      <c r="J691" s="16"/>
      <c r="K691" s="16"/>
      <c r="L691" s="19">
        <v>43312</v>
      </c>
      <c r="M691" s="18" t="s">
        <v>83</v>
      </c>
      <c r="N691" s="16" t="s">
        <v>84</v>
      </c>
      <c r="O691" s="27"/>
      <c r="P691" s="28">
        <v>8.3000000000000007</v>
      </c>
      <c r="Q691" s="28">
        <v>13.8</v>
      </c>
      <c r="R691" s="34">
        <v>44369</v>
      </c>
      <c r="S691" s="28" t="s">
        <v>115</v>
      </c>
      <c r="T691" s="5"/>
      <c r="U691" s="5">
        <f t="shared" si="149"/>
        <v>168.3</v>
      </c>
      <c r="V691" s="5">
        <f t="shared" si="150"/>
        <v>153.80000000000001</v>
      </c>
      <c r="W691" s="5"/>
      <c r="X691" s="36">
        <f t="shared" si="151"/>
        <v>192.45024370063291</v>
      </c>
      <c r="Y691" s="36">
        <f t="shared" si="143"/>
        <v>122.23842971654622</v>
      </c>
      <c r="Z691" s="5"/>
      <c r="AA691" s="36">
        <f t="shared" si="144"/>
        <v>0.83038486617122331</v>
      </c>
      <c r="AB691" s="36">
        <f t="shared" si="145"/>
        <v>1.0049178661712233</v>
      </c>
      <c r="AC691" s="37">
        <f t="shared" si="139"/>
        <v>0.73284998226462073</v>
      </c>
      <c r="AD691" s="37">
        <f t="shared" si="140"/>
        <v>-1.2589220464926283</v>
      </c>
      <c r="AE691" s="36">
        <f t="shared" si="141"/>
        <v>227.98975854191349</v>
      </c>
      <c r="AG691" s="38">
        <f t="shared" si="146"/>
        <v>0.73286916854831952</v>
      </c>
      <c r="AH691" s="38">
        <f t="shared" si="142"/>
        <v>-1.2588814048472821</v>
      </c>
      <c r="AJ691" s="38">
        <f t="shared" si="147"/>
        <v>41.990310293080476</v>
      </c>
      <c r="AK691" s="38">
        <f t="shared" si="148"/>
        <v>-72.128591405249196</v>
      </c>
    </row>
    <row r="692" spans="1:37" ht="15.75" customHeight="1" x14ac:dyDescent="0.3">
      <c r="A692" s="4" t="s">
        <v>82</v>
      </c>
      <c r="B692" s="5"/>
      <c r="C692" s="18">
        <v>4</v>
      </c>
      <c r="D692" s="18">
        <v>3</v>
      </c>
      <c r="E692" s="18">
        <v>2</v>
      </c>
      <c r="F692" s="18">
        <v>3</v>
      </c>
      <c r="G692" s="18">
        <v>692</v>
      </c>
      <c r="H692" s="18" t="s">
        <v>18</v>
      </c>
      <c r="I692" s="18">
        <v>46</v>
      </c>
      <c r="J692" s="16"/>
      <c r="K692" s="16"/>
      <c r="L692" s="19">
        <v>43312</v>
      </c>
      <c r="M692" s="18" t="s">
        <v>83</v>
      </c>
      <c r="N692" s="16" t="s">
        <v>84</v>
      </c>
      <c r="O692" s="27"/>
      <c r="P692" s="28">
        <v>7.3</v>
      </c>
      <c r="Q692" s="28">
        <v>13.3</v>
      </c>
      <c r="R692" s="34">
        <v>44369</v>
      </c>
      <c r="S692" s="28" t="s">
        <v>115</v>
      </c>
      <c r="T692" s="5"/>
      <c r="U692" s="5">
        <f t="shared" si="149"/>
        <v>167.3</v>
      </c>
      <c r="V692" s="5">
        <f t="shared" si="150"/>
        <v>153.30000000000001</v>
      </c>
      <c r="W692" s="5"/>
      <c r="X692" s="36">
        <f t="shared" si="151"/>
        <v>191.37861183494411</v>
      </c>
      <c r="Y692" s="36">
        <f t="shared" si="143"/>
        <v>121.91967409786571</v>
      </c>
      <c r="Z692" s="5"/>
      <c r="AA692" s="36">
        <f t="shared" si="144"/>
        <v>0.82903856039747448</v>
      </c>
      <c r="AB692" s="36">
        <f t="shared" si="145"/>
        <v>1.0035715603974744</v>
      </c>
      <c r="AC692" s="37">
        <f t="shared" si="139"/>
        <v>0.73284998226462073</v>
      </c>
      <c r="AD692" s="37">
        <f t="shared" si="140"/>
        <v>-1.2589220464926283</v>
      </c>
      <c r="AE692" s="36">
        <f t="shared" si="141"/>
        <v>226.91447728164016</v>
      </c>
      <c r="AG692" s="38">
        <f t="shared" si="146"/>
        <v>0.73286911852060599</v>
      </c>
      <c r="AH692" s="38">
        <f t="shared" si="142"/>
        <v>-1.2588816311563353</v>
      </c>
      <c r="AJ692" s="38">
        <f t="shared" si="147"/>
        <v>41.990307426703637</v>
      </c>
      <c r="AK692" s="38">
        <f t="shared" si="148"/>
        <v>-72.128604371802822</v>
      </c>
    </row>
    <row r="693" spans="1:37" ht="15.75" customHeight="1" x14ac:dyDescent="0.3">
      <c r="A693" s="4" t="s">
        <v>82</v>
      </c>
      <c r="B693" s="5"/>
      <c r="C693" s="18">
        <v>4</v>
      </c>
      <c r="D693" s="18">
        <v>3</v>
      </c>
      <c r="E693" s="18">
        <v>2</v>
      </c>
      <c r="F693" s="18">
        <v>3</v>
      </c>
      <c r="G693" s="18">
        <v>693</v>
      </c>
      <c r="H693" s="18" t="s">
        <v>18</v>
      </c>
      <c r="I693" s="18">
        <v>17</v>
      </c>
      <c r="J693" s="16"/>
      <c r="K693" s="16"/>
      <c r="L693" s="19">
        <v>43312</v>
      </c>
      <c r="M693" s="18" t="s">
        <v>83</v>
      </c>
      <c r="N693" s="16" t="s">
        <v>84</v>
      </c>
      <c r="O693" s="27"/>
      <c r="P693" s="28">
        <v>7.2</v>
      </c>
      <c r="Q693" s="28">
        <v>14.9</v>
      </c>
      <c r="R693" s="34">
        <v>44369</v>
      </c>
      <c r="S693" s="28" t="s">
        <v>115</v>
      </c>
      <c r="T693" s="5"/>
      <c r="U693" s="5">
        <f t="shared" si="149"/>
        <v>167.2</v>
      </c>
      <c r="V693" s="5">
        <f t="shared" si="150"/>
        <v>154.9</v>
      </c>
      <c r="W693" s="5"/>
      <c r="X693" s="36">
        <f t="shared" si="151"/>
        <v>191.55796826307156</v>
      </c>
      <c r="Y693" s="36">
        <f t="shared" si="143"/>
        <v>123.51273130703601</v>
      </c>
      <c r="Z693" s="5"/>
      <c r="AA693" s="36">
        <f t="shared" si="144"/>
        <v>0.82356651622225352</v>
      </c>
      <c r="AB693" s="36">
        <f t="shared" si="145"/>
        <v>0.99809951622225346</v>
      </c>
      <c r="AC693" s="37">
        <f t="shared" si="139"/>
        <v>0.73284998226462073</v>
      </c>
      <c r="AD693" s="37">
        <f t="shared" si="140"/>
        <v>-1.2589220464926283</v>
      </c>
      <c r="AE693" s="36">
        <f t="shared" si="141"/>
        <v>227.92509734559729</v>
      </c>
      <c r="AG693" s="38">
        <f t="shared" si="146"/>
        <v>0.73286936856806417</v>
      </c>
      <c r="AH693" s="38">
        <f t="shared" si="142"/>
        <v>-1.2588815932707393</v>
      </c>
      <c r="AJ693" s="38">
        <f t="shared" si="147"/>
        <v>41.990321753367667</v>
      </c>
      <c r="AK693" s="38">
        <f t="shared" si="148"/>
        <v>-72.128602201118071</v>
      </c>
    </row>
    <row r="694" spans="1:37" ht="15.75" customHeight="1" x14ac:dyDescent="0.3">
      <c r="A694" s="4" t="s">
        <v>82</v>
      </c>
      <c r="B694" s="5"/>
      <c r="C694" s="18">
        <v>4</v>
      </c>
      <c r="D694" s="18">
        <v>3</v>
      </c>
      <c r="E694" s="18">
        <v>2</v>
      </c>
      <c r="F694" s="18">
        <v>3</v>
      </c>
      <c r="G694" s="18">
        <v>694</v>
      </c>
      <c r="H694" s="18" t="s">
        <v>18</v>
      </c>
      <c r="I694" s="18">
        <v>19</v>
      </c>
      <c r="J694" s="16"/>
      <c r="K694" s="16"/>
      <c r="L694" s="19">
        <v>43312</v>
      </c>
      <c r="M694" s="18" t="s">
        <v>83</v>
      </c>
      <c r="N694" s="16" t="s">
        <v>84</v>
      </c>
      <c r="O694" s="27"/>
      <c r="P694" s="28">
        <v>7.1</v>
      </c>
      <c r="Q694" s="28">
        <v>14.5</v>
      </c>
      <c r="R694" s="34">
        <v>44369</v>
      </c>
      <c r="S694" s="28" t="s">
        <v>115</v>
      </c>
      <c r="T694" s="5"/>
      <c r="U694" s="5">
        <f t="shared" si="149"/>
        <v>167.1</v>
      </c>
      <c r="V694" s="5">
        <f t="shared" si="150"/>
        <v>154.5</v>
      </c>
      <c r="W694" s="5"/>
      <c r="X694" s="36">
        <f t="shared" si="151"/>
        <v>191.3900281885368</v>
      </c>
      <c r="Y694" s="36">
        <f t="shared" si="143"/>
        <v>123.1361730361598</v>
      </c>
      <c r="Z694" s="5"/>
      <c r="AA694" s="36">
        <f t="shared" si="144"/>
        <v>0.82455723964696792</v>
      </c>
      <c r="AB694" s="36">
        <f t="shared" si="145"/>
        <v>0.99909023964696786</v>
      </c>
      <c r="AC694" s="37">
        <f t="shared" si="139"/>
        <v>0.73284998226462073</v>
      </c>
      <c r="AD694" s="37">
        <f t="shared" si="140"/>
        <v>-1.2589220464926283</v>
      </c>
      <c r="AE694" s="36">
        <f t="shared" si="141"/>
        <v>227.58000790930646</v>
      </c>
      <c r="AG694" s="38">
        <f t="shared" si="146"/>
        <v>0.73286930946372775</v>
      </c>
      <c r="AH694" s="38">
        <f t="shared" si="142"/>
        <v>-1.2588816287384834</v>
      </c>
      <c r="AJ694" s="38">
        <f t="shared" si="147"/>
        <v>41.990318366938645</v>
      </c>
      <c r="AK694" s="38">
        <f t="shared" si="148"/>
        <v>-72.12860423327011</v>
      </c>
    </row>
    <row r="695" spans="1:37" ht="15.75" customHeight="1" x14ac:dyDescent="0.3">
      <c r="A695" s="4" t="s">
        <v>82</v>
      </c>
      <c r="B695" s="5"/>
      <c r="C695" s="18">
        <v>4</v>
      </c>
      <c r="D695" s="18">
        <v>3</v>
      </c>
      <c r="E695" s="18">
        <v>2</v>
      </c>
      <c r="F695" s="18">
        <v>3</v>
      </c>
      <c r="G695" s="18">
        <v>695</v>
      </c>
      <c r="H695" s="18" t="s">
        <v>18</v>
      </c>
      <c r="I695" s="18">
        <v>47</v>
      </c>
      <c r="J695" s="16"/>
      <c r="K695" s="16"/>
      <c r="L695" s="19">
        <v>43312</v>
      </c>
      <c r="M695" s="18" t="s">
        <v>83</v>
      </c>
      <c r="N695" s="16" t="s">
        <v>84</v>
      </c>
      <c r="O695" s="27"/>
      <c r="P695" s="28">
        <v>6.8</v>
      </c>
      <c r="Q695" s="28">
        <v>13.9</v>
      </c>
      <c r="R695" s="34">
        <v>44369</v>
      </c>
      <c r="S695" s="28" t="s">
        <v>115</v>
      </c>
      <c r="T695" s="5"/>
      <c r="U695" s="5">
        <f t="shared" si="149"/>
        <v>166.8</v>
      </c>
      <c r="V695" s="5">
        <f t="shared" si="150"/>
        <v>153.9</v>
      </c>
      <c r="W695" s="5"/>
      <c r="X695" s="36">
        <f t="shared" si="151"/>
        <v>190.99039691573122</v>
      </c>
      <c r="Y695" s="36">
        <f t="shared" si="143"/>
        <v>122.59738286754518</v>
      </c>
      <c r="Z695" s="5"/>
      <c r="AA695" s="36">
        <f t="shared" si="144"/>
        <v>0.82560099875368498</v>
      </c>
      <c r="AB695" s="36">
        <f t="shared" si="145"/>
        <v>1.000133998753685</v>
      </c>
      <c r="AC695" s="37">
        <f t="shared" si="139"/>
        <v>0.73284998226462073</v>
      </c>
      <c r="AD695" s="37">
        <f t="shared" si="140"/>
        <v>-1.2589220464926283</v>
      </c>
      <c r="AE695" s="36">
        <f t="shared" si="141"/>
        <v>226.95252807580712</v>
      </c>
      <c r="AG695" s="38">
        <f t="shared" si="146"/>
        <v>0.73286922489625406</v>
      </c>
      <c r="AH695" s="38">
        <f t="shared" si="142"/>
        <v>-1.2588817131357024</v>
      </c>
      <c r="AJ695" s="38">
        <f t="shared" si="147"/>
        <v>41.990313521579317</v>
      </c>
      <c r="AK695" s="38">
        <f t="shared" si="148"/>
        <v>-72.128609068874553</v>
      </c>
    </row>
    <row r="696" spans="1:37" ht="15.75" customHeight="1" x14ac:dyDescent="0.3">
      <c r="A696" s="4" t="s">
        <v>82</v>
      </c>
      <c r="B696" s="5"/>
      <c r="C696" s="18">
        <v>4</v>
      </c>
      <c r="D696" s="18">
        <v>3</v>
      </c>
      <c r="E696" s="18">
        <v>2</v>
      </c>
      <c r="F696" s="18">
        <v>3</v>
      </c>
      <c r="G696" s="18">
        <v>696</v>
      </c>
      <c r="H696" s="18" t="s">
        <v>18</v>
      </c>
      <c r="I696" s="18">
        <v>16</v>
      </c>
      <c r="J696" s="16"/>
      <c r="K696" s="16"/>
      <c r="L696" s="19">
        <v>43312</v>
      </c>
      <c r="M696" s="18" t="s">
        <v>83</v>
      </c>
      <c r="N696" s="16" t="s">
        <v>84</v>
      </c>
      <c r="O696" s="27"/>
      <c r="P696" s="28">
        <v>5.7</v>
      </c>
      <c r="Q696" s="28">
        <v>14.1</v>
      </c>
      <c r="R696" s="34">
        <v>44369</v>
      </c>
      <c r="S696" s="28" t="s">
        <v>115</v>
      </c>
      <c r="T696" s="5"/>
      <c r="U696" s="5">
        <f t="shared" si="149"/>
        <v>165.7</v>
      </c>
      <c r="V696" s="5">
        <f t="shared" si="150"/>
        <v>154.1</v>
      </c>
      <c r="W696" s="5"/>
      <c r="X696" s="36">
        <f t="shared" si="151"/>
        <v>189.94183805197184</v>
      </c>
      <c r="Y696" s="36">
        <f t="shared" si="143"/>
        <v>122.98535749201409</v>
      </c>
      <c r="Z696" s="5"/>
      <c r="AA696" s="36">
        <f t="shared" si="144"/>
        <v>0.82165493829868708</v>
      </c>
      <c r="AB696" s="36">
        <f t="shared" si="145"/>
        <v>0.99618793829868713</v>
      </c>
      <c r="AC696" s="37">
        <f t="shared" si="139"/>
        <v>0.73284998226462073</v>
      </c>
      <c r="AD696" s="37">
        <f t="shared" si="140"/>
        <v>-1.2589220464926283</v>
      </c>
      <c r="AE696" s="36">
        <f t="shared" si="141"/>
        <v>226.28146190088131</v>
      </c>
      <c r="AG696" s="38">
        <f t="shared" si="146"/>
        <v>0.73286928579765731</v>
      </c>
      <c r="AH696" s="38">
        <f t="shared" si="142"/>
        <v>-1.2588819345681914</v>
      </c>
      <c r="AJ696" s="38">
        <f t="shared" si="147"/>
        <v>41.990317010972682</v>
      </c>
      <c r="AK696" s="38">
        <f t="shared" si="148"/>
        <v>-72.128621756021616</v>
      </c>
    </row>
    <row r="697" spans="1:37" ht="15.75" customHeight="1" x14ac:dyDescent="0.3">
      <c r="A697" s="4" t="s">
        <v>82</v>
      </c>
      <c r="B697" s="5"/>
      <c r="C697" s="18">
        <v>4</v>
      </c>
      <c r="D697" s="18">
        <v>3</v>
      </c>
      <c r="E697" s="18">
        <v>2</v>
      </c>
      <c r="F697" s="18">
        <v>3</v>
      </c>
      <c r="G697" s="18">
        <v>697</v>
      </c>
      <c r="H697" s="18" t="s">
        <v>18</v>
      </c>
      <c r="I697" s="18">
        <v>24</v>
      </c>
      <c r="J697" s="16"/>
      <c r="K697" s="16"/>
      <c r="L697" s="19">
        <v>43312</v>
      </c>
      <c r="M697" s="18" t="s">
        <v>83</v>
      </c>
      <c r="N697" s="16" t="s">
        <v>84</v>
      </c>
      <c r="O697" s="27"/>
      <c r="P697" s="28">
        <v>5.2</v>
      </c>
      <c r="Q697" s="28">
        <v>14.1</v>
      </c>
      <c r="R697" s="34">
        <v>44369</v>
      </c>
      <c r="S697" s="28" t="s">
        <v>115</v>
      </c>
      <c r="T697" s="5"/>
      <c r="U697" s="5">
        <f t="shared" si="149"/>
        <v>165.2</v>
      </c>
      <c r="V697" s="5">
        <f t="shared" si="150"/>
        <v>154.1</v>
      </c>
      <c r="W697" s="5"/>
      <c r="X697" s="36">
        <f t="shared" si="151"/>
        <v>189.44943418196024</v>
      </c>
      <c r="Y697" s="36">
        <f t="shared" si="143"/>
        <v>123.0721816176796</v>
      </c>
      <c r="Z697" s="5"/>
      <c r="AA697" s="36">
        <f t="shared" si="144"/>
        <v>0.820147714836167</v>
      </c>
      <c r="AB697" s="36">
        <f t="shared" si="145"/>
        <v>0.99468071483616693</v>
      </c>
      <c r="AC697" s="37">
        <f t="shared" si="139"/>
        <v>0.73284998226462073</v>
      </c>
      <c r="AD697" s="37">
        <f t="shared" si="140"/>
        <v>-1.2589220464926283</v>
      </c>
      <c r="AE697" s="36">
        <f t="shared" si="141"/>
        <v>225.91558157860646</v>
      </c>
      <c r="AG697" s="38">
        <f t="shared" si="146"/>
        <v>0.73286929942775036</v>
      </c>
      <c r="AH697" s="38">
        <f t="shared" si="142"/>
        <v>-1.2588820385535682</v>
      </c>
      <c r="AJ697" s="38">
        <f t="shared" si="147"/>
        <v>41.990317791919495</v>
      </c>
      <c r="AK697" s="38">
        <f t="shared" si="148"/>
        <v>-72.128627713944837</v>
      </c>
    </row>
    <row r="698" spans="1:37" ht="15.75" customHeight="1" x14ac:dyDescent="0.3">
      <c r="A698" s="4" t="s">
        <v>82</v>
      </c>
      <c r="B698" s="5"/>
      <c r="C698" s="18">
        <v>4</v>
      </c>
      <c r="D698" s="18">
        <v>3</v>
      </c>
      <c r="E698" s="18">
        <v>2</v>
      </c>
      <c r="F698" s="18">
        <v>3</v>
      </c>
      <c r="G698" s="18">
        <v>698</v>
      </c>
      <c r="H698" s="18" t="s">
        <v>18</v>
      </c>
      <c r="I698" s="18">
        <v>12</v>
      </c>
      <c r="J698" s="16"/>
      <c r="K698" s="16"/>
      <c r="L698" s="19">
        <v>43312</v>
      </c>
      <c r="M698" s="18" t="s">
        <v>83</v>
      </c>
      <c r="N698" s="16" t="s">
        <v>84</v>
      </c>
      <c r="O698" s="27"/>
      <c r="P698" s="28">
        <v>5.4</v>
      </c>
      <c r="Q698" s="28">
        <v>13.3</v>
      </c>
      <c r="R698" s="34">
        <v>44369</v>
      </c>
      <c r="S698" s="28" t="s">
        <v>115</v>
      </c>
      <c r="T698" s="5"/>
      <c r="U698" s="5">
        <f t="shared" si="149"/>
        <v>165.4</v>
      </c>
      <c r="V698" s="5">
        <f t="shared" si="150"/>
        <v>153.30000000000001</v>
      </c>
      <c r="W698" s="5"/>
      <c r="X698" s="36">
        <f t="shared" si="151"/>
        <v>189.50747712889998</v>
      </c>
      <c r="Y698" s="36">
        <f t="shared" si="143"/>
        <v>122.24960577539484</v>
      </c>
      <c r="Z698" s="5"/>
      <c r="AA698" s="36">
        <f t="shared" si="144"/>
        <v>0.82334667635871073</v>
      </c>
      <c r="AB698" s="36">
        <f t="shared" si="145"/>
        <v>0.99787967635871078</v>
      </c>
      <c r="AC698" s="37">
        <f t="shared" si="139"/>
        <v>0.73284998226462073</v>
      </c>
      <c r="AD698" s="37">
        <f t="shared" si="140"/>
        <v>-1.2589220464926283</v>
      </c>
      <c r="AE698" s="36">
        <f t="shared" si="141"/>
        <v>225.51729423704958</v>
      </c>
      <c r="AG698" s="38">
        <f t="shared" si="146"/>
        <v>0.73286917031498999</v>
      </c>
      <c r="AH698" s="38">
        <f t="shared" si="142"/>
        <v>-1.2588820263007072</v>
      </c>
      <c r="AJ698" s="38">
        <f t="shared" si="147"/>
        <v>41.990310394303243</v>
      </c>
      <c r="AK698" s="38">
        <f t="shared" si="148"/>
        <v>-72.128627011907625</v>
      </c>
    </row>
    <row r="699" spans="1:37" ht="15.75" customHeight="1" x14ac:dyDescent="0.3">
      <c r="A699" s="4" t="s">
        <v>82</v>
      </c>
      <c r="B699" s="5"/>
      <c r="C699" s="18">
        <v>4</v>
      </c>
      <c r="D699" s="18">
        <v>3</v>
      </c>
      <c r="E699" s="18">
        <v>2</v>
      </c>
      <c r="F699" s="18">
        <v>3</v>
      </c>
      <c r="G699" s="18">
        <v>699</v>
      </c>
      <c r="H699" s="18" t="s">
        <v>18</v>
      </c>
      <c r="I699" s="18">
        <v>28</v>
      </c>
      <c r="J699" s="16"/>
      <c r="K699" s="16"/>
      <c r="L699" s="19">
        <v>43312</v>
      </c>
      <c r="M699" s="18" t="s">
        <v>83</v>
      </c>
      <c r="N699" s="16" t="s">
        <v>84</v>
      </c>
      <c r="O699" s="27"/>
      <c r="P699" s="28">
        <v>6.1</v>
      </c>
      <c r="Q699" s="28">
        <v>14</v>
      </c>
      <c r="R699" s="34">
        <v>44369</v>
      </c>
      <c r="S699" s="28" t="s">
        <v>115</v>
      </c>
      <c r="T699" s="5"/>
      <c r="U699" s="5">
        <f t="shared" si="149"/>
        <v>166.1</v>
      </c>
      <c r="V699" s="5">
        <f t="shared" si="150"/>
        <v>154</v>
      </c>
      <c r="W699" s="5"/>
      <c r="X699" s="36">
        <f t="shared" si="151"/>
        <v>190.31839632284803</v>
      </c>
      <c r="Y699" s="36">
        <f t="shared" si="143"/>
        <v>122.81741741747931</v>
      </c>
      <c r="Z699" s="5"/>
      <c r="AA699" s="36">
        <f t="shared" si="144"/>
        <v>0.82318086173667271</v>
      </c>
      <c r="AB699" s="36">
        <f t="shared" si="145"/>
        <v>0.99771386173667276</v>
      </c>
      <c r="AC699" s="37">
        <f t="shared" si="139"/>
        <v>0.73284998226462073</v>
      </c>
      <c r="AD699" s="37">
        <f t="shared" si="140"/>
        <v>-1.2589220464926283</v>
      </c>
      <c r="AE699" s="36">
        <f t="shared" si="141"/>
        <v>226.50653412208666</v>
      </c>
      <c r="AG699" s="38">
        <f t="shared" si="146"/>
        <v>0.73286925943598913</v>
      </c>
      <c r="AH699" s="38">
        <f t="shared" si="142"/>
        <v>-1.2588818550475553</v>
      </c>
      <c r="AJ699" s="38">
        <f t="shared" si="147"/>
        <v>41.990315500560364</v>
      </c>
      <c r="AK699" s="38">
        <f t="shared" si="148"/>
        <v>-72.128617199824788</v>
      </c>
    </row>
    <row r="700" spans="1:37" ht="15.75" customHeight="1" x14ac:dyDescent="0.3">
      <c r="A700" s="4" t="s">
        <v>82</v>
      </c>
      <c r="B700" s="5"/>
      <c r="C700" s="18">
        <v>4</v>
      </c>
      <c r="D700" s="18">
        <v>3</v>
      </c>
      <c r="E700" s="18">
        <v>2</v>
      </c>
      <c r="F700" s="18">
        <v>3</v>
      </c>
      <c r="G700" s="18">
        <v>701</v>
      </c>
      <c r="H700" s="18" t="s">
        <v>18</v>
      </c>
      <c r="I700" s="18">
        <v>14</v>
      </c>
      <c r="J700" s="16"/>
      <c r="K700" s="16"/>
      <c r="L700" s="19">
        <v>43312</v>
      </c>
      <c r="M700" s="18" t="s">
        <v>83</v>
      </c>
      <c r="N700" s="16" t="s">
        <v>84</v>
      </c>
      <c r="O700" s="27"/>
      <c r="P700" s="28">
        <v>6.5</v>
      </c>
      <c r="Q700" s="28">
        <v>13.5</v>
      </c>
      <c r="R700" s="34">
        <v>44369</v>
      </c>
      <c r="S700" s="28" t="s">
        <v>115</v>
      </c>
      <c r="T700" s="5"/>
      <c r="U700" s="5">
        <f t="shared" si="149"/>
        <v>166.5</v>
      </c>
      <c r="V700" s="5">
        <f t="shared" si="150"/>
        <v>153.5</v>
      </c>
      <c r="W700" s="5"/>
      <c r="X700" s="36">
        <f t="shared" si="151"/>
        <v>190.62549529319176</v>
      </c>
      <c r="Y700" s="36">
        <f t="shared" si="143"/>
        <v>122.2555542469352</v>
      </c>
      <c r="Z700" s="5"/>
      <c r="AA700" s="36">
        <f t="shared" si="144"/>
        <v>0.82600083646246669</v>
      </c>
      <c r="AB700" s="36">
        <f t="shared" si="145"/>
        <v>1.0005338364624667</v>
      </c>
      <c r="AC700" s="37">
        <f t="shared" si="139"/>
        <v>0.73284998226462073</v>
      </c>
      <c r="AD700" s="37">
        <f t="shared" si="140"/>
        <v>-1.2589220464926283</v>
      </c>
      <c r="AE700" s="36">
        <f t="shared" si="141"/>
        <v>226.46081338721714</v>
      </c>
      <c r="AG700" s="38">
        <f t="shared" si="146"/>
        <v>0.73286917124395734</v>
      </c>
      <c r="AH700" s="38">
        <f t="shared" si="142"/>
        <v>-1.2588817901975804</v>
      </c>
      <c r="AJ700" s="38">
        <f t="shared" si="147"/>
        <v>41.990310447529154</v>
      </c>
      <c r="AK700" s="38">
        <f t="shared" si="148"/>
        <v>-72.128613484194929</v>
      </c>
    </row>
    <row r="701" spans="1:37" ht="15.75" customHeight="1" x14ac:dyDescent="0.3">
      <c r="A701" s="4" t="s">
        <v>82</v>
      </c>
      <c r="B701" s="5"/>
      <c r="C701" s="18">
        <v>4</v>
      </c>
      <c r="D701" s="18">
        <v>3</v>
      </c>
      <c r="E701" s="18">
        <v>2</v>
      </c>
      <c r="F701" s="18">
        <v>3</v>
      </c>
      <c r="G701" s="18">
        <v>702</v>
      </c>
      <c r="H701" s="18" t="s">
        <v>18</v>
      </c>
      <c r="I701" s="18">
        <v>16</v>
      </c>
      <c r="J701" s="16"/>
      <c r="K701" s="16"/>
      <c r="L701" s="19">
        <v>43312</v>
      </c>
      <c r="M701" s="18" t="s">
        <v>83</v>
      </c>
      <c r="N701" s="16" t="s">
        <v>84</v>
      </c>
      <c r="O701" s="27"/>
      <c r="P701" s="28">
        <v>6.7</v>
      </c>
      <c r="Q701" s="28">
        <v>13.3</v>
      </c>
      <c r="R701" s="34">
        <v>44369</v>
      </c>
      <c r="S701" s="28" t="s">
        <v>115</v>
      </c>
      <c r="T701" s="5"/>
      <c r="U701" s="5">
        <f t="shared" si="149"/>
        <v>166.7</v>
      </c>
      <c r="V701" s="5">
        <f t="shared" si="150"/>
        <v>153.30000000000001</v>
      </c>
      <c r="W701" s="5"/>
      <c r="X701" s="36">
        <f t="shared" si="151"/>
        <v>190.78772719093021</v>
      </c>
      <c r="Y701" s="36">
        <f t="shared" si="143"/>
        <v>122.02386304866435</v>
      </c>
      <c r="Z701" s="5"/>
      <c r="AA701" s="36">
        <f t="shared" si="144"/>
        <v>0.82724871296123181</v>
      </c>
      <c r="AB701" s="36">
        <f t="shared" si="145"/>
        <v>1.0017817129612319</v>
      </c>
      <c r="AC701" s="37">
        <f t="shared" si="139"/>
        <v>0.73284998226462073</v>
      </c>
      <c r="AD701" s="37">
        <f t="shared" si="140"/>
        <v>-1.2589220464926283</v>
      </c>
      <c r="AE701" s="36">
        <f t="shared" si="141"/>
        <v>226.47247073319971</v>
      </c>
      <c r="AG701" s="38">
        <f t="shared" si="146"/>
        <v>0.73286913487673566</v>
      </c>
      <c r="AH701" s="38">
        <f t="shared" si="142"/>
        <v>-1.2588817559387646</v>
      </c>
      <c r="AJ701" s="38">
        <f t="shared" si="147"/>
        <v>41.990308363840839</v>
      </c>
      <c r="AK701" s="38">
        <f t="shared" si="148"/>
        <v>-72.128611521309367</v>
      </c>
    </row>
    <row r="702" spans="1:37" ht="15.75" customHeight="1" x14ac:dyDescent="0.3">
      <c r="A702" s="4" t="s">
        <v>82</v>
      </c>
      <c r="B702" s="5"/>
      <c r="C702" s="18">
        <v>4</v>
      </c>
      <c r="D702" s="18">
        <v>3</v>
      </c>
      <c r="E702" s="18">
        <v>2</v>
      </c>
      <c r="F702" s="18">
        <v>3</v>
      </c>
      <c r="G702" s="18">
        <v>703</v>
      </c>
      <c r="H702" s="18" t="s">
        <v>18</v>
      </c>
      <c r="I702" s="18">
        <v>19</v>
      </c>
      <c r="J702" s="16"/>
      <c r="K702" s="16"/>
      <c r="L702" s="19">
        <v>43312</v>
      </c>
      <c r="M702" s="18" t="s">
        <v>83</v>
      </c>
      <c r="N702" s="16" t="s">
        <v>84</v>
      </c>
      <c r="O702" s="27"/>
      <c r="P702" s="28">
        <v>6.8</v>
      </c>
      <c r="Q702" s="28">
        <v>13.4</v>
      </c>
      <c r="R702" s="34">
        <v>44369</v>
      </c>
      <c r="S702" s="28" t="s">
        <v>115</v>
      </c>
      <c r="T702" s="5"/>
      <c r="U702" s="5">
        <f t="shared" si="149"/>
        <v>166.8</v>
      </c>
      <c r="V702" s="5">
        <f t="shared" si="150"/>
        <v>153.4</v>
      </c>
      <c r="W702" s="5"/>
      <c r="X702" s="36">
        <f t="shared" si="151"/>
        <v>190.90357279006562</v>
      </c>
      <c r="Y702" s="36">
        <f t="shared" si="143"/>
        <v>122.10497899753358</v>
      </c>
      <c r="Z702" s="5"/>
      <c r="AA702" s="36">
        <f t="shared" si="144"/>
        <v>0.82722260318873964</v>
      </c>
      <c r="AB702" s="36">
        <f t="shared" si="145"/>
        <v>1.0017556031887396</v>
      </c>
      <c r="AC702" s="37">
        <f t="shared" si="139"/>
        <v>0.73284998226462073</v>
      </c>
      <c r="AD702" s="37">
        <f t="shared" si="140"/>
        <v>-1.2589220464926283</v>
      </c>
      <c r="AE702" s="36">
        <f t="shared" si="141"/>
        <v>226.61376833723057</v>
      </c>
      <c r="AG702" s="38">
        <f t="shared" si="146"/>
        <v>0.73286914760830435</v>
      </c>
      <c r="AH702" s="38">
        <f t="shared" si="142"/>
        <v>-1.2588817314740279</v>
      </c>
      <c r="AJ702" s="38">
        <f t="shared" si="147"/>
        <v>41.990309093305989</v>
      </c>
      <c r="AK702" s="38">
        <f t="shared" si="148"/>
        <v>-72.128610119583215</v>
      </c>
    </row>
    <row r="703" spans="1:37" ht="15.75" customHeight="1" x14ac:dyDescent="0.3">
      <c r="A703" s="4" t="s">
        <v>82</v>
      </c>
      <c r="B703" s="5"/>
      <c r="C703" s="18">
        <v>4</v>
      </c>
      <c r="D703" s="18">
        <v>3</v>
      </c>
      <c r="E703" s="18">
        <v>2</v>
      </c>
      <c r="F703" s="18">
        <v>3</v>
      </c>
      <c r="G703" s="18">
        <v>704</v>
      </c>
      <c r="H703" s="18" t="s">
        <v>18</v>
      </c>
      <c r="I703" s="18">
        <v>45</v>
      </c>
      <c r="J703" s="16"/>
      <c r="K703" s="16"/>
      <c r="L703" s="19">
        <v>43312</v>
      </c>
      <c r="M703" s="18" t="s">
        <v>83</v>
      </c>
      <c r="N703" s="16" t="s">
        <v>84</v>
      </c>
      <c r="O703" s="27"/>
      <c r="P703" s="28">
        <v>6.7</v>
      </c>
      <c r="Q703" s="28">
        <v>13.8</v>
      </c>
      <c r="R703" s="34">
        <v>44369</v>
      </c>
      <c r="S703" s="28" t="s">
        <v>115</v>
      </c>
      <c r="T703" s="5"/>
      <c r="U703" s="5">
        <f t="shared" si="149"/>
        <v>166.7</v>
      </c>
      <c r="V703" s="5">
        <f t="shared" si="150"/>
        <v>153.80000000000001</v>
      </c>
      <c r="W703" s="5"/>
      <c r="X703" s="36">
        <f t="shared" si="151"/>
        <v>190.87455131659576</v>
      </c>
      <c r="Y703" s="36">
        <f t="shared" si="143"/>
        <v>122.51626691867602</v>
      </c>
      <c r="Z703" s="5"/>
      <c r="AA703" s="36">
        <f t="shared" si="144"/>
        <v>0.82562605927775923</v>
      </c>
      <c r="AB703" s="36">
        <f t="shared" si="145"/>
        <v>1.0001590592777592</v>
      </c>
      <c r="AC703" s="37">
        <f t="shared" si="139"/>
        <v>0.73284998226462073</v>
      </c>
      <c r="AD703" s="37">
        <f t="shared" si="140"/>
        <v>-1.2589220464926283</v>
      </c>
      <c r="AE703" s="36">
        <f t="shared" si="141"/>
        <v>226.81122106280372</v>
      </c>
      <c r="AG703" s="38">
        <f t="shared" si="146"/>
        <v>0.73286921216468559</v>
      </c>
      <c r="AH703" s="38">
        <f t="shared" si="142"/>
        <v>-1.2588817376004409</v>
      </c>
      <c r="AJ703" s="38">
        <f t="shared" si="147"/>
        <v>41.990312792114175</v>
      </c>
      <c r="AK703" s="38">
        <f t="shared" si="148"/>
        <v>-72.128610470600819</v>
      </c>
    </row>
    <row r="704" spans="1:37" ht="15.75" customHeight="1" x14ac:dyDescent="0.3">
      <c r="A704" s="4" t="s">
        <v>82</v>
      </c>
      <c r="B704" s="5"/>
      <c r="C704" s="18">
        <v>4</v>
      </c>
      <c r="D704" s="18">
        <v>3</v>
      </c>
      <c r="E704" s="18">
        <v>2</v>
      </c>
      <c r="F704" s="18">
        <v>3</v>
      </c>
      <c r="G704" s="18">
        <v>705</v>
      </c>
      <c r="H704" s="18" t="s">
        <v>18</v>
      </c>
      <c r="I704" s="18">
        <v>50</v>
      </c>
      <c r="J704" s="16"/>
      <c r="K704" s="16"/>
      <c r="L704" s="19">
        <v>43312</v>
      </c>
      <c r="M704" s="18" t="s">
        <v>83</v>
      </c>
      <c r="N704" s="16" t="s">
        <v>84</v>
      </c>
      <c r="O704" s="27"/>
      <c r="P704" s="28">
        <v>7</v>
      </c>
      <c r="Q704" s="28">
        <v>12.2</v>
      </c>
      <c r="R704" s="34">
        <v>44369</v>
      </c>
      <c r="S704" s="28" t="s">
        <v>115</v>
      </c>
      <c r="T704" s="5"/>
      <c r="U704" s="5">
        <f t="shared" si="149"/>
        <v>167</v>
      </c>
      <c r="V704" s="5">
        <f t="shared" si="150"/>
        <v>152.19999999999999</v>
      </c>
      <c r="W704" s="5"/>
      <c r="X704" s="36">
        <f t="shared" si="151"/>
        <v>190.89215643647293</v>
      </c>
      <c r="Y704" s="36">
        <f t="shared" si="143"/>
        <v>120.88848005923946</v>
      </c>
      <c r="Z704" s="5"/>
      <c r="AA704" s="36">
        <f t="shared" si="144"/>
        <v>0.83173089519149057</v>
      </c>
      <c r="AB704" s="36">
        <f t="shared" si="145"/>
        <v>1.0062638951914906</v>
      </c>
      <c r="AC704" s="37">
        <f t="shared" si="139"/>
        <v>0.73284998226462073</v>
      </c>
      <c r="AD704" s="37">
        <f t="shared" si="140"/>
        <v>-1.2589220464926283</v>
      </c>
      <c r="AE704" s="36">
        <f t="shared" si="141"/>
        <v>225.95096813246892</v>
      </c>
      <c r="AG704" s="38">
        <f t="shared" si="146"/>
        <v>0.73286895666518248</v>
      </c>
      <c r="AH704" s="38">
        <f t="shared" si="142"/>
        <v>-1.2588817338918621</v>
      </c>
      <c r="AJ704" s="38">
        <f t="shared" si="147"/>
        <v>41.990298153070981</v>
      </c>
      <c r="AK704" s="38">
        <f t="shared" si="148"/>
        <v>-72.128610258114904</v>
      </c>
    </row>
    <row r="705" spans="1:37" ht="15.75" customHeight="1" x14ac:dyDescent="0.3">
      <c r="A705" s="4" t="s">
        <v>82</v>
      </c>
      <c r="B705" s="5"/>
      <c r="C705" s="18">
        <v>4</v>
      </c>
      <c r="D705" s="18">
        <v>3</v>
      </c>
      <c r="E705" s="18">
        <v>2</v>
      </c>
      <c r="F705" s="18">
        <v>3</v>
      </c>
      <c r="G705" s="18">
        <v>706</v>
      </c>
      <c r="H705" s="18" t="s">
        <v>18</v>
      </c>
      <c r="I705" s="18">
        <v>35</v>
      </c>
      <c r="J705" s="16"/>
      <c r="K705" s="16"/>
      <c r="L705" s="19">
        <v>43312</v>
      </c>
      <c r="M705" s="18" t="s">
        <v>83</v>
      </c>
      <c r="N705" s="16" t="s">
        <v>84</v>
      </c>
      <c r="O705" s="27"/>
      <c r="P705" s="28">
        <v>7.1</v>
      </c>
      <c r="Q705" s="28">
        <v>12.4</v>
      </c>
      <c r="R705" s="34">
        <v>44369</v>
      </c>
      <c r="S705" s="28" t="s">
        <v>115</v>
      </c>
      <c r="T705" s="5"/>
      <c r="U705" s="5">
        <f t="shared" si="149"/>
        <v>167.1</v>
      </c>
      <c r="V705" s="5">
        <f t="shared" si="150"/>
        <v>152.4</v>
      </c>
      <c r="W705" s="5"/>
      <c r="X705" s="36">
        <f t="shared" si="151"/>
        <v>191.02536686074146</v>
      </c>
      <c r="Y705" s="36">
        <f t="shared" si="143"/>
        <v>121.06807678211104</v>
      </c>
      <c r="Z705" s="5"/>
      <c r="AA705" s="36">
        <f t="shared" si="144"/>
        <v>0.83137512903528388</v>
      </c>
      <c r="AB705" s="36">
        <f t="shared" si="145"/>
        <v>1.0059081290352838</v>
      </c>
      <c r="AC705" s="37">
        <f t="shared" si="139"/>
        <v>0.73284998226462073</v>
      </c>
      <c r="AD705" s="37">
        <f t="shared" si="140"/>
        <v>-1.2589220464926283</v>
      </c>
      <c r="AE705" s="36">
        <f t="shared" si="141"/>
        <v>226.15961177893809</v>
      </c>
      <c r="AG705" s="38">
        <f t="shared" si="146"/>
        <v>0.73286898485434115</v>
      </c>
      <c r="AH705" s="38">
        <f t="shared" si="142"/>
        <v>-1.2588817057594646</v>
      </c>
      <c r="AJ705" s="38">
        <f t="shared" si="147"/>
        <v>41.990299768190802</v>
      </c>
      <c r="AK705" s="38">
        <f t="shared" si="148"/>
        <v>-72.128608646247258</v>
      </c>
    </row>
    <row r="706" spans="1:37" ht="15.75" customHeight="1" x14ac:dyDescent="0.3">
      <c r="A706" s="4" t="s">
        <v>82</v>
      </c>
      <c r="B706" s="5"/>
      <c r="C706" s="18">
        <v>4</v>
      </c>
      <c r="D706" s="18">
        <v>3</v>
      </c>
      <c r="E706" s="18">
        <v>2</v>
      </c>
      <c r="F706" s="18">
        <v>3</v>
      </c>
      <c r="G706" s="18">
        <v>707</v>
      </c>
      <c r="H706" s="18" t="s">
        <v>18</v>
      </c>
      <c r="I706" s="18">
        <v>29</v>
      </c>
      <c r="J706" s="16"/>
      <c r="K706" s="16"/>
      <c r="L706" s="19">
        <v>43312</v>
      </c>
      <c r="M706" s="18" t="s">
        <v>83</v>
      </c>
      <c r="N706" s="16" t="s">
        <v>84</v>
      </c>
      <c r="O706" s="27"/>
      <c r="P706" s="28">
        <v>6.9</v>
      </c>
      <c r="Q706" s="28">
        <v>11.8</v>
      </c>
      <c r="R706" s="34">
        <v>44369</v>
      </c>
      <c r="S706" s="28" t="s">
        <v>115</v>
      </c>
      <c r="T706" s="5"/>
      <c r="U706" s="5">
        <f t="shared" si="149"/>
        <v>166.9</v>
      </c>
      <c r="V706" s="5">
        <f t="shared" si="150"/>
        <v>151.80000000000001</v>
      </c>
      <c r="W706" s="5"/>
      <c r="X706" s="36">
        <f t="shared" si="151"/>
        <v>190.72421636193818</v>
      </c>
      <c r="Y706" s="36">
        <f t="shared" si="143"/>
        <v>120.51192178836334</v>
      </c>
      <c r="Z706" s="5"/>
      <c r="AA706" s="36">
        <f t="shared" si="144"/>
        <v>0.83274273839844626</v>
      </c>
      <c r="AB706" s="36">
        <f t="shared" si="145"/>
        <v>1.0072757383984463</v>
      </c>
      <c r="AC706" s="37">
        <f t="shared" ref="AC706:AC769" si="152">41.989211*(PI()/180)</f>
        <v>0.73284998226462073</v>
      </c>
      <c r="AD706" s="37">
        <f t="shared" ref="AD706:AD769" si="153">-72.13092*(PI()/180)</f>
        <v>-1.2589220464926283</v>
      </c>
      <c r="AE706" s="36">
        <f t="shared" ref="AE706:AE769" si="154">SQRT(X706^2+Y706^2)</f>
        <v>225.60773479648256</v>
      </c>
      <c r="AG706" s="38">
        <f t="shared" si="146"/>
        <v>0.73286889756084361</v>
      </c>
      <c r="AH706" s="38">
        <f t="shared" ref="AH706:AH769" si="155">AD706+ATAN2(COS(AE706/6371000)-SIN(AC706)*SIN(AG706), SIN(AB706)*SIN(AE706/6371000)*COS(AC706))</f>
        <v>-1.2588817693595855</v>
      </c>
      <c r="AJ706" s="38">
        <f t="shared" si="147"/>
        <v>41.99029476664181</v>
      </c>
      <c r="AK706" s="38">
        <f t="shared" si="148"/>
        <v>-72.128612290265764</v>
      </c>
    </row>
    <row r="707" spans="1:37" ht="15.75" customHeight="1" x14ac:dyDescent="0.3">
      <c r="A707" s="4" t="s">
        <v>82</v>
      </c>
      <c r="B707" s="5"/>
      <c r="C707" s="18">
        <v>4</v>
      </c>
      <c r="D707" s="18">
        <v>3</v>
      </c>
      <c r="E707" s="18">
        <v>2</v>
      </c>
      <c r="F707" s="18">
        <v>3</v>
      </c>
      <c r="G707" s="18">
        <v>708</v>
      </c>
      <c r="H707" s="18" t="s">
        <v>18</v>
      </c>
      <c r="I707" s="18">
        <v>46</v>
      </c>
      <c r="J707" s="16"/>
      <c r="K707" s="16"/>
      <c r="L707" s="19">
        <v>43312</v>
      </c>
      <c r="M707" s="18" t="s">
        <v>83</v>
      </c>
      <c r="N707" s="16" t="s">
        <v>84</v>
      </c>
      <c r="O707" s="27"/>
      <c r="P707" s="28">
        <v>6.7</v>
      </c>
      <c r="Q707" s="28">
        <v>12.3</v>
      </c>
      <c r="R707" s="34">
        <v>44369</v>
      </c>
      <c r="S707" s="28" t="s">
        <v>115</v>
      </c>
      <c r="T707" s="5"/>
      <c r="U707" s="5">
        <f t="shared" si="149"/>
        <v>166.7</v>
      </c>
      <c r="V707" s="5">
        <f t="shared" si="150"/>
        <v>152.30000000000001</v>
      </c>
      <c r="W707" s="5"/>
      <c r="X707" s="36">
        <f t="shared" si="151"/>
        <v>190.61407893959907</v>
      </c>
      <c r="Y707" s="36">
        <f t="shared" ref="Y707:Y770" si="156">SQRT(U707^2+V707^2)*SIN(ATAN(V707/U707)-0.174533)</f>
        <v>121.03905530864117</v>
      </c>
      <c r="Z707" s="5"/>
      <c r="AA707" s="36">
        <f t="shared" ref="AA707:AA770" si="157">ATAN(U707/V707)</f>
        <v>0.83050860510668945</v>
      </c>
      <c r="AB707" s="36">
        <f t="shared" ref="AB707:AB770" si="158">AA707+0.174533</f>
        <v>1.0050416051066895</v>
      </c>
      <c r="AC707" s="37">
        <f t="shared" si="152"/>
        <v>0.73284998226462073</v>
      </c>
      <c r="AD707" s="37">
        <f t="shared" si="153"/>
        <v>-1.2589220464926283</v>
      </c>
      <c r="AE707" s="36">
        <f t="shared" si="154"/>
        <v>225.79676702734253</v>
      </c>
      <c r="AG707" s="38">
        <f t="shared" ref="AG707:AG770" si="159">ASIN(SIN(AC707)*COS(AE707/6371000)+COS(AC707)*SIN(AE707/6371000)*COS(AB707))</f>
        <v>0.73286898030083525</v>
      </c>
      <c r="AH707" s="38">
        <f t="shared" si="155"/>
        <v>-1.2588817926154046</v>
      </c>
      <c r="AJ707" s="38">
        <f t="shared" ref="AJ707:AJ770" si="160">AG707*180/PI()</f>
        <v>41.990299507294132</v>
      </c>
      <c r="AK707" s="38">
        <f t="shared" ref="AK707:AK770" si="161">AH707*180/PI()</f>
        <v>-72.12861362272605</v>
      </c>
    </row>
    <row r="708" spans="1:37" ht="15.75" customHeight="1" x14ac:dyDescent="0.3">
      <c r="A708" s="4" t="s">
        <v>82</v>
      </c>
      <c r="B708" s="5"/>
      <c r="C708" s="18">
        <v>4</v>
      </c>
      <c r="D708" s="18">
        <v>3</v>
      </c>
      <c r="E708" s="18">
        <v>2</v>
      </c>
      <c r="F708" s="18">
        <v>3</v>
      </c>
      <c r="G708" s="18">
        <v>709</v>
      </c>
      <c r="H708" s="18" t="s">
        <v>18</v>
      </c>
      <c r="I708" s="18">
        <v>28</v>
      </c>
      <c r="J708" s="16"/>
      <c r="K708" s="16"/>
      <c r="L708" s="19">
        <v>43312</v>
      </c>
      <c r="M708" s="18" t="s">
        <v>83</v>
      </c>
      <c r="N708" s="16" t="s">
        <v>84</v>
      </c>
      <c r="O708" s="27"/>
      <c r="P708" s="28">
        <v>5.6</v>
      </c>
      <c r="Q708" s="28">
        <v>12.8</v>
      </c>
      <c r="R708" s="34">
        <v>44369</v>
      </c>
      <c r="S708" s="28" t="s">
        <v>115</v>
      </c>
      <c r="T708" s="5"/>
      <c r="U708" s="5">
        <f t="shared" si="149"/>
        <v>165.6</v>
      </c>
      <c r="V708" s="5">
        <f t="shared" si="150"/>
        <v>152.80000000000001</v>
      </c>
      <c r="W708" s="5"/>
      <c r="X708" s="36">
        <f t="shared" si="151"/>
        <v>189.61761455123909</v>
      </c>
      <c r="Y708" s="36">
        <f t="shared" si="156"/>
        <v>121.72247225511697</v>
      </c>
      <c r="Z708" s="5"/>
      <c r="AA708" s="36">
        <f t="shared" si="157"/>
        <v>0.82557753283793189</v>
      </c>
      <c r="AB708" s="36">
        <f t="shared" si="158"/>
        <v>1.0001105328379318</v>
      </c>
      <c r="AC708" s="37">
        <f t="shared" si="152"/>
        <v>0.73284998226462073</v>
      </c>
      <c r="AD708" s="37">
        <f t="shared" si="153"/>
        <v>-1.2589220464926283</v>
      </c>
      <c r="AE708" s="36">
        <f t="shared" si="154"/>
        <v>225.32465466521856</v>
      </c>
      <c r="AG708" s="38">
        <f t="shared" si="159"/>
        <v>0.73286908757500102</v>
      </c>
      <c r="AH708" s="38">
        <f t="shared" si="155"/>
        <v>-1.2588820030448669</v>
      </c>
      <c r="AJ708" s="38">
        <f t="shared" si="160"/>
        <v>41.990305653651077</v>
      </c>
      <c r="AK708" s="38">
        <f t="shared" si="161"/>
        <v>-72.128625679446117</v>
      </c>
    </row>
    <row r="709" spans="1:37" ht="15.75" customHeight="1" x14ac:dyDescent="0.3">
      <c r="A709" s="4" t="s">
        <v>82</v>
      </c>
      <c r="B709" s="5"/>
      <c r="C709" s="18">
        <v>4</v>
      </c>
      <c r="D709" s="18">
        <v>3</v>
      </c>
      <c r="E709" s="18">
        <v>2</v>
      </c>
      <c r="F709" s="18">
        <v>3</v>
      </c>
      <c r="G709" s="18">
        <v>710</v>
      </c>
      <c r="H709" s="18" t="s">
        <v>18</v>
      </c>
      <c r="I709" s="18">
        <v>25</v>
      </c>
      <c r="J709" s="16"/>
      <c r="K709" s="16"/>
      <c r="L709" s="19">
        <v>43312</v>
      </c>
      <c r="M709" s="18" t="s">
        <v>83</v>
      </c>
      <c r="N709" s="16" t="s">
        <v>84</v>
      </c>
      <c r="O709" s="27"/>
      <c r="P709" s="28">
        <v>6.6</v>
      </c>
      <c r="Q709" s="28">
        <v>11.2</v>
      </c>
      <c r="R709" s="34">
        <v>44369</v>
      </c>
      <c r="S709" s="28" t="s">
        <v>115</v>
      </c>
      <c r="T709" s="5"/>
      <c r="U709" s="5">
        <f t="shared" si="149"/>
        <v>166.6</v>
      </c>
      <c r="V709" s="5">
        <f t="shared" si="150"/>
        <v>151.19999999999999</v>
      </c>
      <c r="W709" s="5"/>
      <c r="X709" s="36">
        <f t="shared" si="151"/>
        <v>190.32458508913251</v>
      </c>
      <c r="Y709" s="36">
        <f t="shared" si="156"/>
        <v>119.97313161974871</v>
      </c>
      <c r="Z709" s="5"/>
      <c r="AA709" s="36">
        <f t="shared" si="157"/>
        <v>0.83381843684302281</v>
      </c>
      <c r="AB709" s="36">
        <f t="shared" si="158"/>
        <v>1.0083514368430229</v>
      </c>
      <c r="AC709" s="37">
        <f t="shared" si="152"/>
        <v>0.73284998226462073</v>
      </c>
      <c r="AD709" s="37">
        <f t="shared" si="153"/>
        <v>-1.2589220464926283</v>
      </c>
      <c r="AE709" s="36">
        <f t="shared" si="154"/>
        <v>224.98222151983472</v>
      </c>
      <c r="AG709" s="38">
        <f t="shared" si="159"/>
        <v>0.73286881299336426</v>
      </c>
      <c r="AH709" s="38">
        <f t="shared" si="155"/>
        <v>-1.2588818537567625</v>
      </c>
      <c r="AJ709" s="38">
        <f t="shared" si="160"/>
        <v>41.990289921282162</v>
      </c>
      <c r="AK709" s="38">
        <f t="shared" si="161"/>
        <v>-72.128617125867805</v>
      </c>
    </row>
    <row r="710" spans="1:37" ht="15.75" customHeight="1" x14ac:dyDescent="0.3">
      <c r="A710" s="4" t="s">
        <v>82</v>
      </c>
      <c r="B710" s="5"/>
      <c r="C710" s="18">
        <v>4</v>
      </c>
      <c r="D710" s="18">
        <v>3</v>
      </c>
      <c r="E710" s="18">
        <v>2</v>
      </c>
      <c r="F710" s="18">
        <v>3</v>
      </c>
      <c r="G710" s="18">
        <v>711</v>
      </c>
      <c r="H710" s="18" t="s">
        <v>18</v>
      </c>
      <c r="I710" s="18">
        <v>17</v>
      </c>
      <c r="J710" s="16"/>
      <c r="K710" s="16"/>
      <c r="L710" s="19">
        <v>43312</v>
      </c>
      <c r="M710" s="18" t="s">
        <v>83</v>
      </c>
      <c r="N710" s="16" t="s">
        <v>84</v>
      </c>
      <c r="O710" s="27"/>
      <c r="P710" s="28">
        <v>7.1</v>
      </c>
      <c r="Q710" s="28">
        <v>10.4</v>
      </c>
      <c r="R710" s="34">
        <v>44369</v>
      </c>
      <c r="S710" s="28" t="s">
        <v>115</v>
      </c>
      <c r="T710" s="5"/>
      <c r="U710" s="5">
        <f t="shared" si="149"/>
        <v>167.1</v>
      </c>
      <c r="V710" s="5">
        <f t="shared" si="150"/>
        <v>150.4</v>
      </c>
      <c r="W710" s="5"/>
      <c r="X710" s="36">
        <f t="shared" si="151"/>
        <v>190.67807035807928</v>
      </c>
      <c r="Y710" s="36">
        <f t="shared" si="156"/>
        <v>119.09846130206459</v>
      </c>
      <c r="Z710" s="5"/>
      <c r="AA710" s="36">
        <f t="shared" si="157"/>
        <v>0.83794816278529816</v>
      </c>
      <c r="AB710" s="36">
        <f t="shared" si="158"/>
        <v>1.0124811627852981</v>
      </c>
      <c r="AC710" s="37">
        <f t="shared" si="152"/>
        <v>0.73284998226462073</v>
      </c>
      <c r="AD710" s="37">
        <f t="shared" si="153"/>
        <v>-1.2589220464926283</v>
      </c>
      <c r="AE710" s="36">
        <f t="shared" si="154"/>
        <v>224.81674759679274</v>
      </c>
      <c r="AG710" s="38">
        <f t="shared" si="159"/>
        <v>0.73286867570254166</v>
      </c>
      <c r="AH710" s="38">
        <f t="shared" si="155"/>
        <v>-1.258881779112738</v>
      </c>
      <c r="AJ710" s="38">
        <f t="shared" si="160"/>
        <v>41.99028205509746</v>
      </c>
      <c r="AK710" s="38">
        <f t="shared" si="161"/>
        <v>-72.128612849080241</v>
      </c>
    </row>
    <row r="711" spans="1:37" ht="15.75" customHeight="1" x14ac:dyDescent="0.3">
      <c r="A711" s="4" t="s">
        <v>82</v>
      </c>
      <c r="B711" s="5"/>
      <c r="C711" s="18">
        <v>4</v>
      </c>
      <c r="D711" s="18">
        <v>3</v>
      </c>
      <c r="E711" s="18">
        <v>2</v>
      </c>
      <c r="F711" s="18">
        <v>3</v>
      </c>
      <c r="G711" s="18">
        <v>712</v>
      </c>
      <c r="H711" s="18" t="s">
        <v>18</v>
      </c>
      <c r="I711" s="18">
        <v>15</v>
      </c>
      <c r="J711" s="16"/>
      <c r="K711" s="16"/>
      <c r="L711" s="19">
        <v>43312</v>
      </c>
      <c r="M711" s="18" t="s">
        <v>83</v>
      </c>
      <c r="N711" s="16" t="s">
        <v>84</v>
      </c>
      <c r="O711" s="27"/>
      <c r="P711" s="28">
        <v>7.2</v>
      </c>
      <c r="Q711" s="28">
        <v>10.199999999999999</v>
      </c>
      <c r="R711" s="34">
        <v>44369</v>
      </c>
      <c r="S711" s="28" t="s">
        <v>115</v>
      </c>
      <c r="T711" s="5"/>
      <c r="U711" s="5">
        <f t="shared" si="149"/>
        <v>167.2</v>
      </c>
      <c r="V711" s="5">
        <f t="shared" si="150"/>
        <v>150.19999999999999</v>
      </c>
      <c r="W711" s="5"/>
      <c r="X711" s="36">
        <f t="shared" si="151"/>
        <v>190.74182148181535</v>
      </c>
      <c r="Y711" s="36">
        <f t="shared" si="156"/>
        <v>118.88413492892681</v>
      </c>
      <c r="Z711" s="5"/>
      <c r="AA711" s="36">
        <f t="shared" si="157"/>
        <v>0.83890721191219042</v>
      </c>
      <c r="AB711" s="36">
        <f t="shared" si="158"/>
        <v>1.0134402119121904</v>
      </c>
      <c r="AC711" s="37">
        <f t="shared" si="152"/>
        <v>0.73284998226462073</v>
      </c>
      <c r="AD711" s="37">
        <f t="shared" si="153"/>
        <v>-1.2589220464926283</v>
      </c>
      <c r="AE711" s="36">
        <f t="shared" si="154"/>
        <v>224.75738030151533</v>
      </c>
      <c r="AG711" s="38">
        <f t="shared" si="159"/>
        <v>0.73286864206134061</v>
      </c>
      <c r="AH711" s="38">
        <f t="shared" si="155"/>
        <v>-1.2588817656510005</v>
      </c>
      <c r="AJ711" s="38">
        <f t="shared" si="160"/>
        <v>41.990280127598623</v>
      </c>
      <c r="AK711" s="38">
        <f t="shared" si="161"/>
        <v>-72.128612077779493</v>
      </c>
    </row>
    <row r="712" spans="1:37" ht="15.75" customHeight="1" x14ac:dyDescent="0.3">
      <c r="A712" s="4" t="s">
        <v>82</v>
      </c>
      <c r="B712" s="5"/>
      <c r="C712" s="18">
        <v>4</v>
      </c>
      <c r="D712" s="18">
        <v>3</v>
      </c>
      <c r="E712" s="18">
        <v>3</v>
      </c>
      <c r="F712" s="18">
        <v>3</v>
      </c>
      <c r="G712" s="18">
        <v>713</v>
      </c>
      <c r="H712" s="18" t="s">
        <v>23</v>
      </c>
      <c r="I712" s="16"/>
      <c r="J712" s="18" t="s">
        <v>24</v>
      </c>
      <c r="K712" s="16"/>
      <c r="L712" s="19">
        <v>43312</v>
      </c>
      <c r="M712" s="18" t="s">
        <v>83</v>
      </c>
      <c r="N712" s="16" t="s">
        <v>84</v>
      </c>
      <c r="O712" s="27"/>
      <c r="P712" s="28">
        <v>12.5</v>
      </c>
      <c r="Q712" s="28">
        <v>11.3</v>
      </c>
      <c r="R712" s="34">
        <v>44369</v>
      </c>
      <c r="S712" s="28" t="s">
        <v>115</v>
      </c>
      <c r="T712" s="5"/>
      <c r="U712" s="5">
        <f t="shared" ref="U712:U731" si="162">P712+160</f>
        <v>172.5</v>
      </c>
      <c r="V712" s="5">
        <f t="shared" ref="V712:V732" si="163">Q712+140</f>
        <v>151.30000000000001</v>
      </c>
      <c r="W712" s="5"/>
      <c r="X712" s="36">
        <f t="shared" si="151"/>
        <v>196.15231558040267</v>
      </c>
      <c r="Y712" s="36">
        <f t="shared" si="156"/>
        <v>119.04708771089747</v>
      </c>
      <c r="Z712" s="5"/>
      <c r="AA712" s="36">
        <f t="shared" si="157"/>
        <v>0.85077736459138165</v>
      </c>
      <c r="AB712" s="36">
        <f t="shared" si="158"/>
        <v>1.0253103645913817</v>
      </c>
      <c r="AC712" s="37">
        <f t="shared" si="152"/>
        <v>0.73284998226462073</v>
      </c>
      <c r="AD712" s="37">
        <f t="shared" si="153"/>
        <v>-1.2589220464926283</v>
      </c>
      <c r="AE712" s="36">
        <f t="shared" si="154"/>
        <v>229.45138918733963</v>
      </c>
      <c r="AG712" s="38">
        <f t="shared" si="159"/>
        <v>0.73286866761540037</v>
      </c>
      <c r="AH712" s="38">
        <f t="shared" si="155"/>
        <v>-1.2588806230623641</v>
      </c>
      <c r="AJ712" s="38">
        <f t="shared" si="160"/>
        <v>41.990281591738395</v>
      </c>
      <c r="AK712" s="38">
        <f t="shared" si="161"/>
        <v>-72.128546612272913</v>
      </c>
    </row>
    <row r="713" spans="1:37" ht="15.75" customHeight="1" x14ac:dyDescent="0.3">
      <c r="A713" s="4" t="s">
        <v>82</v>
      </c>
      <c r="B713" s="5"/>
      <c r="C713" s="18">
        <v>4</v>
      </c>
      <c r="D713" s="18">
        <v>3</v>
      </c>
      <c r="E713" s="18">
        <v>3</v>
      </c>
      <c r="F713" s="18">
        <v>4</v>
      </c>
      <c r="G713" s="18">
        <v>714</v>
      </c>
      <c r="H713" s="18" t="s">
        <v>18</v>
      </c>
      <c r="I713" s="18">
        <v>24</v>
      </c>
      <c r="J713" s="16"/>
      <c r="K713" s="16"/>
      <c r="L713" s="19">
        <v>43312</v>
      </c>
      <c r="M713" s="18" t="s">
        <v>83</v>
      </c>
      <c r="N713" s="16" t="s">
        <v>84</v>
      </c>
      <c r="O713" s="27"/>
      <c r="P713" s="28">
        <v>12.5</v>
      </c>
      <c r="Q713" s="28">
        <v>17</v>
      </c>
      <c r="R713" s="34">
        <v>44369</v>
      </c>
      <c r="S713" s="28" t="s">
        <v>115</v>
      </c>
      <c r="T713" s="5"/>
      <c r="U713" s="5">
        <f t="shared" si="162"/>
        <v>172.5</v>
      </c>
      <c r="V713" s="5">
        <f t="shared" si="163"/>
        <v>157</v>
      </c>
      <c r="W713" s="5"/>
      <c r="X713" s="36">
        <f t="shared" si="151"/>
        <v>197.14211061298994</v>
      </c>
      <c r="Y713" s="36">
        <f t="shared" si="156"/>
        <v>124.66049182902988</v>
      </c>
      <c r="Z713" s="5"/>
      <c r="AA713" s="36">
        <f t="shared" si="157"/>
        <v>0.83240448231157282</v>
      </c>
      <c r="AB713" s="36">
        <f t="shared" si="158"/>
        <v>1.0069374823115729</v>
      </c>
      <c r="AC713" s="37">
        <f t="shared" si="152"/>
        <v>0.73284998226462073</v>
      </c>
      <c r="AD713" s="37">
        <f t="shared" si="153"/>
        <v>-1.2589220464926283</v>
      </c>
      <c r="AE713" s="36">
        <f t="shared" si="154"/>
        <v>233.24933011693727</v>
      </c>
      <c r="AG713" s="38">
        <f t="shared" si="159"/>
        <v>0.73286954869790188</v>
      </c>
      <c r="AH713" s="38">
        <f t="shared" si="155"/>
        <v>-1.2588804140045116</v>
      </c>
      <c r="AJ713" s="38">
        <f t="shared" si="160"/>
        <v>41.990332074047132</v>
      </c>
      <c r="AK713" s="38">
        <f t="shared" si="161"/>
        <v>-72.128534634140294</v>
      </c>
    </row>
    <row r="714" spans="1:37" ht="15.75" customHeight="1" x14ac:dyDescent="0.3">
      <c r="A714" s="4" t="s">
        <v>82</v>
      </c>
      <c r="B714" s="5"/>
      <c r="C714" s="18">
        <v>4</v>
      </c>
      <c r="D714" s="18">
        <v>3</v>
      </c>
      <c r="E714" s="18">
        <v>3</v>
      </c>
      <c r="F714" s="18">
        <v>4</v>
      </c>
      <c r="G714" s="18">
        <v>715</v>
      </c>
      <c r="H714" s="18" t="s">
        <v>85</v>
      </c>
      <c r="I714" s="18">
        <v>14</v>
      </c>
      <c r="J714" s="16"/>
      <c r="K714" s="16"/>
      <c r="L714" s="19">
        <v>43312</v>
      </c>
      <c r="M714" s="18" t="s">
        <v>83</v>
      </c>
      <c r="N714" s="16" t="s">
        <v>84</v>
      </c>
      <c r="O714" s="27"/>
      <c r="P714" s="28">
        <v>14.9</v>
      </c>
      <c r="Q714" s="28">
        <v>18</v>
      </c>
      <c r="R714" s="34">
        <v>44369</v>
      </c>
      <c r="S714" s="28" t="s">
        <v>115</v>
      </c>
      <c r="T714" s="5"/>
      <c r="U714" s="5">
        <f t="shared" si="162"/>
        <v>174.9</v>
      </c>
      <c r="V714" s="5">
        <f t="shared" si="163"/>
        <v>158</v>
      </c>
      <c r="W714" s="5"/>
      <c r="X714" s="36">
        <f t="shared" si="151"/>
        <v>199.67929744037684</v>
      </c>
      <c r="Y714" s="36">
        <f t="shared" si="156"/>
        <v>125.22854376585843</v>
      </c>
      <c r="Z714" s="5"/>
      <c r="AA714" s="36">
        <f t="shared" si="157"/>
        <v>0.8361206153610683</v>
      </c>
      <c r="AB714" s="36">
        <f t="shared" si="158"/>
        <v>1.0106536153610683</v>
      </c>
      <c r="AC714" s="37">
        <f t="shared" si="152"/>
        <v>0.73284998226462073</v>
      </c>
      <c r="AD714" s="37">
        <f t="shared" si="153"/>
        <v>-1.2589220464926283</v>
      </c>
      <c r="AE714" s="36">
        <f t="shared" si="154"/>
        <v>235.69898175427065</v>
      </c>
      <c r="AG714" s="38">
        <f t="shared" si="159"/>
        <v>0.7328696378488696</v>
      </c>
      <c r="AH714" s="38">
        <f t="shared" si="155"/>
        <v>-1.2588798781977921</v>
      </c>
      <c r="AJ714" s="38">
        <f t="shared" si="160"/>
        <v>41.990337182021321</v>
      </c>
      <c r="AK714" s="38">
        <f t="shared" si="161"/>
        <v>-72.12850393467663</v>
      </c>
    </row>
    <row r="715" spans="1:37" ht="15.75" customHeight="1" x14ac:dyDescent="0.3">
      <c r="A715" s="4" t="s">
        <v>82</v>
      </c>
      <c r="B715" s="5"/>
      <c r="C715" s="18">
        <v>4</v>
      </c>
      <c r="D715" s="18">
        <v>3</v>
      </c>
      <c r="E715" s="18">
        <v>3</v>
      </c>
      <c r="F715" s="18">
        <v>4</v>
      </c>
      <c r="G715" s="18">
        <v>716</v>
      </c>
      <c r="H715" s="18" t="s">
        <v>85</v>
      </c>
      <c r="I715" s="16"/>
      <c r="J715" s="18" t="s">
        <v>24</v>
      </c>
      <c r="K715" s="18" t="s">
        <v>86</v>
      </c>
      <c r="L715" s="19">
        <v>43312</v>
      </c>
      <c r="M715" s="18" t="s">
        <v>83</v>
      </c>
      <c r="N715" s="16" t="s">
        <v>84</v>
      </c>
      <c r="O715" s="27"/>
      <c r="P715" s="28">
        <v>12.2</v>
      </c>
      <c r="Q715" s="28">
        <v>19.5</v>
      </c>
      <c r="R715" s="34">
        <v>44369</v>
      </c>
      <c r="S715" s="28" t="s">
        <v>115</v>
      </c>
      <c r="T715" s="5"/>
      <c r="U715" s="5">
        <f t="shared" si="162"/>
        <v>172.2</v>
      </c>
      <c r="V715" s="5">
        <f t="shared" si="163"/>
        <v>159.5</v>
      </c>
      <c r="W715" s="5"/>
      <c r="X715" s="36">
        <f t="shared" si="151"/>
        <v>197.28078891931077</v>
      </c>
      <c r="Y715" s="36">
        <f t="shared" si="156"/>
        <v>127.17460565448729</v>
      </c>
      <c r="Z715" s="5"/>
      <c r="AA715" s="36">
        <f t="shared" si="157"/>
        <v>0.82366707999588984</v>
      </c>
      <c r="AB715" s="36">
        <f t="shared" si="158"/>
        <v>0.99820007999588989</v>
      </c>
      <c r="AC715" s="37">
        <f t="shared" si="152"/>
        <v>0.73284998226462073</v>
      </c>
      <c r="AD715" s="37">
        <f t="shared" si="153"/>
        <v>-1.2589220464926283</v>
      </c>
      <c r="AE715" s="36">
        <f t="shared" si="154"/>
        <v>234.71917262976197</v>
      </c>
      <c r="AG715" s="38">
        <f t="shared" si="159"/>
        <v>0.73286994331569499</v>
      </c>
      <c r="AH715" s="38">
        <f t="shared" si="155"/>
        <v>-1.2588803847036167</v>
      </c>
      <c r="AJ715" s="38">
        <f t="shared" si="160"/>
        <v>41.990354683981202</v>
      </c>
      <c r="AK715" s="38">
        <f t="shared" si="161"/>
        <v>-72.128532955322669</v>
      </c>
    </row>
    <row r="716" spans="1:37" ht="15.75" customHeight="1" x14ac:dyDescent="0.3">
      <c r="A716" s="4" t="s">
        <v>82</v>
      </c>
      <c r="B716" s="5"/>
      <c r="C716" s="20">
        <v>4</v>
      </c>
      <c r="D716" s="20">
        <v>3</v>
      </c>
      <c r="E716" s="20">
        <v>3</v>
      </c>
      <c r="F716" s="20">
        <v>4</v>
      </c>
      <c r="G716" s="20">
        <v>717</v>
      </c>
      <c r="H716" s="20" t="s">
        <v>85</v>
      </c>
      <c r="I716" s="20">
        <v>24</v>
      </c>
      <c r="L716" s="21">
        <v>43312</v>
      </c>
      <c r="M716" s="20" t="s">
        <v>83</v>
      </c>
      <c r="N716" s="5" t="s">
        <v>84</v>
      </c>
      <c r="O716" s="27"/>
      <c r="P716" s="28">
        <v>12</v>
      </c>
      <c r="Q716" s="28">
        <v>19.600000000000001</v>
      </c>
      <c r="R716" s="34">
        <v>44369</v>
      </c>
      <c r="S716" s="28" t="s">
        <v>115</v>
      </c>
      <c r="T716" s="5"/>
      <c r="U716" s="5">
        <f t="shared" si="162"/>
        <v>172</v>
      </c>
      <c r="V716" s="5">
        <f t="shared" si="163"/>
        <v>159.6</v>
      </c>
      <c r="W716" s="5"/>
      <c r="X716" s="36">
        <f t="shared" si="151"/>
        <v>197.10119219643929</v>
      </c>
      <c r="Y716" s="36">
        <f t="shared" si="156"/>
        <v>127.30781607875578</v>
      </c>
      <c r="Z716" s="5"/>
      <c r="AA716" s="36">
        <f t="shared" si="157"/>
        <v>0.82277519903850105</v>
      </c>
      <c r="AB716" s="36">
        <f t="shared" si="158"/>
        <v>0.9973081990385011</v>
      </c>
      <c r="AC716" s="37">
        <f t="shared" si="152"/>
        <v>0.73284998226462073</v>
      </c>
      <c r="AD716" s="37">
        <f t="shared" si="153"/>
        <v>-1.2589220464926283</v>
      </c>
      <c r="AE716" s="36">
        <f t="shared" si="154"/>
        <v>234.64049096436875</v>
      </c>
      <c r="AG716" s="38">
        <f t="shared" si="159"/>
        <v>0.73286996422535233</v>
      </c>
      <c r="AH716" s="38">
        <f t="shared" si="155"/>
        <v>-1.2588804226300985</v>
      </c>
      <c r="AJ716" s="38">
        <f t="shared" si="160"/>
        <v>41.990355882016317</v>
      </c>
      <c r="AK716" s="38">
        <f t="shared" si="161"/>
        <v>-72.128535128350009</v>
      </c>
    </row>
    <row r="717" spans="1:37" ht="15.75" customHeight="1" x14ac:dyDescent="0.3">
      <c r="A717" s="4" t="s">
        <v>82</v>
      </c>
      <c r="B717" s="5"/>
      <c r="C717" s="20">
        <v>4</v>
      </c>
      <c r="D717" s="20">
        <v>3</v>
      </c>
      <c r="E717" s="20">
        <v>3</v>
      </c>
      <c r="F717" s="20">
        <v>4</v>
      </c>
      <c r="G717" s="20">
        <v>718</v>
      </c>
      <c r="H717" s="20" t="s">
        <v>18</v>
      </c>
      <c r="I717" s="20">
        <v>26</v>
      </c>
      <c r="L717" s="21">
        <v>43312</v>
      </c>
      <c r="M717" s="20" t="s">
        <v>83</v>
      </c>
      <c r="N717" s="5" t="s">
        <v>84</v>
      </c>
      <c r="O717" s="27"/>
      <c r="P717" s="28">
        <v>10.3</v>
      </c>
      <c r="Q717" s="28">
        <v>17.600000000000001</v>
      </c>
      <c r="R717" s="34">
        <v>44369</v>
      </c>
      <c r="S717" s="28" t="s">
        <v>115</v>
      </c>
      <c r="T717" s="5"/>
      <c r="U717" s="5">
        <f t="shared" si="162"/>
        <v>170.3</v>
      </c>
      <c r="V717" s="5">
        <f t="shared" si="163"/>
        <v>157.6</v>
      </c>
      <c r="W717" s="5"/>
      <c r="X717" s="36">
        <f t="shared" si="151"/>
        <v>195.07972253573757</v>
      </c>
      <c r="Y717" s="36">
        <f t="shared" si="156"/>
        <v>125.63340262597224</v>
      </c>
      <c r="Z717" s="5"/>
      <c r="AA717" s="36">
        <f t="shared" si="157"/>
        <v>0.82411013418770274</v>
      </c>
      <c r="AB717" s="36">
        <f t="shared" si="158"/>
        <v>0.99864313418770267</v>
      </c>
      <c r="AC717" s="37">
        <f t="shared" si="152"/>
        <v>0.73284998226462073</v>
      </c>
      <c r="AD717" s="37">
        <f t="shared" si="153"/>
        <v>-1.2589220464926283</v>
      </c>
      <c r="AE717" s="36">
        <f t="shared" si="154"/>
        <v>232.03415696832224</v>
      </c>
      <c r="AG717" s="38">
        <f t="shared" si="159"/>
        <v>0.73286970141614638</v>
      </c>
      <c r="AH717" s="38">
        <f t="shared" si="155"/>
        <v>-1.2588808495341428</v>
      </c>
      <c r="AJ717" s="38">
        <f t="shared" si="160"/>
        <v>41.990340824157997</v>
      </c>
      <c r="AK717" s="38">
        <f t="shared" si="161"/>
        <v>-72.128559588150011</v>
      </c>
    </row>
    <row r="718" spans="1:37" ht="15.75" customHeight="1" x14ac:dyDescent="0.3">
      <c r="A718" s="4" t="s">
        <v>82</v>
      </c>
      <c r="B718" s="5"/>
      <c r="C718" s="20">
        <v>4</v>
      </c>
      <c r="D718" s="20">
        <v>3</v>
      </c>
      <c r="E718" s="20">
        <v>4</v>
      </c>
      <c r="F718" s="20">
        <v>4</v>
      </c>
      <c r="G718" s="20">
        <v>719</v>
      </c>
      <c r="H718" s="20" t="s">
        <v>18</v>
      </c>
      <c r="I718" s="20">
        <v>14</v>
      </c>
      <c r="L718" s="21">
        <v>43312</v>
      </c>
      <c r="M718" s="20" t="s">
        <v>83</v>
      </c>
      <c r="N718" s="5" t="s">
        <v>84</v>
      </c>
      <c r="O718" s="27"/>
      <c r="P718" s="28">
        <v>16.100000000000001</v>
      </c>
      <c r="Q718" s="28">
        <v>17</v>
      </c>
      <c r="R718" s="34">
        <v>44369</v>
      </c>
      <c r="S718" s="28" t="s">
        <v>115</v>
      </c>
      <c r="T718" s="5"/>
      <c r="U718" s="5">
        <f t="shared" si="162"/>
        <v>176.1</v>
      </c>
      <c r="V718" s="5">
        <f t="shared" si="163"/>
        <v>157</v>
      </c>
      <c r="W718" s="5"/>
      <c r="X718" s="36">
        <f t="shared" si="151"/>
        <v>200.68741847707361</v>
      </c>
      <c r="Y718" s="36">
        <f t="shared" si="156"/>
        <v>124.03535812423786</v>
      </c>
      <c r="Z718" s="5"/>
      <c r="AA718" s="36">
        <f t="shared" si="157"/>
        <v>0.84267558245938123</v>
      </c>
      <c r="AB718" s="36">
        <f t="shared" si="158"/>
        <v>1.0172085824593813</v>
      </c>
      <c r="AC718" s="37">
        <f t="shared" si="152"/>
        <v>0.73284998226462073</v>
      </c>
      <c r="AD718" s="37">
        <f t="shared" si="153"/>
        <v>-1.2589220464926283</v>
      </c>
      <c r="AE718" s="36">
        <f t="shared" si="154"/>
        <v>235.92416154349263</v>
      </c>
      <c r="AG718" s="38">
        <f t="shared" si="159"/>
        <v>0.73286945056050801</v>
      </c>
      <c r="AH718" s="38">
        <f t="shared" si="155"/>
        <v>-1.2588796653098311</v>
      </c>
      <c r="AJ718" s="38">
        <f t="shared" si="160"/>
        <v>41.990326451188658</v>
      </c>
      <c r="AK718" s="38">
        <f t="shared" si="161"/>
        <v>-72.128491737094947</v>
      </c>
    </row>
    <row r="719" spans="1:37" ht="15.75" customHeight="1" x14ac:dyDescent="0.3">
      <c r="A719" s="4" t="s">
        <v>82</v>
      </c>
      <c r="B719" s="5"/>
      <c r="C719" s="20">
        <v>4</v>
      </c>
      <c r="D719" s="20">
        <v>3</v>
      </c>
      <c r="E719" s="20">
        <v>4</v>
      </c>
      <c r="F719" s="20">
        <v>4</v>
      </c>
      <c r="G719" s="20">
        <v>720</v>
      </c>
      <c r="H719" s="20" t="s">
        <v>31</v>
      </c>
      <c r="I719" s="20">
        <v>229</v>
      </c>
      <c r="L719" s="21">
        <v>43312</v>
      </c>
      <c r="M719" s="20" t="s">
        <v>83</v>
      </c>
      <c r="N719" s="5" t="s">
        <v>84</v>
      </c>
      <c r="O719" s="27"/>
      <c r="P719" s="28">
        <v>15.7</v>
      </c>
      <c r="Q719" s="28">
        <v>17.5</v>
      </c>
      <c r="R719" s="34">
        <v>44369</v>
      </c>
      <c r="S719" s="28" t="s">
        <v>115</v>
      </c>
      <c r="T719" s="5"/>
      <c r="U719" s="5">
        <f t="shared" si="162"/>
        <v>175.7</v>
      </c>
      <c r="V719" s="5">
        <f t="shared" si="163"/>
        <v>157.5</v>
      </c>
      <c r="W719" s="5"/>
      <c r="X719" s="36">
        <f t="shared" si="151"/>
        <v>200.38031950672982</v>
      </c>
      <c r="Y719" s="36">
        <f t="shared" si="156"/>
        <v>124.59722129478196</v>
      </c>
      <c r="Z719" s="5"/>
      <c r="AA719" s="36">
        <f t="shared" si="157"/>
        <v>0.83996578690134238</v>
      </c>
      <c r="AB719" s="36">
        <f t="shared" si="158"/>
        <v>1.0144987869013424</v>
      </c>
      <c r="AC719" s="37">
        <f t="shared" si="152"/>
        <v>0.73284998226462073</v>
      </c>
      <c r="AD719" s="37">
        <f t="shared" si="153"/>
        <v>-1.2589220464926283</v>
      </c>
      <c r="AE719" s="36">
        <f t="shared" si="154"/>
        <v>235.95919138698537</v>
      </c>
      <c r="AG719" s="38">
        <f t="shared" si="159"/>
        <v>0.73286953875260819</v>
      </c>
      <c r="AH719" s="38">
        <f t="shared" si="155"/>
        <v>-1.2588797301596535</v>
      </c>
      <c r="AJ719" s="38">
        <f t="shared" si="160"/>
        <v>41.990331504223782</v>
      </c>
      <c r="AK719" s="38">
        <f t="shared" si="161"/>
        <v>-72.128495452716081</v>
      </c>
    </row>
    <row r="720" spans="1:37" ht="15.75" customHeight="1" x14ac:dyDescent="0.3">
      <c r="A720" s="4" t="s">
        <v>82</v>
      </c>
      <c r="B720" s="5"/>
      <c r="C720" s="20">
        <v>4</v>
      </c>
      <c r="D720" s="20">
        <v>3</v>
      </c>
      <c r="E720" s="20">
        <v>4</v>
      </c>
      <c r="F720" s="20">
        <v>4</v>
      </c>
      <c r="G720" s="20">
        <v>721</v>
      </c>
      <c r="H720" s="20" t="s">
        <v>22</v>
      </c>
      <c r="I720" s="20">
        <v>329</v>
      </c>
      <c r="L720" s="21">
        <v>43312</v>
      </c>
      <c r="M720" s="20" t="s">
        <v>83</v>
      </c>
      <c r="N720" s="5" t="s">
        <v>84</v>
      </c>
      <c r="O720" s="27"/>
      <c r="P720" s="28">
        <v>15.3</v>
      </c>
      <c r="Q720" s="28">
        <v>17.7</v>
      </c>
      <c r="R720" s="34">
        <v>44369</v>
      </c>
      <c r="S720" s="28" t="s">
        <v>115</v>
      </c>
      <c r="T720" s="5"/>
      <c r="U720" s="5">
        <f t="shared" si="162"/>
        <v>175.3</v>
      </c>
      <c r="V720" s="5">
        <f t="shared" si="163"/>
        <v>157.69999999999999</v>
      </c>
      <c r="W720" s="5"/>
      <c r="X720" s="36">
        <f t="shared" si="151"/>
        <v>200.02112606098683</v>
      </c>
      <c r="Y720" s="36">
        <f t="shared" si="156"/>
        <v>124.863642143319</v>
      </c>
      <c r="Z720" s="5"/>
      <c r="AA720" s="36">
        <f t="shared" si="157"/>
        <v>0.83820188509370319</v>
      </c>
      <c r="AB720" s="36">
        <f t="shared" si="158"/>
        <v>1.0127348850937032</v>
      </c>
      <c r="AC720" s="37">
        <f t="shared" si="152"/>
        <v>0.73284998226462073</v>
      </c>
      <c r="AD720" s="37">
        <f t="shared" si="153"/>
        <v>-1.2589220464926283</v>
      </c>
      <c r="AE720" s="36">
        <f t="shared" si="154"/>
        <v>235.79520775452585</v>
      </c>
      <c r="AG720" s="38">
        <f t="shared" si="159"/>
        <v>0.73286958057194695</v>
      </c>
      <c r="AH720" s="38">
        <f t="shared" si="155"/>
        <v>-1.2588798060125661</v>
      </c>
      <c r="AJ720" s="38">
        <f t="shared" si="160"/>
        <v>41.99033390029539</v>
      </c>
      <c r="AK720" s="38">
        <f t="shared" si="161"/>
        <v>-72.128499798767834</v>
      </c>
    </row>
    <row r="721" spans="1:37" ht="15.75" customHeight="1" x14ac:dyDescent="0.3">
      <c r="A721" s="4" t="s">
        <v>82</v>
      </c>
      <c r="B721" s="5"/>
      <c r="C721" s="20">
        <v>4</v>
      </c>
      <c r="D721" s="20">
        <v>3</v>
      </c>
      <c r="E721" s="20">
        <v>4</v>
      </c>
      <c r="F721" s="20">
        <v>4</v>
      </c>
      <c r="G721" s="20">
        <v>722</v>
      </c>
      <c r="H721" s="20" t="s">
        <v>22</v>
      </c>
      <c r="I721" s="20">
        <v>147</v>
      </c>
      <c r="L721" s="21">
        <v>43312</v>
      </c>
      <c r="M721" s="20" t="s">
        <v>83</v>
      </c>
      <c r="N721" s="5" t="s">
        <v>84</v>
      </c>
      <c r="O721" s="27"/>
      <c r="P721" s="28">
        <v>17.600000000000001</v>
      </c>
      <c r="Q721" s="28">
        <v>19.399999999999999</v>
      </c>
      <c r="R721" s="34">
        <v>44369</v>
      </c>
      <c r="S721" s="28" t="s">
        <v>115</v>
      </c>
      <c r="T721" s="5"/>
      <c r="U721" s="5">
        <f t="shared" si="162"/>
        <v>177.6</v>
      </c>
      <c r="V721" s="5">
        <f t="shared" si="163"/>
        <v>159.4</v>
      </c>
      <c r="W721" s="5"/>
      <c r="X721" s="36">
        <f t="shared" si="151"/>
        <v>202.58138589030307</v>
      </c>
      <c r="Y721" s="36">
        <f t="shared" si="156"/>
        <v>126.13842432329696</v>
      </c>
      <c r="Z721" s="5"/>
      <c r="AA721" s="36">
        <f t="shared" si="157"/>
        <v>0.83935168450049924</v>
      </c>
      <c r="AB721" s="36">
        <f t="shared" si="158"/>
        <v>1.0138846845004992</v>
      </c>
      <c r="AC721" s="37">
        <f t="shared" si="152"/>
        <v>0.73284998226462073</v>
      </c>
      <c r="AD721" s="37">
        <f t="shared" si="153"/>
        <v>-1.2589220464926283</v>
      </c>
      <c r="AE721" s="36">
        <f t="shared" si="154"/>
        <v>238.64224269814429</v>
      </c>
      <c r="AG721" s="38">
        <f t="shared" si="159"/>
        <v>0.7328697806518979</v>
      </c>
      <c r="AH721" s="38">
        <f t="shared" si="155"/>
        <v>-1.258879265328952</v>
      </c>
      <c r="AJ721" s="38">
        <f t="shared" si="160"/>
        <v>41.990345364032144</v>
      </c>
      <c r="AK721" s="38">
        <f t="shared" si="161"/>
        <v>-72.128468819878691</v>
      </c>
    </row>
    <row r="722" spans="1:37" ht="15.75" customHeight="1" x14ac:dyDescent="0.3">
      <c r="A722" s="4" t="s">
        <v>82</v>
      </c>
      <c r="B722" s="5"/>
      <c r="C722" s="20">
        <v>4</v>
      </c>
      <c r="D722" s="20">
        <v>3</v>
      </c>
      <c r="E722" s="20">
        <v>4</v>
      </c>
      <c r="F722" s="20">
        <v>3</v>
      </c>
      <c r="G722" s="20">
        <v>723</v>
      </c>
      <c r="H722" s="20" t="s">
        <v>37</v>
      </c>
      <c r="I722" s="20">
        <v>353</v>
      </c>
      <c r="L722" s="21">
        <v>43312</v>
      </c>
      <c r="M722" s="20" t="s">
        <v>83</v>
      </c>
      <c r="N722" s="5" t="s">
        <v>84</v>
      </c>
      <c r="O722" s="27"/>
      <c r="P722" s="28">
        <v>18.8</v>
      </c>
      <c r="Q722" s="28">
        <v>11.9</v>
      </c>
      <c r="R722" s="34">
        <v>44369</v>
      </c>
      <c r="S722" s="28" t="s">
        <v>115</v>
      </c>
      <c r="T722" s="5"/>
      <c r="U722" s="5">
        <f t="shared" si="162"/>
        <v>178.8</v>
      </c>
      <c r="V722" s="5">
        <f t="shared" si="163"/>
        <v>151.9</v>
      </c>
      <c r="W722" s="5"/>
      <c r="X722" s="36">
        <f t="shared" si="151"/>
        <v>202.46079329334768</v>
      </c>
      <c r="Y722" s="36">
        <f t="shared" si="156"/>
        <v>118.54398837152543</v>
      </c>
      <c r="Z722" s="5"/>
      <c r="AA722" s="36">
        <f t="shared" si="157"/>
        <v>0.86656207450792611</v>
      </c>
      <c r="AB722" s="36">
        <f t="shared" si="158"/>
        <v>1.0410950745079262</v>
      </c>
      <c r="AC722" s="37">
        <f t="shared" si="152"/>
        <v>0.73284998226462073</v>
      </c>
      <c r="AD722" s="37">
        <f t="shared" si="153"/>
        <v>-1.2589220464926283</v>
      </c>
      <c r="AE722" s="36">
        <f t="shared" si="154"/>
        <v>234.61255294634176</v>
      </c>
      <c r="AG722" s="38">
        <f t="shared" si="159"/>
        <v>0.7328685886204277</v>
      </c>
      <c r="AH722" s="38">
        <f t="shared" si="155"/>
        <v>-1.2588792908415865</v>
      </c>
      <c r="AJ722" s="38">
        <f t="shared" si="160"/>
        <v>41.990277065659861</v>
      </c>
      <c r="AK722" s="38">
        <f t="shared" si="161"/>
        <v>-72.128470281644965</v>
      </c>
    </row>
    <row r="723" spans="1:37" ht="15.75" customHeight="1" x14ac:dyDescent="0.3">
      <c r="A723" s="4" t="s">
        <v>82</v>
      </c>
      <c r="B723" s="5"/>
      <c r="C723" s="20">
        <v>4</v>
      </c>
      <c r="D723" s="20">
        <v>3</v>
      </c>
      <c r="E723" s="20">
        <v>4</v>
      </c>
      <c r="F723" s="20">
        <v>3</v>
      </c>
      <c r="G723" s="20">
        <v>724</v>
      </c>
      <c r="H723" s="20" t="s">
        <v>22</v>
      </c>
      <c r="I723" s="20">
        <v>294</v>
      </c>
      <c r="L723" s="21">
        <v>43312</v>
      </c>
      <c r="M723" s="20" t="s">
        <v>83</v>
      </c>
      <c r="N723" s="5" t="s">
        <v>84</v>
      </c>
      <c r="O723" s="27"/>
      <c r="P723" s="28">
        <v>19.5</v>
      </c>
      <c r="Q723" s="28">
        <v>14.7</v>
      </c>
      <c r="R723" s="34">
        <v>44369</v>
      </c>
      <c r="S723" s="28" t="s">
        <v>115</v>
      </c>
      <c r="T723" s="5"/>
      <c r="U723" s="5">
        <f t="shared" si="162"/>
        <v>179.5</v>
      </c>
      <c r="V723" s="5">
        <f t="shared" si="163"/>
        <v>154.69999999999999</v>
      </c>
      <c r="W723" s="5"/>
      <c r="X723" s="36">
        <f t="shared" si="151"/>
        <v>203.63637381509099</v>
      </c>
      <c r="Y723" s="36">
        <f t="shared" si="156"/>
        <v>121.17989626765871</v>
      </c>
      <c r="Z723" s="5"/>
      <c r="AA723" s="36">
        <f t="shared" si="157"/>
        <v>0.85946946160790749</v>
      </c>
      <c r="AB723" s="36">
        <f t="shared" si="158"/>
        <v>1.0340024616079075</v>
      </c>
      <c r="AC723" s="37">
        <f t="shared" si="152"/>
        <v>0.73284998226462073</v>
      </c>
      <c r="AD723" s="37">
        <f t="shared" si="153"/>
        <v>-1.2589220464926283</v>
      </c>
      <c r="AE723" s="36">
        <f t="shared" si="154"/>
        <v>236.96484971404516</v>
      </c>
      <c r="AG723" s="38">
        <f t="shared" si="159"/>
        <v>0.73286900235048114</v>
      </c>
      <c r="AH723" s="38">
        <f t="shared" si="155"/>
        <v>-1.2588790425665894</v>
      </c>
      <c r="AJ723" s="38">
        <f t="shared" si="160"/>
        <v>41.990300770645781</v>
      </c>
      <c r="AK723" s="38">
        <f t="shared" si="161"/>
        <v>-72.128456056535484</v>
      </c>
    </row>
    <row r="724" spans="1:37" ht="15.75" customHeight="1" x14ac:dyDescent="0.3">
      <c r="A724" s="4" t="s">
        <v>82</v>
      </c>
      <c r="B724" s="5"/>
      <c r="C724" s="20">
        <v>4</v>
      </c>
      <c r="D724" s="20">
        <v>3</v>
      </c>
      <c r="E724" s="20">
        <v>4</v>
      </c>
      <c r="F724" s="20">
        <v>3</v>
      </c>
      <c r="G724" s="20">
        <v>725</v>
      </c>
      <c r="H724" s="20" t="s">
        <v>22</v>
      </c>
      <c r="I724" s="20">
        <v>229</v>
      </c>
      <c r="L724" s="21">
        <v>43312</v>
      </c>
      <c r="M724" s="20" t="s">
        <v>83</v>
      </c>
      <c r="N724" s="5" t="s">
        <v>84</v>
      </c>
      <c r="O724" s="27"/>
      <c r="P724" s="28">
        <v>15</v>
      </c>
      <c r="Q724" s="28">
        <v>14</v>
      </c>
      <c r="R724" s="34">
        <v>44369</v>
      </c>
      <c r="S724" s="28" t="s">
        <v>115</v>
      </c>
      <c r="T724" s="5"/>
      <c r="U724" s="5">
        <f t="shared" si="162"/>
        <v>175</v>
      </c>
      <c r="V724" s="5">
        <f t="shared" si="163"/>
        <v>154</v>
      </c>
      <c r="W724" s="5"/>
      <c r="X724" s="36">
        <f t="shared" si="151"/>
        <v>199.08318520905473</v>
      </c>
      <c r="Y724" s="36">
        <f t="shared" si="156"/>
        <v>121.27194798063245</v>
      </c>
      <c r="Z724" s="5"/>
      <c r="AA724" s="36">
        <f t="shared" si="157"/>
        <v>0.84914147593013545</v>
      </c>
      <c r="AB724" s="36">
        <f t="shared" si="158"/>
        <v>1.0236744759301355</v>
      </c>
      <c r="AC724" s="37">
        <f t="shared" si="152"/>
        <v>0.73284998226462073</v>
      </c>
      <c r="AD724" s="37">
        <f t="shared" si="153"/>
        <v>-1.2589220464926283</v>
      </c>
      <c r="AE724" s="36">
        <f t="shared" si="154"/>
        <v>233.11156127485401</v>
      </c>
      <c r="AG724" s="38">
        <f t="shared" si="159"/>
        <v>0.73286901681936212</v>
      </c>
      <c r="AH724" s="38">
        <f t="shared" si="155"/>
        <v>-1.2588800041083363</v>
      </c>
      <c r="AJ724" s="38">
        <f t="shared" si="160"/>
        <v>41.990301599651595</v>
      </c>
      <c r="AK724" s="38">
        <f t="shared" si="161"/>
        <v>-72.128511148819399</v>
      </c>
    </row>
    <row r="725" spans="1:37" ht="15.75" customHeight="1" x14ac:dyDescent="0.3">
      <c r="A725" s="4" t="s">
        <v>82</v>
      </c>
      <c r="B725" s="5"/>
      <c r="C725" s="20">
        <v>4</v>
      </c>
      <c r="D725" s="20">
        <v>3</v>
      </c>
      <c r="E725" s="20">
        <v>3</v>
      </c>
      <c r="F725" s="20">
        <v>1</v>
      </c>
      <c r="G725" s="20">
        <v>726</v>
      </c>
      <c r="H725" s="20" t="s">
        <v>18</v>
      </c>
      <c r="I725" s="20">
        <v>295</v>
      </c>
      <c r="J725" s="5"/>
      <c r="K725" s="5"/>
      <c r="L725" s="21">
        <v>43312</v>
      </c>
      <c r="M725" s="20" t="s">
        <v>83</v>
      </c>
      <c r="N725" s="5" t="s">
        <v>84</v>
      </c>
      <c r="O725" s="27"/>
      <c r="P725" s="28">
        <v>14.8</v>
      </c>
      <c r="Q725" s="28">
        <v>1.9</v>
      </c>
      <c r="R725" s="34">
        <v>44369</v>
      </c>
      <c r="S725" s="28" t="s">
        <v>115</v>
      </c>
      <c r="T725" s="5"/>
      <c r="U725" s="5">
        <f t="shared" si="162"/>
        <v>174.8</v>
      </c>
      <c r="V725" s="5">
        <f t="shared" si="163"/>
        <v>141.9</v>
      </c>
      <c r="W725" s="5"/>
      <c r="X725" s="36">
        <f t="shared" si="151"/>
        <v>196.78507981994366</v>
      </c>
      <c r="Y725" s="36">
        <f t="shared" si="156"/>
        <v>109.39050397661767</v>
      </c>
      <c r="Z725" s="5"/>
      <c r="AA725" s="36">
        <f t="shared" si="157"/>
        <v>0.88891066707822675</v>
      </c>
      <c r="AB725" s="36">
        <f t="shared" si="158"/>
        <v>1.0634436670782268</v>
      </c>
      <c r="AC725" s="37">
        <f t="shared" si="152"/>
        <v>0.73284998226462073</v>
      </c>
      <c r="AD725" s="37">
        <f t="shared" si="153"/>
        <v>-1.2589220464926283</v>
      </c>
      <c r="AE725" s="36">
        <f t="shared" si="154"/>
        <v>225.14584162271353</v>
      </c>
      <c r="AG725" s="38">
        <f t="shared" si="159"/>
        <v>0.73286715190337826</v>
      </c>
      <c r="AH725" s="38">
        <f t="shared" si="155"/>
        <v>-1.2588804894919581</v>
      </c>
      <c r="AJ725" s="38">
        <f t="shared" si="160"/>
        <v>41.990194747836568</v>
      </c>
      <c r="AK725" s="38">
        <f t="shared" si="161"/>
        <v>-72.128538959252381</v>
      </c>
    </row>
    <row r="726" spans="1:37" ht="15.75" customHeight="1" x14ac:dyDescent="0.3">
      <c r="A726" s="4" t="s">
        <v>82</v>
      </c>
      <c r="B726" s="5"/>
      <c r="C726" s="20">
        <v>4</v>
      </c>
      <c r="D726" s="20">
        <v>3</v>
      </c>
      <c r="E726" s="20">
        <v>3</v>
      </c>
      <c r="F726" s="20">
        <v>1</v>
      </c>
      <c r="G726" s="20">
        <v>727</v>
      </c>
      <c r="H726" s="20" t="s">
        <v>33</v>
      </c>
      <c r="I726" s="20">
        <v>389</v>
      </c>
      <c r="J726" s="5"/>
      <c r="K726" s="5"/>
      <c r="L726" s="21">
        <v>43312</v>
      </c>
      <c r="M726" s="20" t="s">
        <v>83</v>
      </c>
      <c r="N726" s="5" t="s">
        <v>84</v>
      </c>
      <c r="O726" s="27"/>
      <c r="P726" s="28">
        <v>10.9</v>
      </c>
      <c r="Q726" s="28">
        <v>4.7</v>
      </c>
      <c r="R726" s="34">
        <v>44369</v>
      </c>
      <c r="S726" s="28" t="s">
        <v>115</v>
      </c>
      <c r="T726" s="5"/>
      <c r="U726" s="5">
        <f t="shared" si="162"/>
        <v>170.9</v>
      </c>
      <c r="V726" s="5">
        <f t="shared" si="163"/>
        <v>144.69999999999999</v>
      </c>
      <c r="W726" s="5"/>
      <c r="X726" s="36">
        <f t="shared" si="151"/>
        <v>193.43054473758019</v>
      </c>
      <c r="Y726" s="36">
        <f t="shared" si="156"/>
        <v>112.82519382887398</v>
      </c>
      <c r="Z726" s="5"/>
      <c r="AA726" s="36">
        <f t="shared" si="157"/>
        <v>0.86822471548298652</v>
      </c>
      <c r="AB726" s="36">
        <f t="shared" si="158"/>
        <v>1.0427577154829866</v>
      </c>
      <c r="AC726" s="37">
        <f t="shared" si="152"/>
        <v>0.73284998226462073</v>
      </c>
      <c r="AD726" s="37">
        <f t="shared" si="153"/>
        <v>-1.2589220464926283</v>
      </c>
      <c r="AE726" s="36">
        <f t="shared" si="154"/>
        <v>223.93056959691768</v>
      </c>
      <c r="AG726" s="38">
        <f t="shared" si="159"/>
        <v>0.73286769103103733</v>
      </c>
      <c r="AH726" s="38">
        <f t="shared" si="155"/>
        <v>-1.2588811978816188</v>
      </c>
      <c r="AJ726" s="38">
        <f t="shared" si="160"/>
        <v>41.990225637576053</v>
      </c>
      <c r="AK726" s="38">
        <f t="shared" si="161"/>
        <v>-72.128579546990181</v>
      </c>
    </row>
    <row r="727" spans="1:37" ht="15.75" customHeight="1" x14ac:dyDescent="0.3">
      <c r="A727" s="4" t="s">
        <v>82</v>
      </c>
      <c r="B727" s="5"/>
      <c r="C727" s="20">
        <v>4</v>
      </c>
      <c r="D727" s="20">
        <v>3</v>
      </c>
      <c r="E727" s="20">
        <v>3</v>
      </c>
      <c r="F727" s="20">
        <v>2</v>
      </c>
      <c r="G727" s="20">
        <v>728</v>
      </c>
      <c r="H727" s="20" t="s">
        <v>18</v>
      </c>
      <c r="I727" s="20">
        <v>285</v>
      </c>
      <c r="J727" s="5"/>
      <c r="K727" s="5"/>
      <c r="L727" s="21">
        <v>43312</v>
      </c>
      <c r="M727" s="20" t="s">
        <v>83</v>
      </c>
      <c r="N727" s="5" t="s">
        <v>84</v>
      </c>
      <c r="O727" s="27"/>
      <c r="P727" s="28">
        <v>13.2</v>
      </c>
      <c r="Q727" s="28">
        <v>7.9</v>
      </c>
      <c r="R727" s="34">
        <v>44369</v>
      </c>
      <c r="S727" s="28" t="s">
        <v>115</v>
      </c>
      <c r="T727" s="5"/>
      <c r="U727" s="5">
        <f t="shared" si="162"/>
        <v>173.2</v>
      </c>
      <c r="V727" s="5">
        <f t="shared" si="163"/>
        <v>147.9</v>
      </c>
      <c r="W727" s="5"/>
      <c r="X727" s="36">
        <f t="shared" si="151"/>
        <v>196.25127694389315</v>
      </c>
      <c r="Y727" s="36">
        <f t="shared" si="156"/>
        <v>115.57718761888677</v>
      </c>
      <c r="Z727" s="5"/>
      <c r="AA727" s="36">
        <f t="shared" si="157"/>
        <v>0.86402737227627557</v>
      </c>
      <c r="AB727" s="36">
        <f t="shared" si="158"/>
        <v>1.0385603722762755</v>
      </c>
      <c r="AC727" s="37">
        <f t="shared" si="152"/>
        <v>0.73284998226462073</v>
      </c>
      <c r="AD727" s="37">
        <f t="shared" si="153"/>
        <v>-1.2589220464926283</v>
      </c>
      <c r="AE727" s="36">
        <f t="shared" si="154"/>
        <v>227.75568049996031</v>
      </c>
      <c r="AG727" s="38">
        <f t="shared" si="159"/>
        <v>0.73286812297518167</v>
      </c>
      <c r="AH727" s="38">
        <f t="shared" si="155"/>
        <v>-1.2588806021840284</v>
      </c>
      <c r="AJ727" s="38">
        <f t="shared" si="160"/>
        <v>41.99025038615251</v>
      </c>
      <c r="AK727" s="38">
        <f t="shared" si="161"/>
        <v>-72.128545416032395</v>
      </c>
    </row>
    <row r="728" spans="1:37" ht="15.75" customHeight="1" x14ac:dyDescent="0.3">
      <c r="A728" s="4" t="s">
        <v>82</v>
      </c>
      <c r="B728" s="5"/>
      <c r="C728" s="20">
        <v>4</v>
      </c>
      <c r="D728" s="20">
        <v>3</v>
      </c>
      <c r="E728" s="20">
        <v>3</v>
      </c>
      <c r="F728" s="20">
        <v>2</v>
      </c>
      <c r="G728" s="20">
        <v>729</v>
      </c>
      <c r="H728" s="20" t="s">
        <v>22</v>
      </c>
      <c r="I728" s="20">
        <v>227</v>
      </c>
      <c r="J728" s="5"/>
      <c r="K728" s="5"/>
      <c r="L728" s="21">
        <v>43312</v>
      </c>
      <c r="M728" s="20" t="s">
        <v>83</v>
      </c>
      <c r="N728" s="5" t="s">
        <v>84</v>
      </c>
      <c r="O728" s="27"/>
      <c r="P728" s="28">
        <v>11.5</v>
      </c>
      <c r="Q728" s="28">
        <v>8.8000000000000007</v>
      </c>
      <c r="R728" s="34">
        <v>44369</v>
      </c>
      <c r="S728" s="28" t="s">
        <v>115</v>
      </c>
      <c r="T728" s="5"/>
      <c r="U728" s="5">
        <f t="shared" si="162"/>
        <v>171.5</v>
      </c>
      <c r="V728" s="5">
        <f t="shared" si="163"/>
        <v>148.80000000000001</v>
      </c>
      <c r="W728" s="5"/>
      <c r="X728" s="36">
        <f t="shared" si="151"/>
        <v>194.73338721205167</v>
      </c>
      <c r="Y728" s="36">
        <f t="shared" si="156"/>
        <v>116.75871661217056</v>
      </c>
      <c r="Z728" s="5"/>
      <c r="AA728" s="36">
        <f t="shared" si="157"/>
        <v>0.85615092323175557</v>
      </c>
      <c r="AB728" s="36">
        <f t="shared" si="158"/>
        <v>1.0306839232317555</v>
      </c>
      <c r="AC728" s="37">
        <f t="shared" si="152"/>
        <v>0.73284998226462073</v>
      </c>
      <c r="AD728" s="37">
        <f t="shared" si="153"/>
        <v>-1.2589220464926283</v>
      </c>
      <c r="AE728" s="36">
        <f t="shared" si="154"/>
        <v>227.05437674706911</v>
      </c>
      <c r="AG728" s="38">
        <f t="shared" si="159"/>
        <v>0.73286830843600659</v>
      </c>
      <c r="AH728" s="38">
        <f t="shared" si="155"/>
        <v>-1.2588809227248381</v>
      </c>
      <c r="AJ728" s="38">
        <f t="shared" si="160"/>
        <v>41.990261012275042</v>
      </c>
      <c r="AK728" s="38">
        <f t="shared" si="161"/>
        <v>-72.12856378166795</v>
      </c>
    </row>
    <row r="729" spans="1:37" ht="15.75" customHeight="1" x14ac:dyDescent="0.3">
      <c r="A729" s="4" t="s">
        <v>82</v>
      </c>
      <c r="B729" s="5"/>
      <c r="C729" s="20">
        <v>4</v>
      </c>
      <c r="D729" s="20">
        <v>3</v>
      </c>
      <c r="E729" s="20">
        <v>4</v>
      </c>
      <c r="F729" s="20">
        <v>2</v>
      </c>
      <c r="G729" s="20">
        <v>730</v>
      </c>
      <c r="H729" s="20" t="s">
        <v>22</v>
      </c>
      <c r="I729" s="20">
        <v>253</v>
      </c>
      <c r="L729" s="21">
        <v>43312</v>
      </c>
      <c r="M729" s="20" t="s">
        <v>83</v>
      </c>
      <c r="N729" s="5" t="s">
        <v>84</v>
      </c>
      <c r="O729" s="27"/>
      <c r="P729" s="28">
        <v>19.100000000000001</v>
      </c>
      <c r="Q729" s="28">
        <v>7.5</v>
      </c>
      <c r="R729" s="34">
        <v>44369</v>
      </c>
      <c r="S729" s="28" t="s">
        <v>115</v>
      </c>
      <c r="T729" s="5"/>
      <c r="U729" s="5">
        <f t="shared" si="162"/>
        <v>179.1</v>
      </c>
      <c r="V729" s="5">
        <f t="shared" si="163"/>
        <v>147.5</v>
      </c>
      <c r="W729" s="5"/>
      <c r="X729" s="36">
        <f t="shared" si="151"/>
        <v>201.99218330949773</v>
      </c>
      <c r="Y729" s="36">
        <f t="shared" si="156"/>
        <v>114.15873984002394</v>
      </c>
      <c r="Z729" s="5"/>
      <c r="AA729" s="36">
        <f t="shared" si="157"/>
        <v>0.88185236795945332</v>
      </c>
      <c r="AB729" s="36">
        <f t="shared" si="158"/>
        <v>1.0563853679594533</v>
      </c>
      <c r="AC729" s="37">
        <f t="shared" si="152"/>
        <v>0.73284998226462073</v>
      </c>
      <c r="AD729" s="37">
        <f t="shared" si="153"/>
        <v>-1.2589220464926283</v>
      </c>
      <c r="AE729" s="36">
        <f t="shared" si="154"/>
        <v>232.01952504045863</v>
      </c>
      <c r="AG729" s="38">
        <f t="shared" si="159"/>
        <v>0.73286790030852356</v>
      </c>
      <c r="AH729" s="38">
        <f t="shared" si="155"/>
        <v>-1.258879389829026</v>
      </c>
      <c r="AJ729" s="38">
        <f t="shared" si="160"/>
        <v>41.990237628292761</v>
      </c>
      <c r="AK729" s="38">
        <f t="shared" si="161"/>
        <v>-72.128475953207484</v>
      </c>
    </row>
    <row r="730" spans="1:37" ht="15.75" customHeight="1" x14ac:dyDescent="0.3">
      <c r="A730" s="4" t="s">
        <v>82</v>
      </c>
      <c r="B730" s="5"/>
      <c r="C730" s="20">
        <v>4</v>
      </c>
      <c r="D730" s="20">
        <v>3</v>
      </c>
      <c r="E730" s="20">
        <v>4</v>
      </c>
      <c r="F730" s="20">
        <v>2</v>
      </c>
      <c r="G730" s="20">
        <v>731</v>
      </c>
      <c r="H730" s="20" t="s">
        <v>31</v>
      </c>
      <c r="I730" s="20">
        <v>363</v>
      </c>
      <c r="L730" s="21">
        <v>43312</v>
      </c>
      <c r="M730" s="20" t="s">
        <v>83</v>
      </c>
      <c r="N730" s="5" t="s">
        <v>84</v>
      </c>
      <c r="O730" s="27"/>
      <c r="P730" s="28">
        <v>18.600000000000001</v>
      </c>
      <c r="Q730" s="28">
        <v>8.1</v>
      </c>
      <c r="R730" s="34">
        <v>44369</v>
      </c>
      <c r="S730" s="28" t="s">
        <v>115</v>
      </c>
      <c r="T730" s="5"/>
      <c r="U730" s="5">
        <f t="shared" si="162"/>
        <v>178.6</v>
      </c>
      <c r="V730" s="5">
        <f t="shared" si="163"/>
        <v>148.1</v>
      </c>
      <c r="W730" s="5"/>
      <c r="X730" s="36">
        <f t="shared" si="151"/>
        <v>201.60396839028476</v>
      </c>
      <c r="Y730" s="36">
        <f t="shared" si="156"/>
        <v>114.83644860970342</v>
      </c>
      <c r="Z730" s="5"/>
      <c r="AA730" s="36">
        <f t="shared" si="157"/>
        <v>0.87848616789464029</v>
      </c>
      <c r="AB730" s="36">
        <f t="shared" si="158"/>
        <v>1.0530191678946403</v>
      </c>
      <c r="AC730" s="37">
        <f t="shared" si="152"/>
        <v>0.73284998226462073</v>
      </c>
      <c r="AD730" s="37">
        <f t="shared" si="153"/>
        <v>-1.2589220464926283</v>
      </c>
      <c r="AE730" s="36">
        <f t="shared" si="154"/>
        <v>232.01631408157485</v>
      </c>
      <c r="AG730" s="38">
        <f t="shared" si="159"/>
        <v>0.73286800668426311</v>
      </c>
      <c r="AH730" s="38">
        <f t="shared" si="155"/>
        <v>-1.2588794718080885</v>
      </c>
      <c r="AJ730" s="38">
        <f t="shared" si="160"/>
        <v>41.990243723173677</v>
      </c>
      <c r="AK730" s="38">
        <f t="shared" si="161"/>
        <v>-72.128480650261764</v>
      </c>
    </row>
    <row r="731" spans="1:37" ht="15.75" customHeight="1" x14ac:dyDescent="0.3">
      <c r="A731" s="4" t="s">
        <v>82</v>
      </c>
      <c r="B731" s="5"/>
      <c r="C731" s="20">
        <v>4</v>
      </c>
      <c r="D731" s="20">
        <v>3</v>
      </c>
      <c r="E731" s="20">
        <v>4</v>
      </c>
      <c r="F731" s="20">
        <v>1</v>
      </c>
      <c r="G731" s="20">
        <v>732</v>
      </c>
      <c r="H731" s="20" t="s">
        <v>37</v>
      </c>
      <c r="I731" s="20">
        <v>280</v>
      </c>
      <c r="L731" s="21">
        <v>43313</v>
      </c>
      <c r="M731" s="20" t="s">
        <v>83</v>
      </c>
      <c r="N731" s="5" t="s">
        <v>84</v>
      </c>
      <c r="O731" s="27"/>
      <c r="P731" s="28">
        <v>18.2</v>
      </c>
      <c r="Q731" s="28">
        <v>3.1</v>
      </c>
      <c r="R731" s="34">
        <v>44369</v>
      </c>
      <c r="S731" s="28" t="s">
        <v>115</v>
      </c>
      <c r="T731" s="5"/>
      <c r="U731" s="5">
        <f t="shared" si="162"/>
        <v>178.2</v>
      </c>
      <c r="V731" s="5">
        <f t="shared" si="163"/>
        <v>143.1</v>
      </c>
      <c r="W731" s="5"/>
      <c r="X731" s="36">
        <f t="shared" si="151"/>
        <v>200.34180403761991</v>
      </c>
      <c r="Y731" s="36">
        <f t="shared" si="156"/>
        <v>109.98186921011975</v>
      </c>
      <c r="Z731" s="5"/>
      <c r="AA731" s="36">
        <f t="shared" si="157"/>
        <v>0.89421036821469335</v>
      </c>
      <c r="AB731" s="36">
        <f t="shared" si="158"/>
        <v>1.0687433682146934</v>
      </c>
      <c r="AC731" s="37">
        <f t="shared" si="152"/>
        <v>0.73284998226462073</v>
      </c>
      <c r="AD731" s="37">
        <f t="shared" si="153"/>
        <v>-1.2589220464926283</v>
      </c>
      <c r="AE731" s="36">
        <f t="shared" si="154"/>
        <v>228.54507214114241</v>
      </c>
      <c r="AG731" s="38">
        <f t="shared" si="159"/>
        <v>0.732867244709132</v>
      </c>
      <c r="AH731" s="38">
        <f t="shared" si="155"/>
        <v>-1.2588797383807135</v>
      </c>
      <c r="AJ731" s="38">
        <f t="shared" si="160"/>
        <v>41.990200065214573</v>
      </c>
      <c r="AK731" s="38">
        <f t="shared" si="161"/>
        <v>-72.128495923748119</v>
      </c>
    </row>
    <row r="732" spans="1:37" ht="15.75" customHeight="1" x14ac:dyDescent="0.3">
      <c r="A732" s="4" t="s">
        <v>87</v>
      </c>
      <c r="B732" s="5"/>
      <c r="C732" s="5">
        <v>4</v>
      </c>
      <c r="D732" s="5">
        <v>5</v>
      </c>
      <c r="E732" s="5">
        <v>1</v>
      </c>
      <c r="F732" s="5">
        <v>1</v>
      </c>
      <c r="G732" s="5">
        <v>748</v>
      </c>
      <c r="H732" s="5" t="s">
        <v>18</v>
      </c>
      <c r="I732" s="5">
        <v>439</v>
      </c>
      <c r="J732" s="5"/>
      <c r="K732" s="5"/>
      <c r="L732" s="7">
        <v>43312</v>
      </c>
      <c r="M732" s="5" t="s">
        <v>77</v>
      </c>
      <c r="N732" s="5" t="s">
        <v>88</v>
      </c>
      <c r="O732" s="27"/>
      <c r="P732" s="28">
        <v>2.1</v>
      </c>
      <c r="Q732" s="28">
        <v>0.4</v>
      </c>
      <c r="R732" s="29">
        <v>44361</v>
      </c>
      <c r="S732" s="28" t="s">
        <v>98</v>
      </c>
      <c r="T732" s="5"/>
      <c r="U732" s="5">
        <f>P732+160</f>
        <v>162.1</v>
      </c>
      <c r="V732" s="5">
        <f>Q732+180</f>
        <v>180.4</v>
      </c>
      <c r="W732" s="5"/>
      <c r="X732" s="36">
        <f t="shared" si="151"/>
        <v>190.96347919789639</v>
      </c>
      <c r="Y732" s="36">
        <f t="shared" si="156"/>
        <v>149.51093475941681</v>
      </c>
      <c r="Z732" s="5"/>
      <c r="AA732" s="36">
        <f t="shared" si="157"/>
        <v>0.7320182647857677</v>
      </c>
      <c r="AB732" s="36">
        <f t="shared" si="158"/>
        <v>0.90655126478576764</v>
      </c>
      <c r="AC732" s="37">
        <f t="shared" si="152"/>
        <v>0.73284998226462073</v>
      </c>
      <c r="AD732" s="37">
        <f t="shared" si="153"/>
        <v>-1.2589220464926283</v>
      </c>
      <c r="AE732" s="36">
        <f t="shared" si="154"/>
        <v>242.52952397594814</v>
      </c>
      <c r="AG732" s="38">
        <f t="shared" si="159"/>
        <v>0.73287344928059006</v>
      </c>
      <c r="AH732" s="38">
        <f t="shared" si="155"/>
        <v>-1.2588817186668466</v>
      </c>
      <c r="AJ732" s="38">
        <f t="shared" si="160"/>
        <v>41.990555560972808</v>
      </c>
      <c r="AK732" s="38">
        <f t="shared" si="161"/>
        <v>-72.128609385785779</v>
      </c>
    </row>
    <row r="733" spans="1:37" ht="15.75" customHeight="1" x14ac:dyDescent="0.3">
      <c r="A733" s="4" t="s">
        <v>87</v>
      </c>
      <c r="B733" s="5"/>
      <c r="C733" s="5">
        <v>4</v>
      </c>
      <c r="D733" s="5">
        <v>5</v>
      </c>
      <c r="E733" s="5">
        <v>1</v>
      </c>
      <c r="F733" s="5">
        <v>1</v>
      </c>
      <c r="G733" s="5">
        <f t="shared" ref="G733:G982" si="164">G732+1</f>
        <v>749</v>
      </c>
      <c r="H733" s="5" t="s">
        <v>18</v>
      </c>
      <c r="I733" s="5">
        <v>406</v>
      </c>
      <c r="J733" s="5"/>
      <c r="K733" s="5"/>
      <c r="L733" s="7">
        <v>43312</v>
      </c>
      <c r="M733" s="5" t="s">
        <v>77</v>
      </c>
      <c r="N733" s="5" t="s">
        <v>88</v>
      </c>
      <c r="O733" s="27"/>
      <c r="P733" s="28">
        <v>2.5</v>
      </c>
      <c r="Q733" s="28">
        <v>0.8</v>
      </c>
      <c r="R733" s="29">
        <v>44361</v>
      </c>
      <c r="S733" s="28" t="s">
        <v>98</v>
      </c>
      <c r="T733" s="5"/>
      <c r="U733" s="5">
        <f t="shared" ref="U733:U756" si="165">P733+160</f>
        <v>162.5</v>
      </c>
      <c r="V733" s="5">
        <f t="shared" ref="V733:V756" si="166">Q733+180</f>
        <v>180.8</v>
      </c>
      <c r="W733" s="5"/>
      <c r="X733" s="36">
        <f t="shared" si="151"/>
        <v>191.42686159443812</v>
      </c>
      <c r="Y733" s="36">
        <f t="shared" si="156"/>
        <v>149.83539855489366</v>
      </c>
      <c r="Z733" s="5"/>
      <c r="AA733" s="36">
        <f t="shared" si="157"/>
        <v>0.73214242186962297</v>
      </c>
      <c r="AB733" s="36">
        <f t="shared" si="158"/>
        <v>0.90667542186962291</v>
      </c>
      <c r="AC733" s="37">
        <f t="shared" si="152"/>
        <v>0.73284998226462073</v>
      </c>
      <c r="AD733" s="37">
        <f t="shared" si="153"/>
        <v>-1.2589220464926283</v>
      </c>
      <c r="AE733" s="36">
        <f t="shared" si="154"/>
        <v>243.0944055300327</v>
      </c>
      <c r="AG733" s="38">
        <f t="shared" si="159"/>
        <v>0.73287350020686215</v>
      </c>
      <c r="AH733" s="38">
        <f t="shared" si="155"/>
        <v>-1.2588816208075151</v>
      </c>
      <c r="AJ733" s="38">
        <f t="shared" si="160"/>
        <v>41.990558478833265</v>
      </c>
      <c r="AK733" s="38">
        <f t="shared" si="161"/>
        <v>-72.128603778859087</v>
      </c>
    </row>
    <row r="734" spans="1:37" ht="15.75" customHeight="1" x14ac:dyDescent="0.3">
      <c r="A734" s="4" t="s">
        <v>87</v>
      </c>
      <c r="B734" s="5"/>
      <c r="C734" s="5">
        <v>4</v>
      </c>
      <c r="D734" s="5">
        <v>5</v>
      </c>
      <c r="E734" s="5">
        <v>1</v>
      </c>
      <c r="F734" s="5">
        <v>1</v>
      </c>
      <c r="G734" s="5">
        <f t="shared" si="164"/>
        <v>750</v>
      </c>
      <c r="H734" s="5" t="s">
        <v>18</v>
      </c>
      <c r="I734" s="5">
        <v>115</v>
      </c>
      <c r="J734" s="5"/>
      <c r="K734" s="5"/>
      <c r="L734" s="7">
        <v>43312</v>
      </c>
      <c r="M734" s="5" t="s">
        <v>77</v>
      </c>
      <c r="N734" s="5" t="s">
        <v>88</v>
      </c>
      <c r="O734" s="27"/>
      <c r="P734" s="28">
        <v>1</v>
      </c>
      <c r="Q734" s="28">
        <v>1.5</v>
      </c>
      <c r="R734" s="29">
        <v>44361</v>
      </c>
      <c r="S734" s="28" t="s">
        <v>98</v>
      </c>
      <c r="T734" s="5"/>
      <c r="U734" s="5">
        <f t="shared" si="165"/>
        <v>161</v>
      </c>
      <c r="V734" s="5">
        <f t="shared" si="166"/>
        <v>181.5</v>
      </c>
      <c r="W734" s="5"/>
      <c r="X734" s="36">
        <f t="shared" si="151"/>
        <v>190.0712037603351</v>
      </c>
      <c r="Y734" s="36">
        <f t="shared" si="156"/>
        <v>150.78523634990657</v>
      </c>
      <c r="Z734" s="5"/>
      <c r="AA734" s="36">
        <f t="shared" si="157"/>
        <v>0.7256154712839713</v>
      </c>
      <c r="AB734" s="36">
        <f t="shared" si="158"/>
        <v>0.90014847128397135</v>
      </c>
      <c r="AC734" s="37">
        <f t="shared" si="152"/>
        <v>0.73284998226462073</v>
      </c>
      <c r="AD734" s="37">
        <f t="shared" si="153"/>
        <v>-1.2589220464926283</v>
      </c>
      <c r="AE734" s="36">
        <f t="shared" si="154"/>
        <v>242.6174973080054</v>
      </c>
      <c r="AG734" s="38">
        <f t="shared" si="159"/>
        <v>0.73287364930030552</v>
      </c>
      <c r="AH734" s="38">
        <f t="shared" si="155"/>
        <v>-1.2588819070910864</v>
      </c>
      <c r="AJ734" s="38">
        <f t="shared" si="160"/>
        <v>41.990567021258329</v>
      </c>
      <c r="AK734" s="38">
        <f t="shared" si="161"/>
        <v>-72.128620181699475</v>
      </c>
    </row>
    <row r="735" spans="1:37" ht="15.75" customHeight="1" x14ac:dyDescent="0.3">
      <c r="A735" s="4" t="s">
        <v>87</v>
      </c>
      <c r="B735" s="5"/>
      <c r="C735" s="5">
        <v>4</v>
      </c>
      <c r="D735" s="5">
        <v>5</v>
      </c>
      <c r="E735" s="5">
        <v>1</v>
      </c>
      <c r="F735" s="5">
        <v>2</v>
      </c>
      <c r="G735" s="5">
        <f t="shared" si="164"/>
        <v>751</v>
      </c>
      <c r="H735" s="5" t="s">
        <v>18</v>
      </c>
      <c r="I735" s="5">
        <v>794</v>
      </c>
      <c r="J735" s="5"/>
      <c r="K735" s="5"/>
      <c r="L735" s="7">
        <v>43312</v>
      </c>
      <c r="M735" s="5" t="s">
        <v>77</v>
      </c>
      <c r="N735" s="5" t="s">
        <v>88</v>
      </c>
      <c r="O735" s="27"/>
      <c r="P735" s="28">
        <v>2.2999999999999998</v>
      </c>
      <c r="Q735" s="28">
        <v>9.5</v>
      </c>
      <c r="R735" s="29">
        <v>44361</v>
      </c>
      <c r="S735" s="28" t="s">
        <v>98</v>
      </c>
      <c r="T735" s="5"/>
      <c r="U735" s="5">
        <f t="shared" si="165"/>
        <v>162.30000000000001</v>
      </c>
      <c r="V735" s="5">
        <f t="shared" si="166"/>
        <v>189.5</v>
      </c>
      <c r="W735" s="5"/>
      <c r="X735" s="36">
        <f t="shared" si="151"/>
        <v>192.74063983301417</v>
      </c>
      <c r="Y735" s="36">
        <f t="shared" si="156"/>
        <v>158.43795554336191</v>
      </c>
      <c r="Z735" s="5"/>
      <c r="AA735" s="36">
        <f t="shared" si="157"/>
        <v>0.70823501883284945</v>
      </c>
      <c r="AB735" s="36">
        <f t="shared" si="158"/>
        <v>0.8827680188328495</v>
      </c>
      <c r="AC735" s="37">
        <f t="shared" si="152"/>
        <v>0.73284998226462073</v>
      </c>
      <c r="AD735" s="37">
        <f t="shared" si="153"/>
        <v>-1.2589220464926283</v>
      </c>
      <c r="AE735" s="36">
        <f t="shared" si="154"/>
        <v>249.50258515694784</v>
      </c>
      <c r="AG735" s="38">
        <f t="shared" si="159"/>
        <v>0.73287485046919632</v>
      </c>
      <c r="AH735" s="38">
        <f t="shared" si="155"/>
        <v>-1.2588813433132557</v>
      </c>
      <c r="AJ735" s="38">
        <f t="shared" si="160"/>
        <v>41.990635843166253</v>
      </c>
      <c r="AK735" s="38">
        <f t="shared" si="161"/>
        <v>-72.128587879609199</v>
      </c>
    </row>
    <row r="736" spans="1:37" ht="15.75" customHeight="1" x14ac:dyDescent="0.3">
      <c r="A736" s="4" t="s">
        <v>87</v>
      </c>
      <c r="B736" s="5"/>
      <c r="C736" s="5">
        <v>4</v>
      </c>
      <c r="D736" s="5">
        <v>5</v>
      </c>
      <c r="E736" s="5">
        <v>1</v>
      </c>
      <c r="F736" s="5">
        <v>3</v>
      </c>
      <c r="G736" s="5">
        <f t="shared" si="164"/>
        <v>752</v>
      </c>
      <c r="H736" s="5" t="s">
        <v>85</v>
      </c>
      <c r="I736" s="5">
        <v>58</v>
      </c>
      <c r="J736" s="5"/>
      <c r="K736" s="5"/>
      <c r="L736" s="7">
        <v>43312</v>
      </c>
      <c r="M736" s="5" t="s">
        <v>77</v>
      </c>
      <c r="N736" s="5" t="s">
        <v>88</v>
      </c>
      <c r="O736" s="27"/>
      <c r="P736" s="28">
        <v>2.2999999999999998</v>
      </c>
      <c r="Q736" s="28">
        <v>14.2</v>
      </c>
      <c r="R736" s="29">
        <v>44361</v>
      </c>
      <c r="S736" s="28" t="s">
        <v>98</v>
      </c>
      <c r="T736" s="5"/>
      <c r="U736" s="5">
        <f t="shared" si="165"/>
        <v>162.30000000000001</v>
      </c>
      <c r="V736" s="5">
        <f t="shared" si="166"/>
        <v>194.2</v>
      </c>
      <c r="W736" s="5"/>
      <c r="X736" s="36">
        <f t="shared" si="151"/>
        <v>193.55678661427032</v>
      </c>
      <c r="Y736" s="36">
        <f t="shared" si="156"/>
        <v>163.06655192147105</v>
      </c>
      <c r="Z736" s="5"/>
      <c r="AA736" s="36">
        <f t="shared" si="157"/>
        <v>0.69615477750053745</v>
      </c>
      <c r="AB736" s="36">
        <f t="shared" si="158"/>
        <v>0.8706877775005375</v>
      </c>
      <c r="AC736" s="37">
        <f t="shared" si="152"/>
        <v>0.73284998226462073</v>
      </c>
      <c r="AD736" s="37">
        <f t="shared" si="153"/>
        <v>-1.2589220464926283</v>
      </c>
      <c r="AE736" s="36">
        <f t="shared" si="154"/>
        <v>253.09075447356821</v>
      </c>
      <c r="AG736" s="38">
        <f t="shared" si="159"/>
        <v>0.73287557697588346</v>
      </c>
      <c r="AH736" s="38">
        <f t="shared" si="155"/>
        <v>-1.2588811709317551</v>
      </c>
      <c r="AJ736" s="38">
        <f t="shared" si="160"/>
        <v>41.990677468933214</v>
      </c>
      <c r="AK736" s="38">
        <f t="shared" si="161"/>
        <v>-72.128578002876736</v>
      </c>
    </row>
    <row r="737" spans="1:37" ht="15.75" customHeight="1" x14ac:dyDescent="0.3">
      <c r="A737" s="4" t="s">
        <v>87</v>
      </c>
      <c r="B737" s="5"/>
      <c r="C737" s="5">
        <v>4</v>
      </c>
      <c r="D737" s="5">
        <v>5</v>
      </c>
      <c r="E737" s="5">
        <v>1</v>
      </c>
      <c r="F737" s="5">
        <v>4</v>
      </c>
      <c r="G737" s="5">
        <f t="shared" si="164"/>
        <v>753</v>
      </c>
      <c r="H737" s="5" t="s">
        <v>18</v>
      </c>
      <c r="I737" s="5">
        <v>99</v>
      </c>
      <c r="J737" s="5"/>
      <c r="K737" s="5"/>
      <c r="L737" s="7">
        <v>43312</v>
      </c>
      <c r="M737" s="5" t="s">
        <v>77</v>
      </c>
      <c r="N737" s="5" t="s">
        <v>88</v>
      </c>
      <c r="O737" s="27"/>
      <c r="P737" s="28">
        <v>4.5</v>
      </c>
      <c r="Q737" s="28">
        <v>19</v>
      </c>
      <c r="R737" s="29">
        <v>44361</v>
      </c>
      <c r="S737" s="28" t="s">
        <v>98</v>
      </c>
      <c r="T737" s="5"/>
      <c r="U737" s="5">
        <f t="shared" si="165"/>
        <v>164.5</v>
      </c>
      <c r="V737" s="5">
        <f t="shared" si="166"/>
        <v>199</v>
      </c>
      <c r="W737" s="5"/>
      <c r="X737" s="36">
        <f t="shared" si="151"/>
        <v>196.55687524871072</v>
      </c>
      <c r="Y737" s="36">
        <f t="shared" si="156"/>
        <v>167.4116029206541</v>
      </c>
      <c r="Z737" s="5"/>
      <c r="AA737" s="36">
        <f t="shared" si="157"/>
        <v>0.69077102698811776</v>
      </c>
      <c r="AB737" s="36">
        <f t="shared" si="158"/>
        <v>0.86530402698811781</v>
      </c>
      <c r="AC737" s="37">
        <f t="shared" si="152"/>
        <v>0.73284998226462073</v>
      </c>
      <c r="AD737" s="37">
        <f t="shared" si="153"/>
        <v>-1.2589220464926283</v>
      </c>
      <c r="AE737" s="36">
        <f t="shared" si="154"/>
        <v>258.18840020419196</v>
      </c>
      <c r="AG737" s="38">
        <f t="shared" si="159"/>
        <v>0.73287625896745801</v>
      </c>
      <c r="AH737" s="38">
        <f t="shared" si="155"/>
        <v>-1.258880537343857</v>
      </c>
      <c r="AJ737" s="38">
        <f t="shared" si="160"/>
        <v>41.990716544172102</v>
      </c>
      <c r="AK737" s="38">
        <f t="shared" si="161"/>
        <v>-72.128541700964234</v>
      </c>
    </row>
    <row r="738" spans="1:37" ht="15.75" customHeight="1" x14ac:dyDescent="0.3">
      <c r="A738" s="4" t="s">
        <v>87</v>
      </c>
      <c r="B738" s="5"/>
      <c r="C738" s="5">
        <v>4</v>
      </c>
      <c r="D738" s="5">
        <v>5</v>
      </c>
      <c r="E738" s="5">
        <v>2</v>
      </c>
      <c r="F738" s="5">
        <v>4</v>
      </c>
      <c r="G738" s="5">
        <f t="shared" si="164"/>
        <v>754</v>
      </c>
      <c r="H738" s="5" t="s">
        <v>18</v>
      </c>
      <c r="I738" s="5">
        <v>491</v>
      </c>
      <c r="J738" s="5"/>
      <c r="K738" s="5"/>
      <c r="L738" s="7">
        <v>43312</v>
      </c>
      <c r="M738" s="5" t="s">
        <v>77</v>
      </c>
      <c r="N738" s="5" t="s">
        <v>88</v>
      </c>
      <c r="O738" s="27"/>
      <c r="P738" s="28">
        <v>7</v>
      </c>
      <c r="Q738" s="28">
        <v>17.5</v>
      </c>
      <c r="R738" s="29">
        <v>44361</v>
      </c>
      <c r="S738" s="28" t="s">
        <v>98</v>
      </c>
      <c r="T738" s="5"/>
      <c r="U738" s="5">
        <f t="shared" si="165"/>
        <v>167</v>
      </c>
      <c r="V738" s="5">
        <f t="shared" si="166"/>
        <v>197.5</v>
      </c>
      <c r="W738" s="5"/>
      <c r="X738" s="36">
        <f t="shared" si="151"/>
        <v>198.75842222177212</v>
      </c>
      <c r="Y738" s="36">
        <f t="shared" si="156"/>
        <v>165.5002706822915</v>
      </c>
      <c r="Z738" s="5"/>
      <c r="AA738" s="36">
        <f t="shared" si="157"/>
        <v>0.70191637073207225</v>
      </c>
      <c r="AB738" s="36">
        <f t="shared" si="158"/>
        <v>0.87644937073207219</v>
      </c>
      <c r="AC738" s="37">
        <f t="shared" si="152"/>
        <v>0.73284998226462073</v>
      </c>
      <c r="AD738" s="37">
        <f t="shared" si="153"/>
        <v>-1.2589220464926283</v>
      </c>
      <c r="AE738" s="36">
        <f t="shared" si="154"/>
        <v>258.64116068406435</v>
      </c>
      <c r="AG738" s="38">
        <f t="shared" si="159"/>
        <v>0.73287595895274849</v>
      </c>
      <c r="AH738" s="38">
        <f t="shared" si="155"/>
        <v>-1.2588800724295017</v>
      </c>
      <c r="AJ738" s="38">
        <f t="shared" si="160"/>
        <v>41.990699354595449</v>
      </c>
      <c r="AK738" s="38">
        <f t="shared" si="161"/>
        <v>-72.128515063333836</v>
      </c>
    </row>
    <row r="739" spans="1:37" ht="15.75" customHeight="1" x14ac:dyDescent="0.3">
      <c r="A739" s="4" t="s">
        <v>87</v>
      </c>
      <c r="B739" s="5"/>
      <c r="C739" s="5">
        <v>4</v>
      </c>
      <c r="D739" s="5">
        <v>5</v>
      </c>
      <c r="E739" s="5">
        <v>3</v>
      </c>
      <c r="F739" s="5">
        <v>1</v>
      </c>
      <c r="G739" s="5">
        <f t="shared" si="164"/>
        <v>755</v>
      </c>
      <c r="H739" s="5" t="s">
        <v>22</v>
      </c>
      <c r="I739" s="5">
        <v>233</v>
      </c>
      <c r="J739" s="5"/>
      <c r="K739" s="5"/>
      <c r="L739" s="7">
        <v>43312</v>
      </c>
      <c r="M739" s="5" t="s">
        <v>77</v>
      </c>
      <c r="N739" s="5" t="s">
        <v>88</v>
      </c>
      <c r="O739" s="27"/>
      <c r="P739" s="28">
        <v>11.4</v>
      </c>
      <c r="Q739" s="28">
        <v>13.8</v>
      </c>
      <c r="R739" s="29">
        <v>44361</v>
      </c>
      <c r="S739" s="28" t="s">
        <v>98</v>
      </c>
      <c r="T739" s="5"/>
      <c r="U739" s="5">
        <f t="shared" si="165"/>
        <v>171.4</v>
      </c>
      <c r="V739" s="5">
        <f t="shared" si="166"/>
        <v>193.8</v>
      </c>
      <c r="W739" s="5"/>
      <c r="X739" s="36">
        <f t="shared" si="151"/>
        <v>202.44907774794925</v>
      </c>
      <c r="Y739" s="36">
        <f t="shared" si="156"/>
        <v>161.0924297383487</v>
      </c>
      <c r="Z739" s="5"/>
      <c r="AA739" s="36">
        <f t="shared" si="157"/>
        <v>0.72413865457334836</v>
      </c>
      <c r="AB739" s="36">
        <f t="shared" si="158"/>
        <v>0.89867165457334841</v>
      </c>
      <c r="AC739" s="37">
        <f t="shared" si="152"/>
        <v>0.73284998226462073</v>
      </c>
      <c r="AD739" s="37">
        <f t="shared" si="153"/>
        <v>-1.2589220464926283</v>
      </c>
      <c r="AE739" s="36">
        <f t="shared" si="154"/>
        <v>258.72069882404077</v>
      </c>
      <c r="AG739" s="38">
        <f t="shared" si="159"/>
        <v>0.73287526707619233</v>
      </c>
      <c r="AH739" s="38">
        <f t="shared" si="155"/>
        <v>-1.2588792930586736</v>
      </c>
      <c r="AJ739" s="38">
        <f t="shared" si="160"/>
        <v>41.990659712988837</v>
      </c>
      <c r="AK739" s="38">
        <f t="shared" si="161"/>
        <v>-72.128470408674715</v>
      </c>
    </row>
    <row r="740" spans="1:37" ht="15.75" customHeight="1" x14ac:dyDescent="0.3">
      <c r="A740" s="4" t="s">
        <v>87</v>
      </c>
      <c r="B740" s="5"/>
      <c r="C740" s="5">
        <v>4</v>
      </c>
      <c r="D740" s="5">
        <v>5</v>
      </c>
      <c r="E740" s="5">
        <v>3</v>
      </c>
      <c r="F740" s="5">
        <v>2</v>
      </c>
      <c r="G740" s="5">
        <f t="shared" si="164"/>
        <v>756</v>
      </c>
      <c r="H740" s="5" t="s">
        <v>89</v>
      </c>
      <c r="I740" s="5">
        <v>387</v>
      </c>
      <c r="J740" s="5" t="s">
        <v>32</v>
      </c>
      <c r="K740" s="5"/>
      <c r="L740" s="7">
        <v>43312</v>
      </c>
      <c r="M740" s="5" t="s">
        <v>77</v>
      </c>
      <c r="N740" s="5" t="s">
        <v>88</v>
      </c>
      <c r="O740" s="27"/>
      <c r="P740" s="28">
        <v>11.5</v>
      </c>
      <c r="Q740" s="28">
        <v>14.5</v>
      </c>
      <c r="R740" s="29">
        <v>44361</v>
      </c>
      <c r="S740" s="28" t="s">
        <v>98</v>
      </c>
      <c r="T740" s="5"/>
      <c r="U740" s="5">
        <f t="shared" si="165"/>
        <v>171.5</v>
      </c>
      <c r="V740" s="5">
        <f t="shared" si="166"/>
        <v>194.5</v>
      </c>
      <c r="W740" s="5"/>
      <c r="X740" s="36">
        <f t="shared" si="151"/>
        <v>202.66911229788329</v>
      </c>
      <c r="Y740" s="36">
        <f t="shared" si="156"/>
        <v>161.76443033123186</v>
      </c>
      <c r="Z740" s="5"/>
      <c r="AA740" s="36">
        <f t="shared" si="157"/>
        <v>0.72263915950408575</v>
      </c>
      <c r="AB740" s="36">
        <f t="shared" si="158"/>
        <v>0.8971721595040858</v>
      </c>
      <c r="AC740" s="37">
        <f t="shared" si="152"/>
        <v>0.73284998226462073</v>
      </c>
      <c r="AD740" s="37">
        <f t="shared" si="153"/>
        <v>-1.2589220464926283</v>
      </c>
      <c r="AE740" s="36">
        <f t="shared" si="154"/>
        <v>259.31158863421433</v>
      </c>
      <c r="AG740" s="38">
        <f t="shared" si="159"/>
        <v>0.73287537255324398</v>
      </c>
      <c r="AH740" s="38">
        <f t="shared" si="155"/>
        <v>-1.2588792465874554</v>
      </c>
      <c r="AJ740" s="38">
        <f t="shared" si="160"/>
        <v>41.990665756378732</v>
      </c>
      <c r="AK740" s="38">
        <f t="shared" si="161"/>
        <v>-72.128467746070044</v>
      </c>
    </row>
    <row r="741" spans="1:37" ht="15.75" customHeight="1" x14ac:dyDescent="0.3">
      <c r="A741" s="4" t="s">
        <v>87</v>
      </c>
      <c r="B741" s="5"/>
      <c r="C741" s="5">
        <v>4</v>
      </c>
      <c r="D741" s="5">
        <v>5</v>
      </c>
      <c r="E741" s="5">
        <v>3</v>
      </c>
      <c r="F741" s="5">
        <v>2</v>
      </c>
      <c r="G741" s="5">
        <f t="shared" si="164"/>
        <v>757</v>
      </c>
      <c r="H741" s="5" t="s">
        <v>89</v>
      </c>
      <c r="I741" s="5">
        <v>406</v>
      </c>
      <c r="J741" s="5" t="s">
        <v>32</v>
      </c>
      <c r="K741" s="5"/>
      <c r="L741" s="7">
        <v>43312</v>
      </c>
      <c r="M741" s="5" t="s">
        <v>77</v>
      </c>
      <c r="N741" s="5" t="s">
        <v>88</v>
      </c>
      <c r="O741" s="27"/>
      <c r="P741" s="28">
        <v>14.1</v>
      </c>
      <c r="Q741" s="28">
        <v>14.9</v>
      </c>
      <c r="R741" s="29">
        <v>44361</v>
      </c>
      <c r="S741" s="28" t="s">
        <v>98</v>
      </c>
      <c r="T741" s="5"/>
      <c r="U741" s="5">
        <f t="shared" si="165"/>
        <v>174.1</v>
      </c>
      <c r="V741" s="5">
        <f t="shared" si="166"/>
        <v>194.9</v>
      </c>
      <c r="W741" s="5"/>
      <c r="X741" s="36">
        <f t="shared" ref="X741:X804" si="167">SQRT(U741^2+V741^2)*COS(ATAN(V741/U741)-0.174533)</f>
        <v>205.29907172247616</v>
      </c>
      <c r="Y741" s="36">
        <f t="shared" si="156"/>
        <v>161.70686797378028</v>
      </c>
      <c r="Z741" s="5"/>
      <c r="AA741" s="36">
        <f t="shared" si="157"/>
        <v>0.72908918825654478</v>
      </c>
      <c r="AB741" s="36">
        <f t="shared" si="158"/>
        <v>0.90362218825654472</v>
      </c>
      <c r="AC741" s="37">
        <f t="shared" si="152"/>
        <v>0.73284998226462073</v>
      </c>
      <c r="AD741" s="37">
        <f t="shared" si="153"/>
        <v>-1.2589220464926283</v>
      </c>
      <c r="AE741" s="36">
        <f t="shared" si="154"/>
        <v>261.33660287070393</v>
      </c>
      <c r="AG741" s="38">
        <f t="shared" si="159"/>
        <v>0.73287536350628912</v>
      </c>
      <c r="AH741" s="38">
        <f t="shared" si="155"/>
        <v>-1.2588786911898362</v>
      </c>
      <c r="AJ741" s="38">
        <f t="shared" si="160"/>
        <v>41.990665238026395</v>
      </c>
      <c r="AK741" s="38">
        <f t="shared" si="161"/>
        <v>-72.128435924130514</v>
      </c>
    </row>
    <row r="742" spans="1:37" ht="15.75" customHeight="1" x14ac:dyDescent="0.3">
      <c r="A742" s="4" t="s">
        <v>87</v>
      </c>
      <c r="B742" s="5"/>
      <c r="C742" s="5">
        <v>4</v>
      </c>
      <c r="D742" s="5">
        <v>5</v>
      </c>
      <c r="E742" s="5">
        <v>3</v>
      </c>
      <c r="F742" s="5">
        <v>3</v>
      </c>
      <c r="G742" s="5">
        <f t="shared" si="164"/>
        <v>758</v>
      </c>
      <c r="H742" s="5" t="s">
        <v>37</v>
      </c>
      <c r="I742" s="5">
        <v>139</v>
      </c>
      <c r="J742" s="5"/>
      <c r="K742" s="5"/>
      <c r="L742" s="7">
        <v>43312</v>
      </c>
      <c r="M742" s="5" t="s">
        <v>77</v>
      </c>
      <c r="N742" s="5" t="s">
        <v>88</v>
      </c>
      <c r="O742" s="27"/>
      <c r="P742" s="28">
        <v>13</v>
      </c>
      <c r="Q742" s="28">
        <v>15.1</v>
      </c>
      <c r="R742" s="29">
        <v>44361</v>
      </c>
      <c r="S742" s="28" t="s">
        <v>98</v>
      </c>
      <c r="T742" s="5"/>
      <c r="U742" s="5">
        <f t="shared" si="165"/>
        <v>173</v>
      </c>
      <c r="V742" s="5">
        <f t="shared" si="166"/>
        <v>195.1</v>
      </c>
      <c r="W742" s="5"/>
      <c r="X742" s="36">
        <f t="shared" si="167"/>
        <v>204.25051285871677</v>
      </c>
      <c r="Y742" s="36">
        <f t="shared" si="156"/>
        <v>162.0948425982491</v>
      </c>
      <c r="Z742" s="5"/>
      <c r="AA742" s="36">
        <f t="shared" si="157"/>
        <v>0.72543211164743437</v>
      </c>
      <c r="AB742" s="36">
        <f t="shared" si="158"/>
        <v>0.89996511164743431</v>
      </c>
      <c r="AC742" s="37">
        <f t="shared" si="152"/>
        <v>0.73284998226462073</v>
      </c>
      <c r="AD742" s="37">
        <f t="shared" si="153"/>
        <v>-1.2589220464926283</v>
      </c>
      <c r="AE742" s="36">
        <f t="shared" si="154"/>
        <v>260.75469315047809</v>
      </c>
      <c r="AG742" s="38">
        <f t="shared" si="159"/>
        <v>0.73287542440802511</v>
      </c>
      <c r="AH742" s="38">
        <f t="shared" si="155"/>
        <v>-1.2588789126233833</v>
      </c>
      <c r="AJ742" s="38">
        <f t="shared" si="160"/>
        <v>41.99066872743883</v>
      </c>
      <c r="AK742" s="38">
        <f t="shared" si="161"/>
        <v>-72.1284486113382</v>
      </c>
    </row>
    <row r="743" spans="1:37" ht="15.75" customHeight="1" x14ac:dyDescent="0.3">
      <c r="A743" s="4" t="s">
        <v>87</v>
      </c>
      <c r="B743" s="5"/>
      <c r="C743" s="5">
        <v>4</v>
      </c>
      <c r="D743" s="5">
        <v>5</v>
      </c>
      <c r="E743" s="5">
        <v>3</v>
      </c>
      <c r="F743" s="5">
        <v>3</v>
      </c>
      <c r="G743" s="5">
        <f t="shared" si="164"/>
        <v>759</v>
      </c>
      <c r="H743" s="5" t="s">
        <v>18</v>
      </c>
      <c r="I743" s="5">
        <v>172</v>
      </c>
      <c r="J743" s="5"/>
      <c r="K743" s="5"/>
      <c r="L743" s="7">
        <v>43312</v>
      </c>
      <c r="M743" s="5" t="s">
        <v>77</v>
      </c>
      <c r="N743" s="5" t="s">
        <v>88</v>
      </c>
      <c r="O743" s="27"/>
      <c r="P743" s="28">
        <v>13.5</v>
      </c>
      <c r="Q743" s="28">
        <v>18</v>
      </c>
      <c r="R743" s="29">
        <v>44361</v>
      </c>
      <c r="S743" s="28" t="s">
        <v>98</v>
      </c>
      <c r="T743" s="5"/>
      <c r="U743" s="5">
        <f t="shared" si="165"/>
        <v>173.5</v>
      </c>
      <c r="V743" s="5">
        <f t="shared" si="166"/>
        <v>198</v>
      </c>
      <c r="W743" s="5"/>
      <c r="X743" s="36">
        <f t="shared" si="167"/>
        <v>205.24649665758864</v>
      </c>
      <c r="Y743" s="36">
        <f t="shared" si="156"/>
        <v>164.86396091865092</v>
      </c>
      <c r="Z743" s="5"/>
      <c r="AA743" s="36">
        <f t="shared" si="157"/>
        <v>0.71954466807240147</v>
      </c>
      <c r="AB743" s="36">
        <f t="shared" si="158"/>
        <v>0.89407766807240141</v>
      </c>
      <c r="AC743" s="37">
        <f t="shared" si="152"/>
        <v>0.73284998226462073</v>
      </c>
      <c r="AD743" s="37">
        <f t="shared" si="153"/>
        <v>-1.2589220464926283</v>
      </c>
      <c r="AE743" s="36">
        <f t="shared" si="154"/>
        <v>263.26080224750513</v>
      </c>
      <c r="AG743" s="38">
        <f t="shared" si="159"/>
        <v>0.73287585904772179</v>
      </c>
      <c r="AH743" s="38">
        <f t="shared" si="155"/>
        <v>-1.2588787022733681</v>
      </c>
      <c r="AJ743" s="38">
        <f t="shared" si="160"/>
        <v>41.99069363045907</v>
      </c>
      <c r="AK743" s="38">
        <f t="shared" si="161"/>
        <v>-72.128436559170098</v>
      </c>
    </row>
    <row r="744" spans="1:37" ht="15.75" customHeight="1" x14ac:dyDescent="0.3">
      <c r="A744" s="4" t="s">
        <v>87</v>
      </c>
      <c r="B744" s="5"/>
      <c r="C744" s="5">
        <v>4</v>
      </c>
      <c r="D744" s="5">
        <v>5</v>
      </c>
      <c r="E744" s="5">
        <v>3</v>
      </c>
      <c r="F744" s="5">
        <v>3</v>
      </c>
      <c r="G744" s="5">
        <f t="shared" si="164"/>
        <v>760</v>
      </c>
      <c r="H744" s="5" t="s">
        <v>18</v>
      </c>
      <c r="I744" s="5">
        <v>125</v>
      </c>
      <c r="J744" s="5"/>
      <c r="K744" s="5"/>
      <c r="L744" s="7">
        <v>43312</v>
      </c>
      <c r="M744" s="5" t="s">
        <v>77</v>
      </c>
      <c r="N744" s="5" t="s">
        <v>88</v>
      </c>
      <c r="O744" s="27"/>
      <c r="P744" s="28">
        <v>12.6</v>
      </c>
      <c r="Q744" s="28">
        <v>19.899999999999999</v>
      </c>
      <c r="R744" s="29">
        <v>44361</v>
      </c>
      <c r="S744" s="28" t="s">
        <v>98</v>
      </c>
      <c r="T744" s="5"/>
      <c r="U744" s="5">
        <f t="shared" si="165"/>
        <v>172.6</v>
      </c>
      <c r="V744" s="5">
        <f t="shared" si="166"/>
        <v>199.9</v>
      </c>
      <c r="W744" s="5"/>
      <c r="X744" s="36">
        <f t="shared" si="167"/>
        <v>204.69010136909682</v>
      </c>
      <c r="Y744" s="36">
        <f t="shared" si="156"/>
        <v>166.89137905089305</v>
      </c>
      <c r="Z744" s="5"/>
      <c r="AA744" s="36">
        <f t="shared" si="157"/>
        <v>0.71224036785467426</v>
      </c>
      <c r="AB744" s="36">
        <f t="shared" si="158"/>
        <v>0.88677336785467431</v>
      </c>
      <c r="AC744" s="37">
        <f t="shared" si="152"/>
        <v>0.73284998226462073</v>
      </c>
      <c r="AD744" s="37">
        <f t="shared" si="153"/>
        <v>-1.2589220464926283</v>
      </c>
      <c r="AE744" s="36">
        <f t="shared" si="154"/>
        <v>264.10371068956982</v>
      </c>
      <c r="AG744" s="38">
        <f t="shared" si="159"/>
        <v>0.7328761772762955</v>
      </c>
      <c r="AH744" s="38">
        <f t="shared" si="155"/>
        <v>-1.2588788197612593</v>
      </c>
      <c r="AJ744" s="38">
        <f t="shared" si="160"/>
        <v>41.990711863613257</v>
      </c>
      <c r="AK744" s="38">
        <f t="shared" si="161"/>
        <v>-72.128443290730416</v>
      </c>
    </row>
    <row r="745" spans="1:37" ht="15.75" customHeight="1" x14ac:dyDescent="0.3">
      <c r="A745" s="4" t="s">
        <v>87</v>
      </c>
      <c r="B745" s="5"/>
      <c r="C745" s="5">
        <v>4</v>
      </c>
      <c r="D745" s="5">
        <v>5</v>
      </c>
      <c r="E745" s="5">
        <v>3</v>
      </c>
      <c r="F745" s="5">
        <v>4</v>
      </c>
      <c r="G745" s="5">
        <f t="shared" si="164"/>
        <v>761</v>
      </c>
      <c r="H745" s="5" t="s">
        <v>18</v>
      </c>
      <c r="I745" s="5">
        <v>155</v>
      </c>
      <c r="J745" s="5"/>
      <c r="K745" s="5"/>
      <c r="L745" s="7">
        <v>43312</v>
      </c>
      <c r="M745" s="5" t="s">
        <v>77</v>
      </c>
      <c r="N745" s="5" t="s">
        <v>88</v>
      </c>
      <c r="O745" s="27"/>
      <c r="P745" s="28">
        <v>14.4</v>
      </c>
      <c r="Q745" s="28">
        <v>19.5</v>
      </c>
      <c r="R745" s="29">
        <v>44361</v>
      </c>
      <c r="S745" s="28" t="s">
        <v>98</v>
      </c>
      <c r="T745" s="5"/>
      <c r="U745" s="5">
        <f t="shared" si="165"/>
        <v>174.4</v>
      </c>
      <c r="V745" s="5">
        <f t="shared" si="166"/>
        <v>199.5</v>
      </c>
      <c r="W745" s="5"/>
      <c r="X745" s="36">
        <f t="shared" si="167"/>
        <v>206.3932960006062</v>
      </c>
      <c r="Y745" s="36">
        <f t="shared" si="156"/>
        <v>166.18488910248774</v>
      </c>
      <c r="Z745" s="5"/>
      <c r="AA745" s="36">
        <f t="shared" si="157"/>
        <v>0.71836848303979361</v>
      </c>
      <c r="AB745" s="36">
        <f t="shared" si="158"/>
        <v>0.89290148303979366</v>
      </c>
      <c r="AC745" s="37">
        <f t="shared" si="152"/>
        <v>0.73284998226462073</v>
      </c>
      <c r="AD745" s="37">
        <f t="shared" si="153"/>
        <v>-1.2589220464926283</v>
      </c>
      <c r="AE745" s="36">
        <f t="shared" si="154"/>
        <v>264.98228242658035</v>
      </c>
      <c r="AG745" s="38">
        <f t="shared" si="159"/>
        <v>0.73287606637700053</v>
      </c>
      <c r="AH745" s="38">
        <f t="shared" si="155"/>
        <v>-1.2588784600826732</v>
      </c>
      <c r="AJ745" s="38">
        <f t="shared" si="160"/>
        <v>41.990705509551709</v>
      </c>
      <c r="AK745" s="38">
        <f t="shared" si="161"/>
        <v>-72.128422682665445</v>
      </c>
    </row>
    <row r="746" spans="1:37" ht="15.75" customHeight="1" x14ac:dyDescent="0.3">
      <c r="A746" s="4" t="s">
        <v>87</v>
      </c>
      <c r="B746" s="5"/>
      <c r="C746" s="5">
        <v>4</v>
      </c>
      <c r="D746" s="5">
        <v>5</v>
      </c>
      <c r="E746" s="5">
        <v>3</v>
      </c>
      <c r="F746" s="5">
        <v>4</v>
      </c>
      <c r="G746" s="5">
        <f t="shared" si="164"/>
        <v>762</v>
      </c>
      <c r="H746" s="5" t="s">
        <v>18</v>
      </c>
      <c r="I746" s="5">
        <v>181</v>
      </c>
      <c r="J746" s="5"/>
      <c r="K746" s="5"/>
      <c r="L746" s="7">
        <v>43312</v>
      </c>
      <c r="M746" s="5" t="s">
        <v>77</v>
      </c>
      <c r="N746" s="5" t="s">
        <v>88</v>
      </c>
      <c r="O746" s="27"/>
      <c r="P746" s="28">
        <v>17.7</v>
      </c>
      <c r="Q746" s="28">
        <v>17.2</v>
      </c>
      <c r="R746" s="29">
        <v>44361</v>
      </c>
      <c r="S746" s="28" t="s">
        <v>98</v>
      </c>
      <c r="T746" s="5"/>
      <c r="U746" s="5">
        <f t="shared" si="165"/>
        <v>177.7</v>
      </c>
      <c r="V746" s="5">
        <f t="shared" si="166"/>
        <v>197.2</v>
      </c>
      <c r="W746" s="5"/>
      <c r="X746" s="36">
        <f t="shared" si="167"/>
        <v>209.24377056462126</v>
      </c>
      <c r="Y746" s="36">
        <f t="shared" si="156"/>
        <v>163.34679207104165</v>
      </c>
      <c r="Z746" s="5"/>
      <c r="AA746" s="36">
        <f t="shared" si="157"/>
        <v>0.73343112388538156</v>
      </c>
      <c r="AB746" s="36">
        <f t="shared" si="158"/>
        <v>0.9079641238853815</v>
      </c>
      <c r="AC746" s="37">
        <f t="shared" si="152"/>
        <v>0.73284998226462073</v>
      </c>
      <c r="AD746" s="37">
        <f t="shared" si="153"/>
        <v>-1.2589220464926283</v>
      </c>
      <c r="AE746" s="36">
        <f t="shared" si="154"/>
        <v>265.45268881667027</v>
      </c>
      <c r="AG746" s="38">
        <f t="shared" si="159"/>
        <v>0.73287562089266212</v>
      </c>
      <c r="AH746" s="38">
        <f t="shared" si="155"/>
        <v>-1.258877858133393</v>
      </c>
      <c r="AJ746" s="38">
        <f t="shared" si="160"/>
        <v>41.990679985179284</v>
      </c>
      <c r="AK746" s="38">
        <f t="shared" si="161"/>
        <v>-72.128388193512222</v>
      </c>
    </row>
    <row r="747" spans="1:37" ht="15.75" customHeight="1" x14ac:dyDescent="0.3">
      <c r="A747" s="4" t="s">
        <v>87</v>
      </c>
      <c r="B747" s="5"/>
      <c r="C747" s="5">
        <v>4</v>
      </c>
      <c r="D747" s="5">
        <v>5</v>
      </c>
      <c r="E747" s="5">
        <v>3</v>
      </c>
      <c r="F747" s="5">
        <v>4</v>
      </c>
      <c r="G747" s="5">
        <f t="shared" si="164"/>
        <v>763</v>
      </c>
      <c r="H747" s="5" t="s">
        <v>18</v>
      </c>
      <c r="I747" s="5">
        <v>44</v>
      </c>
      <c r="J747" s="5"/>
      <c r="K747" s="5"/>
      <c r="L747" s="7">
        <v>43312</v>
      </c>
      <c r="M747" s="5" t="s">
        <v>77</v>
      </c>
      <c r="N747" s="5" t="s">
        <v>88</v>
      </c>
      <c r="O747" s="27"/>
      <c r="P747" s="28">
        <v>16.8</v>
      </c>
      <c r="Q747" s="28">
        <v>16.600000000000001</v>
      </c>
      <c r="R747" s="29">
        <v>44361</v>
      </c>
      <c r="S747" s="28" t="s">
        <v>98</v>
      </c>
      <c r="T747" s="5"/>
      <c r="U747" s="5">
        <f t="shared" si="165"/>
        <v>176.8</v>
      </c>
      <c r="V747" s="5">
        <f t="shared" si="166"/>
        <v>196.6</v>
      </c>
      <c r="W747" s="5"/>
      <c r="X747" s="36">
        <f t="shared" si="167"/>
        <v>208.25325464780173</v>
      </c>
      <c r="Y747" s="36">
        <f t="shared" si="156"/>
        <v>162.91219085322572</v>
      </c>
      <c r="Z747" s="5"/>
      <c r="AA747" s="36">
        <f t="shared" si="157"/>
        <v>0.73242153383201569</v>
      </c>
      <c r="AB747" s="36">
        <f t="shared" si="158"/>
        <v>0.90695453383201574</v>
      </c>
      <c r="AC747" s="37">
        <f t="shared" si="152"/>
        <v>0.73284998226462073</v>
      </c>
      <c r="AD747" s="37">
        <f t="shared" si="153"/>
        <v>-1.2589220464926283</v>
      </c>
      <c r="AE747" s="36">
        <f t="shared" si="154"/>
        <v>264.40461418061523</v>
      </c>
      <c r="AG747" s="38">
        <f t="shared" si="159"/>
        <v>0.73287555268170523</v>
      </c>
      <c r="AH747" s="38">
        <f t="shared" si="155"/>
        <v>-1.2588780673144744</v>
      </c>
      <c r="AJ747" s="38">
        <f t="shared" si="160"/>
        <v>41.990676076979334</v>
      </c>
      <c r="AK747" s="38">
        <f t="shared" si="161"/>
        <v>-72.128400178705334</v>
      </c>
    </row>
    <row r="748" spans="1:37" ht="15.75" customHeight="1" x14ac:dyDescent="0.3">
      <c r="A748" s="4" t="s">
        <v>87</v>
      </c>
      <c r="B748" s="5"/>
      <c r="C748" s="5">
        <v>4</v>
      </c>
      <c r="D748" s="5">
        <v>5</v>
      </c>
      <c r="E748" s="5">
        <v>3</v>
      </c>
      <c r="F748" s="5">
        <v>4</v>
      </c>
      <c r="G748" s="5">
        <f t="shared" si="164"/>
        <v>764</v>
      </c>
      <c r="H748" s="5" t="s">
        <v>18</v>
      </c>
      <c r="I748" s="5">
        <v>51</v>
      </c>
      <c r="J748" s="5"/>
      <c r="K748" s="5"/>
      <c r="L748" s="7">
        <v>43312</v>
      </c>
      <c r="M748" s="5" t="s">
        <v>77</v>
      </c>
      <c r="N748" s="5" t="s">
        <v>88</v>
      </c>
      <c r="O748" s="27"/>
      <c r="P748" s="28">
        <v>15.7</v>
      </c>
      <c r="Q748" s="28">
        <v>14.5</v>
      </c>
      <c r="R748" s="29">
        <v>44361</v>
      </c>
      <c r="S748" s="28" t="s">
        <v>98</v>
      </c>
      <c r="T748" s="5"/>
      <c r="U748" s="5">
        <f t="shared" si="165"/>
        <v>175.7</v>
      </c>
      <c r="V748" s="5">
        <f t="shared" si="166"/>
        <v>194.5</v>
      </c>
      <c r="W748" s="5"/>
      <c r="X748" s="36">
        <f t="shared" si="167"/>
        <v>206.80530480598082</v>
      </c>
      <c r="Y748" s="36">
        <f t="shared" si="156"/>
        <v>161.03510767564114</v>
      </c>
      <c r="Z748" s="5"/>
      <c r="AA748" s="36">
        <f t="shared" si="157"/>
        <v>0.73465839153447976</v>
      </c>
      <c r="AB748" s="36">
        <f t="shared" si="158"/>
        <v>0.90919139153447981</v>
      </c>
      <c r="AC748" s="37">
        <f t="shared" si="152"/>
        <v>0.73284998226462073</v>
      </c>
      <c r="AD748" s="37">
        <f t="shared" si="153"/>
        <v>-1.2589220464926283</v>
      </c>
      <c r="AE748" s="36">
        <f t="shared" si="154"/>
        <v>262.10826007587013</v>
      </c>
      <c r="AG748" s="38">
        <f t="shared" si="159"/>
        <v>0.7328752580590836</v>
      </c>
      <c r="AH748" s="38">
        <f t="shared" si="155"/>
        <v>-1.2588783731058826</v>
      </c>
      <c r="AJ748" s="38">
        <f t="shared" si="160"/>
        <v>41.990659196346563</v>
      </c>
      <c r="AK748" s="38">
        <f t="shared" si="161"/>
        <v>-72.128417699262428</v>
      </c>
    </row>
    <row r="749" spans="1:37" ht="15.75" customHeight="1" x14ac:dyDescent="0.3">
      <c r="A749" s="4" t="s">
        <v>87</v>
      </c>
      <c r="B749" s="5"/>
      <c r="C749" s="5">
        <v>4</v>
      </c>
      <c r="D749" s="5">
        <v>5</v>
      </c>
      <c r="E749" s="5">
        <v>4</v>
      </c>
      <c r="F749" s="5">
        <v>1</v>
      </c>
      <c r="G749" s="5">
        <f t="shared" si="164"/>
        <v>765</v>
      </c>
      <c r="H749" s="5" t="s">
        <v>18</v>
      </c>
      <c r="I749" s="5">
        <v>118</v>
      </c>
      <c r="J749" s="5"/>
      <c r="K749" s="5"/>
      <c r="L749" s="7">
        <v>43312</v>
      </c>
      <c r="M749" s="5" t="s">
        <v>77</v>
      </c>
      <c r="N749" s="5" t="s">
        <v>88</v>
      </c>
      <c r="O749" s="27"/>
      <c r="P749" s="28">
        <v>15.3</v>
      </c>
      <c r="Q749" s="28">
        <v>13.9</v>
      </c>
      <c r="R749" s="29">
        <v>44361</v>
      </c>
      <c r="S749" s="28" t="s">
        <v>98</v>
      </c>
      <c r="T749" s="5"/>
      <c r="U749" s="5">
        <f t="shared" si="165"/>
        <v>175.3</v>
      </c>
      <c r="V749" s="5">
        <f t="shared" si="166"/>
        <v>193.9</v>
      </c>
      <c r="W749" s="5"/>
      <c r="X749" s="36">
        <f t="shared" si="167"/>
        <v>206.30719275917286</v>
      </c>
      <c r="Y749" s="36">
        <f t="shared" si="156"/>
        <v>160.5136823321597</v>
      </c>
      <c r="Z749" s="5"/>
      <c r="AA749" s="36">
        <f t="shared" si="157"/>
        <v>0.73506152221222665</v>
      </c>
      <c r="AB749" s="36">
        <f t="shared" si="158"/>
        <v>0.90959452221222659</v>
      </c>
      <c r="AC749" s="37">
        <f t="shared" si="152"/>
        <v>0.73284998226462073</v>
      </c>
      <c r="AD749" s="37">
        <f t="shared" si="153"/>
        <v>-1.2589220464926283</v>
      </c>
      <c r="AE749" s="36">
        <f t="shared" si="154"/>
        <v>261.39491196272354</v>
      </c>
      <c r="AG749" s="38">
        <f t="shared" si="159"/>
        <v>0.73287517621780174</v>
      </c>
      <c r="AH749" s="38">
        <f t="shared" si="155"/>
        <v>-1.2588784783009781</v>
      </c>
      <c r="AJ749" s="38">
        <f t="shared" si="160"/>
        <v>41.99065450718652</v>
      </c>
      <c r="AK749" s="38">
        <f t="shared" si="161"/>
        <v>-72.128423726497431</v>
      </c>
    </row>
    <row r="750" spans="1:37" ht="15.75" customHeight="1" x14ac:dyDescent="0.3">
      <c r="A750" s="4" t="s">
        <v>87</v>
      </c>
      <c r="B750" s="5"/>
      <c r="C750" s="5">
        <v>4</v>
      </c>
      <c r="D750" s="5">
        <v>5</v>
      </c>
      <c r="E750" s="5">
        <v>4</v>
      </c>
      <c r="F750" s="5">
        <v>1</v>
      </c>
      <c r="G750" s="5">
        <f t="shared" si="164"/>
        <v>766</v>
      </c>
      <c r="H750" s="5" t="s">
        <v>18</v>
      </c>
      <c r="I750" s="5">
        <v>27</v>
      </c>
      <c r="J750" s="5"/>
      <c r="K750" s="5"/>
      <c r="L750" s="7">
        <v>43312</v>
      </c>
      <c r="M750" s="5" t="s">
        <v>77</v>
      </c>
      <c r="N750" s="5" t="s">
        <v>88</v>
      </c>
      <c r="O750" s="27"/>
      <c r="P750" s="28">
        <v>13.6</v>
      </c>
      <c r="Q750" s="28">
        <v>3.4</v>
      </c>
      <c r="R750" s="29">
        <v>44361</v>
      </c>
      <c r="S750" s="28" t="s">
        <v>98</v>
      </c>
      <c r="T750" s="5"/>
      <c r="U750" s="5">
        <f t="shared" si="165"/>
        <v>173.6</v>
      </c>
      <c r="V750" s="5">
        <f t="shared" si="166"/>
        <v>183.4</v>
      </c>
      <c r="W750" s="5"/>
      <c r="X750" s="36">
        <f t="shared" si="167"/>
        <v>202.80971296215677</v>
      </c>
      <c r="Y750" s="36">
        <f t="shared" si="156"/>
        <v>150.46840308917879</v>
      </c>
      <c r="Z750" s="5"/>
      <c r="AA750" s="36">
        <f t="shared" si="157"/>
        <v>0.75795407517600566</v>
      </c>
      <c r="AB750" s="36">
        <f t="shared" si="158"/>
        <v>0.93248707517600571</v>
      </c>
      <c r="AC750" s="37">
        <f t="shared" si="152"/>
        <v>0.73284998226462073</v>
      </c>
      <c r="AD750" s="37">
        <f t="shared" si="153"/>
        <v>-1.2589220464926283</v>
      </c>
      <c r="AE750" s="36">
        <f t="shared" si="154"/>
        <v>252.53221576662256</v>
      </c>
      <c r="AG750" s="38">
        <f t="shared" si="159"/>
        <v>0.73287359951427622</v>
      </c>
      <c r="AH750" s="38">
        <f t="shared" si="155"/>
        <v>-1.2588792169635914</v>
      </c>
      <c r="AJ750" s="38">
        <f t="shared" si="160"/>
        <v>41.990564168728966</v>
      </c>
      <c r="AK750" s="38">
        <f t="shared" si="161"/>
        <v>-72.128466048747654</v>
      </c>
    </row>
    <row r="751" spans="1:37" ht="15.75" customHeight="1" x14ac:dyDescent="0.3">
      <c r="A751" s="4" t="s">
        <v>87</v>
      </c>
      <c r="B751" s="5"/>
      <c r="C751" s="5">
        <v>4</v>
      </c>
      <c r="D751" s="5">
        <v>5</v>
      </c>
      <c r="E751" s="5">
        <v>4</v>
      </c>
      <c r="F751" s="5">
        <v>1</v>
      </c>
      <c r="G751" s="5">
        <f t="shared" si="164"/>
        <v>767</v>
      </c>
      <c r="H751" s="5" t="s">
        <v>33</v>
      </c>
      <c r="I751" s="5"/>
      <c r="J751" s="5" t="s">
        <v>24</v>
      </c>
      <c r="K751" s="5"/>
      <c r="L751" s="7">
        <v>43312</v>
      </c>
      <c r="M751" s="5" t="s">
        <v>77</v>
      </c>
      <c r="N751" s="5" t="s">
        <v>88</v>
      </c>
      <c r="O751" s="27"/>
      <c r="P751" s="28">
        <v>13</v>
      </c>
      <c r="Q751" s="28">
        <v>6.6</v>
      </c>
      <c r="R751" s="29">
        <v>44361</v>
      </c>
      <c r="S751" s="28" t="s">
        <v>98</v>
      </c>
      <c r="T751" s="5"/>
      <c r="U751" s="5">
        <f t="shared" si="165"/>
        <v>173</v>
      </c>
      <c r="V751" s="5">
        <f t="shared" si="166"/>
        <v>186.6</v>
      </c>
      <c r="W751" s="5"/>
      <c r="X751" s="36">
        <f t="shared" si="167"/>
        <v>202.77450272240239</v>
      </c>
      <c r="Y751" s="36">
        <f t="shared" si="156"/>
        <v>153.72397680805173</v>
      </c>
      <c r="Z751" s="5"/>
      <c r="AA751" s="36">
        <f t="shared" si="157"/>
        <v>0.74759637985040739</v>
      </c>
      <c r="AB751" s="36">
        <f t="shared" si="158"/>
        <v>0.92212937985040733</v>
      </c>
      <c r="AC751" s="37">
        <f t="shared" si="152"/>
        <v>0.73284998226462073</v>
      </c>
      <c r="AD751" s="37">
        <f t="shared" si="153"/>
        <v>-1.2589220464926283</v>
      </c>
      <c r="AE751" s="36">
        <f t="shared" si="154"/>
        <v>254.45738346528677</v>
      </c>
      <c r="AG751" s="38">
        <f t="shared" si="159"/>
        <v>0.73287411051329154</v>
      </c>
      <c r="AH751" s="38">
        <f t="shared" si="155"/>
        <v>-1.2588792243796241</v>
      </c>
      <c r="AJ751" s="38">
        <f t="shared" si="160"/>
        <v>41.990593446815879</v>
      </c>
      <c r="AK751" s="38">
        <f t="shared" si="161"/>
        <v>-72.128466473655024</v>
      </c>
    </row>
    <row r="752" spans="1:37" ht="15.75" customHeight="1" x14ac:dyDescent="0.3">
      <c r="A752" s="4" t="s">
        <v>87</v>
      </c>
      <c r="B752" s="5"/>
      <c r="C752" s="5">
        <v>4</v>
      </c>
      <c r="D752" s="5">
        <v>5</v>
      </c>
      <c r="E752" s="5">
        <v>4</v>
      </c>
      <c r="F752" s="5">
        <v>3</v>
      </c>
      <c r="G752" s="5">
        <f t="shared" si="164"/>
        <v>768</v>
      </c>
      <c r="H752" s="5" t="s">
        <v>18</v>
      </c>
      <c r="I752" s="5">
        <v>169</v>
      </c>
      <c r="J752" s="5"/>
      <c r="K752" s="5"/>
      <c r="L752" s="7">
        <v>43312</v>
      </c>
      <c r="M752" s="5" t="s">
        <v>77</v>
      </c>
      <c r="N752" s="5" t="s">
        <v>88</v>
      </c>
      <c r="O752" s="27"/>
      <c r="P752" s="28">
        <v>14.7</v>
      </c>
      <c r="Q752" s="28">
        <v>7.2</v>
      </c>
      <c r="R752" s="29">
        <v>44361</v>
      </c>
      <c r="S752" s="28" t="s">
        <v>98</v>
      </c>
      <c r="T752" s="5"/>
      <c r="U752" s="5">
        <f t="shared" si="165"/>
        <v>174.7</v>
      </c>
      <c r="V752" s="5">
        <f t="shared" si="166"/>
        <v>187.2</v>
      </c>
      <c r="W752" s="5"/>
      <c r="X752" s="36">
        <f t="shared" si="167"/>
        <v>204.55286483124056</v>
      </c>
      <c r="Y752" s="36">
        <f t="shared" si="156"/>
        <v>154.01965942480274</v>
      </c>
      <c r="Z752" s="5"/>
      <c r="AA752" s="36">
        <f t="shared" si="157"/>
        <v>0.75087196087148822</v>
      </c>
      <c r="AB752" s="36">
        <f t="shared" si="158"/>
        <v>0.92540496087148827</v>
      </c>
      <c r="AC752" s="37">
        <f t="shared" si="152"/>
        <v>0.73284998226462073</v>
      </c>
      <c r="AD752" s="37">
        <f t="shared" si="153"/>
        <v>-1.2589220464926283</v>
      </c>
      <c r="AE752" s="36">
        <f t="shared" si="154"/>
        <v>256.05454497040273</v>
      </c>
      <c r="AG752" s="38">
        <f t="shared" si="159"/>
        <v>0.73287415691596725</v>
      </c>
      <c r="AH752" s="38">
        <f t="shared" si="155"/>
        <v>-1.2588788488216125</v>
      </c>
      <c r="AJ752" s="38">
        <f t="shared" si="160"/>
        <v>41.990596105493353</v>
      </c>
      <c r="AK752" s="38">
        <f t="shared" si="161"/>
        <v>-72.128444955766</v>
      </c>
    </row>
    <row r="753" spans="1:37" ht="15.75" customHeight="1" x14ac:dyDescent="0.3">
      <c r="A753" s="4" t="s">
        <v>87</v>
      </c>
      <c r="B753" s="5"/>
      <c r="C753" s="5">
        <v>4</v>
      </c>
      <c r="D753" s="5">
        <v>5</v>
      </c>
      <c r="E753" s="5">
        <v>4</v>
      </c>
      <c r="F753" s="5">
        <v>3</v>
      </c>
      <c r="G753" s="5">
        <f t="shared" si="164"/>
        <v>769</v>
      </c>
      <c r="H753" s="5" t="s">
        <v>18</v>
      </c>
      <c r="I753" s="5">
        <v>395</v>
      </c>
      <c r="J753" s="5"/>
      <c r="K753" s="5"/>
      <c r="L753" s="7">
        <v>43312</v>
      </c>
      <c r="M753" s="5" t="s">
        <v>77</v>
      </c>
      <c r="N753" s="5" t="s">
        <v>88</v>
      </c>
      <c r="O753" s="27"/>
      <c r="P753" s="28">
        <v>16.8</v>
      </c>
      <c r="Q753" s="28">
        <v>2.9</v>
      </c>
      <c r="R753" s="29">
        <v>44361</v>
      </c>
      <c r="S753" s="28" t="s">
        <v>98</v>
      </c>
      <c r="T753" s="5"/>
      <c r="U753" s="5">
        <f t="shared" si="165"/>
        <v>176.8</v>
      </c>
      <c r="V753" s="5">
        <f t="shared" si="166"/>
        <v>182.9</v>
      </c>
      <c r="W753" s="5"/>
      <c r="X753" s="36">
        <f t="shared" si="167"/>
        <v>205.87427360456553</v>
      </c>
      <c r="Y753" s="36">
        <f t="shared" si="156"/>
        <v>149.42032481490759</v>
      </c>
      <c r="Z753" s="5"/>
      <c r="AA753" s="36">
        <f t="shared" si="157"/>
        <v>0.76844121224982154</v>
      </c>
      <c r="AB753" s="36">
        <f t="shared" si="158"/>
        <v>0.94297421224982148</v>
      </c>
      <c r="AC753" s="37">
        <f t="shared" si="152"/>
        <v>0.73284998226462073</v>
      </c>
      <c r="AD753" s="37">
        <f t="shared" si="153"/>
        <v>-1.2589220464926283</v>
      </c>
      <c r="AE753" s="36">
        <f t="shared" si="154"/>
        <v>254.38288071330584</v>
      </c>
      <c r="AG753" s="38">
        <f t="shared" si="159"/>
        <v>0.73287343499273416</v>
      </c>
      <c r="AH753" s="38">
        <f t="shared" si="155"/>
        <v>-1.2588785697934861</v>
      </c>
      <c r="AJ753" s="38">
        <f t="shared" si="160"/>
        <v>41.990554742338965</v>
      </c>
      <c r="AK753" s="38">
        <f t="shared" si="161"/>
        <v>-72.128428968631994</v>
      </c>
    </row>
    <row r="754" spans="1:37" ht="15.75" customHeight="1" x14ac:dyDescent="0.3">
      <c r="A754" s="4" t="s">
        <v>87</v>
      </c>
      <c r="B754" s="5"/>
      <c r="C754" s="5">
        <v>4</v>
      </c>
      <c r="D754" s="5">
        <v>5</v>
      </c>
      <c r="E754" s="5">
        <v>4</v>
      </c>
      <c r="F754" s="5">
        <v>4</v>
      </c>
      <c r="G754" s="5">
        <f t="shared" si="164"/>
        <v>770</v>
      </c>
      <c r="H754" s="5" t="s">
        <v>33</v>
      </c>
      <c r="I754" s="5">
        <v>274</v>
      </c>
      <c r="J754" s="5"/>
      <c r="K754" s="5"/>
      <c r="L754" s="7">
        <v>43312</v>
      </c>
      <c r="M754" s="5" t="s">
        <v>77</v>
      </c>
      <c r="N754" s="5" t="s">
        <v>88</v>
      </c>
      <c r="O754" s="27"/>
      <c r="P754" s="28">
        <v>15.2</v>
      </c>
      <c r="Q754" s="28">
        <v>4</v>
      </c>
      <c r="R754" s="29">
        <v>44361</v>
      </c>
      <c r="S754" s="28" t="s">
        <v>98</v>
      </c>
      <c r="T754" s="5"/>
      <c r="U754" s="5">
        <f t="shared" si="165"/>
        <v>175.2</v>
      </c>
      <c r="V754" s="5">
        <f t="shared" si="166"/>
        <v>184</v>
      </c>
      <c r="W754" s="5"/>
      <c r="X754" s="36">
        <f t="shared" si="167"/>
        <v>204.48959429699258</v>
      </c>
      <c r="Y754" s="36">
        <f t="shared" si="156"/>
        <v>150.78145053106292</v>
      </c>
      <c r="Z754" s="5"/>
      <c r="AA754" s="36">
        <f t="shared" si="157"/>
        <v>0.76090417659214882</v>
      </c>
      <c r="AB754" s="36">
        <f t="shared" si="158"/>
        <v>0.93543717659214876</v>
      </c>
      <c r="AC754" s="37">
        <f t="shared" si="152"/>
        <v>0.73284998226462073</v>
      </c>
      <c r="AD754" s="37">
        <f t="shared" si="153"/>
        <v>-1.2589220464926283</v>
      </c>
      <c r="AE754" s="36">
        <f t="shared" si="154"/>
        <v>254.06896701486389</v>
      </c>
      <c r="AG754" s="38">
        <f t="shared" si="159"/>
        <v>0.73287364864300164</v>
      </c>
      <c r="AH754" s="38">
        <f t="shared" si="155"/>
        <v>-1.2588788622029015</v>
      </c>
      <c r="AJ754" s="38">
        <f t="shared" si="160"/>
        <v>41.990566983597581</v>
      </c>
      <c r="AK754" s="38">
        <f t="shared" si="161"/>
        <v>-72.128445722457386</v>
      </c>
    </row>
    <row r="755" spans="1:37" ht="15.75" customHeight="1" x14ac:dyDescent="0.3">
      <c r="A755" s="4" t="s">
        <v>87</v>
      </c>
      <c r="B755" s="5"/>
      <c r="C755" s="5">
        <v>4</v>
      </c>
      <c r="D755" s="5">
        <v>5</v>
      </c>
      <c r="E755" s="5">
        <v>4</v>
      </c>
      <c r="F755" s="5">
        <v>4</v>
      </c>
      <c r="G755" s="5">
        <f t="shared" si="164"/>
        <v>771</v>
      </c>
      <c r="H755" s="5" t="s">
        <v>18</v>
      </c>
      <c r="I755" s="5">
        <v>118</v>
      </c>
      <c r="J755" s="5"/>
      <c r="K755" s="5"/>
      <c r="L755" s="7">
        <v>43312</v>
      </c>
      <c r="M755" s="5" t="s">
        <v>77</v>
      </c>
      <c r="N755" s="5" t="s">
        <v>88</v>
      </c>
      <c r="O755" s="27"/>
      <c r="P755" s="28">
        <v>19.8</v>
      </c>
      <c r="Q755" s="28">
        <v>2.6</v>
      </c>
      <c r="R755" s="29">
        <v>44361</v>
      </c>
      <c r="S755" s="28" t="s">
        <v>98</v>
      </c>
      <c r="T755" s="5"/>
      <c r="U755" s="5">
        <f t="shared" si="165"/>
        <v>179.8</v>
      </c>
      <c r="V755" s="5">
        <f t="shared" si="166"/>
        <v>182.6</v>
      </c>
      <c r="W755" s="5"/>
      <c r="X755" s="36">
        <f t="shared" si="167"/>
        <v>208.77660234923587</v>
      </c>
      <c r="Y755" s="36">
        <f t="shared" si="156"/>
        <v>148.60393773890726</v>
      </c>
      <c r="Z755" s="5"/>
      <c r="AA755" s="36">
        <f t="shared" si="157"/>
        <v>0.7776720478167628</v>
      </c>
      <c r="AB755" s="36">
        <f t="shared" si="158"/>
        <v>0.95220504781676274</v>
      </c>
      <c r="AC755" s="37">
        <f t="shared" si="152"/>
        <v>0.73284998226462073</v>
      </c>
      <c r="AD755" s="37">
        <f t="shared" si="153"/>
        <v>-1.2589220464926283</v>
      </c>
      <c r="AE755" s="36">
        <f t="shared" si="154"/>
        <v>256.26314600425866</v>
      </c>
      <c r="AG755" s="38">
        <f t="shared" si="159"/>
        <v>0.73287330683827068</v>
      </c>
      <c r="AH755" s="38">
        <f t="shared" si="155"/>
        <v>-1.2588779568823902</v>
      </c>
      <c r="AJ755" s="38">
        <f t="shared" si="160"/>
        <v>41.990547399629087</v>
      </c>
      <c r="AK755" s="38">
        <f t="shared" si="161"/>
        <v>-72.12839385141298</v>
      </c>
    </row>
    <row r="756" spans="1:37" ht="15.75" customHeight="1" x14ac:dyDescent="0.3">
      <c r="A756" s="4" t="s">
        <v>90</v>
      </c>
      <c r="B756" s="5"/>
      <c r="C756" s="5">
        <v>5</v>
      </c>
      <c r="D756" s="5">
        <v>1</v>
      </c>
      <c r="E756" s="5">
        <v>1</v>
      </c>
      <c r="F756" s="5">
        <v>1</v>
      </c>
      <c r="G756" s="5">
        <f t="shared" si="164"/>
        <v>772</v>
      </c>
      <c r="H756" s="5" t="s">
        <v>20</v>
      </c>
      <c r="I756" s="5">
        <v>10</v>
      </c>
      <c r="J756" s="5"/>
      <c r="K756" s="5"/>
      <c r="L756" s="7">
        <v>43312</v>
      </c>
      <c r="M756" s="5" t="s">
        <v>77</v>
      </c>
      <c r="N756" s="5" t="s">
        <v>88</v>
      </c>
      <c r="O756" s="27"/>
      <c r="P756" s="28">
        <v>2.2000000000000002</v>
      </c>
      <c r="Q756" s="28">
        <v>4.9000000000000004</v>
      </c>
      <c r="R756" s="29">
        <v>44369</v>
      </c>
      <c r="S756" s="28" t="s">
        <v>115</v>
      </c>
      <c r="T756" s="5"/>
      <c r="U756" s="5">
        <f>P756+180</f>
        <v>182.2</v>
      </c>
      <c r="V756" s="5">
        <f>Q756+100</f>
        <v>104.9</v>
      </c>
      <c r="W756" s="5"/>
      <c r="X756" s="36">
        <f t="shared" si="167"/>
        <v>197.6476717968645</v>
      </c>
      <c r="Y756" s="36">
        <f t="shared" si="156"/>
        <v>71.667620535908213</v>
      </c>
      <c r="Z756" s="5"/>
      <c r="AA756" s="36">
        <f t="shared" si="157"/>
        <v>1.0484053861784584</v>
      </c>
      <c r="AB756" s="36">
        <f t="shared" si="158"/>
        <v>1.2229383861784584</v>
      </c>
      <c r="AC756" s="37">
        <f t="shared" si="152"/>
        <v>0.73284998226462073</v>
      </c>
      <c r="AD756" s="37">
        <f t="shared" si="153"/>
        <v>-1.2589220464926283</v>
      </c>
      <c r="AE756" s="36">
        <f t="shared" si="154"/>
        <v>210.23998192541779</v>
      </c>
      <c r="AG756" s="38">
        <f t="shared" si="159"/>
        <v>0.73286123086940336</v>
      </c>
      <c r="AH756" s="38">
        <f t="shared" si="155"/>
        <v>-1.2588803075525472</v>
      </c>
      <c r="AJ756" s="38">
        <f t="shared" si="160"/>
        <v>41.989855497579455</v>
      </c>
      <c r="AK756" s="38">
        <f t="shared" si="161"/>
        <v>-72.128528534891998</v>
      </c>
    </row>
    <row r="757" spans="1:37" ht="15.75" customHeight="1" x14ac:dyDescent="0.3">
      <c r="A757" s="4" t="s">
        <v>90</v>
      </c>
      <c r="B757" s="5"/>
      <c r="C757" s="5">
        <v>5</v>
      </c>
      <c r="D757" s="5">
        <v>1</v>
      </c>
      <c r="E757" s="5">
        <v>1</v>
      </c>
      <c r="F757" s="5">
        <v>1</v>
      </c>
      <c r="G757" s="5">
        <f t="shared" si="164"/>
        <v>773</v>
      </c>
      <c r="H757" s="5" t="s">
        <v>22</v>
      </c>
      <c r="I757" s="5">
        <v>263</v>
      </c>
      <c r="J757" s="5"/>
      <c r="K757" s="5"/>
      <c r="L757" s="7">
        <v>43312</v>
      </c>
      <c r="M757" s="5" t="s">
        <v>77</v>
      </c>
      <c r="N757" s="5" t="s">
        <v>88</v>
      </c>
      <c r="O757" s="27"/>
      <c r="P757" s="28">
        <v>3.1</v>
      </c>
      <c r="Q757" s="28">
        <v>4.5999999999999996</v>
      </c>
      <c r="R757" s="29">
        <v>44369</v>
      </c>
      <c r="S757" s="28" t="s">
        <v>115</v>
      </c>
      <c r="T757" s="5"/>
      <c r="U757" s="5">
        <f t="shared" ref="U757:U820" si="168">P757+180</f>
        <v>183.1</v>
      </c>
      <c r="V757" s="5">
        <f t="shared" ref="V757:V816" si="169">Q757+100</f>
        <v>104.6</v>
      </c>
      <c r="W757" s="5"/>
      <c r="X757" s="36">
        <f t="shared" si="167"/>
        <v>198.48190428748609</v>
      </c>
      <c r="Y757" s="36">
        <f t="shared" si="156"/>
        <v>71.21589478770322</v>
      </c>
      <c r="Z757" s="5"/>
      <c r="AA757" s="36">
        <f t="shared" si="157"/>
        <v>1.0517678526866463</v>
      </c>
      <c r="AB757" s="36">
        <f t="shared" si="158"/>
        <v>1.2263008526866463</v>
      </c>
      <c r="AC757" s="37">
        <f t="shared" si="152"/>
        <v>0.73284998226462073</v>
      </c>
      <c r="AD757" s="37">
        <f t="shared" si="153"/>
        <v>-1.2589220464926283</v>
      </c>
      <c r="AE757" s="36">
        <f t="shared" si="154"/>
        <v>210.87145373425963</v>
      </c>
      <c r="AG757" s="38">
        <f t="shared" si="159"/>
        <v>0.73286115996231027</v>
      </c>
      <c r="AH757" s="38">
        <f t="shared" si="155"/>
        <v>-1.2588801313832512</v>
      </c>
      <c r="AJ757" s="38">
        <f t="shared" si="160"/>
        <v>41.989851434902285</v>
      </c>
      <c r="AK757" s="38">
        <f t="shared" si="161"/>
        <v>-72.128518441134858</v>
      </c>
    </row>
    <row r="758" spans="1:37" ht="15.75" customHeight="1" x14ac:dyDescent="0.3">
      <c r="A758" s="4" t="s">
        <v>90</v>
      </c>
      <c r="B758" s="5"/>
      <c r="C758" s="5">
        <v>5</v>
      </c>
      <c r="D758" s="5">
        <v>1</v>
      </c>
      <c r="E758" s="5">
        <v>1</v>
      </c>
      <c r="F758" s="5">
        <v>1</v>
      </c>
      <c r="G758" s="5">
        <f t="shared" si="164"/>
        <v>774</v>
      </c>
      <c r="H758" s="5" t="s">
        <v>20</v>
      </c>
      <c r="I758" s="5">
        <v>16</v>
      </c>
      <c r="J758" s="5"/>
      <c r="K758" s="5"/>
      <c r="L758" s="7">
        <v>43312</v>
      </c>
      <c r="M758" s="5" t="s">
        <v>77</v>
      </c>
      <c r="N758" s="5" t="s">
        <v>88</v>
      </c>
      <c r="O758" s="27"/>
      <c r="P758" s="28">
        <v>2.5</v>
      </c>
      <c r="Q758" s="28">
        <v>3.6</v>
      </c>
      <c r="R758" s="29">
        <v>44369</v>
      </c>
      <c r="S758" s="28" t="s">
        <v>115</v>
      </c>
      <c r="T758" s="5"/>
      <c r="U758" s="5">
        <f t="shared" si="168"/>
        <v>182.5</v>
      </c>
      <c r="V758" s="5">
        <f t="shared" si="169"/>
        <v>103.6</v>
      </c>
      <c r="W758" s="5"/>
      <c r="X758" s="36">
        <f t="shared" si="167"/>
        <v>197.71737139214102</v>
      </c>
      <c r="Y758" s="36">
        <f t="shared" si="156"/>
        <v>70.33527599847865</v>
      </c>
      <c r="Z758" s="5"/>
      <c r="AA758" s="36">
        <f t="shared" si="157"/>
        <v>1.0544872520435709</v>
      </c>
      <c r="AB758" s="36">
        <f t="shared" si="158"/>
        <v>1.2290202520435709</v>
      </c>
      <c r="AC758" s="37">
        <f t="shared" si="152"/>
        <v>0.73284998226462073</v>
      </c>
      <c r="AD758" s="37">
        <f t="shared" si="153"/>
        <v>-1.2589220464926283</v>
      </c>
      <c r="AE758" s="36">
        <f t="shared" si="154"/>
        <v>209.85521199150617</v>
      </c>
      <c r="AG758" s="38">
        <f t="shared" si="159"/>
        <v>0.73286102174265977</v>
      </c>
      <c r="AH758" s="38">
        <f t="shared" si="155"/>
        <v>-1.2588802928413503</v>
      </c>
      <c r="AJ758" s="38">
        <f t="shared" si="160"/>
        <v>41.989843515499665</v>
      </c>
      <c r="AK758" s="38">
        <f t="shared" si="161"/>
        <v>-72.128527692002521</v>
      </c>
    </row>
    <row r="759" spans="1:37" ht="15.75" customHeight="1" x14ac:dyDescent="0.3">
      <c r="A759" s="4" t="s">
        <v>90</v>
      </c>
      <c r="B759" s="5"/>
      <c r="C759" s="5">
        <v>5</v>
      </c>
      <c r="D759" s="5">
        <v>1</v>
      </c>
      <c r="E759" s="5">
        <v>1</v>
      </c>
      <c r="F759" s="5">
        <v>1</v>
      </c>
      <c r="G759" s="5">
        <f t="shared" si="164"/>
        <v>775</v>
      </c>
      <c r="H759" s="5" t="s">
        <v>20</v>
      </c>
      <c r="I759" s="5">
        <v>19</v>
      </c>
      <c r="J759" s="5"/>
      <c r="K759" s="5"/>
      <c r="L759" s="7">
        <v>43312</v>
      </c>
      <c r="M759" s="5" t="s">
        <v>77</v>
      </c>
      <c r="N759" s="5" t="s">
        <v>88</v>
      </c>
      <c r="O759" s="27"/>
      <c r="P759" s="28">
        <v>1.6</v>
      </c>
      <c r="Q759" s="28">
        <v>3.2</v>
      </c>
      <c r="R759" s="29">
        <v>44369</v>
      </c>
      <c r="S759" s="28" t="s">
        <v>115</v>
      </c>
      <c r="T759" s="5"/>
      <c r="U759" s="5">
        <f t="shared" si="168"/>
        <v>181.6</v>
      </c>
      <c r="V759" s="5">
        <f t="shared" si="169"/>
        <v>103.2</v>
      </c>
      <c r="W759" s="5"/>
      <c r="X759" s="36">
        <f t="shared" si="167"/>
        <v>196.76158512558769</v>
      </c>
      <c r="Y759" s="36">
        <f t="shared" si="156"/>
        <v>70.097636328667377</v>
      </c>
      <c r="Z759" s="5"/>
      <c r="AA759" s="36">
        <f t="shared" si="157"/>
        <v>1.0540255049933329</v>
      </c>
      <c r="AB759" s="36">
        <f t="shared" si="158"/>
        <v>1.228558504993333</v>
      </c>
      <c r="AC759" s="37">
        <f t="shared" si="152"/>
        <v>0.73284998226462073</v>
      </c>
      <c r="AD759" s="37">
        <f t="shared" si="153"/>
        <v>-1.2589220464926283</v>
      </c>
      <c r="AE759" s="36">
        <f t="shared" si="154"/>
        <v>208.87508228604003</v>
      </c>
      <c r="AG759" s="38">
        <f t="shared" si="159"/>
        <v>0.73286098444662529</v>
      </c>
      <c r="AH759" s="38">
        <f t="shared" si="155"/>
        <v>-1.2588804946842231</v>
      </c>
      <c r="AJ759" s="38">
        <f t="shared" si="160"/>
        <v>41.989841378594292</v>
      </c>
      <c r="AK759" s="38">
        <f t="shared" si="161"/>
        <v>-72.128539256747246</v>
      </c>
    </row>
    <row r="760" spans="1:37" ht="15.75" customHeight="1" x14ac:dyDescent="0.3">
      <c r="A760" s="4" t="s">
        <v>90</v>
      </c>
      <c r="B760" s="5"/>
      <c r="C760" s="5">
        <v>5</v>
      </c>
      <c r="D760" s="5">
        <v>1</v>
      </c>
      <c r="E760" s="5">
        <v>1</v>
      </c>
      <c r="F760" s="5">
        <v>1</v>
      </c>
      <c r="G760" s="5">
        <f t="shared" si="164"/>
        <v>776</v>
      </c>
      <c r="H760" s="5" t="s">
        <v>20</v>
      </c>
      <c r="I760" s="5">
        <v>11</v>
      </c>
      <c r="J760" s="5"/>
      <c r="K760" s="5"/>
      <c r="L760" s="7">
        <v>43312</v>
      </c>
      <c r="M760" s="5" t="s">
        <v>77</v>
      </c>
      <c r="N760" s="5" t="s">
        <v>88</v>
      </c>
      <c r="O760" s="27"/>
      <c r="P760" s="28">
        <v>4.4000000000000004</v>
      </c>
      <c r="Q760" s="28">
        <v>3.7</v>
      </c>
      <c r="R760" s="29">
        <v>44369</v>
      </c>
      <c r="S760" s="28" t="s">
        <v>115</v>
      </c>
      <c r="T760" s="5"/>
      <c r="U760" s="5">
        <f t="shared" si="168"/>
        <v>184.4</v>
      </c>
      <c r="V760" s="5">
        <f t="shared" si="169"/>
        <v>103.7</v>
      </c>
      <c r="W760" s="5"/>
      <c r="X760" s="36">
        <f t="shared" si="167"/>
        <v>199.60587092331829</v>
      </c>
      <c r="Y760" s="36">
        <f t="shared" si="156"/>
        <v>70.103825094951901</v>
      </c>
      <c r="Z760" s="5"/>
      <c r="AA760" s="36">
        <f t="shared" si="157"/>
        <v>1.0585098610508312</v>
      </c>
      <c r="AB760" s="36">
        <f t="shared" si="158"/>
        <v>1.2330428610508313</v>
      </c>
      <c r="AC760" s="37">
        <f t="shared" si="152"/>
        <v>0.73284998226462073</v>
      </c>
      <c r="AD760" s="37">
        <f t="shared" si="153"/>
        <v>-1.2589220464926283</v>
      </c>
      <c r="AE760" s="36">
        <f t="shared" si="154"/>
        <v>211.55862071775758</v>
      </c>
      <c r="AG760" s="38">
        <f t="shared" si="159"/>
        <v>0.73286098540552191</v>
      </c>
      <c r="AH760" s="38">
        <f t="shared" si="155"/>
        <v>-1.2588798940322938</v>
      </c>
      <c r="AJ760" s="38">
        <f t="shared" si="160"/>
        <v>41.989841433535027</v>
      </c>
      <c r="AK760" s="38">
        <f t="shared" si="161"/>
        <v>-72.128504841926741</v>
      </c>
    </row>
    <row r="761" spans="1:37" ht="15.75" customHeight="1" x14ac:dyDescent="0.3">
      <c r="A761" s="4" t="s">
        <v>90</v>
      </c>
      <c r="B761" s="5"/>
      <c r="C761" s="5">
        <v>5</v>
      </c>
      <c r="D761" s="5">
        <v>1</v>
      </c>
      <c r="E761" s="5">
        <v>1</v>
      </c>
      <c r="F761" s="5">
        <v>1</v>
      </c>
      <c r="G761" s="5">
        <f t="shared" si="164"/>
        <v>777</v>
      </c>
      <c r="H761" s="5" t="s">
        <v>20</v>
      </c>
      <c r="I761" s="5">
        <v>18</v>
      </c>
      <c r="J761" s="5"/>
      <c r="K761" s="5"/>
      <c r="L761" s="7">
        <v>43312</v>
      </c>
      <c r="M761" s="5" t="s">
        <v>77</v>
      </c>
      <c r="N761" s="5" t="s">
        <v>88</v>
      </c>
      <c r="O761" s="27"/>
      <c r="P761" s="28">
        <v>4.9000000000000004</v>
      </c>
      <c r="Q761" s="28">
        <v>0.5</v>
      </c>
      <c r="R761" s="29">
        <v>44369</v>
      </c>
      <c r="S761" s="28" t="s">
        <v>115</v>
      </c>
      <c r="T761" s="5"/>
      <c r="U761" s="5">
        <f t="shared" si="168"/>
        <v>184.9</v>
      </c>
      <c r="V761" s="5">
        <f t="shared" si="169"/>
        <v>100.5</v>
      </c>
      <c r="W761" s="5"/>
      <c r="X761" s="36">
        <f t="shared" si="167"/>
        <v>199.54260038907034</v>
      </c>
      <c r="Y761" s="36">
        <f t="shared" si="156"/>
        <v>66.865616201212021</v>
      </c>
      <c r="Z761" s="5"/>
      <c r="AA761" s="36">
        <f t="shared" si="157"/>
        <v>1.0729286134792453</v>
      </c>
      <c r="AB761" s="36">
        <f t="shared" si="158"/>
        <v>1.2474616134792453</v>
      </c>
      <c r="AC761" s="37">
        <f t="shared" si="152"/>
        <v>0.73284998226462073</v>
      </c>
      <c r="AD761" s="37">
        <f t="shared" si="153"/>
        <v>-1.2589220464926283</v>
      </c>
      <c r="AE761" s="36">
        <f t="shared" si="154"/>
        <v>210.4477607388589</v>
      </c>
      <c r="AG761" s="38">
        <f t="shared" si="159"/>
        <v>0.7328604771325492</v>
      </c>
      <c r="AH761" s="38">
        <f t="shared" si="155"/>
        <v>-1.258879907412946</v>
      </c>
      <c r="AJ761" s="38">
        <f t="shared" si="160"/>
        <v>41.98981231163885</v>
      </c>
      <c r="AK761" s="38">
        <f t="shared" si="161"/>
        <v>-72.128505608581634</v>
      </c>
    </row>
    <row r="762" spans="1:37" ht="15.75" customHeight="1" x14ac:dyDescent="0.3">
      <c r="A762" s="4" t="s">
        <v>90</v>
      </c>
      <c r="B762" s="5"/>
      <c r="C762" s="5">
        <v>5</v>
      </c>
      <c r="D762" s="5">
        <v>1</v>
      </c>
      <c r="E762" s="5">
        <v>1</v>
      </c>
      <c r="F762" s="5">
        <v>1</v>
      </c>
      <c r="G762" s="5">
        <f t="shared" si="164"/>
        <v>778</v>
      </c>
      <c r="H762" s="5" t="s">
        <v>20</v>
      </c>
      <c r="I762" s="5">
        <v>13</v>
      </c>
      <c r="J762" s="5"/>
      <c r="K762" s="5"/>
      <c r="L762" s="7">
        <v>43312</v>
      </c>
      <c r="M762" s="5" t="s">
        <v>77</v>
      </c>
      <c r="N762" s="5" t="s">
        <v>88</v>
      </c>
      <c r="O762" s="27"/>
      <c r="P762" s="28">
        <v>3.9</v>
      </c>
      <c r="Q762" s="28">
        <v>0.7</v>
      </c>
      <c r="R762" s="29">
        <v>44369</v>
      </c>
      <c r="S762" s="28" t="s">
        <v>115</v>
      </c>
      <c r="T762" s="5"/>
      <c r="U762" s="5">
        <f t="shared" si="168"/>
        <v>183.9</v>
      </c>
      <c r="V762" s="5">
        <f t="shared" si="169"/>
        <v>100.7</v>
      </c>
      <c r="W762" s="5"/>
      <c r="X762" s="36">
        <f t="shared" si="167"/>
        <v>198.59252229931332</v>
      </c>
      <c r="Y762" s="36">
        <f t="shared" si="156"/>
        <v>67.236226000547774</v>
      </c>
      <c r="Z762" s="5"/>
      <c r="AA762" s="36">
        <f t="shared" si="157"/>
        <v>1.0698128207670032</v>
      </c>
      <c r="AB762" s="36">
        <f t="shared" si="158"/>
        <v>1.2443458207670033</v>
      </c>
      <c r="AC762" s="37">
        <f t="shared" si="152"/>
        <v>0.73284998226462073</v>
      </c>
      <c r="AD762" s="37">
        <f t="shared" si="153"/>
        <v>-1.2589220464926283</v>
      </c>
      <c r="AE762" s="36">
        <f t="shared" si="154"/>
        <v>209.66568627221764</v>
      </c>
      <c r="AG762" s="38">
        <f t="shared" si="159"/>
        <v>0.73286053530811324</v>
      </c>
      <c r="AH762" s="38">
        <f t="shared" si="155"/>
        <v>-1.2588801080466856</v>
      </c>
      <c r="AJ762" s="38">
        <f t="shared" si="160"/>
        <v>41.989815644853138</v>
      </c>
      <c r="AK762" s="38">
        <f t="shared" si="161"/>
        <v>-72.128517104048143</v>
      </c>
    </row>
    <row r="763" spans="1:37" ht="15.75" customHeight="1" x14ac:dyDescent="0.3">
      <c r="A763" s="4" t="s">
        <v>90</v>
      </c>
      <c r="B763" s="5"/>
      <c r="C763" s="5">
        <v>5</v>
      </c>
      <c r="D763" s="5">
        <v>1</v>
      </c>
      <c r="E763" s="5">
        <v>1</v>
      </c>
      <c r="F763" s="5">
        <v>1</v>
      </c>
      <c r="G763" s="5">
        <f t="shared" si="164"/>
        <v>779</v>
      </c>
      <c r="H763" s="5" t="s">
        <v>20</v>
      </c>
      <c r="I763" s="5">
        <v>20</v>
      </c>
      <c r="J763" s="5"/>
      <c r="K763" s="5"/>
      <c r="L763" s="7">
        <v>43312</v>
      </c>
      <c r="M763" s="5" t="s">
        <v>77</v>
      </c>
      <c r="N763" s="5" t="s">
        <v>88</v>
      </c>
      <c r="O763" s="27"/>
      <c r="P763" s="28">
        <v>4.7</v>
      </c>
      <c r="Q763" s="28">
        <v>0.2</v>
      </c>
      <c r="R763" s="29">
        <v>44369</v>
      </c>
      <c r="S763" s="28" t="s">
        <v>115</v>
      </c>
      <c r="T763" s="5"/>
      <c r="U763" s="5">
        <f t="shared" si="168"/>
        <v>184.7</v>
      </c>
      <c r="V763" s="5">
        <f t="shared" si="169"/>
        <v>100.2</v>
      </c>
      <c r="W763" s="5"/>
      <c r="X763" s="36">
        <f t="shared" si="167"/>
        <v>199.29354436566632</v>
      </c>
      <c r="Y763" s="36">
        <f t="shared" si="156"/>
        <v>66.604903529471272</v>
      </c>
      <c r="Z763" s="5"/>
      <c r="AA763" s="36">
        <f t="shared" si="157"/>
        <v>1.0737284571842196</v>
      </c>
      <c r="AB763" s="36">
        <f t="shared" si="158"/>
        <v>1.2482614571842197</v>
      </c>
      <c r="AC763" s="37">
        <f t="shared" si="152"/>
        <v>0.73284998226462073</v>
      </c>
      <c r="AD763" s="37">
        <f t="shared" si="153"/>
        <v>-1.2589220464926283</v>
      </c>
      <c r="AE763" s="36">
        <f t="shared" si="154"/>
        <v>210.1288414283008</v>
      </c>
      <c r="AG763" s="38">
        <f t="shared" si="159"/>
        <v>0.73286043621186869</v>
      </c>
      <c r="AH763" s="38">
        <f t="shared" si="155"/>
        <v>-1.2588799600097393</v>
      </c>
      <c r="AJ763" s="38">
        <f t="shared" si="160"/>
        <v>41.989809967056559</v>
      </c>
      <c r="AK763" s="38">
        <f t="shared" si="161"/>
        <v>-72.12850862215592</v>
      </c>
    </row>
    <row r="764" spans="1:37" ht="15.75" customHeight="1" x14ac:dyDescent="0.3">
      <c r="A764" s="4" t="s">
        <v>90</v>
      </c>
      <c r="B764" s="5"/>
      <c r="C764" s="5">
        <v>5</v>
      </c>
      <c r="D764" s="5">
        <v>1</v>
      </c>
      <c r="E764" s="5">
        <v>1</v>
      </c>
      <c r="F764" s="5">
        <v>1</v>
      </c>
      <c r="G764" s="5">
        <f t="shared" si="164"/>
        <v>780</v>
      </c>
      <c r="H764" s="5" t="s">
        <v>20</v>
      </c>
      <c r="I764" s="5">
        <v>25</v>
      </c>
      <c r="J764" s="5"/>
      <c r="K764" s="5"/>
      <c r="L764" s="7">
        <v>43312</v>
      </c>
      <c r="M764" s="5" t="s">
        <v>77</v>
      </c>
      <c r="N764" s="5" t="s">
        <v>88</v>
      </c>
      <c r="O764" s="27"/>
      <c r="P764" s="28">
        <v>4</v>
      </c>
      <c r="Q764" s="28">
        <v>0.2</v>
      </c>
      <c r="R764" s="29">
        <v>44369</v>
      </c>
      <c r="S764" s="28" t="s">
        <v>115</v>
      </c>
      <c r="T764" s="5"/>
      <c r="U764" s="5">
        <f t="shared" si="168"/>
        <v>184</v>
      </c>
      <c r="V764" s="5">
        <f t="shared" si="169"/>
        <v>100.2</v>
      </c>
      <c r="W764" s="5"/>
      <c r="X764" s="36">
        <f t="shared" si="167"/>
        <v>198.60417894765013</v>
      </c>
      <c r="Y764" s="36">
        <f t="shared" si="156"/>
        <v>66.726457305403045</v>
      </c>
      <c r="Z764" s="5"/>
      <c r="AA764" s="36">
        <f t="shared" si="157"/>
        <v>1.0721352670521125</v>
      </c>
      <c r="AB764" s="36">
        <f t="shared" si="158"/>
        <v>1.2466682670521125</v>
      </c>
      <c r="AC764" s="37">
        <f t="shared" si="152"/>
        <v>0.73284998226462073</v>
      </c>
      <c r="AD764" s="37">
        <f t="shared" si="153"/>
        <v>-1.2589220464926283</v>
      </c>
      <c r="AE764" s="36">
        <f t="shared" si="154"/>
        <v>209.51381816004405</v>
      </c>
      <c r="AG764" s="38">
        <f t="shared" si="159"/>
        <v>0.73286045529414034</v>
      </c>
      <c r="AH764" s="38">
        <f t="shared" si="155"/>
        <v>-1.2588801055880741</v>
      </c>
      <c r="AJ764" s="38">
        <f t="shared" si="160"/>
        <v>41.989811060390188</v>
      </c>
      <c r="AK764" s="38">
        <f t="shared" si="161"/>
        <v>-72.12851696318009</v>
      </c>
    </row>
    <row r="765" spans="1:37" ht="15.75" customHeight="1" x14ac:dyDescent="0.3">
      <c r="A765" s="4" t="s">
        <v>90</v>
      </c>
      <c r="B765" s="5"/>
      <c r="C765" s="5">
        <v>5</v>
      </c>
      <c r="D765" s="5">
        <v>1</v>
      </c>
      <c r="E765" s="5">
        <v>1</v>
      </c>
      <c r="F765" s="5">
        <v>1</v>
      </c>
      <c r="G765" s="5">
        <f t="shared" si="164"/>
        <v>781</v>
      </c>
      <c r="H765" s="5" t="s">
        <v>20</v>
      </c>
      <c r="I765" s="5">
        <v>12</v>
      </c>
      <c r="J765" s="5"/>
      <c r="K765" s="5"/>
      <c r="L765" s="7">
        <v>43312</v>
      </c>
      <c r="M765" s="5" t="s">
        <v>77</v>
      </c>
      <c r="N765" s="5" t="s">
        <v>88</v>
      </c>
      <c r="O765" s="27"/>
      <c r="P765" s="28">
        <v>3</v>
      </c>
      <c r="Q765" s="28">
        <v>0.3</v>
      </c>
      <c r="R765" s="29">
        <v>44369</v>
      </c>
      <c r="S765" s="28" t="s">
        <v>115</v>
      </c>
      <c r="T765" s="5"/>
      <c r="U765" s="5">
        <f t="shared" si="168"/>
        <v>183</v>
      </c>
      <c r="V765" s="5">
        <f t="shared" si="169"/>
        <v>100.3</v>
      </c>
      <c r="W765" s="5"/>
      <c r="X765" s="36">
        <f t="shared" si="167"/>
        <v>197.63673603275998</v>
      </c>
      <c r="Y765" s="36">
        <f t="shared" si="156"/>
        <v>66.998586330736487</v>
      </c>
      <c r="Z765" s="5"/>
      <c r="AA765" s="36">
        <f t="shared" si="157"/>
        <v>1.0694226842252874</v>
      </c>
      <c r="AB765" s="36">
        <f t="shared" si="158"/>
        <v>1.2439556842252875</v>
      </c>
      <c r="AC765" s="37">
        <f t="shared" si="152"/>
        <v>0.73284998226462073</v>
      </c>
      <c r="AD765" s="37">
        <f t="shared" si="153"/>
        <v>-1.2589220464926283</v>
      </c>
      <c r="AE765" s="36">
        <f t="shared" si="154"/>
        <v>208.6841872303697</v>
      </c>
      <c r="AG765" s="38">
        <f t="shared" si="159"/>
        <v>0.73286049801209718</v>
      </c>
      <c r="AH765" s="38">
        <f t="shared" si="155"/>
        <v>-1.2588803098894763</v>
      </c>
      <c r="AJ765" s="38">
        <f t="shared" si="160"/>
        <v>41.989813507948824</v>
      </c>
      <c r="AK765" s="38">
        <f t="shared" si="161"/>
        <v>-72.128528668788178</v>
      </c>
    </row>
    <row r="766" spans="1:37" ht="15.75" customHeight="1" x14ac:dyDescent="0.3">
      <c r="A766" s="4" t="s">
        <v>90</v>
      </c>
      <c r="B766" s="5"/>
      <c r="C766" s="5">
        <v>5</v>
      </c>
      <c r="D766" s="5">
        <v>1</v>
      </c>
      <c r="E766" s="5">
        <v>1</v>
      </c>
      <c r="F766" s="5">
        <v>1</v>
      </c>
      <c r="G766" s="5">
        <f t="shared" si="164"/>
        <v>782</v>
      </c>
      <c r="H766" s="5" t="s">
        <v>20</v>
      </c>
      <c r="I766" s="5">
        <v>28</v>
      </c>
      <c r="J766" s="5"/>
      <c r="K766" s="5"/>
      <c r="L766" s="7">
        <v>43312</v>
      </c>
      <c r="M766" s="5" t="s">
        <v>77</v>
      </c>
      <c r="N766" s="5" t="s">
        <v>88</v>
      </c>
      <c r="O766" s="27"/>
      <c r="P766" s="28">
        <v>2.4</v>
      </c>
      <c r="Q766" s="28">
        <v>0.4</v>
      </c>
      <c r="R766" s="29">
        <v>44369</v>
      </c>
      <c r="S766" s="28" t="s">
        <v>115</v>
      </c>
      <c r="T766" s="5"/>
      <c r="U766" s="5">
        <f t="shared" si="168"/>
        <v>182.4</v>
      </c>
      <c r="V766" s="5">
        <f t="shared" si="169"/>
        <v>100.4</v>
      </c>
      <c r="W766" s="5"/>
      <c r="X766" s="36">
        <f t="shared" si="167"/>
        <v>197.0632162138792</v>
      </c>
      <c r="Y766" s="36">
        <f t="shared" si="156"/>
        <v>67.201256055537471</v>
      </c>
      <c r="Z766" s="5"/>
      <c r="AA766" s="36">
        <f t="shared" si="157"/>
        <v>1.0676164438824496</v>
      </c>
      <c r="AB766" s="36">
        <f t="shared" si="158"/>
        <v>1.2421494438824496</v>
      </c>
      <c r="AC766" s="37">
        <f t="shared" si="152"/>
        <v>0.73284998226462073</v>
      </c>
      <c r="AD766" s="37">
        <f t="shared" si="153"/>
        <v>-1.2589220464926283</v>
      </c>
      <c r="AE766" s="36">
        <f t="shared" si="154"/>
        <v>208.20643601963897</v>
      </c>
      <c r="AG766" s="38">
        <f t="shared" si="159"/>
        <v>0.73286052982589645</v>
      </c>
      <c r="AH766" s="38">
        <f t="shared" si="155"/>
        <v>-1.2588804310032635</v>
      </c>
      <c r="AJ766" s="38">
        <f t="shared" si="160"/>
        <v>41.989815330745252</v>
      </c>
      <c r="AK766" s="38">
        <f t="shared" si="161"/>
        <v>-72.128535608097025</v>
      </c>
    </row>
    <row r="767" spans="1:37" ht="15.75" customHeight="1" x14ac:dyDescent="0.3">
      <c r="A767" s="4" t="s">
        <v>90</v>
      </c>
      <c r="B767" s="5"/>
      <c r="C767" s="5">
        <v>5</v>
      </c>
      <c r="D767" s="5">
        <v>1</v>
      </c>
      <c r="E767" s="5">
        <v>1</v>
      </c>
      <c r="F767" s="5">
        <v>1</v>
      </c>
      <c r="G767" s="5">
        <f t="shared" si="164"/>
        <v>783</v>
      </c>
      <c r="H767" s="5" t="s">
        <v>20</v>
      </c>
      <c r="I767" s="5">
        <v>13</v>
      </c>
      <c r="J767" s="5"/>
      <c r="K767" s="5"/>
      <c r="L767" s="7">
        <v>43312</v>
      </c>
      <c r="M767" s="5" t="s">
        <v>77</v>
      </c>
      <c r="N767" s="5" t="s">
        <v>88</v>
      </c>
      <c r="O767" s="27"/>
      <c r="P767" s="28">
        <v>2</v>
      </c>
      <c r="Q767" s="28">
        <v>0.2</v>
      </c>
      <c r="R767" s="29">
        <v>44369</v>
      </c>
      <c r="S767" s="28" t="s">
        <v>115</v>
      </c>
      <c r="T767" s="5"/>
      <c r="U767" s="5">
        <f t="shared" si="168"/>
        <v>182</v>
      </c>
      <c r="V767" s="5">
        <f t="shared" si="169"/>
        <v>100.2</v>
      </c>
      <c r="W767" s="5"/>
      <c r="X767" s="36">
        <f t="shared" si="167"/>
        <v>196.63456346760367</v>
      </c>
      <c r="Y767" s="36">
        <f t="shared" si="156"/>
        <v>67.073753808065277</v>
      </c>
      <c r="Z767" s="5"/>
      <c r="AA767" s="36">
        <f t="shared" si="157"/>
        <v>1.0675313707104797</v>
      </c>
      <c r="AB767" s="36">
        <f t="shared" si="158"/>
        <v>1.2420643707104797</v>
      </c>
      <c r="AC767" s="37">
        <f t="shared" si="152"/>
        <v>0.73284998226462073</v>
      </c>
      <c r="AD767" s="37">
        <f t="shared" si="153"/>
        <v>-1.2589220464926283</v>
      </c>
      <c r="AE767" s="36">
        <f t="shared" si="154"/>
        <v>207.75957258331084</v>
      </c>
      <c r="AG767" s="38">
        <f t="shared" si="159"/>
        <v>0.73286050981485806</v>
      </c>
      <c r="AH767" s="38">
        <f t="shared" si="155"/>
        <v>-1.2588805215262009</v>
      </c>
      <c r="AJ767" s="38">
        <f t="shared" si="160"/>
        <v>41.989814184197215</v>
      </c>
      <c r="AK767" s="38">
        <f t="shared" si="161"/>
        <v>-72.128540794679296</v>
      </c>
    </row>
    <row r="768" spans="1:37" ht="15.75" customHeight="1" x14ac:dyDescent="0.3">
      <c r="A768" s="4" t="s">
        <v>90</v>
      </c>
      <c r="B768" s="5"/>
      <c r="C768" s="5">
        <v>5</v>
      </c>
      <c r="D768" s="5">
        <v>1</v>
      </c>
      <c r="E768" s="5">
        <v>1</v>
      </c>
      <c r="F768" s="5">
        <v>1</v>
      </c>
      <c r="G768" s="5">
        <f t="shared" si="164"/>
        <v>784</v>
      </c>
      <c r="H768" s="5" t="s">
        <v>20</v>
      </c>
      <c r="I768" s="5">
        <v>11</v>
      </c>
      <c r="J768" s="5"/>
      <c r="K768" s="5"/>
      <c r="L768" s="7">
        <v>43312</v>
      </c>
      <c r="M768" s="5" t="s">
        <v>77</v>
      </c>
      <c r="N768" s="5" t="s">
        <v>88</v>
      </c>
      <c r="O768" s="27"/>
      <c r="P768" s="28">
        <v>2.6</v>
      </c>
      <c r="Q768" s="28">
        <v>0.5</v>
      </c>
      <c r="R768" s="29">
        <v>44369</v>
      </c>
      <c r="S768" s="28" t="s">
        <v>115</v>
      </c>
      <c r="T768" s="5"/>
      <c r="U768" s="5">
        <f t="shared" si="168"/>
        <v>182.6</v>
      </c>
      <c r="V768" s="5">
        <f t="shared" si="169"/>
        <v>100.5</v>
      </c>
      <c r="W768" s="5"/>
      <c r="X768" s="36">
        <f t="shared" si="167"/>
        <v>197.27754258701691</v>
      </c>
      <c r="Y768" s="36">
        <f t="shared" si="156"/>
        <v>67.265007179273582</v>
      </c>
      <c r="Z768" s="5"/>
      <c r="AA768" s="36">
        <f t="shared" si="157"/>
        <v>1.0676588436737435</v>
      </c>
      <c r="AB768" s="36">
        <f t="shared" si="158"/>
        <v>1.2421918436737436</v>
      </c>
      <c r="AC768" s="37">
        <f t="shared" si="152"/>
        <v>0.73284998226462073</v>
      </c>
      <c r="AD768" s="37">
        <f t="shared" si="153"/>
        <v>-1.2589220464926283</v>
      </c>
      <c r="AE768" s="36">
        <f t="shared" si="154"/>
        <v>208.42986830106668</v>
      </c>
      <c r="AG768" s="38">
        <f t="shared" si="159"/>
        <v>0.7328605398314143</v>
      </c>
      <c r="AH768" s="38">
        <f t="shared" si="155"/>
        <v>-1.2588803857417934</v>
      </c>
      <c r="AJ768" s="38">
        <f t="shared" si="160"/>
        <v>41.989815904019203</v>
      </c>
      <c r="AK768" s="38">
        <f t="shared" si="161"/>
        <v>-72.128533014805811</v>
      </c>
    </row>
    <row r="769" spans="1:37" ht="15.75" customHeight="1" x14ac:dyDescent="0.3">
      <c r="A769" s="4" t="s">
        <v>90</v>
      </c>
      <c r="B769" s="5"/>
      <c r="C769" s="5">
        <v>5</v>
      </c>
      <c r="D769" s="5">
        <v>1</v>
      </c>
      <c r="E769" s="5">
        <v>1</v>
      </c>
      <c r="F769" s="5">
        <v>1</v>
      </c>
      <c r="G769" s="5">
        <f t="shared" si="164"/>
        <v>785</v>
      </c>
      <c r="H769" s="5" t="s">
        <v>20</v>
      </c>
      <c r="I769" s="5">
        <v>25</v>
      </c>
      <c r="J769" s="5"/>
      <c r="K769" s="5"/>
      <c r="L769" s="7">
        <v>43312</v>
      </c>
      <c r="M769" s="5" t="s">
        <v>77</v>
      </c>
      <c r="N769" s="5" t="s">
        <v>88</v>
      </c>
      <c r="O769" s="27"/>
      <c r="P769" s="28">
        <v>1.4</v>
      </c>
      <c r="Q769" s="28">
        <v>0.4</v>
      </c>
      <c r="R769" s="29">
        <v>44369</v>
      </c>
      <c r="S769" s="28" t="s">
        <v>115</v>
      </c>
      <c r="T769" s="5"/>
      <c r="U769" s="5">
        <f t="shared" si="168"/>
        <v>181.4</v>
      </c>
      <c r="V769" s="5">
        <f t="shared" si="169"/>
        <v>100.4</v>
      </c>
      <c r="W769" s="5"/>
      <c r="X769" s="36">
        <f t="shared" si="167"/>
        <v>196.07840847385594</v>
      </c>
      <c r="Y769" s="36">
        <f t="shared" si="156"/>
        <v>67.374904306868572</v>
      </c>
      <c r="Z769" s="5"/>
      <c r="AA769" s="36">
        <f t="shared" si="157"/>
        <v>1.0652906253280299</v>
      </c>
      <c r="AB769" s="36">
        <f t="shared" si="158"/>
        <v>1.2398236253280299</v>
      </c>
      <c r="AC769" s="37">
        <f t="shared" si="152"/>
        <v>0.73284998226462073</v>
      </c>
      <c r="AD769" s="37">
        <f t="shared" si="153"/>
        <v>-1.2589220464926283</v>
      </c>
      <c r="AE769" s="36">
        <f t="shared" si="154"/>
        <v>207.33094318022091</v>
      </c>
      <c r="AG769" s="38">
        <f t="shared" si="159"/>
        <v>0.73286055708623243</v>
      </c>
      <c r="AH769" s="38">
        <f t="shared" si="155"/>
        <v>-1.2588806389723437</v>
      </c>
      <c r="AJ769" s="38">
        <f t="shared" si="160"/>
        <v>41.989816892647454</v>
      </c>
      <c r="AK769" s="38">
        <f t="shared" si="161"/>
        <v>-72.128547523847587</v>
      </c>
    </row>
    <row r="770" spans="1:37" ht="15.75" customHeight="1" x14ac:dyDescent="0.3">
      <c r="A770" s="4" t="s">
        <v>90</v>
      </c>
      <c r="B770" s="5"/>
      <c r="C770" s="5">
        <v>5</v>
      </c>
      <c r="D770" s="5">
        <v>1</v>
      </c>
      <c r="E770" s="5">
        <v>1</v>
      </c>
      <c r="F770" s="5">
        <v>1</v>
      </c>
      <c r="G770" s="5">
        <f t="shared" si="164"/>
        <v>786</v>
      </c>
      <c r="H770" s="5" t="s">
        <v>20</v>
      </c>
      <c r="I770" s="5">
        <v>13</v>
      </c>
      <c r="J770" s="5"/>
      <c r="K770" s="5"/>
      <c r="L770" s="7">
        <v>43312</v>
      </c>
      <c r="M770" s="5" t="s">
        <v>77</v>
      </c>
      <c r="N770" s="5" t="s">
        <v>88</v>
      </c>
      <c r="O770" s="27"/>
      <c r="P770" s="28">
        <v>1.4</v>
      </c>
      <c r="Q770" s="28">
        <v>0.2</v>
      </c>
      <c r="R770" s="29">
        <v>44369</v>
      </c>
      <c r="S770" s="28" t="s">
        <v>115</v>
      </c>
      <c r="T770" s="5"/>
      <c r="U770" s="5">
        <f t="shared" si="168"/>
        <v>181.4</v>
      </c>
      <c r="V770" s="5">
        <f t="shared" si="169"/>
        <v>100.2</v>
      </c>
      <c r="W770" s="5"/>
      <c r="X770" s="36">
        <f t="shared" si="167"/>
        <v>196.04367882358974</v>
      </c>
      <c r="Y770" s="36">
        <f t="shared" si="156"/>
        <v>67.177942758863921</v>
      </c>
      <c r="Z770" s="5"/>
      <c r="AA770" s="36">
        <f t="shared" si="157"/>
        <v>1.0661350129275753</v>
      </c>
      <c r="AB770" s="36">
        <f t="shared" si="158"/>
        <v>1.2406680129275753</v>
      </c>
      <c r="AC770" s="37">
        <f t="shared" ref="AC770:AC833" si="170">41.989211*(PI()/180)</f>
        <v>0.73284998226462073</v>
      </c>
      <c r="AD770" s="37">
        <f t="shared" ref="AD770:AD833" si="171">-72.13092*(PI()/180)</f>
        <v>-1.2589220464926283</v>
      </c>
      <c r="AE770" s="36">
        <f t="shared" ref="AE770:AE833" si="172">SQRT(X770^2+Y770^2)</f>
        <v>207.23416706711276</v>
      </c>
      <c r="AG770" s="38">
        <f t="shared" si="159"/>
        <v>0.73286052617105657</v>
      </c>
      <c r="AH770" s="38">
        <f t="shared" ref="AH770:AH833" si="173">AD770+ATAN2(COS(AE770/6371000)-SIN(AC770)*SIN(AG770), SIN(AB770)*SIN(AE770/6371000)*COS(AC770))</f>
        <v>-1.258880646307647</v>
      </c>
      <c r="AJ770" s="38">
        <f t="shared" si="160"/>
        <v>41.989815121338353</v>
      </c>
      <c r="AK770" s="38">
        <f t="shared" si="161"/>
        <v>-72.128547944129508</v>
      </c>
    </row>
    <row r="771" spans="1:37" ht="15.75" customHeight="1" x14ac:dyDescent="0.3">
      <c r="A771" s="4" t="s">
        <v>90</v>
      </c>
      <c r="B771" s="5"/>
      <c r="C771" s="5">
        <v>5</v>
      </c>
      <c r="D771" s="5">
        <v>1</v>
      </c>
      <c r="E771" s="5">
        <v>1</v>
      </c>
      <c r="F771" s="5">
        <v>1</v>
      </c>
      <c r="G771" s="5">
        <f t="shared" si="164"/>
        <v>787</v>
      </c>
      <c r="H771" s="5" t="s">
        <v>20</v>
      </c>
      <c r="I771" s="5">
        <v>13</v>
      </c>
      <c r="J771" s="5"/>
      <c r="K771" s="5"/>
      <c r="L771" s="7">
        <v>43312</v>
      </c>
      <c r="M771" s="5" t="s">
        <v>77</v>
      </c>
      <c r="N771" s="5" t="s">
        <v>88</v>
      </c>
      <c r="O771" s="27"/>
      <c r="P771" s="28">
        <v>1.9</v>
      </c>
      <c r="Q771" s="28">
        <v>0.6</v>
      </c>
      <c r="R771" s="29">
        <v>44369</v>
      </c>
      <c r="S771" s="28" t="s">
        <v>115</v>
      </c>
      <c r="T771" s="5"/>
      <c r="U771" s="5">
        <f t="shared" si="168"/>
        <v>181.9</v>
      </c>
      <c r="V771" s="5">
        <f t="shared" si="169"/>
        <v>100.6</v>
      </c>
      <c r="W771" s="5"/>
      <c r="X771" s="36">
        <f t="shared" si="167"/>
        <v>196.6055419941338</v>
      </c>
      <c r="Y771" s="36">
        <f t="shared" ref="Y771:Y834" si="174">SQRT(U771^2+V771^2)*SIN(ATAN(V771/U771)-0.174533)</f>
        <v>67.485041729207651</v>
      </c>
      <c r="Z771" s="5"/>
      <c r="AA771" s="36">
        <f t="shared" ref="AA771:AA834" si="175">ATAN(U771/V771)</f>
        <v>1.0656136183859051</v>
      </c>
      <c r="AB771" s="36">
        <f t="shared" ref="AB771:AB834" si="176">AA771+0.174533</f>
        <v>1.2401466183859051</v>
      </c>
      <c r="AC771" s="37">
        <f t="shared" si="170"/>
        <v>0.73284998226462073</v>
      </c>
      <c r="AD771" s="37">
        <f t="shared" si="171"/>
        <v>-1.2589220464926283</v>
      </c>
      <c r="AE771" s="36">
        <f t="shared" si="172"/>
        <v>207.86526886423331</v>
      </c>
      <c r="AG771" s="38">
        <f t="shared" ref="AG771:AG834" si="177">ASIN(SIN(AC771)*COS(AE771/6371000)+COS(AC771)*SIN(AE771/6371000)*COS(AB771))</f>
        <v>0.73286057437124275</v>
      </c>
      <c r="AH771" s="38">
        <f t="shared" si="173"/>
        <v>-1.2588805276524959</v>
      </c>
      <c r="AJ771" s="38">
        <f t="shared" ref="AJ771:AJ834" si="178">AG771*180/PI()</f>
        <v>41.989817883005593</v>
      </c>
      <c r="AK771" s="38">
        <f t="shared" ref="AK771:AK834" si="179">AH771*180/PI()</f>
        <v>-72.128541145690136</v>
      </c>
    </row>
    <row r="772" spans="1:37" ht="15.75" customHeight="1" x14ac:dyDescent="0.3">
      <c r="A772" s="4" t="s">
        <v>90</v>
      </c>
      <c r="B772" s="5"/>
      <c r="C772" s="5">
        <v>5</v>
      </c>
      <c r="D772" s="5">
        <v>1</v>
      </c>
      <c r="E772" s="5">
        <v>1</v>
      </c>
      <c r="F772" s="5">
        <v>1</v>
      </c>
      <c r="G772" s="5">
        <f t="shared" si="164"/>
        <v>788</v>
      </c>
      <c r="H772" s="5" t="s">
        <v>20</v>
      </c>
      <c r="I772" s="5">
        <v>10</v>
      </c>
      <c r="J772" s="5"/>
      <c r="K772" s="5"/>
      <c r="L772" s="7">
        <v>43312</v>
      </c>
      <c r="M772" s="5" t="s">
        <v>77</v>
      </c>
      <c r="N772" s="5" t="s">
        <v>88</v>
      </c>
      <c r="O772" s="27"/>
      <c r="P772" s="28">
        <v>1.3</v>
      </c>
      <c r="Q772" s="28">
        <v>0.5</v>
      </c>
      <c r="R772" s="29">
        <v>44369</v>
      </c>
      <c r="S772" s="28" t="s">
        <v>115</v>
      </c>
      <c r="T772" s="5"/>
      <c r="U772" s="5">
        <f t="shared" si="168"/>
        <v>181.3</v>
      </c>
      <c r="V772" s="5">
        <f t="shared" si="169"/>
        <v>100.5</v>
      </c>
      <c r="W772" s="5"/>
      <c r="X772" s="36">
        <f t="shared" si="167"/>
        <v>195.99729252498673</v>
      </c>
      <c r="Y772" s="36">
        <f t="shared" si="174"/>
        <v>67.490749906004012</v>
      </c>
      <c r="Z772" s="5"/>
      <c r="AA772" s="36">
        <f t="shared" si="175"/>
        <v>1.0646349414235223</v>
      </c>
      <c r="AB772" s="36">
        <f t="shared" si="176"/>
        <v>1.2391679414235224</v>
      </c>
      <c r="AC772" s="37">
        <f t="shared" si="170"/>
        <v>0.73284998226462073</v>
      </c>
      <c r="AD772" s="37">
        <f t="shared" si="171"/>
        <v>-1.2589220464926283</v>
      </c>
      <c r="AE772" s="36">
        <f t="shared" si="172"/>
        <v>207.2919197653396</v>
      </c>
      <c r="AG772" s="38">
        <f t="shared" si="177"/>
        <v>0.73286057526985293</v>
      </c>
      <c r="AH772" s="38">
        <f t="shared" si="173"/>
        <v>-1.2588806561016008</v>
      </c>
      <c r="AJ772" s="38">
        <f t="shared" si="178"/>
        <v>41.989817934492166</v>
      </c>
      <c r="AK772" s="38">
        <f t="shared" si="179"/>
        <v>-72.128548505281728</v>
      </c>
    </row>
    <row r="773" spans="1:37" ht="15.75" customHeight="1" x14ac:dyDescent="0.3">
      <c r="A773" s="4" t="s">
        <v>90</v>
      </c>
      <c r="B773" s="5"/>
      <c r="C773" s="5">
        <v>5</v>
      </c>
      <c r="D773" s="5">
        <v>1</v>
      </c>
      <c r="E773" s="5">
        <v>1</v>
      </c>
      <c r="F773" s="5">
        <v>1</v>
      </c>
      <c r="G773" s="5">
        <f t="shared" si="164"/>
        <v>789</v>
      </c>
      <c r="H773" s="5" t="s">
        <v>20</v>
      </c>
      <c r="I773" s="5">
        <v>686</v>
      </c>
      <c r="J773" s="5"/>
      <c r="K773" s="5"/>
      <c r="L773" s="7">
        <v>43312</v>
      </c>
      <c r="M773" s="5" t="s">
        <v>77</v>
      </c>
      <c r="N773" s="5" t="s">
        <v>88</v>
      </c>
      <c r="O773" s="27"/>
      <c r="P773" s="28">
        <v>2.5</v>
      </c>
      <c r="Q773" s="28">
        <v>1.7</v>
      </c>
      <c r="R773" s="29">
        <v>44369</v>
      </c>
      <c r="S773" s="28" t="s">
        <v>115</v>
      </c>
      <c r="T773" s="5"/>
      <c r="U773" s="5">
        <f t="shared" si="168"/>
        <v>182.5</v>
      </c>
      <c r="V773" s="5">
        <f t="shared" si="169"/>
        <v>101.7</v>
      </c>
      <c r="W773" s="5"/>
      <c r="X773" s="36">
        <f t="shared" si="167"/>
        <v>197.3874397146119</v>
      </c>
      <c r="Y773" s="36">
        <f t="shared" si="174"/>
        <v>68.464141292434547</v>
      </c>
      <c r="Z773" s="5"/>
      <c r="AA773" s="36">
        <f t="shared" si="175"/>
        <v>1.062396103007631</v>
      </c>
      <c r="AB773" s="36">
        <f t="shared" si="176"/>
        <v>1.236929103007631</v>
      </c>
      <c r="AC773" s="37">
        <f t="shared" si="170"/>
        <v>0.73284998226462073</v>
      </c>
      <c r="AD773" s="37">
        <f t="shared" si="171"/>
        <v>-1.2589220464926283</v>
      </c>
      <c r="AE773" s="36">
        <f t="shared" si="172"/>
        <v>208.92376600090282</v>
      </c>
      <c r="AG773" s="38">
        <f t="shared" si="177"/>
        <v>0.73286072804849933</v>
      </c>
      <c r="AH773" s="38">
        <f t="shared" si="173"/>
        <v>-1.258880362526835</v>
      </c>
      <c r="AJ773" s="38">
        <f t="shared" si="178"/>
        <v>41.9898266880638</v>
      </c>
      <c r="AK773" s="38">
        <f t="shared" si="179"/>
        <v>-72.128531684686678</v>
      </c>
    </row>
    <row r="774" spans="1:37" ht="15.75" customHeight="1" x14ac:dyDescent="0.3">
      <c r="A774" s="4" t="s">
        <v>90</v>
      </c>
      <c r="B774" s="5"/>
      <c r="C774" s="5">
        <v>5</v>
      </c>
      <c r="D774" s="5">
        <v>1</v>
      </c>
      <c r="E774" s="5">
        <v>1</v>
      </c>
      <c r="F774" s="5">
        <v>1</v>
      </c>
      <c r="G774" s="5">
        <f t="shared" si="164"/>
        <v>790</v>
      </c>
      <c r="H774" s="5" t="s">
        <v>20</v>
      </c>
      <c r="I774" s="5">
        <v>21</v>
      </c>
      <c r="J774" s="5"/>
      <c r="K774" s="5"/>
      <c r="L774" s="7">
        <v>43312</v>
      </c>
      <c r="M774" s="5" t="s">
        <v>77</v>
      </c>
      <c r="N774" s="5" t="s">
        <v>88</v>
      </c>
      <c r="O774" s="27"/>
      <c r="P774" s="28">
        <v>1.4</v>
      </c>
      <c r="Q774" s="28">
        <v>1</v>
      </c>
      <c r="R774" s="29">
        <v>44369</v>
      </c>
      <c r="S774" s="28" t="s">
        <v>115</v>
      </c>
      <c r="T774" s="5"/>
      <c r="U774" s="5">
        <f t="shared" si="168"/>
        <v>181.4</v>
      </c>
      <c r="V774" s="5">
        <f t="shared" si="169"/>
        <v>101</v>
      </c>
      <c r="W774" s="5"/>
      <c r="X774" s="36">
        <f t="shared" si="167"/>
        <v>196.1825974246546</v>
      </c>
      <c r="Y774" s="36">
        <f t="shared" si="174"/>
        <v>67.965788950882512</v>
      </c>
      <c r="Z774" s="5"/>
      <c r="AA774" s="36">
        <f t="shared" si="175"/>
        <v>1.0627621939330614</v>
      </c>
      <c r="AB774" s="36">
        <f t="shared" si="176"/>
        <v>1.2372951939330614</v>
      </c>
      <c r="AC774" s="37">
        <f t="shared" si="170"/>
        <v>0.73284998226462073</v>
      </c>
      <c r="AD774" s="37">
        <f t="shared" si="171"/>
        <v>-1.2589220464926283</v>
      </c>
      <c r="AE774" s="36">
        <f t="shared" si="172"/>
        <v>207.62215681376588</v>
      </c>
      <c r="AG774" s="38">
        <f t="shared" si="177"/>
        <v>0.73286064983176014</v>
      </c>
      <c r="AH774" s="38">
        <f t="shared" si="173"/>
        <v>-1.2588806169664315</v>
      </c>
      <c r="AJ774" s="38">
        <f t="shared" si="178"/>
        <v>41.989822206574758</v>
      </c>
      <c r="AK774" s="38">
        <f t="shared" si="179"/>
        <v>-72.128546263001709</v>
      </c>
    </row>
    <row r="775" spans="1:37" ht="15.75" customHeight="1" x14ac:dyDescent="0.3">
      <c r="A775" s="4" t="s">
        <v>90</v>
      </c>
      <c r="B775" s="5"/>
      <c r="C775" s="5">
        <v>5</v>
      </c>
      <c r="D775" s="5">
        <v>1</v>
      </c>
      <c r="E775" s="5">
        <v>1</v>
      </c>
      <c r="F775" s="5">
        <v>1</v>
      </c>
      <c r="G775" s="5">
        <f t="shared" si="164"/>
        <v>791</v>
      </c>
      <c r="H775" s="5" t="s">
        <v>20</v>
      </c>
      <c r="I775" s="5">
        <v>26</v>
      </c>
      <c r="J775" s="5"/>
      <c r="K775" s="5"/>
      <c r="L775" s="7">
        <v>43312</v>
      </c>
      <c r="M775" s="5" t="s">
        <v>77</v>
      </c>
      <c r="N775" s="5" t="s">
        <v>88</v>
      </c>
      <c r="O775" s="27"/>
      <c r="P775" s="28">
        <v>1</v>
      </c>
      <c r="Q775" s="28">
        <v>0.5</v>
      </c>
      <c r="R775" s="29">
        <v>44369</v>
      </c>
      <c r="S775" s="28" t="s">
        <v>115</v>
      </c>
      <c r="T775" s="5"/>
      <c r="U775" s="5">
        <f t="shared" si="168"/>
        <v>181</v>
      </c>
      <c r="V775" s="5">
        <f t="shared" si="169"/>
        <v>100.5</v>
      </c>
      <c r="W775" s="5"/>
      <c r="X775" s="36">
        <f t="shared" si="167"/>
        <v>195.70185020297976</v>
      </c>
      <c r="Y775" s="36">
        <f t="shared" si="174"/>
        <v>67.542844381403356</v>
      </c>
      <c r="Z775" s="5"/>
      <c r="AA775" s="36">
        <f t="shared" si="175"/>
        <v>1.0639323989875134</v>
      </c>
      <c r="AB775" s="36">
        <f t="shared" si="176"/>
        <v>1.2384653989875134</v>
      </c>
      <c r="AC775" s="37">
        <f t="shared" si="170"/>
        <v>0.73284998226462073</v>
      </c>
      <c r="AD775" s="37">
        <f t="shared" si="171"/>
        <v>-1.2589220464926283</v>
      </c>
      <c r="AE775" s="36">
        <f t="shared" si="172"/>
        <v>207.02958725747391</v>
      </c>
      <c r="AG775" s="38">
        <f t="shared" si="177"/>
        <v>0.7328605834479488</v>
      </c>
      <c r="AH775" s="38">
        <f t="shared" si="173"/>
        <v>-1.2588807184923281</v>
      </c>
      <c r="AJ775" s="38">
        <f t="shared" si="178"/>
        <v>41.989818403062543</v>
      </c>
      <c r="AK775" s="38">
        <f t="shared" si="179"/>
        <v>-72.128552080007097</v>
      </c>
    </row>
    <row r="776" spans="1:37" ht="15.75" customHeight="1" x14ac:dyDescent="0.3">
      <c r="A776" s="4" t="s">
        <v>90</v>
      </c>
      <c r="B776" s="5"/>
      <c r="C776" s="5">
        <v>5</v>
      </c>
      <c r="D776" s="5">
        <v>1</v>
      </c>
      <c r="E776" s="5">
        <v>1</v>
      </c>
      <c r="F776" s="5">
        <v>1</v>
      </c>
      <c r="G776" s="5">
        <f t="shared" si="164"/>
        <v>792</v>
      </c>
      <c r="H776" s="5" t="s">
        <v>20</v>
      </c>
      <c r="I776" s="5">
        <v>18</v>
      </c>
      <c r="J776" s="5"/>
      <c r="K776" s="5"/>
      <c r="L776" s="7">
        <v>43312</v>
      </c>
      <c r="M776" s="5" t="s">
        <v>77</v>
      </c>
      <c r="N776" s="5" t="s">
        <v>88</v>
      </c>
      <c r="O776" s="27"/>
      <c r="P776" s="28">
        <v>0.5</v>
      </c>
      <c r="Q776" s="28">
        <v>0.1</v>
      </c>
      <c r="R776" s="29">
        <v>44369</v>
      </c>
      <c r="S776" s="28" t="s">
        <v>115</v>
      </c>
      <c r="T776" s="5"/>
      <c r="U776" s="5">
        <f t="shared" si="168"/>
        <v>180.5</v>
      </c>
      <c r="V776" s="5">
        <f t="shared" si="169"/>
        <v>100.1</v>
      </c>
      <c r="W776" s="5"/>
      <c r="X776" s="36">
        <f t="shared" si="167"/>
        <v>195.1399870324357</v>
      </c>
      <c r="Y776" s="36">
        <f t="shared" si="174"/>
        <v>67.235745411059611</v>
      </c>
      <c r="Z776" s="5"/>
      <c r="AA776" s="36">
        <f t="shared" si="175"/>
        <v>1.0644507634367444</v>
      </c>
      <c r="AB776" s="36">
        <f t="shared" si="176"/>
        <v>1.2389837634367444</v>
      </c>
      <c r="AC776" s="37">
        <f t="shared" si="170"/>
        <v>0.73284998226462073</v>
      </c>
      <c r="AD776" s="37">
        <f t="shared" si="171"/>
        <v>-1.2589220464926283</v>
      </c>
      <c r="AE776" s="36">
        <f t="shared" si="172"/>
        <v>206.39830425659991</v>
      </c>
      <c r="AG776" s="38">
        <f t="shared" si="177"/>
        <v>0.73286053524775141</v>
      </c>
      <c r="AH776" s="38">
        <f t="shared" si="173"/>
        <v>-1.2588808371474718</v>
      </c>
      <c r="AJ776" s="38">
        <f t="shared" si="178"/>
        <v>41.989815641394664</v>
      </c>
      <c r="AK776" s="38">
        <f t="shared" si="179"/>
        <v>-72.128558878446029</v>
      </c>
    </row>
    <row r="777" spans="1:37" ht="15.75" customHeight="1" x14ac:dyDescent="0.3">
      <c r="A777" s="4" t="s">
        <v>90</v>
      </c>
      <c r="B777" s="5"/>
      <c r="C777" s="5">
        <v>5</v>
      </c>
      <c r="D777" s="5">
        <v>1</v>
      </c>
      <c r="E777" s="5">
        <v>1</v>
      </c>
      <c r="F777" s="5">
        <v>1</v>
      </c>
      <c r="G777" s="5">
        <f t="shared" si="164"/>
        <v>793</v>
      </c>
      <c r="H777" s="5" t="s">
        <v>20</v>
      </c>
      <c r="I777" s="5">
        <v>13</v>
      </c>
      <c r="J777" s="5"/>
      <c r="K777" s="5"/>
      <c r="L777" s="7">
        <v>43312</v>
      </c>
      <c r="M777" s="5" t="s">
        <v>77</v>
      </c>
      <c r="N777" s="5" t="s">
        <v>88</v>
      </c>
      <c r="O777" s="27"/>
      <c r="P777" s="28">
        <v>0.4</v>
      </c>
      <c r="Q777" s="28">
        <v>0.4</v>
      </c>
      <c r="R777" s="29">
        <v>44369</v>
      </c>
      <c r="S777" s="28" t="s">
        <v>115</v>
      </c>
      <c r="T777" s="5"/>
      <c r="U777" s="5">
        <f t="shared" si="168"/>
        <v>180.4</v>
      </c>
      <c r="V777" s="5">
        <f t="shared" si="169"/>
        <v>100.4</v>
      </c>
      <c r="W777" s="5"/>
      <c r="X777" s="36">
        <f t="shared" si="167"/>
        <v>195.09360073383272</v>
      </c>
      <c r="Y777" s="36">
        <f t="shared" si="174"/>
        <v>67.548552558199688</v>
      </c>
      <c r="Z777" s="5"/>
      <c r="AA777" s="36">
        <f t="shared" si="175"/>
        <v>1.0629450939034002</v>
      </c>
      <c r="AB777" s="36">
        <f t="shared" si="176"/>
        <v>1.2374780939034002</v>
      </c>
      <c r="AC777" s="37">
        <f t="shared" si="170"/>
        <v>0.73284998226462073</v>
      </c>
      <c r="AD777" s="37">
        <f t="shared" si="171"/>
        <v>-1.2589220464926283</v>
      </c>
      <c r="AE777" s="36">
        <f t="shared" si="172"/>
        <v>206.45658139182677</v>
      </c>
      <c r="AG777" s="38">
        <f t="shared" si="177"/>
        <v>0.73286058434654688</v>
      </c>
      <c r="AH777" s="38">
        <f t="shared" si="173"/>
        <v>-1.2588808469414341</v>
      </c>
      <c r="AJ777" s="38">
        <f t="shared" si="178"/>
        <v>41.989818454548427</v>
      </c>
      <c r="AK777" s="38">
        <f t="shared" si="179"/>
        <v>-72.128559439598746</v>
      </c>
    </row>
    <row r="778" spans="1:37" ht="15.75" customHeight="1" x14ac:dyDescent="0.3">
      <c r="A778" s="4" t="s">
        <v>90</v>
      </c>
      <c r="B778" s="5"/>
      <c r="C778" s="5">
        <v>5</v>
      </c>
      <c r="D778" s="5">
        <v>1</v>
      </c>
      <c r="E778" s="5">
        <v>1</v>
      </c>
      <c r="F778" s="5">
        <v>1</v>
      </c>
      <c r="G778" s="5">
        <f t="shared" si="164"/>
        <v>794</v>
      </c>
      <c r="H778" s="5" t="s">
        <v>20</v>
      </c>
      <c r="I778" s="5">
        <v>14</v>
      </c>
      <c r="J778" s="5"/>
      <c r="K778" s="5"/>
      <c r="L778" s="7">
        <v>43312</v>
      </c>
      <c r="M778" s="5" t="s">
        <v>77</v>
      </c>
      <c r="N778" s="5" t="s">
        <v>88</v>
      </c>
      <c r="O778" s="27"/>
      <c r="P778" s="28">
        <v>0.3</v>
      </c>
      <c r="Q778" s="28">
        <v>0.4</v>
      </c>
      <c r="R778" s="29">
        <v>44369</v>
      </c>
      <c r="S778" s="28" t="s">
        <v>115</v>
      </c>
      <c r="T778" s="5"/>
      <c r="U778" s="5">
        <f t="shared" si="168"/>
        <v>180.3</v>
      </c>
      <c r="V778" s="5">
        <f t="shared" si="169"/>
        <v>100.4</v>
      </c>
      <c r="W778" s="5"/>
      <c r="X778" s="36">
        <f t="shared" si="167"/>
        <v>194.99511995983042</v>
      </c>
      <c r="Y778" s="36">
        <f t="shared" si="174"/>
        <v>67.565917383332788</v>
      </c>
      <c r="Z778" s="5"/>
      <c r="AA778" s="36">
        <f t="shared" si="175"/>
        <v>1.0627094478950145</v>
      </c>
      <c r="AB778" s="36">
        <f t="shared" si="176"/>
        <v>1.2372424478950146</v>
      </c>
      <c r="AC778" s="37">
        <f t="shared" si="170"/>
        <v>0.73284998226462073</v>
      </c>
      <c r="AD778" s="37">
        <f t="shared" si="171"/>
        <v>-1.2589220464926283</v>
      </c>
      <c r="AE778" s="36">
        <f t="shared" si="172"/>
        <v>206.36920797444566</v>
      </c>
      <c r="AG778" s="38">
        <f t="shared" si="177"/>
        <v>0.73286058707257706</v>
      </c>
      <c r="AH778" s="38">
        <f t="shared" si="173"/>
        <v>-1.2588808677383436</v>
      </c>
      <c r="AJ778" s="38">
        <f t="shared" si="178"/>
        <v>41.989818610738446</v>
      </c>
      <c r="AK778" s="38">
        <f t="shared" si="179"/>
        <v>-72.128560631173883</v>
      </c>
    </row>
    <row r="779" spans="1:37" ht="15.75" customHeight="1" x14ac:dyDescent="0.3">
      <c r="A779" s="4" t="s">
        <v>90</v>
      </c>
      <c r="B779" s="5"/>
      <c r="C779" s="5">
        <v>5</v>
      </c>
      <c r="D779" s="5">
        <v>1</v>
      </c>
      <c r="E779" s="5">
        <v>1</v>
      </c>
      <c r="F779" s="5">
        <v>1</v>
      </c>
      <c r="G779" s="5">
        <f t="shared" si="164"/>
        <v>795</v>
      </c>
      <c r="H779" s="5" t="s">
        <v>20</v>
      </c>
      <c r="I779" s="5">
        <v>28</v>
      </c>
      <c r="J779" s="5"/>
      <c r="K779" s="5"/>
      <c r="L779" s="7">
        <v>43312</v>
      </c>
      <c r="M779" s="5" t="s">
        <v>77</v>
      </c>
      <c r="N779" s="5" t="s">
        <v>88</v>
      </c>
      <c r="O779" s="27"/>
      <c r="P779" s="28">
        <v>0.1</v>
      </c>
      <c r="Q779" s="28">
        <v>0.2</v>
      </c>
      <c r="R779" s="29">
        <v>44369</v>
      </c>
      <c r="S779" s="28" t="s">
        <v>115</v>
      </c>
      <c r="T779" s="5"/>
      <c r="U779" s="5">
        <f t="shared" si="168"/>
        <v>180.1</v>
      </c>
      <c r="V779" s="5">
        <f t="shared" si="169"/>
        <v>100.2</v>
      </c>
      <c r="W779" s="5"/>
      <c r="X779" s="36">
        <f t="shared" si="167"/>
        <v>194.76342876155954</v>
      </c>
      <c r="Y779" s="36">
        <f t="shared" si="174"/>
        <v>67.403685485594394</v>
      </c>
      <c r="Z779" s="5"/>
      <c r="AA779" s="36">
        <f t="shared" si="175"/>
        <v>1.0630851640127448</v>
      </c>
      <c r="AB779" s="36">
        <f t="shared" si="176"/>
        <v>1.2376181640127448</v>
      </c>
      <c r="AC779" s="37">
        <f t="shared" si="170"/>
        <v>0.73284998226462073</v>
      </c>
      <c r="AD779" s="37">
        <f t="shared" si="171"/>
        <v>-1.2589220464926283</v>
      </c>
      <c r="AE779" s="36">
        <f t="shared" si="172"/>
        <v>206.09718581290721</v>
      </c>
      <c r="AG779" s="38">
        <f t="shared" si="177"/>
        <v>0.73286056160946023</v>
      </c>
      <c r="AH779" s="38">
        <f t="shared" si="173"/>
        <v>-1.2588809166674593</v>
      </c>
      <c r="AJ779" s="38">
        <f t="shared" si="178"/>
        <v>41.989817151809319</v>
      </c>
      <c r="AK779" s="38">
        <f t="shared" si="179"/>
        <v>-72.128563434605709</v>
      </c>
    </row>
    <row r="780" spans="1:37" ht="15.75" customHeight="1" x14ac:dyDescent="0.3">
      <c r="A780" s="4" t="s">
        <v>90</v>
      </c>
      <c r="B780" s="5"/>
      <c r="C780" s="5">
        <v>5</v>
      </c>
      <c r="D780" s="5">
        <v>1</v>
      </c>
      <c r="E780" s="5">
        <v>1</v>
      </c>
      <c r="F780" s="5">
        <v>1</v>
      </c>
      <c r="G780" s="5">
        <f t="shared" si="164"/>
        <v>796</v>
      </c>
      <c r="H780" s="5" t="s">
        <v>20</v>
      </c>
      <c r="I780" s="5">
        <v>50</v>
      </c>
      <c r="J780" s="5"/>
      <c r="K780" s="5"/>
      <c r="L780" s="7">
        <v>43312</v>
      </c>
      <c r="M780" s="5" t="s">
        <v>77</v>
      </c>
      <c r="N780" s="5" t="s">
        <v>88</v>
      </c>
      <c r="O780" s="27"/>
      <c r="P780" s="28">
        <v>0.2</v>
      </c>
      <c r="Q780" s="28">
        <v>0.8</v>
      </c>
      <c r="R780" s="29">
        <v>44369</v>
      </c>
      <c r="S780" s="28" t="s">
        <v>115</v>
      </c>
      <c r="T780" s="5"/>
      <c r="U780" s="5">
        <f t="shared" si="168"/>
        <v>180.2</v>
      </c>
      <c r="V780" s="5">
        <f t="shared" si="169"/>
        <v>100.8</v>
      </c>
      <c r="W780" s="5"/>
      <c r="X780" s="36">
        <f t="shared" si="167"/>
        <v>194.96609848636049</v>
      </c>
      <c r="Y780" s="36">
        <f t="shared" si="174"/>
        <v>67.977205304475206</v>
      </c>
      <c r="Z780" s="5"/>
      <c r="AA780" s="36">
        <f t="shared" si="175"/>
        <v>1.0607812816082756</v>
      </c>
      <c r="AB780" s="36">
        <f t="shared" si="176"/>
        <v>1.2353142816082756</v>
      </c>
      <c r="AC780" s="37">
        <f t="shared" si="170"/>
        <v>0.73284998226462073</v>
      </c>
      <c r="AD780" s="37">
        <f t="shared" si="171"/>
        <v>-1.2589220464926283</v>
      </c>
      <c r="AE780" s="36">
        <f t="shared" si="172"/>
        <v>206.47682678693025</v>
      </c>
      <c r="AG780" s="38">
        <f t="shared" si="177"/>
        <v>0.73286065162896086</v>
      </c>
      <c r="AH780" s="38">
        <f t="shared" si="173"/>
        <v>-1.2588808738646593</v>
      </c>
      <c r="AJ780" s="38">
        <f t="shared" si="178"/>
        <v>41.989822309546781</v>
      </c>
      <c r="AK780" s="38">
        <f t="shared" si="179"/>
        <v>-72.128560982185917</v>
      </c>
    </row>
    <row r="781" spans="1:37" ht="15.75" customHeight="1" x14ac:dyDescent="0.3">
      <c r="A781" s="4" t="s">
        <v>90</v>
      </c>
      <c r="B781" s="5"/>
      <c r="C781" s="5">
        <v>5</v>
      </c>
      <c r="D781" s="5">
        <v>1</v>
      </c>
      <c r="E781" s="5">
        <v>1</v>
      </c>
      <c r="F781" s="5">
        <v>1</v>
      </c>
      <c r="G781" s="5">
        <f t="shared" si="164"/>
        <v>797</v>
      </c>
      <c r="H781" s="5" t="s">
        <v>20</v>
      </c>
      <c r="I781" s="5">
        <v>19</v>
      </c>
      <c r="J781" s="5"/>
      <c r="K781" s="5"/>
      <c r="L781" s="7">
        <v>43312</v>
      </c>
      <c r="M781" s="5" t="s">
        <v>77</v>
      </c>
      <c r="N781" s="5" t="s">
        <v>88</v>
      </c>
      <c r="O781" s="27"/>
      <c r="P781" s="28">
        <v>0.1</v>
      </c>
      <c r="Q781" s="28">
        <v>1.3</v>
      </c>
      <c r="R781" s="29">
        <v>44369</v>
      </c>
      <c r="S781" s="28" t="s">
        <v>115</v>
      </c>
      <c r="T781" s="5"/>
      <c r="U781" s="5">
        <f t="shared" si="168"/>
        <v>180.1</v>
      </c>
      <c r="V781" s="5">
        <f t="shared" si="169"/>
        <v>101.3</v>
      </c>
      <c r="W781" s="5"/>
      <c r="X781" s="36">
        <f t="shared" si="167"/>
        <v>194.95444183802374</v>
      </c>
      <c r="Y781" s="36">
        <f t="shared" si="174"/>
        <v>68.48697399961992</v>
      </c>
      <c r="Z781" s="5"/>
      <c r="AA781" s="36">
        <f t="shared" si="175"/>
        <v>1.0584332287544715</v>
      </c>
      <c r="AB781" s="36">
        <f t="shared" si="176"/>
        <v>1.2329662287544716</v>
      </c>
      <c r="AC781" s="37">
        <f t="shared" si="170"/>
        <v>0.73284998226462073</v>
      </c>
      <c r="AD781" s="37">
        <f t="shared" si="171"/>
        <v>-1.2589220464926283</v>
      </c>
      <c r="AE781" s="36">
        <f t="shared" si="172"/>
        <v>206.63421788271177</v>
      </c>
      <c r="AG781" s="38">
        <f t="shared" si="177"/>
        <v>0.73286073164293297</v>
      </c>
      <c r="AH781" s="38">
        <f t="shared" si="173"/>
        <v>-1.2588808763233266</v>
      </c>
      <c r="AJ781" s="38">
        <f t="shared" si="178"/>
        <v>41.989826894009681</v>
      </c>
      <c r="AK781" s="38">
        <f t="shared" si="179"/>
        <v>-72.128561123057182</v>
      </c>
    </row>
    <row r="782" spans="1:37" ht="15.75" customHeight="1" x14ac:dyDescent="0.3">
      <c r="A782" s="4" t="s">
        <v>90</v>
      </c>
      <c r="B782" s="5"/>
      <c r="C782" s="5">
        <v>5</v>
      </c>
      <c r="D782" s="5">
        <v>1</v>
      </c>
      <c r="E782" s="5">
        <v>1</v>
      </c>
      <c r="F782" s="5">
        <v>1</v>
      </c>
      <c r="G782" s="5">
        <f t="shared" si="164"/>
        <v>798</v>
      </c>
      <c r="H782" s="5" t="s">
        <v>20</v>
      </c>
      <c r="I782" s="5">
        <v>19</v>
      </c>
      <c r="J782" s="5"/>
      <c r="K782" s="5"/>
      <c r="L782" s="7">
        <v>43312</v>
      </c>
      <c r="M782" s="5" t="s">
        <v>77</v>
      </c>
      <c r="N782" s="5" t="s">
        <v>88</v>
      </c>
      <c r="O782" s="27"/>
      <c r="P782" s="28">
        <v>0.1</v>
      </c>
      <c r="Q782" s="28">
        <v>1.5</v>
      </c>
      <c r="R782" s="29">
        <v>44369</v>
      </c>
      <c r="S782" s="28" t="s">
        <v>115</v>
      </c>
      <c r="T782" s="5"/>
      <c r="U782" s="5">
        <f t="shared" si="168"/>
        <v>180.1</v>
      </c>
      <c r="V782" s="5">
        <f t="shared" si="169"/>
        <v>101.5</v>
      </c>
      <c r="W782" s="5"/>
      <c r="X782" s="36">
        <f t="shared" si="167"/>
        <v>194.98917148828997</v>
      </c>
      <c r="Y782" s="36">
        <f t="shared" si="174"/>
        <v>68.683935547624557</v>
      </c>
      <c r="Z782" s="5"/>
      <c r="AA782" s="36">
        <f t="shared" si="175"/>
        <v>1.0575900238948919</v>
      </c>
      <c r="AB782" s="36">
        <f t="shared" si="176"/>
        <v>1.2321230238948919</v>
      </c>
      <c r="AC782" s="37">
        <f t="shared" si="170"/>
        <v>0.73284998226462073</v>
      </c>
      <c r="AD782" s="37">
        <f t="shared" si="171"/>
        <v>-1.2589220464926283</v>
      </c>
      <c r="AE782" s="36">
        <f t="shared" si="172"/>
        <v>206.73233902802917</v>
      </c>
      <c r="AG782" s="38">
        <f t="shared" si="177"/>
        <v>0.73286076255810984</v>
      </c>
      <c r="AH782" s="38">
        <f t="shared" si="173"/>
        <v>-1.2588808689880284</v>
      </c>
      <c r="AJ782" s="38">
        <f t="shared" si="178"/>
        <v>41.989828665318839</v>
      </c>
      <c r="AK782" s="38">
        <f t="shared" si="179"/>
        <v>-72.128560702775545</v>
      </c>
    </row>
    <row r="783" spans="1:37" ht="15.75" customHeight="1" x14ac:dyDescent="0.3">
      <c r="A783" s="4" t="s">
        <v>90</v>
      </c>
      <c r="B783" s="5"/>
      <c r="C783" s="5">
        <v>5</v>
      </c>
      <c r="D783" s="5">
        <v>1</v>
      </c>
      <c r="E783" s="5">
        <v>1</v>
      </c>
      <c r="F783" s="5">
        <v>1</v>
      </c>
      <c r="G783" s="5">
        <f t="shared" si="164"/>
        <v>799</v>
      </c>
      <c r="H783" s="5" t="s">
        <v>20</v>
      </c>
      <c r="I783" s="5">
        <v>14</v>
      </c>
      <c r="J783" s="5"/>
      <c r="K783" s="5"/>
      <c r="L783" s="7">
        <v>43312</v>
      </c>
      <c r="M783" s="5" t="s">
        <v>77</v>
      </c>
      <c r="N783" s="5" t="s">
        <v>88</v>
      </c>
      <c r="O783" s="27"/>
      <c r="P783" s="33">
        <v>1</v>
      </c>
      <c r="Q783" s="33">
        <v>1.2</v>
      </c>
      <c r="R783" s="35">
        <v>44369</v>
      </c>
      <c r="S783" s="28" t="s">
        <v>115</v>
      </c>
      <c r="T783" s="5"/>
      <c r="U783" s="5">
        <f t="shared" si="168"/>
        <v>181</v>
      </c>
      <c r="V783" s="5">
        <f t="shared" si="169"/>
        <v>101.2</v>
      </c>
      <c r="W783" s="5"/>
      <c r="X783" s="36">
        <f t="shared" si="167"/>
        <v>195.82340397891156</v>
      </c>
      <c r="Y783" s="36">
        <f t="shared" si="174"/>
        <v>68.232209799419593</v>
      </c>
      <c r="Z783" s="5"/>
      <c r="AA783" s="36">
        <f t="shared" si="175"/>
        <v>1.0609812014508331</v>
      </c>
      <c r="AB783" s="36">
        <f t="shared" si="176"/>
        <v>1.2355142014508331</v>
      </c>
      <c r="AC783" s="37">
        <f t="shared" si="170"/>
        <v>0.73284998226462073</v>
      </c>
      <c r="AD783" s="37">
        <f t="shared" si="171"/>
        <v>-1.2589220464926283</v>
      </c>
      <c r="AE783" s="36">
        <f t="shared" si="172"/>
        <v>207.37029681224843</v>
      </c>
      <c r="AG783" s="38">
        <f t="shared" si="177"/>
        <v>0.73286069165106538</v>
      </c>
      <c r="AH783" s="38">
        <f t="shared" si="173"/>
        <v>-1.2588806928187706</v>
      </c>
      <c r="AJ783" s="38">
        <f t="shared" si="178"/>
        <v>41.989824602644454</v>
      </c>
      <c r="AK783" s="38">
        <f t="shared" si="179"/>
        <v>-72.128550609020607</v>
      </c>
    </row>
    <row r="784" spans="1:37" ht="15.75" customHeight="1" x14ac:dyDescent="0.3">
      <c r="A784" s="4" t="s">
        <v>90</v>
      </c>
      <c r="B784" s="5"/>
      <c r="C784" s="5">
        <v>5</v>
      </c>
      <c r="D784" s="5">
        <v>1</v>
      </c>
      <c r="E784" s="5">
        <v>1</v>
      </c>
      <c r="F784" s="5">
        <v>1</v>
      </c>
      <c r="G784" s="5">
        <f t="shared" si="164"/>
        <v>800</v>
      </c>
      <c r="H784" s="5" t="s">
        <v>20</v>
      </c>
      <c r="I784" s="5">
        <v>14</v>
      </c>
      <c r="J784" s="5"/>
      <c r="K784" s="5"/>
      <c r="L784" s="7">
        <v>43312</v>
      </c>
      <c r="M784" s="5" t="s">
        <v>77</v>
      </c>
      <c r="N784" s="5" t="s">
        <v>88</v>
      </c>
      <c r="O784" s="27"/>
      <c r="P784" s="33">
        <v>1.5</v>
      </c>
      <c r="Q784" s="33">
        <v>1.7</v>
      </c>
      <c r="R784" s="35">
        <v>44369</v>
      </c>
      <c r="S784" s="28" t="s">
        <v>115</v>
      </c>
      <c r="T784" s="5"/>
      <c r="U784" s="5">
        <f t="shared" si="168"/>
        <v>181.5</v>
      </c>
      <c r="V784" s="5">
        <f t="shared" si="169"/>
        <v>101.7</v>
      </c>
      <c r="W784" s="5"/>
      <c r="X784" s="36">
        <f t="shared" si="167"/>
        <v>196.40263197458873</v>
      </c>
      <c r="Y784" s="36">
        <f t="shared" si="174"/>
        <v>68.637789543765678</v>
      </c>
      <c r="Z784" s="5"/>
      <c r="AA784" s="36">
        <f t="shared" si="175"/>
        <v>1.0600563819152868</v>
      </c>
      <c r="AB784" s="36">
        <f t="shared" si="176"/>
        <v>1.2345893819152869</v>
      </c>
      <c r="AC784" s="37">
        <f t="shared" si="170"/>
        <v>0.73284998226462073</v>
      </c>
      <c r="AD784" s="37">
        <f t="shared" si="171"/>
        <v>-1.2589220464926283</v>
      </c>
      <c r="AE784" s="36">
        <f t="shared" si="172"/>
        <v>208.05081110151917</v>
      </c>
      <c r="AG784" s="38">
        <f t="shared" si="177"/>
        <v>0.73286075530884243</v>
      </c>
      <c r="AH784" s="38">
        <f t="shared" si="173"/>
        <v>-1.2588805704959507</v>
      </c>
      <c r="AJ784" s="38">
        <f t="shared" si="178"/>
        <v>41.989828249966408</v>
      </c>
      <c r="AK784" s="38">
        <f t="shared" si="179"/>
        <v>-72.128543600439286</v>
      </c>
    </row>
    <row r="785" spans="1:37" ht="15.75" customHeight="1" x14ac:dyDescent="0.3">
      <c r="A785" s="4" t="s">
        <v>90</v>
      </c>
      <c r="B785" s="5"/>
      <c r="C785" s="5">
        <v>5</v>
      </c>
      <c r="D785" s="5">
        <v>1</v>
      </c>
      <c r="E785" s="5">
        <v>1</v>
      </c>
      <c r="F785" s="5">
        <v>1</v>
      </c>
      <c r="G785" s="5">
        <f t="shared" si="164"/>
        <v>801</v>
      </c>
      <c r="H785" s="5" t="s">
        <v>20</v>
      </c>
      <c r="I785" s="5">
        <v>18</v>
      </c>
      <c r="J785" s="5"/>
      <c r="K785" s="5"/>
      <c r="L785" s="7">
        <v>43312</v>
      </c>
      <c r="M785" s="5" t="s">
        <v>77</v>
      </c>
      <c r="N785" s="5" t="s">
        <v>88</v>
      </c>
      <c r="O785" s="27"/>
      <c r="P785" s="33">
        <v>1.4</v>
      </c>
      <c r="Q785" s="33">
        <v>1.9</v>
      </c>
      <c r="R785" s="35">
        <v>44369</v>
      </c>
      <c r="S785" s="28" t="s">
        <v>115</v>
      </c>
      <c r="T785" s="5"/>
      <c r="U785" s="5">
        <f t="shared" si="168"/>
        <v>181.4</v>
      </c>
      <c r="V785" s="5">
        <f t="shared" si="169"/>
        <v>101.9</v>
      </c>
      <c r="W785" s="5"/>
      <c r="X785" s="36">
        <f t="shared" si="167"/>
        <v>196.3388808508526</v>
      </c>
      <c r="Y785" s="36">
        <f t="shared" si="174"/>
        <v>68.852115916903415</v>
      </c>
      <c r="Z785" s="5"/>
      <c r="AA785" s="36">
        <f t="shared" si="175"/>
        <v>1.0589828580424008</v>
      </c>
      <c r="AB785" s="36">
        <f t="shared" si="176"/>
        <v>1.2335158580424008</v>
      </c>
      <c r="AC785" s="37">
        <f t="shared" si="170"/>
        <v>0.73284998226462073</v>
      </c>
      <c r="AD785" s="37">
        <f t="shared" si="171"/>
        <v>-1.2589220464926283</v>
      </c>
      <c r="AE785" s="36">
        <f t="shared" si="172"/>
        <v>208.06145726683738</v>
      </c>
      <c r="AG785" s="38">
        <f t="shared" si="177"/>
        <v>0.73286078895005113</v>
      </c>
      <c r="AH785" s="38">
        <f t="shared" si="173"/>
        <v>-1.2588805839575565</v>
      </c>
      <c r="AJ785" s="38">
        <f t="shared" si="178"/>
        <v>41.989830177465684</v>
      </c>
      <c r="AK785" s="38">
        <f t="shared" si="179"/>
        <v>-72.128544371732488</v>
      </c>
    </row>
    <row r="786" spans="1:37" ht="15.75" customHeight="1" x14ac:dyDescent="0.3">
      <c r="A786" s="4" t="s">
        <v>90</v>
      </c>
      <c r="B786" s="5"/>
      <c r="C786" s="5">
        <v>5</v>
      </c>
      <c r="D786" s="5">
        <v>1</v>
      </c>
      <c r="E786" s="5">
        <v>1</v>
      </c>
      <c r="F786" s="5">
        <v>1</v>
      </c>
      <c r="G786" s="5">
        <f t="shared" si="164"/>
        <v>802</v>
      </c>
      <c r="H786" s="5" t="s">
        <v>20</v>
      </c>
      <c r="I786" s="5">
        <v>34</v>
      </c>
      <c r="J786" s="5"/>
      <c r="K786" s="5"/>
      <c r="L786" s="7">
        <v>43312</v>
      </c>
      <c r="M786" s="5" t="s">
        <v>77</v>
      </c>
      <c r="N786" s="5" t="s">
        <v>88</v>
      </c>
      <c r="O786" s="27"/>
      <c r="P786" s="33">
        <v>1.2</v>
      </c>
      <c r="Q786" s="33">
        <v>2.1</v>
      </c>
      <c r="R786" s="35">
        <v>44369</v>
      </c>
      <c r="S786" s="28" t="s">
        <v>115</v>
      </c>
      <c r="T786" s="5"/>
      <c r="U786" s="5">
        <f t="shared" si="168"/>
        <v>181.2</v>
      </c>
      <c r="V786" s="5">
        <f t="shared" si="169"/>
        <v>102.1</v>
      </c>
      <c r="W786" s="5"/>
      <c r="X786" s="36">
        <f t="shared" si="167"/>
        <v>196.17664895311418</v>
      </c>
      <c r="Y786" s="36">
        <f t="shared" si="174"/>
        <v>69.083807115174267</v>
      </c>
      <c r="Z786" s="5"/>
      <c r="AA786" s="36">
        <f t="shared" si="175"/>
        <v>1.0576735175676684</v>
      </c>
      <c r="AB786" s="36">
        <f t="shared" si="176"/>
        <v>1.2322065175676684</v>
      </c>
      <c r="AC786" s="37">
        <f t="shared" si="170"/>
        <v>0.73284998226462073</v>
      </c>
      <c r="AD786" s="37">
        <f t="shared" si="171"/>
        <v>-1.2589220464926283</v>
      </c>
      <c r="AE786" s="36">
        <f t="shared" si="172"/>
        <v>207.98521582074048</v>
      </c>
      <c r="AG786" s="38">
        <f t="shared" si="177"/>
        <v>0.73286082531729291</v>
      </c>
      <c r="AH786" s="38">
        <f t="shared" si="173"/>
        <v>-1.2588806182160766</v>
      </c>
      <c r="AJ786" s="38">
        <f t="shared" si="178"/>
        <v>41.989832261155151</v>
      </c>
      <c r="AK786" s="38">
        <f t="shared" si="179"/>
        <v>-72.128546334601083</v>
      </c>
    </row>
    <row r="787" spans="1:37" ht="15.75" customHeight="1" x14ac:dyDescent="0.3">
      <c r="A787" s="4" t="s">
        <v>90</v>
      </c>
      <c r="B787" s="5"/>
      <c r="C787" s="5">
        <v>5</v>
      </c>
      <c r="D787" s="5">
        <v>1</v>
      </c>
      <c r="E787" s="5">
        <v>1</v>
      </c>
      <c r="F787" s="5">
        <v>1</v>
      </c>
      <c r="G787" s="5">
        <f t="shared" si="164"/>
        <v>803</v>
      </c>
      <c r="H787" s="5" t="s">
        <v>20</v>
      </c>
      <c r="I787" s="5">
        <v>21</v>
      </c>
      <c r="J787" s="5"/>
      <c r="K787" s="5"/>
      <c r="L787" s="7">
        <v>43312</v>
      </c>
      <c r="M787" s="5" t="s">
        <v>77</v>
      </c>
      <c r="N787" s="5" t="s">
        <v>88</v>
      </c>
      <c r="O787" s="27"/>
      <c r="P787" s="33">
        <v>1.5</v>
      </c>
      <c r="Q787" s="33">
        <v>2.4</v>
      </c>
      <c r="R787" s="35">
        <v>44369</v>
      </c>
      <c r="S787" s="28" t="s">
        <v>115</v>
      </c>
      <c r="T787" s="5"/>
      <c r="U787" s="5">
        <f t="shared" si="168"/>
        <v>181.5</v>
      </c>
      <c r="V787" s="5">
        <f t="shared" si="169"/>
        <v>102.4</v>
      </c>
      <c r="W787" s="5"/>
      <c r="X787" s="36">
        <f t="shared" si="167"/>
        <v>196.5241857505205</v>
      </c>
      <c r="Y787" s="36">
        <f t="shared" si="174"/>
        <v>69.327154961781929</v>
      </c>
      <c r="Z787" s="5"/>
      <c r="AA787" s="36">
        <f t="shared" si="175"/>
        <v>1.0571260223497969</v>
      </c>
      <c r="AB787" s="36">
        <f t="shared" si="176"/>
        <v>1.231659022349797</v>
      </c>
      <c r="AC787" s="37">
        <f t="shared" si="170"/>
        <v>0.73284998226462073</v>
      </c>
      <c r="AD787" s="37">
        <f t="shared" si="171"/>
        <v>-1.2589220464926283</v>
      </c>
      <c r="AE787" s="36">
        <f t="shared" si="172"/>
        <v>208.39388186796657</v>
      </c>
      <c r="AG787" s="38">
        <f t="shared" si="177"/>
        <v>0.73286086351195701</v>
      </c>
      <c r="AH787" s="38">
        <f t="shared" si="173"/>
        <v>-1.258880544822375</v>
      </c>
      <c r="AJ787" s="38">
        <f t="shared" si="178"/>
        <v>41.989834449548205</v>
      </c>
      <c r="AK787" s="38">
        <f t="shared" si="179"/>
        <v>-72.128542129451745</v>
      </c>
    </row>
    <row r="788" spans="1:37" ht="15.75" customHeight="1" x14ac:dyDescent="0.3">
      <c r="A788" s="4" t="s">
        <v>90</v>
      </c>
      <c r="B788" s="5"/>
      <c r="C788" s="5">
        <v>5</v>
      </c>
      <c r="D788" s="5">
        <v>1</v>
      </c>
      <c r="E788" s="5">
        <v>1</v>
      </c>
      <c r="F788" s="5">
        <v>1</v>
      </c>
      <c r="G788" s="5">
        <f t="shared" si="164"/>
        <v>804</v>
      </c>
      <c r="H788" s="5" t="s">
        <v>20</v>
      </c>
      <c r="I788" s="5">
        <v>22</v>
      </c>
      <c r="J788" s="5"/>
      <c r="K788" s="5"/>
      <c r="L788" s="7">
        <v>43312</v>
      </c>
      <c r="M788" s="5" t="s">
        <v>77</v>
      </c>
      <c r="N788" s="5" t="s">
        <v>88</v>
      </c>
      <c r="O788" s="27"/>
      <c r="P788" s="33">
        <v>0.3</v>
      </c>
      <c r="Q788" s="33">
        <v>2.4</v>
      </c>
      <c r="R788" s="35">
        <v>44369</v>
      </c>
      <c r="S788" s="28" t="s">
        <v>115</v>
      </c>
      <c r="T788" s="5"/>
      <c r="U788" s="5">
        <f t="shared" si="168"/>
        <v>180.3</v>
      </c>
      <c r="V788" s="5">
        <f t="shared" si="169"/>
        <v>102.4</v>
      </c>
      <c r="W788" s="5"/>
      <c r="X788" s="36">
        <f t="shared" si="167"/>
        <v>195.34241646249265</v>
      </c>
      <c r="Y788" s="36">
        <f t="shared" si="174"/>
        <v>69.53553286337926</v>
      </c>
      <c r="Z788" s="5"/>
      <c r="AA788" s="36">
        <f t="shared" si="175"/>
        <v>1.054282257675744</v>
      </c>
      <c r="AB788" s="36">
        <f t="shared" si="176"/>
        <v>1.2288152576757441</v>
      </c>
      <c r="AC788" s="37">
        <f t="shared" si="170"/>
        <v>0.73284998226462073</v>
      </c>
      <c r="AD788" s="37">
        <f t="shared" si="171"/>
        <v>-1.2589220464926283</v>
      </c>
      <c r="AE788" s="36">
        <f t="shared" si="172"/>
        <v>207.3495840362358</v>
      </c>
      <c r="AG788" s="38">
        <f t="shared" si="177"/>
        <v>0.73286089622434347</v>
      </c>
      <c r="AH788" s="38">
        <f t="shared" si="173"/>
        <v>-1.2588807943853508</v>
      </c>
      <c r="AJ788" s="38">
        <f t="shared" si="178"/>
        <v>41.989836323829891</v>
      </c>
      <c r="AK788" s="38">
        <f t="shared" si="179"/>
        <v>-72.128556428356987</v>
      </c>
    </row>
    <row r="789" spans="1:37" ht="15.75" customHeight="1" x14ac:dyDescent="0.3">
      <c r="A789" s="4" t="s">
        <v>90</v>
      </c>
      <c r="B789" s="5"/>
      <c r="C789" s="5">
        <v>5</v>
      </c>
      <c r="D789" s="5">
        <v>1</v>
      </c>
      <c r="E789" s="5">
        <v>1</v>
      </c>
      <c r="F789" s="5">
        <v>1</v>
      </c>
      <c r="G789" s="5">
        <f t="shared" si="164"/>
        <v>805</v>
      </c>
      <c r="H789" s="5" t="s">
        <v>20</v>
      </c>
      <c r="I789" s="5">
        <v>21</v>
      </c>
      <c r="J789" s="5"/>
      <c r="K789" s="5"/>
      <c r="L789" s="7">
        <v>43312</v>
      </c>
      <c r="M789" s="5" t="s">
        <v>77</v>
      </c>
      <c r="N789" s="5" t="s">
        <v>88</v>
      </c>
      <c r="O789" s="27"/>
      <c r="P789" s="33">
        <v>0.3</v>
      </c>
      <c r="Q789" s="33">
        <v>2.7</v>
      </c>
      <c r="R789" s="35">
        <v>44369</v>
      </c>
      <c r="S789" s="28" t="s">
        <v>115</v>
      </c>
      <c r="T789" s="5"/>
      <c r="U789" s="5">
        <f t="shared" si="168"/>
        <v>180.3</v>
      </c>
      <c r="V789" s="5">
        <f t="shared" si="169"/>
        <v>102.7</v>
      </c>
      <c r="W789" s="5"/>
      <c r="X789" s="36">
        <f t="shared" si="167"/>
        <v>195.39451093789194</v>
      </c>
      <c r="Y789" s="36">
        <f t="shared" si="174"/>
        <v>69.830975185386208</v>
      </c>
      <c r="Z789" s="5"/>
      <c r="AA789" s="36">
        <f t="shared" si="175"/>
        <v>1.0530250697130707</v>
      </c>
      <c r="AB789" s="36">
        <f t="shared" si="176"/>
        <v>1.2275580697130708</v>
      </c>
      <c r="AC789" s="37">
        <f t="shared" si="170"/>
        <v>0.73284998226462073</v>
      </c>
      <c r="AD789" s="37">
        <f t="shared" si="171"/>
        <v>-1.2589220464926283</v>
      </c>
      <c r="AE789" s="36">
        <f t="shared" si="172"/>
        <v>207.49790360386774</v>
      </c>
      <c r="AG789" s="38">
        <f t="shared" si="177"/>
        <v>0.73286094259710821</v>
      </c>
      <c r="AH789" s="38">
        <f t="shared" si="173"/>
        <v>-1.2588807833823983</v>
      </c>
      <c r="AJ789" s="38">
        <f t="shared" si="178"/>
        <v>41.989838980793593</v>
      </c>
      <c r="AK789" s="38">
        <f t="shared" si="179"/>
        <v>-72.12855579793424</v>
      </c>
    </row>
    <row r="790" spans="1:37" ht="15.75" customHeight="1" x14ac:dyDescent="0.3">
      <c r="A790" s="4" t="s">
        <v>90</v>
      </c>
      <c r="B790" s="5"/>
      <c r="C790" s="5">
        <v>5</v>
      </c>
      <c r="D790" s="5">
        <v>1</v>
      </c>
      <c r="E790" s="5">
        <v>1</v>
      </c>
      <c r="F790" s="5">
        <v>1</v>
      </c>
      <c r="G790" s="5">
        <f t="shared" si="164"/>
        <v>806</v>
      </c>
      <c r="H790" s="5" t="s">
        <v>20</v>
      </c>
      <c r="I790" s="5">
        <v>30</v>
      </c>
      <c r="J790" s="5"/>
      <c r="K790" s="5"/>
      <c r="L790" s="7">
        <v>43312</v>
      </c>
      <c r="M790" s="5" t="s">
        <v>77</v>
      </c>
      <c r="N790" s="5" t="s">
        <v>88</v>
      </c>
      <c r="O790" s="27"/>
      <c r="P790" s="33">
        <v>0.3</v>
      </c>
      <c r="Q790" s="33">
        <v>3.5</v>
      </c>
      <c r="R790" s="35">
        <v>44369</v>
      </c>
      <c r="S790" s="28" t="s">
        <v>115</v>
      </c>
      <c r="T790" s="5"/>
      <c r="U790" s="5">
        <f t="shared" si="168"/>
        <v>180.3</v>
      </c>
      <c r="V790" s="5">
        <f t="shared" si="169"/>
        <v>103.5</v>
      </c>
      <c r="W790" s="5"/>
      <c r="X790" s="36">
        <f t="shared" si="167"/>
        <v>195.53342953895685</v>
      </c>
      <c r="Y790" s="36">
        <f t="shared" si="174"/>
        <v>70.618821377404785</v>
      </c>
      <c r="Z790" s="5"/>
      <c r="AA790" s="36">
        <f t="shared" si="175"/>
        <v>1.0496813588188973</v>
      </c>
      <c r="AB790" s="36">
        <f t="shared" si="176"/>
        <v>1.2242143588188974</v>
      </c>
      <c r="AC790" s="37">
        <f t="shared" si="170"/>
        <v>0.73284998226462073</v>
      </c>
      <c r="AD790" s="37">
        <f t="shared" si="171"/>
        <v>-1.2589220464926283</v>
      </c>
      <c r="AE790" s="36">
        <f t="shared" si="172"/>
        <v>207.89502158541461</v>
      </c>
      <c r="AG790" s="38">
        <f t="shared" si="177"/>
        <v>0.73286106625781366</v>
      </c>
      <c r="AH790" s="38">
        <f t="shared" si="173"/>
        <v>-1.2588807540411873</v>
      </c>
      <c r="AJ790" s="38">
        <f t="shared" si="178"/>
        <v>41.989846066030104</v>
      </c>
      <c r="AK790" s="38">
        <f t="shared" si="179"/>
        <v>-72.128554116806683</v>
      </c>
    </row>
    <row r="791" spans="1:37" ht="15.75" customHeight="1" x14ac:dyDescent="0.3">
      <c r="A791" s="4" t="s">
        <v>90</v>
      </c>
      <c r="B791" s="5"/>
      <c r="C791" s="5">
        <v>5</v>
      </c>
      <c r="D791" s="5">
        <v>1</v>
      </c>
      <c r="E791" s="5">
        <v>1</v>
      </c>
      <c r="F791" s="5">
        <v>1</v>
      </c>
      <c r="G791" s="5">
        <f t="shared" si="164"/>
        <v>807</v>
      </c>
      <c r="H791" s="5" t="s">
        <v>20</v>
      </c>
      <c r="I791" s="5">
        <v>10</v>
      </c>
      <c r="J791" s="5"/>
      <c r="K791" s="5"/>
      <c r="L791" s="7">
        <v>43312</v>
      </c>
      <c r="M791" s="5" t="s">
        <v>77</v>
      </c>
      <c r="N791" s="5" t="s">
        <v>88</v>
      </c>
      <c r="O791" s="27"/>
      <c r="P791" s="33">
        <v>1.4</v>
      </c>
      <c r="Q791" s="33">
        <v>2.9</v>
      </c>
      <c r="R791" s="35">
        <v>44369</v>
      </c>
      <c r="S791" s="28" t="s">
        <v>115</v>
      </c>
      <c r="T791" s="5"/>
      <c r="U791" s="5">
        <f t="shared" si="168"/>
        <v>181.4</v>
      </c>
      <c r="V791" s="5">
        <f t="shared" si="169"/>
        <v>102.9</v>
      </c>
      <c r="W791" s="5"/>
      <c r="X791" s="36">
        <f t="shared" si="167"/>
        <v>196.51252910218369</v>
      </c>
      <c r="Y791" s="36">
        <f t="shared" si="174"/>
        <v>69.836923656926643</v>
      </c>
      <c r="Z791" s="5"/>
      <c r="AA791" s="36">
        <f t="shared" si="175"/>
        <v>1.0548023372341013</v>
      </c>
      <c r="AB791" s="36">
        <f t="shared" si="176"/>
        <v>1.2293353372341014</v>
      </c>
      <c r="AC791" s="37">
        <f t="shared" si="170"/>
        <v>0.73284998226462073</v>
      </c>
      <c r="AD791" s="37">
        <f t="shared" si="171"/>
        <v>-1.2589220464926283</v>
      </c>
      <c r="AE791" s="36">
        <f t="shared" si="172"/>
        <v>208.55303881746724</v>
      </c>
      <c r="AG791" s="38">
        <f t="shared" si="177"/>
        <v>0.73286094352592945</v>
      </c>
      <c r="AH791" s="38">
        <f t="shared" si="173"/>
        <v>-1.2588805472810189</v>
      </c>
      <c r="AJ791" s="38">
        <f t="shared" si="178"/>
        <v>41.989839034011126</v>
      </c>
      <c r="AK791" s="38">
        <f t="shared" si="179"/>
        <v>-72.12854227032166</v>
      </c>
    </row>
    <row r="792" spans="1:37" ht="15.75" customHeight="1" x14ac:dyDescent="0.3">
      <c r="A792" s="4" t="s">
        <v>90</v>
      </c>
      <c r="B792" s="5"/>
      <c r="C792" s="5">
        <v>5</v>
      </c>
      <c r="D792" s="5">
        <v>1</v>
      </c>
      <c r="E792" s="5">
        <v>1</v>
      </c>
      <c r="F792" s="5">
        <v>1</v>
      </c>
      <c r="G792" s="5">
        <f t="shared" si="164"/>
        <v>808</v>
      </c>
      <c r="H792" s="5" t="s">
        <v>20</v>
      </c>
      <c r="I792" s="5">
        <v>14</v>
      </c>
      <c r="J792" s="5"/>
      <c r="K792" s="5"/>
      <c r="L792" s="7">
        <v>43312</v>
      </c>
      <c r="M792" s="5" t="s">
        <v>77</v>
      </c>
      <c r="N792" s="5" t="s">
        <v>88</v>
      </c>
      <c r="O792" s="27"/>
      <c r="P792" s="33">
        <v>1.3</v>
      </c>
      <c r="Q792" s="33">
        <v>3.5</v>
      </c>
      <c r="R792" s="35">
        <v>44369</v>
      </c>
      <c r="S792" s="28" t="s">
        <v>115</v>
      </c>
      <c r="T792" s="5"/>
      <c r="U792" s="5">
        <f t="shared" si="168"/>
        <v>181.3</v>
      </c>
      <c r="V792" s="5">
        <f t="shared" si="169"/>
        <v>103.5</v>
      </c>
      <c r="W792" s="5"/>
      <c r="X792" s="36">
        <f t="shared" si="167"/>
        <v>196.51823727898008</v>
      </c>
      <c r="Y792" s="36">
        <f t="shared" si="174"/>
        <v>70.445173126073655</v>
      </c>
      <c r="Z792" s="5"/>
      <c r="AA792" s="36">
        <f t="shared" si="175"/>
        <v>1.0520661117579511</v>
      </c>
      <c r="AB792" s="36">
        <f t="shared" si="176"/>
        <v>1.2265991117579511</v>
      </c>
      <c r="AC792" s="37">
        <f t="shared" si="170"/>
        <v>0.73284998226462073</v>
      </c>
      <c r="AD792" s="37">
        <f t="shared" si="171"/>
        <v>-1.2589220464926283</v>
      </c>
      <c r="AE792" s="36">
        <f t="shared" si="172"/>
        <v>208.76287984217888</v>
      </c>
      <c r="AG792" s="38">
        <f t="shared" si="177"/>
        <v>0.73286103899748967</v>
      </c>
      <c r="AH792" s="38">
        <f t="shared" si="173"/>
        <v>-1.2588805460720087</v>
      </c>
      <c r="AJ792" s="38">
        <f t="shared" si="178"/>
        <v>41.989844504128591</v>
      </c>
      <c r="AK792" s="38">
        <f t="shared" si="179"/>
        <v>-72.128542201050493</v>
      </c>
    </row>
    <row r="793" spans="1:37" ht="15.75" customHeight="1" x14ac:dyDescent="0.3">
      <c r="A793" s="4" t="s">
        <v>90</v>
      </c>
      <c r="B793" s="5"/>
      <c r="C793" s="5">
        <v>5</v>
      </c>
      <c r="D793" s="5">
        <v>1</v>
      </c>
      <c r="E793" s="5">
        <v>1</v>
      </c>
      <c r="F793" s="5">
        <v>1</v>
      </c>
      <c r="G793" s="5">
        <f t="shared" si="164"/>
        <v>809</v>
      </c>
      <c r="H793" s="5" t="s">
        <v>20</v>
      </c>
      <c r="I793" s="5">
        <v>18</v>
      </c>
      <c r="J793" s="5"/>
      <c r="K793" s="5"/>
      <c r="L793" s="7">
        <v>43312</v>
      </c>
      <c r="M793" s="5" t="s">
        <v>77</v>
      </c>
      <c r="N793" s="5" t="s">
        <v>88</v>
      </c>
      <c r="O793" s="27"/>
      <c r="P793" s="33">
        <v>1.1000000000000001</v>
      </c>
      <c r="Q793" s="33">
        <v>4</v>
      </c>
      <c r="R793" s="35">
        <v>44369</v>
      </c>
      <c r="S793" s="28" t="s">
        <v>115</v>
      </c>
      <c r="T793" s="5"/>
      <c r="U793" s="5">
        <f t="shared" si="168"/>
        <v>181.1</v>
      </c>
      <c r="V793" s="5">
        <f t="shared" si="169"/>
        <v>104</v>
      </c>
      <c r="W793" s="5"/>
      <c r="X793" s="36">
        <f t="shared" si="167"/>
        <v>196.40809985664094</v>
      </c>
      <c r="Y793" s="36">
        <f t="shared" si="174"/>
        <v>70.972306646351512</v>
      </c>
      <c r="Z793" s="5"/>
      <c r="AA793" s="36">
        <f t="shared" si="175"/>
        <v>1.0495120676805219</v>
      </c>
      <c r="AB793" s="36">
        <f t="shared" si="176"/>
        <v>1.2240450676805219</v>
      </c>
      <c r="AC793" s="37">
        <f t="shared" si="170"/>
        <v>0.73284998226462073</v>
      </c>
      <c r="AD793" s="37">
        <f t="shared" si="171"/>
        <v>-1.2589220464926283</v>
      </c>
      <c r="AE793" s="36">
        <f t="shared" si="172"/>
        <v>208.83775999564827</v>
      </c>
      <c r="AG793" s="38">
        <f t="shared" si="177"/>
        <v>0.73286112173749551</v>
      </c>
      <c r="AH793" s="38">
        <f t="shared" si="173"/>
        <v>-1.2588805693275722</v>
      </c>
      <c r="AJ793" s="38">
        <f t="shared" si="178"/>
        <v>41.98984924478173</v>
      </c>
      <c r="AK793" s="38">
        <f t="shared" si="179"/>
        <v>-72.128543533496114</v>
      </c>
    </row>
    <row r="794" spans="1:37" ht="15.75" customHeight="1" x14ac:dyDescent="0.3">
      <c r="A794" s="4" t="s">
        <v>90</v>
      </c>
      <c r="B794" s="5"/>
      <c r="C794" s="5">
        <v>5</v>
      </c>
      <c r="D794" s="5">
        <v>1</v>
      </c>
      <c r="E794" s="5">
        <v>1</v>
      </c>
      <c r="F794" s="5">
        <v>1</v>
      </c>
      <c r="G794" s="5">
        <f t="shared" si="164"/>
        <v>810</v>
      </c>
      <c r="H794" s="5" t="s">
        <v>20</v>
      </c>
      <c r="I794" s="5">
        <v>22</v>
      </c>
      <c r="J794" s="5"/>
      <c r="K794" s="5"/>
      <c r="L794" s="7">
        <v>43312</v>
      </c>
      <c r="M794" s="5" t="s">
        <v>77</v>
      </c>
      <c r="N794" s="5" t="s">
        <v>88</v>
      </c>
      <c r="O794" s="27"/>
      <c r="P794" s="33">
        <v>0.5</v>
      </c>
      <c r="Q794" s="33">
        <v>4.2</v>
      </c>
      <c r="R794" s="35">
        <v>44369</v>
      </c>
      <c r="S794" s="28" t="s">
        <v>115</v>
      </c>
      <c r="T794" s="5"/>
      <c r="U794" s="5">
        <f t="shared" si="168"/>
        <v>180.5</v>
      </c>
      <c r="V794" s="5">
        <f t="shared" si="169"/>
        <v>104.2</v>
      </c>
      <c r="W794" s="5"/>
      <c r="X794" s="36">
        <f t="shared" si="167"/>
        <v>195.85194486289325</v>
      </c>
      <c r="Y794" s="36">
        <f t="shared" si="174"/>
        <v>71.273457145154822</v>
      </c>
      <c r="Z794" s="5"/>
      <c r="AA794" s="36">
        <f t="shared" si="175"/>
        <v>1.047246265539175</v>
      </c>
      <c r="AB794" s="36">
        <f t="shared" si="176"/>
        <v>1.221779265539175</v>
      </c>
      <c r="AC794" s="37">
        <f t="shared" si="170"/>
        <v>0.73284998226462073</v>
      </c>
      <c r="AD794" s="37">
        <f t="shared" si="171"/>
        <v>-1.2589220464926283</v>
      </c>
      <c r="AE794" s="36">
        <f t="shared" si="172"/>
        <v>208.41758563038772</v>
      </c>
      <c r="AG794" s="38">
        <f t="shared" si="177"/>
        <v>0.73286116900886733</v>
      </c>
      <c r="AH794" s="38">
        <f t="shared" si="173"/>
        <v>-1.2588806867737816</v>
      </c>
      <c r="AJ794" s="38">
        <f t="shared" si="178"/>
        <v>41.98985195323182</v>
      </c>
      <c r="AK794" s="38">
        <f t="shared" si="179"/>
        <v>-72.128550262668242</v>
      </c>
    </row>
    <row r="795" spans="1:37" ht="15.75" customHeight="1" x14ac:dyDescent="0.3">
      <c r="A795" s="4" t="s">
        <v>90</v>
      </c>
      <c r="B795" s="5"/>
      <c r="C795" s="5">
        <v>5</v>
      </c>
      <c r="D795" s="5">
        <v>1</v>
      </c>
      <c r="E795" s="5">
        <v>1</v>
      </c>
      <c r="F795" s="5">
        <v>2</v>
      </c>
      <c r="G795" s="5">
        <f t="shared" si="164"/>
        <v>811</v>
      </c>
      <c r="H795" s="5" t="s">
        <v>20</v>
      </c>
      <c r="I795" s="5">
        <v>12</v>
      </c>
      <c r="J795" s="5"/>
      <c r="K795" s="5"/>
      <c r="L795" s="7">
        <v>43312</v>
      </c>
      <c r="M795" s="5" t="s">
        <v>77</v>
      </c>
      <c r="N795" s="5" t="s">
        <v>88</v>
      </c>
      <c r="O795" s="27"/>
      <c r="P795" s="33">
        <v>0.3</v>
      </c>
      <c r="Q795" s="33">
        <v>5.6</v>
      </c>
      <c r="R795" s="29">
        <v>44369</v>
      </c>
      <c r="S795" s="28" t="s">
        <v>112</v>
      </c>
      <c r="T795" s="5"/>
      <c r="U795" s="5">
        <f t="shared" si="168"/>
        <v>180.3</v>
      </c>
      <c r="V795" s="5">
        <f t="shared" si="169"/>
        <v>105.6</v>
      </c>
      <c r="W795" s="5"/>
      <c r="X795" s="36">
        <f t="shared" si="167"/>
        <v>195.89809086675217</v>
      </c>
      <c r="Y795" s="36">
        <f t="shared" si="174"/>
        <v>72.686917631453554</v>
      </c>
      <c r="Z795" s="5"/>
      <c r="AA795" s="36">
        <f t="shared" si="175"/>
        <v>1.0409649558273772</v>
      </c>
      <c r="AB795" s="36">
        <f t="shared" si="176"/>
        <v>1.2154979558273773</v>
      </c>
      <c r="AC795" s="37">
        <f t="shared" si="170"/>
        <v>0.73284998226462073</v>
      </c>
      <c r="AD795" s="37">
        <f t="shared" si="171"/>
        <v>-1.2589220464926283</v>
      </c>
      <c r="AE795" s="36">
        <f t="shared" si="172"/>
        <v>208.94843861584607</v>
      </c>
      <c r="AG795" s="38">
        <f t="shared" si="177"/>
        <v>0.73286139086716395</v>
      </c>
      <c r="AH795" s="38">
        <f t="shared" si="173"/>
        <v>-1.258880677020477</v>
      </c>
      <c r="AJ795" s="38">
        <f t="shared" si="178"/>
        <v>41.989864664775872</v>
      </c>
      <c r="AK795" s="38">
        <f t="shared" si="179"/>
        <v>-72.128549703845053</v>
      </c>
    </row>
    <row r="796" spans="1:37" ht="15.75" customHeight="1" x14ac:dyDescent="0.3">
      <c r="A796" s="4" t="s">
        <v>90</v>
      </c>
      <c r="B796" s="5"/>
      <c r="C796" s="5">
        <v>5</v>
      </c>
      <c r="D796" s="5">
        <v>1</v>
      </c>
      <c r="E796" s="5">
        <v>1</v>
      </c>
      <c r="F796" s="5">
        <v>2</v>
      </c>
      <c r="G796" s="5">
        <f t="shared" si="164"/>
        <v>812</v>
      </c>
      <c r="H796" s="5" t="s">
        <v>20</v>
      </c>
      <c r="I796" s="5">
        <v>11</v>
      </c>
      <c r="J796" s="5"/>
      <c r="K796" s="5"/>
      <c r="L796" s="7">
        <v>43312</v>
      </c>
      <c r="M796" s="5" t="s">
        <v>77</v>
      </c>
      <c r="N796" s="5" t="s">
        <v>88</v>
      </c>
      <c r="O796" s="27"/>
      <c r="P796" s="33">
        <v>1.1000000000000001</v>
      </c>
      <c r="Q796" s="33">
        <v>6.4</v>
      </c>
      <c r="R796" s="35">
        <v>44369</v>
      </c>
      <c r="S796" s="28" t="s">
        <v>112</v>
      </c>
      <c r="T796" s="5"/>
      <c r="U796" s="5">
        <f t="shared" si="168"/>
        <v>181.1</v>
      </c>
      <c r="V796" s="5">
        <f t="shared" si="169"/>
        <v>106.4</v>
      </c>
      <c r="W796" s="5"/>
      <c r="X796" s="36">
        <f t="shared" si="167"/>
        <v>196.82485565983561</v>
      </c>
      <c r="Y796" s="36">
        <f t="shared" si="174"/>
        <v>73.335845222407258</v>
      </c>
      <c r="Z796" s="5"/>
      <c r="AA796" s="36">
        <f t="shared" si="175"/>
        <v>1.0396033141123784</v>
      </c>
      <c r="AB796" s="36">
        <f t="shared" si="176"/>
        <v>1.2141363141123784</v>
      </c>
      <c r="AC796" s="37">
        <f t="shared" si="170"/>
        <v>0.73284998226462073</v>
      </c>
      <c r="AD796" s="37">
        <f t="shared" si="171"/>
        <v>-1.2589220464926283</v>
      </c>
      <c r="AE796" s="36">
        <f t="shared" si="172"/>
        <v>210.04325744950728</v>
      </c>
      <c r="AG796" s="38">
        <f t="shared" si="177"/>
        <v>0.73286149271960166</v>
      </c>
      <c r="AH796" s="38">
        <f t="shared" si="173"/>
        <v>-1.2588804813038337</v>
      </c>
      <c r="AJ796" s="38">
        <f t="shared" si="178"/>
        <v>41.989870500490689</v>
      </c>
      <c r="AK796" s="38">
        <f t="shared" si="179"/>
        <v>-72.128538490107402</v>
      </c>
    </row>
    <row r="797" spans="1:37" ht="15.75" customHeight="1" x14ac:dyDescent="0.3">
      <c r="A797" s="4" t="s">
        <v>90</v>
      </c>
      <c r="B797" s="5"/>
      <c r="C797" s="5">
        <v>5</v>
      </c>
      <c r="D797" s="5">
        <v>1</v>
      </c>
      <c r="E797" s="5">
        <v>1</v>
      </c>
      <c r="F797" s="5">
        <v>2</v>
      </c>
      <c r="G797" s="5">
        <f t="shared" si="164"/>
        <v>813</v>
      </c>
      <c r="H797" s="5" t="s">
        <v>20</v>
      </c>
      <c r="I797" s="5">
        <v>11</v>
      </c>
      <c r="J797" s="5"/>
      <c r="K797" s="5"/>
      <c r="L797" s="7">
        <v>43312</v>
      </c>
      <c r="M797" s="5" t="s">
        <v>77</v>
      </c>
      <c r="N797" s="5" t="s">
        <v>88</v>
      </c>
      <c r="O797" s="27"/>
      <c r="P797" s="33">
        <v>0.3</v>
      </c>
      <c r="Q797" s="33">
        <v>6.7</v>
      </c>
      <c r="R797" s="35">
        <v>44369</v>
      </c>
      <c r="S797" s="28" t="s">
        <v>112</v>
      </c>
      <c r="T797" s="5"/>
      <c r="U797" s="5">
        <f t="shared" si="168"/>
        <v>180.3</v>
      </c>
      <c r="V797" s="5">
        <f t="shared" si="169"/>
        <v>106.7</v>
      </c>
      <c r="W797" s="5"/>
      <c r="X797" s="36">
        <f t="shared" si="167"/>
        <v>196.0891039432164</v>
      </c>
      <c r="Y797" s="36">
        <f t="shared" si="174"/>
        <v>73.770206145479108</v>
      </c>
      <c r="Z797" s="5"/>
      <c r="AA797" s="36">
        <f t="shared" si="175"/>
        <v>1.0364343817698694</v>
      </c>
      <c r="AB797" s="36">
        <f t="shared" si="176"/>
        <v>1.2109673817698694</v>
      </c>
      <c r="AC797" s="37">
        <f t="shared" si="170"/>
        <v>0.73284998226462073</v>
      </c>
      <c r="AD797" s="37">
        <f t="shared" si="171"/>
        <v>-1.2589220464926283</v>
      </c>
      <c r="AE797" s="36">
        <f t="shared" si="172"/>
        <v>209.50651541181244</v>
      </c>
      <c r="AG797" s="38">
        <f t="shared" si="177"/>
        <v>0.73286156090063193</v>
      </c>
      <c r="AH797" s="38">
        <f t="shared" si="173"/>
        <v>-1.2588806366762775</v>
      </c>
      <c r="AJ797" s="38">
        <f t="shared" si="178"/>
        <v>41.989874406975957</v>
      </c>
      <c r="AK797" s="38">
        <f t="shared" si="179"/>
        <v>-72.128547392292688</v>
      </c>
    </row>
    <row r="798" spans="1:37" ht="15.75" customHeight="1" x14ac:dyDescent="0.3">
      <c r="A798" s="4" t="s">
        <v>90</v>
      </c>
      <c r="B798" s="5"/>
      <c r="C798" s="5">
        <v>5</v>
      </c>
      <c r="D798" s="5">
        <v>1</v>
      </c>
      <c r="E798" s="5">
        <v>1</v>
      </c>
      <c r="F798" s="5">
        <v>2</v>
      </c>
      <c r="G798" s="5">
        <f t="shared" si="164"/>
        <v>814</v>
      </c>
      <c r="H798" s="5" t="s">
        <v>20</v>
      </c>
      <c r="I798" s="5">
        <v>12</v>
      </c>
      <c r="J798" s="5"/>
      <c r="K798" s="5"/>
      <c r="L798" s="7">
        <v>43312</v>
      </c>
      <c r="M798" s="5" t="s">
        <v>77</v>
      </c>
      <c r="N798" s="5" t="s">
        <v>88</v>
      </c>
      <c r="O798" s="27"/>
      <c r="P798" s="33">
        <v>1.9</v>
      </c>
      <c r="Q798" s="33">
        <v>7.2</v>
      </c>
      <c r="R798" s="35">
        <v>44369</v>
      </c>
      <c r="S798" s="28" t="s">
        <v>112</v>
      </c>
      <c r="T798" s="5"/>
      <c r="U798" s="5">
        <f t="shared" si="168"/>
        <v>181.9</v>
      </c>
      <c r="V798" s="5">
        <f t="shared" si="169"/>
        <v>107.2</v>
      </c>
      <c r="W798" s="5"/>
      <c r="X798" s="36">
        <f t="shared" si="167"/>
        <v>197.75162045291907</v>
      </c>
      <c r="Y798" s="36">
        <f t="shared" si="174"/>
        <v>73.984772813360934</v>
      </c>
      <c r="Z798" s="5"/>
      <c r="AA798" s="36">
        <f t="shared" si="175"/>
        <v>1.0382557959661018</v>
      </c>
      <c r="AB798" s="36">
        <f t="shared" si="176"/>
        <v>1.2127887959661019</v>
      </c>
      <c r="AC798" s="37">
        <f t="shared" si="170"/>
        <v>0.73284998226462073</v>
      </c>
      <c r="AD798" s="37">
        <f t="shared" si="171"/>
        <v>-1.2589220464926283</v>
      </c>
      <c r="AE798" s="36">
        <f t="shared" si="172"/>
        <v>211.13846167858662</v>
      </c>
      <c r="AG798" s="38">
        <f t="shared" si="177"/>
        <v>0.73286159457202038</v>
      </c>
      <c r="AH798" s="38">
        <f t="shared" si="173"/>
        <v>-1.2588802855871544</v>
      </c>
      <c r="AJ798" s="38">
        <f t="shared" si="178"/>
        <v>41.989876336204404</v>
      </c>
      <c r="AK798" s="38">
        <f t="shared" si="179"/>
        <v>-72.128527276367706</v>
      </c>
    </row>
    <row r="799" spans="1:37" ht="15.75" customHeight="1" x14ac:dyDescent="0.3">
      <c r="A799" s="4" t="s">
        <v>90</v>
      </c>
      <c r="B799" s="5"/>
      <c r="C799" s="5">
        <v>5</v>
      </c>
      <c r="D799" s="5">
        <v>1</v>
      </c>
      <c r="E799" s="5">
        <v>1</v>
      </c>
      <c r="F799" s="5">
        <v>2</v>
      </c>
      <c r="G799" s="5">
        <f t="shared" si="164"/>
        <v>815</v>
      </c>
      <c r="H799" s="5" t="s">
        <v>20</v>
      </c>
      <c r="I799" s="5">
        <v>11</v>
      </c>
      <c r="J799" s="5"/>
      <c r="K799" s="5"/>
      <c r="L799" s="7">
        <v>43312</v>
      </c>
      <c r="M799" s="5" t="s">
        <v>77</v>
      </c>
      <c r="N799" s="5" t="s">
        <v>88</v>
      </c>
      <c r="O799" s="27"/>
      <c r="P799" s="33">
        <v>2.1</v>
      </c>
      <c r="Q799" s="33">
        <v>6.9</v>
      </c>
      <c r="R799" s="35">
        <v>44369</v>
      </c>
      <c r="S799" s="28" t="s">
        <v>112</v>
      </c>
      <c r="T799" s="5"/>
      <c r="U799" s="5">
        <f t="shared" si="168"/>
        <v>182.1</v>
      </c>
      <c r="V799" s="5">
        <f t="shared" si="169"/>
        <v>106.9</v>
      </c>
      <c r="W799" s="5"/>
      <c r="X799" s="36">
        <f t="shared" si="167"/>
        <v>197.89648752552438</v>
      </c>
      <c r="Y799" s="36">
        <f t="shared" si="174"/>
        <v>73.654600841087742</v>
      </c>
      <c r="Z799" s="5"/>
      <c r="AA799" s="36">
        <f t="shared" si="175"/>
        <v>1.0399606786362769</v>
      </c>
      <c r="AB799" s="36">
        <f t="shared" si="176"/>
        <v>1.214493678636277</v>
      </c>
      <c r="AC799" s="37">
        <f t="shared" si="170"/>
        <v>0.73284998226462073</v>
      </c>
      <c r="AD799" s="37">
        <f t="shared" si="171"/>
        <v>-1.2589220464926283</v>
      </c>
      <c r="AE799" s="36">
        <f t="shared" si="172"/>
        <v>211.15875544243954</v>
      </c>
      <c r="AG799" s="38">
        <f t="shared" si="177"/>
        <v>0.73286154274718596</v>
      </c>
      <c r="AH799" s="38">
        <f t="shared" si="173"/>
        <v>-1.2588802549962819</v>
      </c>
      <c r="AJ799" s="38">
        <f t="shared" si="178"/>
        <v>41.989873366860124</v>
      </c>
      <c r="AK799" s="38">
        <f t="shared" si="179"/>
        <v>-72.128525523639809</v>
      </c>
    </row>
    <row r="800" spans="1:37" ht="15.75" customHeight="1" x14ac:dyDescent="0.3">
      <c r="A800" s="4" t="s">
        <v>90</v>
      </c>
      <c r="B800" s="5"/>
      <c r="C800" s="5">
        <v>5</v>
      </c>
      <c r="D800" s="5">
        <v>1</v>
      </c>
      <c r="E800" s="5">
        <v>1</v>
      </c>
      <c r="F800" s="5">
        <v>2</v>
      </c>
      <c r="G800" s="5">
        <f t="shared" si="164"/>
        <v>816</v>
      </c>
      <c r="H800" s="5" t="s">
        <v>20</v>
      </c>
      <c r="I800" s="5">
        <v>17</v>
      </c>
      <c r="J800" s="5"/>
      <c r="K800" s="5"/>
      <c r="L800" s="7">
        <v>43312</v>
      </c>
      <c r="M800" s="5" t="s">
        <v>77</v>
      </c>
      <c r="N800" s="5" t="s">
        <v>88</v>
      </c>
      <c r="O800" s="27"/>
      <c r="P800" s="33">
        <v>3.5</v>
      </c>
      <c r="Q800" s="33">
        <v>8.1</v>
      </c>
      <c r="R800" s="35">
        <v>44369</v>
      </c>
      <c r="S800" s="28" t="s">
        <v>112</v>
      </c>
      <c r="T800" s="5"/>
      <c r="U800" s="5">
        <f t="shared" si="168"/>
        <v>183.5</v>
      </c>
      <c r="V800" s="5">
        <f t="shared" si="169"/>
        <v>108.1</v>
      </c>
      <c r="W800" s="5"/>
      <c r="X800" s="36">
        <f t="shared" si="167"/>
        <v>199.48359626315425</v>
      </c>
      <c r="Y800" s="36">
        <f t="shared" si="174"/>
        <v>74.593262577252062</v>
      </c>
      <c r="Z800" s="5"/>
      <c r="AA800" s="36">
        <f t="shared" si="175"/>
        <v>1.0384294790032615</v>
      </c>
      <c r="AB800" s="36">
        <f t="shared" si="176"/>
        <v>1.2129624790032616</v>
      </c>
      <c r="AC800" s="37">
        <f t="shared" si="170"/>
        <v>0.73284998226462073</v>
      </c>
      <c r="AD800" s="37">
        <f t="shared" si="171"/>
        <v>-1.2589220464926283</v>
      </c>
      <c r="AE800" s="36">
        <f t="shared" si="172"/>
        <v>212.97384815981516</v>
      </c>
      <c r="AG800" s="38">
        <f t="shared" si="177"/>
        <v>0.73286169007369417</v>
      </c>
      <c r="AH800" s="38">
        <f t="shared" si="173"/>
        <v>-1.258879919827349</v>
      </c>
      <c r="AJ800" s="38">
        <f t="shared" si="178"/>
        <v>41.989881808047251</v>
      </c>
      <c r="AK800" s="38">
        <f t="shared" si="179"/>
        <v>-72.128506319874546</v>
      </c>
    </row>
    <row r="801" spans="1:37" ht="15.75" customHeight="1" x14ac:dyDescent="0.3">
      <c r="A801" s="4" t="s">
        <v>90</v>
      </c>
      <c r="B801" s="5"/>
      <c r="C801" s="5">
        <v>5</v>
      </c>
      <c r="D801" s="5">
        <v>1</v>
      </c>
      <c r="E801" s="5">
        <v>1</v>
      </c>
      <c r="F801" s="5">
        <v>2</v>
      </c>
      <c r="G801" s="5">
        <f t="shared" si="164"/>
        <v>817</v>
      </c>
      <c r="H801" s="5" t="s">
        <v>20</v>
      </c>
      <c r="I801" s="5">
        <v>16</v>
      </c>
      <c r="J801" s="5"/>
      <c r="K801" s="5"/>
      <c r="L801" s="7">
        <v>43312</v>
      </c>
      <c r="M801" s="5" t="s">
        <v>77</v>
      </c>
      <c r="N801" s="5" t="s">
        <v>88</v>
      </c>
      <c r="O801" s="27"/>
      <c r="P801" s="33">
        <v>2.6</v>
      </c>
      <c r="Q801" s="33">
        <v>8.6</v>
      </c>
      <c r="R801" s="35">
        <v>44369</v>
      </c>
      <c r="S801" s="28" t="s">
        <v>112</v>
      </c>
      <c r="T801" s="5"/>
      <c r="U801" s="5">
        <f t="shared" si="168"/>
        <v>182.6</v>
      </c>
      <c r="V801" s="5">
        <f t="shared" si="169"/>
        <v>108.6</v>
      </c>
      <c r="W801" s="5"/>
      <c r="X801" s="36">
        <f t="shared" si="167"/>
        <v>198.68409342279887</v>
      </c>
      <c r="Y801" s="36">
        <f t="shared" si="174"/>
        <v>75.241949873461692</v>
      </c>
      <c r="Z801" s="5"/>
      <c r="AA801" s="36">
        <f t="shared" si="175"/>
        <v>1.0342515246020649</v>
      </c>
      <c r="AB801" s="36">
        <f t="shared" si="176"/>
        <v>1.208784524602065</v>
      </c>
      <c r="AC801" s="37">
        <f t="shared" si="170"/>
        <v>0.73284998226462073</v>
      </c>
      <c r="AD801" s="37">
        <f t="shared" si="171"/>
        <v>-1.2589220464926283</v>
      </c>
      <c r="AE801" s="36">
        <f t="shared" si="172"/>
        <v>212.45404208910685</v>
      </c>
      <c r="AG801" s="38">
        <f t="shared" si="177"/>
        <v>0.73286179189598011</v>
      </c>
      <c r="AH801" s="38">
        <f t="shared" si="173"/>
        <v>-1.2588800886613891</v>
      </c>
      <c r="AJ801" s="38">
        <f t="shared" si="178"/>
        <v>41.989887642034496</v>
      </c>
      <c r="AK801" s="38">
        <f t="shared" si="179"/>
        <v>-72.12851599335248</v>
      </c>
    </row>
    <row r="802" spans="1:37" ht="15.75" customHeight="1" x14ac:dyDescent="0.3">
      <c r="A802" s="4" t="s">
        <v>90</v>
      </c>
      <c r="B802" s="5"/>
      <c r="C802" s="5">
        <v>5</v>
      </c>
      <c r="D802" s="5">
        <v>1</v>
      </c>
      <c r="E802" s="5">
        <v>1</v>
      </c>
      <c r="F802" s="5">
        <v>2</v>
      </c>
      <c r="G802" s="5">
        <f t="shared" si="164"/>
        <v>818</v>
      </c>
      <c r="H802" s="5" t="s">
        <v>20</v>
      </c>
      <c r="I802" s="5">
        <v>10</v>
      </c>
      <c r="J802" s="5"/>
      <c r="K802" s="5"/>
      <c r="L802" s="7">
        <v>43312</v>
      </c>
      <c r="M802" s="5" t="s">
        <v>77</v>
      </c>
      <c r="N802" s="5" t="s">
        <v>88</v>
      </c>
      <c r="O802" s="27"/>
      <c r="P802" s="33">
        <v>2.2000000000000002</v>
      </c>
      <c r="Q802" s="33">
        <v>9.1999999999999993</v>
      </c>
      <c r="R802" s="35">
        <v>44369</v>
      </c>
      <c r="S802" s="28" t="s">
        <v>112</v>
      </c>
      <c r="T802" s="5"/>
      <c r="U802" s="5">
        <f t="shared" si="168"/>
        <v>182.2</v>
      </c>
      <c r="V802" s="5">
        <f t="shared" si="169"/>
        <v>109.2</v>
      </c>
      <c r="W802" s="5"/>
      <c r="X802" s="36">
        <f t="shared" si="167"/>
        <v>198.39435927758825</v>
      </c>
      <c r="Y802" s="36">
        <f t="shared" si="174"/>
        <v>75.902293818008062</v>
      </c>
      <c r="Z802" s="5"/>
      <c r="AA802" s="36">
        <f t="shared" si="175"/>
        <v>1.0308612443775886</v>
      </c>
      <c r="AB802" s="36">
        <f t="shared" si="176"/>
        <v>1.2053942443775887</v>
      </c>
      <c r="AC802" s="37">
        <f t="shared" si="170"/>
        <v>0.73284998226462073</v>
      </c>
      <c r="AD802" s="37">
        <f t="shared" si="171"/>
        <v>-1.2589220464926283</v>
      </c>
      <c r="AE802" s="36">
        <f t="shared" si="172"/>
        <v>212.41817248060485</v>
      </c>
      <c r="AG802" s="38">
        <f t="shared" si="177"/>
        <v>0.73286189554565362</v>
      </c>
      <c r="AH802" s="38">
        <f t="shared" si="173"/>
        <v>-1.2588801498431352</v>
      </c>
      <c r="AJ802" s="38">
        <f t="shared" si="178"/>
        <v>41.989893580723333</v>
      </c>
      <c r="AK802" s="38">
        <f t="shared" si="179"/>
        <v>-72.128519498808316</v>
      </c>
    </row>
    <row r="803" spans="1:37" ht="15.75" customHeight="1" x14ac:dyDescent="0.3">
      <c r="A803" s="4" t="s">
        <v>90</v>
      </c>
      <c r="B803" s="5"/>
      <c r="C803" s="5">
        <v>5</v>
      </c>
      <c r="D803" s="5">
        <v>1</v>
      </c>
      <c r="E803" s="5">
        <v>1</v>
      </c>
      <c r="F803" s="5">
        <v>2</v>
      </c>
      <c r="G803" s="5">
        <f t="shared" si="164"/>
        <v>819</v>
      </c>
      <c r="H803" s="5" t="s">
        <v>20</v>
      </c>
      <c r="I803" s="5">
        <v>11</v>
      </c>
      <c r="J803" s="5"/>
      <c r="K803" s="5"/>
      <c r="L803" s="7">
        <v>43312</v>
      </c>
      <c r="M803" s="5" t="s">
        <v>77</v>
      </c>
      <c r="N803" s="5" t="s">
        <v>88</v>
      </c>
      <c r="O803" s="27"/>
      <c r="P803" s="33">
        <v>3.1</v>
      </c>
      <c r="Q803" s="33">
        <v>9.9</v>
      </c>
      <c r="R803" s="35">
        <v>44369</v>
      </c>
      <c r="S803" s="28" t="s">
        <v>112</v>
      </c>
      <c r="T803" s="5"/>
      <c r="U803" s="5">
        <f t="shared" si="168"/>
        <v>183.1</v>
      </c>
      <c r="V803" s="5">
        <f t="shared" si="169"/>
        <v>109.9</v>
      </c>
      <c r="W803" s="5"/>
      <c r="X803" s="36">
        <f t="shared" si="167"/>
        <v>199.40224001954095</v>
      </c>
      <c r="Y803" s="36">
        <f t="shared" si="174"/>
        <v>76.435375809826326</v>
      </c>
      <c r="Z803" s="5"/>
      <c r="AA803" s="36">
        <f t="shared" si="175"/>
        <v>1.0302162097573031</v>
      </c>
      <c r="AB803" s="36">
        <f t="shared" si="176"/>
        <v>1.2047492097573032</v>
      </c>
      <c r="AC803" s="37">
        <f t="shared" si="170"/>
        <v>0.73284998226462073</v>
      </c>
      <c r="AD803" s="37">
        <f t="shared" si="171"/>
        <v>-1.2589220464926283</v>
      </c>
      <c r="AE803" s="36">
        <f t="shared" si="172"/>
        <v>213.55004097400683</v>
      </c>
      <c r="AG803" s="38">
        <f t="shared" si="177"/>
        <v>0.73286197921441376</v>
      </c>
      <c r="AH803" s="38">
        <f t="shared" si="173"/>
        <v>-1.2588799369970871</v>
      </c>
      <c r="AJ803" s="38">
        <f t="shared" si="178"/>
        <v>41.989898374590169</v>
      </c>
      <c r="AK803" s="38">
        <f t="shared" si="179"/>
        <v>-72.128507303628069</v>
      </c>
    </row>
    <row r="804" spans="1:37" ht="15.75" customHeight="1" x14ac:dyDescent="0.3">
      <c r="A804" s="4" t="s">
        <v>90</v>
      </c>
      <c r="B804" s="5"/>
      <c r="C804" s="5">
        <v>5</v>
      </c>
      <c r="D804" s="5">
        <v>1</v>
      </c>
      <c r="E804" s="5">
        <v>1</v>
      </c>
      <c r="F804" s="5">
        <v>2</v>
      </c>
      <c r="G804" s="5">
        <f t="shared" si="164"/>
        <v>820</v>
      </c>
      <c r="H804" s="5" t="s">
        <v>20</v>
      </c>
      <c r="I804" s="5">
        <v>11</v>
      </c>
      <c r="J804" s="5"/>
      <c r="K804" s="5"/>
      <c r="L804" s="7">
        <v>43312</v>
      </c>
      <c r="M804" s="5" t="s">
        <v>77</v>
      </c>
      <c r="N804" s="5" t="s">
        <v>88</v>
      </c>
      <c r="O804" s="27"/>
      <c r="P804" s="33">
        <v>4.2</v>
      </c>
      <c r="Q804" s="33">
        <v>9.6</v>
      </c>
      <c r="R804" s="35">
        <v>44369</v>
      </c>
      <c r="S804" s="28" t="s">
        <v>112</v>
      </c>
      <c r="T804" s="5"/>
      <c r="U804" s="5">
        <f t="shared" si="168"/>
        <v>184.2</v>
      </c>
      <c r="V804" s="5">
        <f t="shared" si="169"/>
        <v>109.6</v>
      </c>
      <c r="W804" s="5"/>
      <c r="X804" s="36">
        <f t="shared" si="167"/>
        <v>200.43343405816714</v>
      </c>
      <c r="Y804" s="36">
        <f t="shared" si="174"/>
        <v>75.948920411355132</v>
      </c>
      <c r="Z804" s="5"/>
      <c r="AA804" s="36">
        <f t="shared" si="175"/>
        <v>1.0340573987986836</v>
      </c>
      <c r="AB804" s="36">
        <f t="shared" si="176"/>
        <v>1.2085903987986837</v>
      </c>
      <c r="AC804" s="37">
        <f t="shared" si="170"/>
        <v>0.73284998226462073</v>
      </c>
      <c r="AD804" s="37">
        <f t="shared" si="171"/>
        <v>-1.2589220464926283</v>
      </c>
      <c r="AE804" s="36">
        <f t="shared" si="172"/>
        <v>214.34038350250285</v>
      </c>
      <c r="AG804" s="38">
        <f t="shared" si="177"/>
        <v>0.73286190285520436</v>
      </c>
      <c r="AH804" s="38">
        <f t="shared" si="173"/>
        <v>-1.258879719233833</v>
      </c>
      <c r="AJ804" s="38">
        <f t="shared" si="178"/>
        <v>41.989893999529748</v>
      </c>
      <c r="AK804" s="38">
        <f t="shared" si="179"/>
        <v>-72.128494826712682</v>
      </c>
    </row>
    <row r="805" spans="1:37" ht="15.75" customHeight="1" x14ac:dyDescent="0.3">
      <c r="A805" s="4" t="s">
        <v>90</v>
      </c>
      <c r="B805" s="5"/>
      <c r="C805" s="5">
        <v>5</v>
      </c>
      <c r="D805" s="5">
        <v>1</v>
      </c>
      <c r="E805" s="5">
        <v>1</v>
      </c>
      <c r="F805" s="5">
        <v>2</v>
      </c>
      <c r="G805" s="5">
        <f t="shared" si="164"/>
        <v>821</v>
      </c>
      <c r="H805" s="5" t="s">
        <v>20</v>
      </c>
      <c r="I805" s="5">
        <v>18</v>
      </c>
      <c r="J805" s="5"/>
      <c r="K805" s="5"/>
      <c r="L805" s="7">
        <v>43312</v>
      </c>
      <c r="M805" s="5" t="s">
        <v>77</v>
      </c>
      <c r="N805" s="5" t="s">
        <v>88</v>
      </c>
      <c r="O805" s="27"/>
      <c r="P805" s="33">
        <v>4.3</v>
      </c>
      <c r="Q805" s="33">
        <v>9.8000000000000007</v>
      </c>
      <c r="R805" s="35">
        <v>44369</v>
      </c>
      <c r="S805" s="28" t="s">
        <v>112</v>
      </c>
      <c r="T805" s="5"/>
      <c r="U805" s="5">
        <f t="shared" si="168"/>
        <v>184.3</v>
      </c>
      <c r="V805" s="5">
        <f t="shared" si="169"/>
        <v>109.8</v>
      </c>
      <c r="W805" s="5"/>
      <c r="X805" s="36">
        <f t="shared" ref="X805:X868" si="180">SQRT(U805^2+V805^2)*COS(ATAN(V805/U805)-0.174533)</f>
        <v>200.56664448243572</v>
      </c>
      <c r="Y805" s="36">
        <f t="shared" si="174"/>
        <v>76.128517134226655</v>
      </c>
      <c r="Z805" s="5"/>
      <c r="AA805" s="36">
        <f t="shared" si="175"/>
        <v>1.0334945716386756</v>
      </c>
      <c r="AB805" s="36">
        <f t="shared" si="176"/>
        <v>1.2080275716386757</v>
      </c>
      <c r="AC805" s="37">
        <f t="shared" si="170"/>
        <v>0.73284998226462073</v>
      </c>
      <c r="AD805" s="37">
        <f t="shared" si="171"/>
        <v>-1.2589220464926283</v>
      </c>
      <c r="AE805" s="36">
        <f t="shared" si="172"/>
        <v>214.52862279891698</v>
      </c>
      <c r="AG805" s="38">
        <f t="shared" si="177"/>
        <v>0.73286193104433472</v>
      </c>
      <c r="AH805" s="38">
        <f t="shared" si="173"/>
        <v>-1.2588796911015629</v>
      </c>
      <c r="AJ805" s="38">
        <f t="shared" si="178"/>
        <v>41.989895614647942</v>
      </c>
      <c r="AK805" s="38">
        <f t="shared" si="179"/>
        <v>-72.128493214852341</v>
      </c>
    </row>
    <row r="806" spans="1:37" ht="15.75" customHeight="1" x14ac:dyDescent="0.3">
      <c r="A806" s="4" t="s">
        <v>90</v>
      </c>
      <c r="B806" s="5"/>
      <c r="C806" s="5">
        <v>5</v>
      </c>
      <c r="D806" s="5">
        <v>1</v>
      </c>
      <c r="E806" s="5">
        <v>1</v>
      </c>
      <c r="F806" s="5">
        <v>2</v>
      </c>
      <c r="G806" s="5">
        <f t="shared" si="164"/>
        <v>822</v>
      </c>
      <c r="H806" s="5" t="s">
        <v>20</v>
      </c>
      <c r="I806" s="5">
        <v>11</v>
      </c>
      <c r="J806" s="5"/>
      <c r="K806" s="5"/>
      <c r="L806" s="7">
        <v>43312</v>
      </c>
      <c r="M806" s="5" t="s">
        <v>77</v>
      </c>
      <c r="N806" s="5" t="s">
        <v>88</v>
      </c>
      <c r="O806" s="27"/>
      <c r="P806" s="33">
        <v>4.5</v>
      </c>
      <c r="Q806" s="33">
        <v>9.9</v>
      </c>
      <c r="R806" s="35">
        <v>44369</v>
      </c>
      <c r="S806" s="28" t="s">
        <v>112</v>
      </c>
      <c r="T806" s="5"/>
      <c r="U806" s="5">
        <f t="shared" si="168"/>
        <v>184.5</v>
      </c>
      <c r="V806" s="5">
        <f t="shared" si="169"/>
        <v>109.9</v>
      </c>
      <c r="W806" s="5"/>
      <c r="X806" s="36">
        <f t="shared" si="180"/>
        <v>200.78097085557346</v>
      </c>
      <c r="Y806" s="36">
        <f t="shared" si="174"/>
        <v>76.19226825796278</v>
      </c>
      <c r="Z806" s="5"/>
      <c r="AA806" s="36">
        <f t="shared" si="175"/>
        <v>1.0335711935540866</v>
      </c>
      <c r="AB806" s="36">
        <f t="shared" si="176"/>
        <v>1.2081041935540866</v>
      </c>
      <c r="AC806" s="37">
        <f t="shared" si="170"/>
        <v>0.73284998226462073</v>
      </c>
      <c r="AD806" s="37">
        <f t="shared" si="171"/>
        <v>-1.2589220464926283</v>
      </c>
      <c r="AE806" s="36">
        <f t="shared" si="172"/>
        <v>214.75162397523331</v>
      </c>
      <c r="AG806" s="38">
        <f t="shared" si="177"/>
        <v>0.73286194104983593</v>
      </c>
      <c r="AH806" s="38">
        <f t="shared" si="173"/>
        <v>-1.2588796458400291</v>
      </c>
      <c r="AJ806" s="38">
        <f t="shared" si="178"/>
        <v>41.989896187920934</v>
      </c>
      <c r="AK806" s="38">
        <f t="shared" si="179"/>
        <v>-72.128490621557475</v>
      </c>
    </row>
    <row r="807" spans="1:37" ht="15.75" customHeight="1" x14ac:dyDescent="0.3">
      <c r="A807" s="4" t="s">
        <v>90</v>
      </c>
      <c r="B807" s="5"/>
      <c r="C807" s="5">
        <v>5</v>
      </c>
      <c r="D807" s="5">
        <v>1</v>
      </c>
      <c r="E807" s="5">
        <v>1</v>
      </c>
      <c r="F807" s="5">
        <v>2</v>
      </c>
      <c r="G807" s="5">
        <f t="shared" si="164"/>
        <v>823</v>
      </c>
      <c r="H807" s="5" t="s">
        <v>20</v>
      </c>
      <c r="I807" s="5">
        <v>11</v>
      </c>
      <c r="J807" s="5"/>
      <c r="K807" s="5"/>
      <c r="L807" s="7">
        <v>43312</v>
      </c>
      <c r="M807" s="5" t="s">
        <v>77</v>
      </c>
      <c r="N807" s="5" t="s">
        <v>88</v>
      </c>
      <c r="O807" s="27"/>
      <c r="P807" s="33">
        <v>4.5</v>
      </c>
      <c r="Q807" s="33">
        <v>9.5</v>
      </c>
      <c r="R807" s="35">
        <v>44369</v>
      </c>
      <c r="S807" s="28" t="s">
        <v>112</v>
      </c>
      <c r="T807" s="5"/>
      <c r="U807" s="5">
        <f t="shared" si="168"/>
        <v>184.5</v>
      </c>
      <c r="V807" s="5">
        <f t="shared" si="169"/>
        <v>109.5</v>
      </c>
      <c r="W807" s="5"/>
      <c r="X807" s="36">
        <f t="shared" si="180"/>
        <v>200.711511555041</v>
      </c>
      <c r="Y807" s="36">
        <f t="shared" si="174"/>
        <v>75.798345161953463</v>
      </c>
      <c r="Z807" s="5"/>
      <c r="AA807" s="36">
        <f t="shared" si="175"/>
        <v>1.0351729528186966</v>
      </c>
      <c r="AB807" s="36">
        <f t="shared" si="176"/>
        <v>1.2097059528186966</v>
      </c>
      <c r="AC807" s="37">
        <f t="shared" si="170"/>
        <v>0.73284998226462073</v>
      </c>
      <c r="AD807" s="37">
        <f t="shared" si="171"/>
        <v>-1.2589220464926283</v>
      </c>
      <c r="AE807" s="36">
        <f t="shared" si="172"/>
        <v>214.54719760462962</v>
      </c>
      <c r="AG807" s="38">
        <f t="shared" si="177"/>
        <v>0.73286187921949109</v>
      </c>
      <c r="AH807" s="38">
        <f t="shared" si="173"/>
        <v>-1.2588796605107087</v>
      </c>
      <c r="AJ807" s="38">
        <f t="shared" si="178"/>
        <v>41.989892645303122</v>
      </c>
      <c r="AK807" s="38">
        <f t="shared" si="179"/>
        <v>-72.128491462125496</v>
      </c>
    </row>
    <row r="808" spans="1:37" ht="15.75" customHeight="1" x14ac:dyDescent="0.3">
      <c r="A808" s="4" t="s">
        <v>90</v>
      </c>
      <c r="B808" s="5"/>
      <c r="C808" s="5">
        <v>5</v>
      </c>
      <c r="D808" s="5">
        <v>1</v>
      </c>
      <c r="E808" s="5">
        <v>1</v>
      </c>
      <c r="F808" s="5">
        <v>2</v>
      </c>
      <c r="G808" s="5">
        <f t="shared" si="164"/>
        <v>824</v>
      </c>
      <c r="H808" s="5" t="s">
        <v>20</v>
      </c>
      <c r="I808" s="5">
        <v>11</v>
      </c>
      <c r="J808" s="5"/>
      <c r="K808" s="5"/>
      <c r="L808" s="7">
        <v>43312</v>
      </c>
      <c r="M808" s="5" t="s">
        <v>77</v>
      </c>
      <c r="N808" s="5" t="s">
        <v>88</v>
      </c>
      <c r="O808" s="27"/>
      <c r="P808" s="33">
        <v>4.4000000000000004</v>
      </c>
      <c r="Q808" s="33">
        <v>8.9</v>
      </c>
      <c r="R808" s="35">
        <v>44369</v>
      </c>
      <c r="S808" s="28" t="s">
        <v>112</v>
      </c>
      <c r="T808" s="5"/>
      <c r="U808" s="5">
        <f t="shared" si="168"/>
        <v>184.4</v>
      </c>
      <c r="V808" s="5">
        <f t="shared" si="169"/>
        <v>108.9</v>
      </c>
      <c r="W808" s="5"/>
      <c r="X808" s="36">
        <f t="shared" si="180"/>
        <v>200.50884183024004</v>
      </c>
      <c r="Y808" s="36">
        <f t="shared" si="174"/>
        <v>75.224825343072638</v>
      </c>
      <c r="Z808" s="5"/>
      <c r="AA808" s="36">
        <f t="shared" si="175"/>
        <v>1.0373439597274867</v>
      </c>
      <c r="AB808" s="36">
        <f t="shared" si="176"/>
        <v>1.2118769597274868</v>
      </c>
      <c r="AC808" s="37">
        <f t="shared" si="170"/>
        <v>0.73284998226462073</v>
      </c>
      <c r="AD808" s="37">
        <f t="shared" si="171"/>
        <v>-1.2589220464926283</v>
      </c>
      <c r="AE808" s="36">
        <f t="shared" si="172"/>
        <v>214.15548090114342</v>
      </c>
      <c r="AG808" s="38">
        <f t="shared" si="177"/>
        <v>0.73286178920001632</v>
      </c>
      <c r="AH808" s="38">
        <f t="shared" si="173"/>
        <v>-1.2588797033136543</v>
      </c>
      <c r="AJ808" s="38">
        <f t="shared" si="178"/>
        <v>41.989887487567145</v>
      </c>
      <c r="AK808" s="38">
        <f t="shared" si="179"/>
        <v>-72.128493914553616</v>
      </c>
    </row>
    <row r="809" spans="1:37" ht="15.75" customHeight="1" x14ac:dyDescent="0.3">
      <c r="A809" s="4" t="s">
        <v>90</v>
      </c>
      <c r="B809" s="5"/>
      <c r="C809" s="5">
        <v>5</v>
      </c>
      <c r="D809" s="5">
        <v>1</v>
      </c>
      <c r="E809" s="5">
        <v>1</v>
      </c>
      <c r="F809" s="5">
        <v>2</v>
      </c>
      <c r="G809" s="5">
        <f t="shared" si="164"/>
        <v>825</v>
      </c>
      <c r="H809" s="5" t="s">
        <v>20</v>
      </c>
      <c r="I809" s="5">
        <v>10</v>
      </c>
      <c r="J809" s="5"/>
      <c r="K809" s="5"/>
      <c r="L809" s="7">
        <v>43312</v>
      </c>
      <c r="M809" s="5" t="s">
        <v>77</v>
      </c>
      <c r="N809" s="5" t="s">
        <v>88</v>
      </c>
      <c r="O809" s="27"/>
      <c r="P809" s="33">
        <v>3.8</v>
      </c>
      <c r="Q809" s="33">
        <v>8.1999999999999993</v>
      </c>
      <c r="R809" s="35">
        <v>44369</v>
      </c>
      <c r="S809" s="28" t="s">
        <v>112</v>
      </c>
      <c r="T809" s="5"/>
      <c r="U809" s="5">
        <f t="shared" si="168"/>
        <v>183.8</v>
      </c>
      <c r="V809" s="5">
        <f t="shared" si="169"/>
        <v>108.2</v>
      </c>
      <c r="W809" s="5"/>
      <c r="X809" s="36">
        <f t="shared" si="180"/>
        <v>199.79640341029435</v>
      </c>
      <c r="Y809" s="36">
        <f t="shared" si="174"/>
        <v>74.639648875855059</v>
      </c>
      <c r="Z809" s="5"/>
      <c r="AA809" s="36">
        <f t="shared" si="175"/>
        <v>1.0387394492027313</v>
      </c>
      <c r="AB809" s="36">
        <f t="shared" si="176"/>
        <v>1.2132724492027314</v>
      </c>
      <c r="AC809" s="37">
        <f t="shared" si="170"/>
        <v>0.73284998226462073</v>
      </c>
      <c r="AD809" s="37">
        <f t="shared" si="171"/>
        <v>-1.2589220464926283</v>
      </c>
      <c r="AE809" s="36">
        <f t="shared" si="172"/>
        <v>213.283098252065</v>
      </c>
      <c r="AG809" s="38">
        <f t="shared" si="177"/>
        <v>0.73286169735315987</v>
      </c>
      <c r="AH809" s="38">
        <f t="shared" si="173"/>
        <v>-1.2588798537688992</v>
      </c>
      <c r="AJ809" s="38">
        <f t="shared" si="178"/>
        <v>41.989882225129911</v>
      </c>
      <c r="AK809" s="38">
        <f t="shared" si="179"/>
        <v>-72.128502535004159</v>
      </c>
    </row>
    <row r="810" spans="1:37" ht="15.75" customHeight="1" x14ac:dyDescent="0.3">
      <c r="A810" s="4" t="s">
        <v>90</v>
      </c>
      <c r="B810" s="5"/>
      <c r="C810" s="5">
        <v>5</v>
      </c>
      <c r="D810" s="5">
        <v>1</v>
      </c>
      <c r="E810" s="5">
        <v>1</v>
      </c>
      <c r="F810" s="5">
        <v>2</v>
      </c>
      <c r="G810" s="5">
        <f t="shared" si="164"/>
        <v>826</v>
      </c>
      <c r="H810" s="5" t="s">
        <v>20</v>
      </c>
      <c r="I810" s="5">
        <v>10</v>
      </c>
      <c r="J810" s="5"/>
      <c r="K810" s="5"/>
      <c r="L810" s="7">
        <v>43312</v>
      </c>
      <c r="M810" s="5" t="s">
        <v>77</v>
      </c>
      <c r="N810" s="5" t="s">
        <v>88</v>
      </c>
      <c r="O810" s="27"/>
      <c r="P810" s="33">
        <v>4.3</v>
      </c>
      <c r="Q810" s="33">
        <v>6.8</v>
      </c>
      <c r="R810" s="35">
        <v>44369</v>
      </c>
      <c r="S810" s="28" t="s">
        <v>112</v>
      </c>
      <c r="T810" s="5"/>
      <c r="U810" s="5">
        <f t="shared" si="168"/>
        <v>184.3</v>
      </c>
      <c r="V810" s="5">
        <f t="shared" si="169"/>
        <v>106.8</v>
      </c>
      <c r="W810" s="5"/>
      <c r="X810" s="36">
        <f t="shared" si="180"/>
        <v>200.04569972844237</v>
      </c>
      <c r="Y810" s="36">
        <f t="shared" si="174"/>
        <v>73.174093914156984</v>
      </c>
      <c r="Z810" s="5"/>
      <c r="AA810" s="36">
        <f t="shared" si="175"/>
        <v>1.045594268414231</v>
      </c>
      <c r="AB810" s="36">
        <f t="shared" si="176"/>
        <v>1.220127268414231</v>
      </c>
      <c r="AC810" s="37">
        <f t="shared" si="170"/>
        <v>0.73284998226462073</v>
      </c>
      <c r="AD810" s="37">
        <f t="shared" si="171"/>
        <v>-1.2589220464926283</v>
      </c>
      <c r="AE810" s="36">
        <f t="shared" si="172"/>
        <v>213.00875568858666</v>
      </c>
      <c r="AG810" s="38">
        <f t="shared" si="177"/>
        <v>0.73286146731674473</v>
      </c>
      <c r="AH810" s="38">
        <f t="shared" si="173"/>
        <v>-1.2588798011316</v>
      </c>
      <c r="AJ810" s="38">
        <f t="shared" si="178"/>
        <v>41.989869045014196</v>
      </c>
      <c r="AK810" s="38">
        <f t="shared" si="179"/>
        <v>-72.12849951910907</v>
      </c>
    </row>
    <row r="811" spans="1:37" ht="15.75" customHeight="1" x14ac:dyDescent="0.3">
      <c r="A811" s="4" t="s">
        <v>90</v>
      </c>
      <c r="B811" s="5"/>
      <c r="C811" s="5">
        <v>5</v>
      </c>
      <c r="D811" s="5">
        <v>1</v>
      </c>
      <c r="E811" s="5">
        <v>1</v>
      </c>
      <c r="F811" s="5">
        <v>2</v>
      </c>
      <c r="G811" s="5">
        <f t="shared" si="164"/>
        <v>827</v>
      </c>
      <c r="H811" s="5" t="s">
        <v>20</v>
      </c>
      <c r="I811" s="5">
        <v>11</v>
      </c>
      <c r="J811" s="5"/>
      <c r="K811" s="5"/>
      <c r="L811" s="7">
        <v>43312</v>
      </c>
      <c r="M811" s="5" t="s">
        <v>77</v>
      </c>
      <c r="N811" s="5" t="s">
        <v>88</v>
      </c>
      <c r="O811" s="27"/>
      <c r="P811" s="33">
        <v>4.5999999999999996</v>
      </c>
      <c r="Q811" s="33">
        <v>6.4</v>
      </c>
      <c r="R811" s="35">
        <v>44369</v>
      </c>
      <c r="S811" s="28" t="s">
        <v>112</v>
      </c>
      <c r="T811" s="5"/>
      <c r="U811" s="5">
        <f t="shared" si="168"/>
        <v>184.6</v>
      </c>
      <c r="V811" s="5">
        <f t="shared" si="169"/>
        <v>106.4</v>
      </c>
      <c r="W811" s="5"/>
      <c r="X811" s="36">
        <f t="shared" si="180"/>
        <v>200.27168274991686</v>
      </c>
      <c r="Y811" s="36">
        <f t="shared" si="174"/>
        <v>72.728076342748352</v>
      </c>
      <c r="Z811" s="5"/>
      <c r="AA811" s="36">
        <f t="shared" si="175"/>
        <v>1.0479245341295496</v>
      </c>
      <c r="AB811" s="36">
        <f t="shared" si="176"/>
        <v>1.2224575341295496</v>
      </c>
      <c r="AC811" s="37">
        <f t="shared" si="170"/>
        <v>0.73284998226462073</v>
      </c>
      <c r="AD811" s="37">
        <f t="shared" si="171"/>
        <v>-1.2589220464926283</v>
      </c>
      <c r="AE811" s="36">
        <f t="shared" si="172"/>
        <v>213.06834584236105</v>
      </c>
      <c r="AG811" s="38">
        <f t="shared" si="177"/>
        <v>0.73286139730827482</v>
      </c>
      <c r="AH811" s="38">
        <f t="shared" si="173"/>
        <v>-1.2588797534114979</v>
      </c>
      <c r="AJ811" s="38">
        <f t="shared" si="178"/>
        <v>41.989865033824337</v>
      </c>
      <c r="AK811" s="38">
        <f t="shared" si="179"/>
        <v>-72.128496784948624</v>
      </c>
    </row>
    <row r="812" spans="1:37" ht="15.75" customHeight="1" x14ac:dyDescent="0.3">
      <c r="A812" s="4" t="s">
        <v>90</v>
      </c>
      <c r="B812" s="5"/>
      <c r="C812" s="5">
        <v>5</v>
      </c>
      <c r="D812" s="5">
        <v>1</v>
      </c>
      <c r="E812" s="5">
        <v>1</v>
      </c>
      <c r="F812" s="5">
        <v>2</v>
      </c>
      <c r="G812" s="5">
        <f t="shared" si="164"/>
        <v>828</v>
      </c>
      <c r="H812" s="5" t="s">
        <v>20</v>
      </c>
      <c r="I812" s="5">
        <v>17</v>
      </c>
      <c r="J812" s="5"/>
      <c r="K812" s="5"/>
      <c r="L812" s="7">
        <v>43312</v>
      </c>
      <c r="M812" s="5" t="s">
        <v>77</v>
      </c>
      <c r="N812" s="5" t="s">
        <v>88</v>
      </c>
      <c r="O812" s="27"/>
      <c r="P812" s="33">
        <v>3.8</v>
      </c>
      <c r="Q812" s="33">
        <v>6.2</v>
      </c>
      <c r="R812" s="35">
        <v>44369</v>
      </c>
      <c r="S812" s="28" t="s">
        <v>112</v>
      </c>
      <c r="T812" s="5"/>
      <c r="U812" s="5">
        <f t="shared" si="168"/>
        <v>183.8</v>
      </c>
      <c r="V812" s="5">
        <f t="shared" si="169"/>
        <v>106.2</v>
      </c>
      <c r="W812" s="5"/>
      <c r="X812" s="36">
        <f t="shared" si="180"/>
        <v>199.44910690763214</v>
      </c>
      <c r="Y812" s="36">
        <f t="shared" si="174"/>
        <v>72.670033395808616</v>
      </c>
      <c r="Z812" s="5"/>
      <c r="AA812" s="36">
        <f t="shared" si="175"/>
        <v>1.0468588503593144</v>
      </c>
      <c r="AB812" s="36">
        <f t="shared" si="176"/>
        <v>1.2213918503593144</v>
      </c>
      <c r="AC812" s="37">
        <f t="shared" si="170"/>
        <v>0.73284998226462073</v>
      </c>
      <c r="AD812" s="37">
        <f t="shared" si="171"/>
        <v>-1.2589220464926283</v>
      </c>
      <c r="AE812" s="36">
        <f t="shared" si="172"/>
        <v>212.27548139151637</v>
      </c>
      <c r="AG812" s="38">
        <f t="shared" si="177"/>
        <v>0.73286138820142799</v>
      </c>
      <c r="AH812" s="38">
        <f t="shared" si="173"/>
        <v>-1.2588799271222069</v>
      </c>
      <c r="AJ812" s="38">
        <f t="shared" si="178"/>
        <v>41.989864512040448</v>
      </c>
      <c r="AK812" s="38">
        <f t="shared" si="179"/>
        <v>-72.128506737839103</v>
      </c>
    </row>
    <row r="813" spans="1:37" ht="15.75" customHeight="1" x14ac:dyDescent="0.3">
      <c r="A813" s="4" t="s">
        <v>90</v>
      </c>
      <c r="B813" s="5"/>
      <c r="C813" s="5">
        <v>5</v>
      </c>
      <c r="D813" s="5">
        <v>1</v>
      </c>
      <c r="E813" s="5">
        <v>1</v>
      </c>
      <c r="F813" s="5">
        <v>2</v>
      </c>
      <c r="G813" s="5">
        <f t="shared" si="164"/>
        <v>829</v>
      </c>
      <c r="H813" s="5" t="s">
        <v>20</v>
      </c>
      <c r="I813" s="5">
        <v>14</v>
      </c>
      <c r="J813" s="5"/>
      <c r="K813" s="5"/>
      <c r="L813" s="7">
        <v>43312</v>
      </c>
      <c r="M813" s="5" t="s">
        <v>77</v>
      </c>
      <c r="N813" s="5" t="s">
        <v>88</v>
      </c>
      <c r="O813" s="27"/>
      <c r="P813" s="33">
        <v>2.5</v>
      </c>
      <c r="Q813" s="33">
        <v>6.7</v>
      </c>
      <c r="R813" s="35">
        <v>44369</v>
      </c>
      <c r="S813" s="28" t="s">
        <v>112</v>
      </c>
      <c r="T813" s="5"/>
      <c r="U813" s="5">
        <f t="shared" si="168"/>
        <v>182.5</v>
      </c>
      <c r="V813" s="5">
        <f t="shared" si="169"/>
        <v>106.7</v>
      </c>
      <c r="W813" s="5"/>
      <c r="X813" s="36">
        <f t="shared" si="180"/>
        <v>198.25568097126745</v>
      </c>
      <c r="Y813" s="36">
        <f t="shared" si="174"/>
        <v>73.388179992550661</v>
      </c>
      <c r="Z813" s="5"/>
      <c r="AA813" s="36">
        <f t="shared" si="175"/>
        <v>1.0417344429579094</v>
      </c>
      <c r="AB813" s="36">
        <f t="shared" si="176"/>
        <v>1.2162674429579095</v>
      </c>
      <c r="AC813" s="37">
        <f t="shared" si="170"/>
        <v>0.73284998226462073</v>
      </c>
      <c r="AD813" s="37">
        <f t="shared" si="171"/>
        <v>-1.2589220464926283</v>
      </c>
      <c r="AE813" s="36">
        <f t="shared" si="172"/>
        <v>211.40279089926887</v>
      </c>
      <c r="AG813" s="38">
        <f t="shared" si="177"/>
        <v>0.73286150092786384</v>
      </c>
      <c r="AH813" s="38">
        <f t="shared" si="173"/>
        <v>-1.2588801791439013</v>
      </c>
      <c r="AJ813" s="38">
        <f t="shared" si="178"/>
        <v>41.989870970789468</v>
      </c>
      <c r="AK813" s="38">
        <f t="shared" si="179"/>
        <v>-72.128521177618538</v>
      </c>
    </row>
    <row r="814" spans="1:37" ht="15.75" customHeight="1" x14ac:dyDescent="0.3">
      <c r="A814" s="4" t="s">
        <v>90</v>
      </c>
      <c r="B814" s="5"/>
      <c r="C814" s="5">
        <v>5</v>
      </c>
      <c r="D814" s="5">
        <v>1</v>
      </c>
      <c r="E814" s="5">
        <v>1</v>
      </c>
      <c r="F814" s="5">
        <v>2</v>
      </c>
      <c r="G814" s="5">
        <f t="shared" si="164"/>
        <v>830</v>
      </c>
      <c r="H814" s="5" t="s">
        <v>20</v>
      </c>
      <c r="I814" s="5">
        <v>18</v>
      </c>
      <c r="J814" s="5"/>
      <c r="K814" s="5"/>
      <c r="L814" s="7">
        <v>43312</v>
      </c>
      <c r="M814" s="5" t="s">
        <v>77</v>
      </c>
      <c r="N814" s="5" t="s">
        <v>88</v>
      </c>
      <c r="O814" s="27"/>
      <c r="P814" s="33">
        <v>2.2000000000000002</v>
      </c>
      <c r="Q814" s="33">
        <v>6.6</v>
      </c>
      <c r="R814" s="35">
        <v>44369</v>
      </c>
      <c r="S814" s="28" t="s">
        <v>112</v>
      </c>
      <c r="T814" s="5"/>
      <c r="U814" s="5">
        <f t="shared" si="168"/>
        <v>182.2</v>
      </c>
      <c r="V814" s="5">
        <f t="shared" si="169"/>
        <v>106.6</v>
      </c>
      <c r="W814" s="5"/>
      <c r="X814" s="36">
        <f t="shared" si="180"/>
        <v>197.94287382412736</v>
      </c>
      <c r="Y814" s="36">
        <f t="shared" si="174"/>
        <v>73.341793693947679</v>
      </c>
      <c r="Z814" s="5"/>
      <c r="AA814" s="36">
        <f t="shared" si="175"/>
        <v>1.0414261006036813</v>
      </c>
      <c r="AB814" s="36">
        <f t="shared" si="176"/>
        <v>1.2159591006036814</v>
      </c>
      <c r="AC814" s="37">
        <f t="shared" si="170"/>
        <v>0.73284998226462073</v>
      </c>
      <c r="AD814" s="37">
        <f t="shared" si="171"/>
        <v>-1.2589220464926283</v>
      </c>
      <c r="AE814" s="36">
        <f t="shared" si="172"/>
        <v>211.09334428162342</v>
      </c>
      <c r="AG814" s="38">
        <f t="shared" si="177"/>
        <v>0.73286149364838749</v>
      </c>
      <c r="AH814" s="38">
        <f t="shared" si="173"/>
        <v>-1.2588802452023371</v>
      </c>
      <c r="AJ814" s="38">
        <f t="shared" si="178"/>
        <v>41.98987055370619</v>
      </c>
      <c r="AK814" s="38">
        <f t="shared" si="179"/>
        <v>-72.128524962488115</v>
      </c>
    </row>
    <row r="815" spans="1:37" ht="15.75" customHeight="1" x14ac:dyDescent="0.3">
      <c r="A815" s="4" t="s">
        <v>90</v>
      </c>
      <c r="B815" s="5"/>
      <c r="C815" s="5">
        <v>5</v>
      </c>
      <c r="D815" s="5">
        <v>1</v>
      </c>
      <c r="E815" s="5">
        <v>1</v>
      </c>
      <c r="F815" s="5">
        <v>2</v>
      </c>
      <c r="G815" s="5">
        <f t="shared" si="164"/>
        <v>831</v>
      </c>
      <c r="H815" s="5" t="s">
        <v>20</v>
      </c>
      <c r="I815" s="5">
        <v>23</v>
      </c>
      <c r="J815" s="5"/>
      <c r="K815" s="5"/>
      <c r="L815" s="7">
        <v>43312</v>
      </c>
      <c r="M815" s="5" t="s">
        <v>77</v>
      </c>
      <c r="N815" s="5" t="s">
        <v>88</v>
      </c>
      <c r="O815" s="27"/>
      <c r="P815" s="33">
        <v>2.2999999999999998</v>
      </c>
      <c r="Q815" s="33">
        <v>5.3</v>
      </c>
      <c r="R815" s="35">
        <v>44369</v>
      </c>
      <c r="S815" s="28" t="s">
        <v>112</v>
      </c>
      <c r="T815" s="5"/>
      <c r="U815" s="5">
        <f t="shared" si="168"/>
        <v>182.3</v>
      </c>
      <c r="V815" s="5">
        <f t="shared" si="169"/>
        <v>105.3</v>
      </c>
      <c r="W815" s="5"/>
      <c r="X815" s="36">
        <f t="shared" si="180"/>
        <v>197.81561187139928</v>
      </c>
      <c r="Y815" s="36">
        <f t="shared" si="174"/>
        <v>72.044178806784345</v>
      </c>
      <c r="Z815" s="5"/>
      <c r="AA815" s="36">
        <f t="shared" si="175"/>
        <v>1.0469957949719702</v>
      </c>
      <c r="AB815" s="36">
        <f t="shared" si="176"/>
        <v>1.2215287949719702</v>
      </c>
      <c r="AC815" s="37">
        <f t="shared" si="170"/>
        <v>0.73284998226462073</v>
      </c>
      <c r="AD815" s="37">
        <f t="shared" si="171"/>
        <v>-1.2589220464926283</v>
      </c>
      <c r="AE815" s="36">
        <f t="shared" si="172"/>
        <v>210.52643539470287</v>
      </c>
      <c r="AG815" s="38">
        <f t="shared" si="177"/>
        <v>0.73286128997371647</v>
      </c>
      <c r="AH815" s="38">
        <f t="shared" si="173"/>
        <v>-1.2588802720849908</v>
      </c>
      <c r="AJ815" s="38">
        <f t="shared" si="178"/>
        <v>41.989858884007148</v>
      </c>
      <c r="AK815" s="38">
        <f t="shared" si="179"/>
        <v>-72.128526502750717</v>
      </c>
    </row>
    <row r="816" spans="1:37" ht="15.75" customHeight="1" x14ac:dyDescent="0.3">
      <c r="A816" s="4" t="s">
        <v>90</v>
      </c>
      <c r="B816" s="5"/>
      <c r="C816" s="5">
        <v>5</v>
      </c>
      <c r="D816" s="5">
        <v>1</v>
      </c>
      <c r="E816" s="5">
        <v>1</v>
      </c>
      <c r="F816" s="5">
        <v>3</v>
      </c>
      <c r="G816" s="5">
        <f t="shared" si="164"/>
        <v>832</v>
      </c>
      <c r="H816" s="5" t="s">
        <v>22</v>
      </c>
      <c r="I816" s="5">
        <v>265</v>
      </c>
      <c r="J816" s="5"/>
      <c r="K816" s="5"/>
      <c r="L816" s="7">
        <v>43313</v>
      </c>
      <c r="M816" s="5" t="s">
        <v>91</v>
      </c>
      <c r="N816" s="5" t="s">
        <v>88</v>
      </c>
      <c r="O816" s="27"/>
      <c r="P816" s="33">
        <v>5.0999999999999996</v>
      </c>
      <c r="Q816" s="33">
        <v>9</v>
      </c>
      <c r="R816" s="35">
        <v>44369</v>
      </c>
      <c r="S816" s="28" t="s">
        <v>112</v>
      </c>
      <c r="T816" s="5"/>
      <c r="U816" s="5">
        <f t="shared" si="168"/>
        <v>185.1</v>
      </c>
      <c r="V816" s="5">
        <f>Q816+100</f>
        <v>109</v>
      </c>
      <c r="W816" s="5"/>
      <c r="X816" s="36">
        <f t="shared" si="180"/>
        <v>201.21557207338938</v>
      </c>
      <c r="Y816" s="36">
        <f t="shared" si="174"/>
        <v>75.201752341143191</v>
      </c>
      <c r="Z816" s="5"/>
      <c r="AA816" s="36">
        <f t="shared" si="175"/>
        <v>1.0386001940484624</v>
      </c>
      <c r="AB816" s="36">
        <f t="shared" si="176"/>
        <v>1.2131331940484624</v>
      </c>
      <c r="AC816" s="37">
        <f t="shared" si="170"/>
        <v>0.73284998226462073</v>
      </c>
      <c r="AD816" s="37">
        <f t="shared" si="171"/>
        <v>-1.2589220464926283</v>
      </c>
      <c r="AE816" s="36">
        <f t="shared" si="172"/>
        <v>214.80924095578382</v>
      </c>
      <c r="AG816" s="38">
        <f t="shared" si="177"/>
        <v>0.73286178557530168</v>
      </c>
      <c r="AH816" s="38">
        <f t="shared" si="173"/>
        <v>-1.2588795540674809</v>
      </c>
      <c r="AJ816" s="38">
        <f t="shared" si="178"/>
        <v>41.989887279886304</v>
      </c>
      <c r="AK816" s="38">
        <f t="shared" si="179"/>
        <v>-72.128485363377777</v>
      </c>
    </row>
    <row r="817" spans="1:37" ht="15.75" customHeight="1" x14ac:dyDescent="0.3">
      <c r="A817" s="4" t="s">
        <v>90</v>
      </c>
      <c r="B817" s="5"/>
      <c r="C817" s="5">
        <v>5</v>
      </c>
      <c r="D817" s="5">
        <v>1</v>
      </c>
      <c r="E817" s="5">
        <v>1</v>
      </c>
      <c r="F817" s="5">
        <v>3</v>
      </c>
      <c r="G817" s="5">
        <f t="shared" si="164"/>
        <v>833</v>
      </c>
      <c r="H817" s="5" t="s">
        <v>20</v>
      </c>
      <c r="I817" s="5">
        <v>19</v>
      </c>
      <c r="J817" s="5"/>
      <c r="K817" s="5"/>
      <c r="L817" s="7">
        <v>43313</v>
      </c>
      <c r="M817" s="5" t="s">
        <v>91</v>
      </c>
      <c r="N817" s="5" t="s">
        <v>88</v>
      </c>
      <c r="O817" s="27"/>
      <c r="P817" s="33">
        <v>5.2</v>
      </c>
      <c r="Q817" s="33">
        <v>9.4</v>
      </c>
      <c r="R817" s="35">
        <v>44369</v>
      </c>
      <c r="S817" s="28" t="s">
        <v>112</v>
      </c>
      <c r="T817" s="5"/>
      <c r="U817" s="5">
        <f t="shared" si="168"/>
        <v>185.2</v>
      </c>
      <c r="V817" s="5">
        <f t="shared" ref="V817:V880" si="181">Q817+100</f>
        <v>109.4</v>
      </c>
      <c r="W817" s="5"/>
      <c r="X817" s="36">
        <f t="shared" si="180"/>
        <v>201.38351214792416</v>
      </c>
      <c r="Y817" s="36">
        <f t="shared" si="174"/>
        <v>75.578310612019393</v>
      </c>
      <c r="Z817" s="5"/>
      <c r="AA817" s="36">
        <f t="shared" si="175"/>
        <v>1.0372336796730368</v>
      </c>
      <c r="AB817" s="36">
        <f t="shared" si="176"/>
        <v>1.2117666796730369</v>
      </c>
      <c r="AC817" s="37">
        <f t="shared" si="170"/>
        <v>0.73284998226462073</v>
      </c>
      <c r="AD817" s="37">
        <f t="shared" si="171"/>
        <v>-1.2589220464926283</v>
      </c>
      <c r="AE817" s="36">
        <f t="shared" si="172"/>
        <v>215.0985820501846</v>
      </c>
      <c r="AG817" s="38">
        <f t="shared" si="177"/>
        <v>0.73286184467960136</v>
      </c>
      <c r="AH817" s="38">
        <f t="shared" si="173"/>
        <v>-1.2588795185998667</v>
      </c>
      <c r="AJ817" s="38">
        <f t="shared" si="178"/>
        <v>41.989890666313222</v>
      </c>
      <c r="AK817" s="38">
        <f t="shared" si="179"/>
        <v>-72.128483331233184</v>
      </c>
    </row>
    <row r="818" spans="1:37" ht="15.75" customHeight="1" x14ac:dyDescent="0.3">
      <c r="A818" s="4" t="s">
        <v>90</v>
      </c>
      <c r="B818" s="5"/>
      <c r="C818" s="5">
        <v>5</v>
      </c>
      <c r="D818" s="5">
        <v>1</v>
      </c>
      <c r="E818" s="5">
        <v>1</v>
      </c>
      <c r="F818" s="5">
        <v>3</v>
      </c>
      <c r="G818" s="5">
        <f t="shared" si="164"/>
        <v>834</v>
      </c>
      <c r="H818" s="5" t="s">
        <v>20</v>
      </c>
      <c r="I818" s="5">
        <v>12</v>
      </c>
      <c r="J818" s="5"/>
      <c r="K818" s="5"/>
      <c r="L818" s="7">
        <v>43313</v>
      </c>
      <c r="M818" s="5" t="s">
        <v>91</v>
      </c>
      <c r="N818" s="5" t="s">
        <v>88</v>
      </c>
      <c r="O818" s="27"/>
      <c r="P818" s="33">
        <v>6.9</v>
      </c>
      <c r="Q818" s="33">
        <v>9</v>
      </c>
      <c r="R818" s="35">
        <v>44369</v>
      </c>
      <c r="S818" s="28" t="s">
        <v>112</v>
      </c>
      <c r="T818" s="5"/>
      <c r="U818" s="5">
        <f t="shared" si="168"/>
        <v>186.9</v>
      </c>
      <c r="V818" s="5">
        <f t="shared" si="181"/>
        <v>109</v>
      </c>
      <c r="W818" s="5"/>
      <c r="X818" s="36">
        <f t="shared" si="180"/>
        <v>202.98822600543122</v>
      </c>
      <c r="Y818" s="36">
        <f t="shared" si="174"/>
        <v>74.889185488747216</v>
      </c>
      <c r="Z818" s="5"/>
      <c r="AA818" s="36">
        <f t="shared" si="175"/>
        <v>1.0428216854079286</v>
      </c>
      <c r="AB818" s="36">
        <f t="shared" si="176"/>
        <v>1.2173546854079287</v>
      </c>
      <c r="AC818" s="37">
        <f t="shared" si="170"/>
        <v>0.73284998226462073</v>
      </c>
      <c r="AD818" s="37">
        <f t="shared" si="171"/>
        <v>-1.2589220464926283</v>
      </c>
      <c r="AE818" s="36">
        <f t="shared" si="172"/>
        <v>216.3622194376828</v>
      </c>
      <c r="AG818" s="38">
        <f t="shared" si="177"/>
        <v>0.73286173650647957</v>
      </c>
      <c r="AH818" s="38">
        <f t="shared" si="173"/>
        <v>-1.2588791797227779</v>
      </c>
      <c r="AJ818" s="38">
        <f t="shared" si="178"/>
        <v>41.989884468449894</v>
      </c>
      <c r="AK818" s="38">
        <f t="shared" si="179"/>
        <v>-72.128463915006208</v>
      </c>
    </row>
    <row r="819" spans="1:37" ht="15.75" customHeight="1" x14ac:dyDescent="0.3">
      <c r="A819" s="4" t="s">
        <v>90</v>
      </c>
      <c r="B819" s="5"/>
      <c r="C819" s="5">
        <v>5</v>
      </c>
      <c r="D819" s="5">
        <v>1</v>
      </c>
      <c r="E819" s="5">
        <v>1</v>
      </c>
      <c r="F819" s="5">
        <v>3</v>
      </c>
      <c r="G819" s="5">
        <f t="shared" si="164"/>
        <v>835</v>
      </c>
      <c r="H819" s="5" t="s">
        <v>20</v>
      </c>
      <c r="I819" s="5">
        <v>11</v>
      </c>
      <c r="J819" s="5"/>
      <c r="K819" s="5"/>
      <c r="L819" s="7">
        <v>43313</v>
      </c>
      <c r="M819" s="5" t="s">
        <v>91</v>
      </c>
      <c r="N819" s="5" t="s">
        <v>88</v>
      </c>
      <c r="O819" s="27"/>
      <c r="P819" s="33">
        <v>7.4</v>
      </c>
      <c r="Q819" s="33">
        <v>9.6</v>
      </c>
      <c r="R819" s="35">
        <v>44369</v>
      </c>
      <c r="S819" s="28" t="s">
        <v>112</v>
      </c>
      <c r="T819" s="5"/>
      <c r="U819" s="5">
        <f t="shared" si="168"/>
        <v>187.4</v>
      </c>
      <c r="V819" s="5">
        <f t="shared" si="181"/>
        <v>109.6</v>
      </c>
      <c r="W819" s="5"/>
      <c r="X819" s="36">
        <f t="shared" si="180"/>
        <v>203.58481882624147</v>
      </c>
      <c r="Y819" s="36">
        <f t="shared" si="174"/>
        <v>75.393246007095584</v>
      </c>
      <c r="Z819" s="5"/>
      <c r="AA819" s="36">
        <f t="shared" si="175"/>
        <v>1.0415945578911823</v>
      </c>
      <c r="AB819" s="36">
        <f t="shared" si="176"/>
        <v>1.2161275578911823</v>
      </c>
      <c r="AC819" s="37">
        <f t="shared" si="170"/>
        <v>0.73284998226462073</v>
      </c>
      <c r="AD819" s="37">
        <f t="shared" si="171"/>
        <v>-1.2589220464926283</v>
      </c>
      <c r="AE819" s="36">
        <f t="shared" si="172"/>
        <v>217.09656837453696</v>
      </c>
      <c r="AG819" s="38">
        <f t="shared" si="177"/>
        <v>0.73286181562174935</v>
      </c>
      <c r="AH819" s="38">
        <f t="shared" si="173"/>
        <v>-1.2588790537320782</v>
      </c>
      <c r="AJ819" s="38">
        <f t="shared" si="178"/>
        <v>41.989889001420941</v>
      </c>
      <c r="AK819" s="38">
        <f t="shared" si="179"/>
        <v>-72.128456696270874</v>
      </c>
    </row>
    <row r="820" spans="1:37" ht="15.75" customHeight="1" x14ac:dyDescent="0.3">
      <c r="A820" s="4" t="s">
        <v>90</v>
      </c>
      <c r="B820" s="5"/>
      <c r="C820" s="5">
        <v>5</v>
      </c>
      <c r="D820" s="5">
        <v>1</v>
      </c>
      <c r="E820" s="5">
        <v>1</v>
      </c>
      <c r="F820" s="5">
        <v>3</v>
      </c>
      <c r="G820" s="5">
        <f t="shared" si="164"/>
        <v>836</v>
      </c>
      <c r="H820" s="5" t="s">
        <v>20</v>
      </c>
      <c r="I820" s="5">
        <v>10</v>
      </c>
      <c r="J820" s="5"/>
      <c r="K820" s="5"/>
      <c r="L820" s="7">
        <v>43313</v>
      </c>
      <c r="M820" s="5" t="s">
        <v>91</v>
      </c>
      <c r="N820" s="5" t="s">
        <v>88</v>
      </c>
      <c r="O820" s="27"/>
      <c r="P820" s="33">
        <v>7.3</v>
      </c>
      <c r="Q820" s="33">
        <v>9.8000000000000007</v>
      </c>
      <c r="R820" s="35">
        <v>44369</v>
      </c>
      <c r="S820" s="28" t="s">
        <v>112</v>
      </c>
      <c r="T820" s="5"/>
      <c r="U820" s="5">
        <f t="shared" si="168"/>
        <v>187.3</v>
      </c>
      <c r="V820" s="5">
        <f t="shared" si="181"/>
        <v>109.8</v>
      </c>
      <c r="W820" s="5"/>
      <c r="X820" s="36">
        <f t="shared" si="180"/>
        <v>203.52106770250538</v>
      </c>
      <c r="Y820" s="36">
        <f t="shared" si="174"/>
        <v>75.607572380233336</v>
      </c>
      <c r="Z820" s="5"/>
      <c r="AA820" s="36">
        <f t="shared" si="175"/>
        <v>1.0405668521972955</v>
      </c>
      <c r="AB820" s="36">
        <f t="shared" si="176"/>
        <v>1.2150998521972955</v>
      </c>
      <c r="AC820" s="37">
        <f t="shared" si="170"/>
        <v>0.73284998226462073</v>
      </c>
      <c r="AD820" s="37">
        <f t="shared" si="171"/>
        <v>-1.2589220464926283</v>
      </c>
      <c r="AE820" s="36">
        <f t="shared" si="172"/>
        <v>217.1113308880953</v>
      </c>
      <c r="AG820" s="38">
        <f t="shared" si="177"/>
        <v>0.73286184926296827</v>
      </c>
      <c r="AH820" s="38">
        <f t="shared" si="173"/>
        <v>-1.2588790671936509</v>
      </c>
      <c r="AJ820" s="38">
        <f t="shared" si="178"/>
        <v>41.989890928920801</v>
      </c>
      <c r="AK820" s="38">
        <f t="shared" si="179"/>
        <v>-72.128457467562171</v>
      </c>
    </row>
    <row r="821" spans="1:37" ht="15.75" customHeight="1" x14ac:dyDescent="0.3">
      <c r="A821" s="4" t="s">
        <v>90</v>
      </c>
      <c r="B821" s="5"/>
      <c r="C821" s="5">
        <v>5</v>
      </c>
      <c r="D821" s="5">
        <v>1</v>
      </c>
      <c r="E821" s="5">
        <v>1</v>
      </c>
      <c r="F821" s="5">
        <v>3</v>
      </c>
      <c r="G821" s="5">
        <f t="shared" si="164"/>
        <v>837</v>
      </c>
      <c r="H821" s="5" t="s">
        <v>20</v>
      </c>
      <c r="I821" s="5">
        <v>19</v>
      </c>
      <c r="J821" s="5"/>
      <c r="K821" s="5"/>
      <c r="L821" s="7">
        <v>43313</v>
      </c>
      <c r="M821" s="5" t="s">
        <v>91</v>
      </c>
      <c r="N821" s="5" t="s">
        <v>88</v>
      </c>
      <c r="O821" s="27"/>
      <c r="P821" s="33">
        <v>9.1</v>
      </c>
      <c r="Q821" s="33">
        <v>9.1999999999999993</v>
      </c>
      <c r="R821" s="35">
        <v>44369</v>
      </c>
      <c r="S821" s="28" t="s">
        <v>112</v>
      </c>
      <c r="T821" s="5"/>
      <c r="U821" s="5">
        <f t="shared" ref="U821:U884" si="182">P821+180</f>
        <v>189.1</v>
      </c>
      <c r="V821" s="5">
        <f t="shared" si="181"/>
        <v>109.2</v>
      </c>
      <c r="W821" s="5"/>
      <c r="X821" s="36">
        <f t="shared" si="180"/>
        <v>205.18953268374852</v>
      </c>
      <c r="Y821" s="36">
        <f t="shared" si="174"/>
        <v>74.704120883823393</v>
      </c>
      <c r="Z821" s="5"/>
      <c r="AA821" s="36">
        <f t="shared" si="175"/>
        <v>1.0471060802362151</v>
      </c>
      <c r="AB821" s="36">
        <f t="shared" si="176"/>
        <v>1.2216390802362151</v>
      </c>
      <c r="AC821" s="37">
        <f t="shared" si="170"/>
        <v>0.73284998226462073</v>
      </c>
      <c r="AD821" s="37">
        <f t="shared" si="171"/>
        <v>-1.2589220464926283</v>
      </c>
      <c r="AE821" s="36">
        <f t="shared" si="172"/>
        <v>218.3654047691621</v>
      </c>
      <c r="AG821" s="38">
        <f t="shared" si="177"/>
        <v>0.73286170744854884</v>
      </c>
      <c r="AH821" s="38">
        <f t="shared" si="173"/>
        <v>-1.2588787148550433</v>
      </c>
      <c r="AJ821" s="38">
        <f t="shared" si="178"/>
        <v>41.989882803553094</v>
      </c>
      <c r="AK821" s="38">
        <f t="shared" si="179"/>
        <v>-72.128437280046995</v>
      </c>
    </row>
    <row r="822" spans="1:37" ht="15.75" customHeight="1" x14ac:dyDescent="0.3">
      <c r="A822" s="4" t="s">
        <v>90</v>
      </c>
      <c r="B822" s="5"/>
      <c r="C822" s="5">
        <v>5</v>
      </c>
      <c r="D822" s="5">
        <v>1</v>
      </c>
      <c r="E822" s="5">
        <v>1</v>
      </c>
      <c r="F822" s="5">
        <v>3</v>
      </c>
      <c r="G822" s="5">
        <f t="shared" si="164"/>
        <v>838</v>
      </c>
      <c r="H822" s="5" t="s">
        <v>20</v>
      </c>
      <c r="I822" s="5">
        <v>17</v>
      </c>
      <c r="J822" s="5"/>
      <c r="K822" s="5"/>
      <c r="L822" s="7">
        <v>43313</v>
      </c>
      <c r="M822" s="5" t="s">
        <v>91</v>
      </c>
      <c r="N822" s="5" t="s">
        <v>88</v>
      </c>
      <c r="O822" s="27"/>
      <c r="P822" s="33">
        <v>9.5</v>
      </c>
      <c r="Q822" s="33">
        <v>9.5</v>
      </c>
      <c r="R822" s="35">
        <v>44369</v>
      </c>
      <c r="S822" s="28" t="s">
        <v>112</v>
      </c>
      <c r="T822" s="5"/>
      <c r="U822" s="5">
        <f t="shared" si="182"/>
        <v>189.5</v>
      </c>
      <c r="V822" s="5">
        <f t="shared" si="181"/>
        <v>109.5</v>
      </c>
      <c r="W822" s="5"/>
      <c r="X822" s="36">
        <f t="shared" si="180"/>
        <v>205.63555025515714</v>
      </c>
      <c r="Y822" s="36">
        <f t="shared" si="174"/>
        <v>74.930103905297926</v>
      </c>
      <c r="Z822" s="5"/>
      <c r="AA822" s="36">
        <f t="shared" si="175"/>
        <v>1.046833021133551</v>
      </c>
      <c r="AB822" s="36">
        <f t="shared" si="176"/>
        <v>1.2213660211335511</v>
      </c>
      <c r="AC822" s="37">
        <f t="shared" si="170"/>
        <v>0.73284998226462073</v>
      </c>
      <c r="AD822" s="37">
        <f t="shared" si="171"/>
        <v>-1.2589220464926283</v>
      </c>
      <c r="AE822" s="36">
        <f t="shared" si="172"/>
        <v>218.86182855856796</v>
      </c>
      <c r="AG822" s="38">
        <f t="shared" si="177"/>
        <v>0.73286174291709028</v>
      </c>
      <c r="AH822" s="38">
        <f t="shared" si="173"/>
        <v>-1.2588786206642921</v>
      </c>
      <c r="AJ822" s="38">
        <f t="shared" si="178"/>
        <v>41.989884835750829</v>
      </c>
      <c r="AK822" s="38">
        <f t="shared" si="179"/>
        <v>-72.128431883314477</v>
      </c>
    </row>
    <row r="823" spans="1:37" ht="15.75" customHeight="1" x14ac:dyDescent="0.3">
      <c r="A823" s="4" t="s">
        <v>90</v>
      </c>
      <c r="B823" s="5"/>
      <c r="C823" s="5">
        <v>5</v>
      </c>
      <c r="D823" s="5">
        <v>1</v>
      </c>
      <c r="E823" s="5">
        <v>1</v>
      </c>
      <c r="F823" s="5">
        <v>3</v>
      </c>
      <c r="G823" s="5">
        <f t="shared" si="164"/>
        <v>839</v>
      </c>
      <c r="H823" s="5" t="s">
        <v>20</v>
      </c>
      <c r="I823" s="5">
        <v>15</v>
      </c>
      <c r="J823" s="5"/>
      <c r="K823" s="5"/>
      <c r="L823" s="7">
        <v>43313</v>
      </c>
      <c r="M823" s="5" t="s">
        <v>91</v>
      </c>
      <c r="N823" s="5" t="s">
        <v>88</v>
      </c>
      <c r="O823" s="27"/>
      <c r="P823" s="33">
        <v>5.5</v>
      </c>
      <c r="Q823" s="33">
        <v>5.9</v>
      </c>
      <c r="R823" s="35">
        <v>44369</v>
      </c>
      <c r="S823" s="28" t="s">
        <v>112</v>
      </c>
      <c r="T823" s="5"/>
      <c r="U823" s="5">
        <f t="shared" si="182"/>
        <v>185.5</v>
      </c>
      <c r="V823" s="5">
        <f t="shared" si="181"/>
        <v>105.9</v>
      </c>
      <c r="W823" s="5"/>
      <c r="X823" s="36">
        <f t="shared" si="180"/>
        <v>201.07118559027225</v>
      </c>
      <c r="Y823" s="36">
        <f t="shared" si="174"/>
        <v>72.079389046538751</v>
      </c>
      <c r="Z823" s="5"/>
      <c r="AA823" s="36">
        <f t="shared" si="175"/>
        <v>1.0520566929858901</v>
      </c>
      <c r="AB823" s="36">
        <f t="shared" si="176"/>
        <v>1.2265896929858902</v>
      </c>
      <c r="AC823" s="37">
        <f t="shared" si="170"/>
        <v>0.73284998226462073</v>
      </c>
      <c r="AD823" s="37">
        <f t="shared" si="171"/>
        <v>-1.2589220464926283</v>
      </c>
      <c r="AE823" s="36">
        <f t="shared" si="172"/>
        <v>213.60023408226874</v>
      </c>
      <c r="AG823" s="38">
        <f t="shared" si="177"/>
        <v>0.7328612954859608</v>
      </c>
      <c r="AH823" s="38">
        <f t="shared" si="173"/>
        <v>-1.2588795845775487</v>
      </c>
      <c r="AJ823" s="38">
        <f t="shared" si="178"/>
        <v>41.989859199835486</v>
      </c>
      <c r="AK823" s="38">
        <f t="shared" si="179"/>
        <v>-72.128487111475906</v>
      </c>
    </row>
    <row r="824" spans="1:37" ht="15.75" customHeight="1" x14ac:dyDescent="0.3">
      <c r="A824" s="4" t="s">
        <v>90</v>
      </c>
      <c r="B824" s="5"/>
      <c r="C824" s="5">
        <v>5</v>
      </c>
      <c r="D824" s="5">
        <v>1</v>
      </c>
      <c r="E824" s="5">
        <v>1</v>
      </c>
      <c r="F824" s="5">
        <v>3</v>
      </c>
      <c r="G824" s="5">
        <f t="shared" si="164"/>
        <v>840</v>
      </c>
      <c r="H824" s="5" t="s">
        <v>20</v>
      </c>
      <c r="I824" s="5">
        <v>23</v>
      </c>
      <c r="J824" s="5"/>
      <c r="K824" s="5"/>
      <c r="L824" s="7">
        <v>43313</v>
      </c>
      <c r="M824" s="5" t="s">
        <v>91</v>
      </c>
      <c r="N824" s="5" t="s">
        <v>88</v>
      </c>
      <c r="O824" s="27"/>
      <c r="P824" s="33">
        <v>6.2</v>
      </c>
      <c r="Q824" s="33">
        <v>6.6</v>
      </c>
      <c r="R824" s="35">
        <v>44369</v>
      </c>
      <c r="S824" s="28" t="s">
        <v>112</v>
      </c>
      <c r="T824" s="5"/>
      <c r="U824" s="5">
        <f t="shared" si="182"/>
        <v>186.2</v>
      </c>
      <c r="V824" s="5">
        <f t="shared" si="181"/>
        <v>106.6</v>
      </c>
      <c r="W824" s="5"/>
      <c r="X824" s="36">
        <f t="shared" si="180"/>
        <v>201.88210478422027</v>
      </c>
      <c r="Y824" s="36">
        <f t="shared" si="174"/>
        <v>72.647200688623244</v>
      </c>
      <c r="Z824" s="5"/>
      <c r="AA824" s="36">
        <f t="shared" si="175"/>
        <v>1.0508408706046128</v>
      </c>
      <c r="AB824" s="36">
        <f t="shared" si="176"/>
        <v>1.2253738706046129</v>
      </c>
      <c r="AC824" s="37">
        <f t="shared" si="170"/>
        <v>0.73284998226462073</v>
      </c>
      <c r="AD824" s="37">
        <f t="shared" si="171"/>
        <v>-1.2589220464926283</v>
      </c>
      <c r="AE824" s="36">
        <f t="shared" si="172"/>
        <v>214.55535416297585</v>
      </c>
      <c r="AG824" s="38">
        <f t="shared" si="177"/>
        <v>0.73286138460675199</v>
      </c>
      <c r="AH824" s="38">
        <f t="shared" si="173"/>
        <v>-1.2588794133254149</v>
      </c>
      <c r="AJ824" s="38">
        <f t="shared" si="178"/>
        <v>41.989864306080683</v>
      </c>
      <c r="AK824" s="38">
        <f t="shared" si="179"/>
        <v>-72.12847729945139</v>
      </c>
    </row>
    <row r="825" spans="1:37" ht="15.75" customHeight="1" x14ac:dyDescent="0.3">
      <c r="A825" s="4" t="s">
        <v>90</v>
      </c>
      <c r="B825" s="5"/>
      <c r="C825" s="5">
        <v>5</v>
      </c>
      <c r="D825" s="5">
        <v>1</v>
      </c>
      <c r="E825" s="5">
        <v>1</v>
      </c>
      <c r="F825" s="5">
        <v>3</v>
      </c>
      <c r="G825" s="5">
        <f t="shared" si="164"/>
        <v>841</v>
      </c>
      <c r="H825" s="5" t="s">
        <v>20</v>
      </c>
      <c r="I825" s="5">
        <v>13</v>
      </c>
      <c r="J825" s="5"/>
      <c r="K825" s="5"/>
      <c r="L825" s="7">
        <v>43313</v>
      </c>
      <c r="M825" s="5" t="s">
        <v>91</v>
      </c>
      <c r="N825" s="5" t="s">
        <v>88</v>
      </c>
      <c r="O825" s="27"/>
      <c r="P825" s="33">
        <v>7.1</v>
      </c>
      <c r="Q825" s="33">
        <v>7.8</v>
      </c>
      <c r="R825" s="35">
        <v>44369</v>
      </c>
      <c r="S825" s="28" t="s">
        <v>112</v>
      </c>
      <c r="T825" s="5"/>
      <c r="U825" s="5">
        <f t="shared" si="182"/>
        <v>187.1</v>
      </c>
      <c r="V825" s="5">
        <f t="shared" si="181"/>
        <v>107.8</v>
      </c>
      <c r="W825" s="5"/>
      <c r="X825" s="36">
        <f t="shared" si="180"/>
        <v>202.97680965183852</v>
      </c>
      <c r="Y825" s="36">
        <f t="shared" si="174"/>
        <v>73.672686550453108</v>
      </c>
      <c r="Z825" s="5"/>
      <c r="AA825" s="36">
        <f t="shared" si="175"/>
        <v>1.0480888513054321</v>
      </c>
      <c r="AB825" s="36">
        <f t="shared" si="176"/>
        <v>1.2226218513054321</v>
      </c>
      <c r="AC825" s="37">
        <f t="shared" si="170"/>
        <v>0.73284998226462073</v>
      </c>
      <c r="AD825" s="37">
        <f t="shared" si="171"/>
        <v>-1.2589220464926283</v>
      </c>
      <c r="AE825" s="36">
        <f t="shared" si="172"/>
        <v>215.93343881853963</v>
      </c>
      <c r="AG825" s="38">
        <f t="shared" si="177"/>
        <v>0.73286154556336069</v>
      </c>
      <c r="AH825" s="38">
        <f t="shared" si="173"/>
        <v>-1.2588791821410341</v>
      </c>
      <c r="AJ825" s="38">
        <f t="shared" si="178"/>
        <v>41.98987352821505</v>
      </c>
      <c r="AK825" s="38">
        <f t="shared" si="179"/>
        <v>-72.128464053562098</v>
      </c>
    </row>
    <row r="826" spans="1:37" ht="15.75" customHeight="1" x14ac:dyDescent="0.3">
      <c r="A826" s="4" t="s">
        <v>90</v>
      </c>
      <c r="B826" s="5"/>
      <c r="C826" s="5">
        <v>5</v>
      </c>
      <c r="D826" s="5">
        <v>1</v>
      </c>
      <c r="E826" s="5">
        <v>1</v>
      </c>
      <c r="F826" s="5">
        <v>3</v>
      </c>
      <c r="G826" s="5">
        <f t="shared" si="164"/>
        <v>842</v>
      </c>
      <c r="H826" s="5" t="s">
        <v>20</v>
      </c>
      <c r="I826" s="5">
        <v>10</v>
      </c>
      <c r="J826" s="5"/>
      <c r="K826" s="5"/>
      <c r="L826" s="7">
        <v>43313</v>
      </c>
      <c r="M826" s="5" t="s">
        <v>91</v>
      </c>
      <c r="N826" s="5" t="s">
        <v>88</v>
      </c>
      <c r="O826" s="27"/>
      <c r="P826" s="33">
        <v>8.6999999999999993</v>
      </c>
      <c r="Q826" s="33">
        <v>0.3</v>
      </c>
      <c r="R826" s="35">
        <v>44369</v>
      </c>
      <c r="S826" s="28" t="s">
        <v>115</v>
      </c>
      <c r="T826" s="5"/>
      <c r="U826" s="5">
        <f t="shared" si="182"/>
        <v>188.7</v>
      </c>
      <c r="V826" s="5">
        <f t="shared" si="181"/>
        <v>100.3</v>
      </c>
      <c r="W826" s="5"/>
      <c r="X826" s="36">
        <f t="shared" si="180"/>
        <v>203.25014015089235</v>
      </c>
      <c r="Y826" s="36">
        <f t="shared" si="174"/>
        <v>66.008791298149163</v>
      </c>
      <c r="Z826" s="5"/>
      <c r="AA826" s="36">
        <f t="shared" si="175"/>
        <v>1.0822428367738512</v>
      </c>
      <c r="AB826" s="36">
        <f t="shared" si="176"/>
        <v>1.2567758367738513</v>
      </c>
      <c r="AC826" s="37">
        <f t="shared" si="170"/>
        <v>0.73284998226462073</v>
      </c>
      <c r="AD826" s="37">
        <f t="shared" si="171"/>
        <v>-1.2589220464926283</v>
      </c>
      <c r="AE826" s="36">
        <f t="shared" si="172"/>
        <v>213.70021057546947</v>
      </c>
      <c r="AG826" s="38">
        <f t="shared" si="177"/>
        <v>0.73286034262770028</v>
      </c>
      <c r="AH826" s="38">
        <f t="shared" si="173"/>
        <v>-1.2588791244659647</v>
      </c>
      <c r="AJ826" s="38">
        <f t="shared" si="178"/>
        <v>41.989804605078689</v>
      </c>
      <c r="AK826" s="38">
        <f t="shared" si="179"/>
        <v>-72.128460749024029</v>
      </c>
    </row>
    <row r="827" spans="1:37" ht="15.75" customHeight="1" x14ac:dyDescent="0.3">
      <c r="A827" s="4" t="s">
        <v>90</v>
      </c>
      <c r="B827" s="5"/>
      <c r="C827" s="5">
        <v>5</v>
      </c>
      <c r="D827" s="5">
        <v>1</v>
      </c>
      <c r="E827" s="5">
        <v>1</v>
      </c>
      <c r="F827" s="5">
        <v>3</v>
      </c>
      <c r="G827" s="5">
        <f t="shared" si="164"/>
        <v>843</v>
      </c>
      <c r="H827" s="5" t="s">
        <v>20</v>
      </c>
      <c r="I827" s="5">
        <v>12</v>
      </c>
      <c r="J827" s="5"/>
      <c r="K827" s="5"/>
      <c r="L827" s="7">
        <v>43313</v>
      </c>
      <c r="M827" s="5" t="s">
        <v>91</v>
      </c>
      <c r="N827" s="5" t="s">
        <v>88</v>
      </c>
      <c r="O827" s="27"/>
      <c r="P827" s="33">
        <v>7.6</v>
      </c>
      <c r="Q827" s="33">
        <v>0.5</v>
      </c>
      <c r="R827" s="35">
        <v>44369</v>
      </c>
      <c r="S827" s="28" t="s">
        <v>115</v>
      </c>
      <c r="T827" s="5"/>
      <c r="U827" s="5">
        <f t="shared" si="182"/>
        <v>187.6</v>
      </c>
      <c r="V827" s="5">
        <f t="shared" si="181"/>
        <v>100.5</v>
      </c>
      <c r="W827" s="5"/>
      <c r="X827" s="36">
        <f t="shared" si="180"/>
        <v>202.20158128713302</v>
      </c>
      <c r="Y827" s="36">
        <f t="shared" si="174"/>
        <v>66.39676592261803</v>
      </c>
      <c r="Z827" s="5"/>
      <c r="AA827" s="36">
        <f t="shared" si="175"/>
        <v>1.0789871508061981</v>
      </c>
      <c r="AB827" s="36">
        <f t="shared" si="176"/>
        <v>1.2535201508061982</v>
      </c>
      <c r="AC827" s="37">
        <f t="shared" si="170"/>
        <v>0.73284998226462073</v>
      </c>
      <c r="AD827" s="37">
        <f t="shared" si="171"/>
        <v>-1.2589220464926283</v>
      </c>
      <c r="AE827" s="36">
        <f t="shared" si="172"/>
        <v>212.8238943351991</v>
      </c>
      <c r="AG827" s="38">
        <f t="shared" si="177"/>
        <v>0.73286040352938864</v>
      </c>
      <c r="AH827" s="38">
        <f t="shared" si="173"/>
        <v>-1.2588793458965415</v>
      </c>
      <c r="AJ827" s="38">
        <f t="shared" si="178"/>
        <v>41.989808094488389</v>
      </c>
      <c r="AK827" s="38">
        <f t="shared" si="179"/>
        <v>-72.12847343606154</v>
      </c>
    </row>
    <row r="828" spans="1:37" ht="15.75" customHeight="1" x14ac:dyDescent="0.3">
      <c r="A828" s="4" t="s">
        <v>90</v>
      </c>
      <c r="B828" s="5"/>
      <c r="C828" s="5">
        <v>5</v>
      </c>
      <c r="D828" s="5">
        <v>1</v>
      </c>
      <c r="E828" s="5">
        <v>1</v>
      </c>
      <c r="F828" s="5">
        <v>3</v>
      </c>
      <c r="G828" s="5">
        <f t="shared" si="164"/>
        <v>844</v>
      </c>
      <c r="H828" s="5" t="s">
        <v>20</v>
      </c>
      <c r="I828" s="5">
        <v>11</v>
      </c>
      <c r="J828" s="5"/>
      <c r="K828" s="5"/>
      <c r="L828" s="7">
        <v>43313</v>
      </c>
      <c r="M828" s="5" t="s">
        <v>91</v>
      </c>
      <c r="N828" s="5" t="s">
        <v>88</v>
      </c>
      <c r="O828" s="27"/>
      <c r="P828" s="33">
        <v>7.6</v>
      </c>
      <c r="Q828" s="33">
        <v>1.2</v>
      </c>
      <c r="R828" s="35">
        <v>44369</v>
      </c>
      <c r="S828" s="28" t="s">
        <v>115</v>
      </c>
      <c r="T828" s="5"/>
      <c r="U828" s="5">
        <f t="shared" si="182"/>
        <v>187.6</v>
      </c>
      <c r="V828" s="5">
        <f t="shared" si="181"/>
        <v>101.2</v>
      </c>
      <c r="W828" s="5"/>
      <c r="X828" s="36">
        <f t="shared" si="180"/>
        <v>202.3231350630648</v>
      </c>
      <c r="Y828" s="36">
        <f t="shared" si="174"/>
        <v>67.086131340634282</v>
      </c>
      <c r="Z828" s="5"/>
      <c r="AA828" s="36">
        <f t="shared" si="175"/>
        <v>1.0760923754100211</v>
      </c>
      <c r="AB828" s="36">
        <f t="shared" si="176"/>
        <v>1.2506253754100212</v>
      </c>
      <c r="AC828" s="37">
        <f t="shared" si="170"/>
        <v>0.73284998226462073</v>
      </c>
      <c r="AD828" s="37">
        <f t="shared" si="171"/>
        <v>-1.2589220464926283</v>
      </c>
      <c r="AE828" s="36">
        <f t="shared" si="172"/>
        <v>213.15534241486887</v>
      </c>
      <c r="AG828" s="38">
        <f t="shared" si="177"/>
        <v>0.73286051173248756</v>
      </c>
      <c r="AH828" s="38">
        <f t="shared" si="173"/>
        <v>-1.2588793202228545</v>
      </c>
      <c r="AJ828" s="38">
        <f t="shared" si="178"/>
        <v>41.989814294069291</v>
      </c>
      <c r="AK828" s="38">
        <f t="shared" si="179"/>
        <v>-72.128471965067632</v>
      </c>
    </row>
    <row r="829" spans="1:37" ht="15.75" customHeight="1" x14ac:dyDescent="0.3">
      <c r="A829" s="4" t="s">
        <v>90</v>
      </c>
      <c r="B829" s="5"/>
      <c r="C829" s="5">
        <v>5</v>
      </c>
      <c r="D829" s="5">
        <v>1</v>
      </c>
      <c r="E829" s="5">
        <v>1</v>
      </c>
      <c r="F829" s="5">
        <v>3</v>
      </c>
      <c r="G829" s="5">
        <f t="shared" si="164"/>
        <v>845</v>
      </c>
      <c r="H829" s="5" t="s">
        <v>20</v>
      </c>
      <c r="I829" s="5">
        <v>12</v>
      </c>
      <c r="J829" s="5"/>
      <c r="K829" s="5"/>
      <c r="L829" s="7">
        <v>43313</v>
      </c>
      <c r="M829" s="5" t="s">
        <v>91</v>
      </c>
      <c r="N829" s="5" t="s">
        <v>88</v>
      </c>
      <c r="O829" s="27"/>
      <c r="P829" s="33">
        <v>6.9</v>
      </c>
      <c r="Q829" s="33">
        <v>0.8</v>
      </c>
      <c r="R829" s="35">
        <v>44369</v>
      </c>
      <c r="S829" s="28" t="s">
        <v>115</v>
      </c>
      <c r="T829" s="5"/>
      <c r="U829" s="5">
        <f t="shared" si="182"/>
        <v>186.9</v>
      </c>
      <c r="V829" s="5">
        <f t="shared" si="181"/>
        <v>100.8</v>
      </c>
      <c r="W829" s="5"/>
      <c r="X829" s="36">
        <f t="shared" si="180"/>
        <v>201.56431034451612</v>
      </c>
      <c r="Y829" s="36">
        <f t="shared" si="174"/>
        <v>66.813762020556766</v>
      </c>
      <c r="Z829" s="5"/>
      <c r="AA829" s="36">
        <f t="shared" si="175"/>
        <v>1.0761851656111094</v>
      </c>
      <c r="AB829" s="36">
        <f t="shared" si="176"/>
        <v>1.2507181656111095</v>
      </c>
      <c r="AC829" s="37">
        <f t="shared" si="170"/>
        <v>0.73284998226462073</v>
      </c>
      <c r="AD829" s="37">
        <f t="shared" si="171"/>
        <v>-1.2589220464926283</v>
      </c>
      <c r="AE829" s="36">
        <f t="shared" si="172"/>
        <v>212.34935836964519</v>
      </c>
      <c r="AG829" s="38">
        <f t="shared" si="177"/>
        <v>0.73286046898446211</v>
      </c>
      <c r="AH829" s="38">
        <f t="shared" si="173"/>
        <v>-1.2588794804718593</v>
      </c>
      <c r="AJ829" s="38">
        <f t="shared" si="178"/>
        <v>41.989811844787852</v>
      </c>
      <c r="AK829" s="38">
        <f t="shared" si="179"/>
        <v>-72.128481146659283</v>
      </c>
    </row>
    <row r="830" spans="1:37" ht="15.75" customHeight="1" x14ac:dyDescent="0.3">
      <c r="A830" s="4" t="s">
        <v>90</v>
      </c>
      <c r="B830" s="5"/>
      <c r="C830" s="5">
        <v>5</v>
      </c>
      <c r="D830" s="5">
        <v>1</v>
      </c>
      <c r="E830" s="5">
        <v>1</v>
      </c>
      <c r="F830" s="5">
        <v>3</v>
      </c>
      <c r="G830" s="5">
        <f t="shared" si="164"/>
        <v>846</v>
      </c>
      <c r="H830" s="5" t="s">
        <v>20</v>
      </c>
      <c r="I830" s="5">
        <v>10</v>
      </c>
      <c r="J830" s="5"/>
      <c r="K830" s="5"/>
      <c r="L830" s="7">
        <v>43313</v>
      </c>
      <c r="M830" s="5" t="s">
        <v>91</v>
      </c>
      <c r="N830" s="5" t="s">
        <v>88</v>
      </c>
      <c r="O830" s="27"/>
      <c r="P830" s="33">
        <v>6.1</v>
      </c>
      <c r="Q830" s="33">
        <v>0.2</v>
      </c>
      <c r="R830" s="35">
        <v>44369</v>
      </c>
      <c r="S830" s="28" t="s">
        <v>115</v>
      </c>
      <c r="T830" s="5"/>
      <c r="U830" s="5">
        <f t="shared" si="182"/>
        <v>186.1</v>
      </c>
      <c r="V830" s="5">
        <f t="shared" si="181"/>
        <v>100.2</v>
      </c>
      <c r="W830" s="5"/>
      <c r="X830" s="36">
        <f t="shared" si="180"/>
        <v>200.67227520169888</v>
      </c>
      <c r="Y830" s="36">
        <f t="shared" si="174"/>
        <v>66.361795977607727</v>
      </c>
      <c r="Z830" s="5"/>
      <c r="AA830" s="36">
        <f t="shared" si="175"/>
        <v>1.0768870019679759</v>
      </c>
      <c r="AB830" s="36">
        <f t="shared" si="176"/>
        <v>1.251420001967976</v>
      </c>
      <c r="AC830" s="37">
        <f t="shared" si="170"/>
        <v>0.73284998226462073</v>
      </c>
      <c r="AD830" s="37">
        <f t="shared" si="171"/>
        <v>-1.2589220464926283</v>
      </c>
      <c r="AE830" s="36">
        <f t="shared" si="172"/>
        <v>211.36047407214056</v>
      </c>
      <c r="AG830" s="38">
        <f t="shared" si="177"/>
        <v>0.73286039804729419</v>
      </c>
      <c r="AH830" s="38">
        <f t="shared" si="173"/>
        <v>-1.2588796688530848</v>
      </c>
      <c r="AJ830" s="38">
        <f t="shared" si="178"/>
        <v>41.989807780387515</v>
      </c>
      <c r="AK830" s="38">
        <f t="shared" si="179"/>
        <v>-72.128491940108432</v>
      </c>
    </row>
    <row r="831" spans="1:37" ht="15.75" customHeight="1" x14ac:dyDescent="0.3">
      <c r="A831" s="4" t="s">
        <v>90</v>
      </c>
      <c r="B831" s="5"/>
      <c r="C831" s="5">
        <v>5</v>
      </c>
      <c r="D831" s="5">
        <v>1</v>
      </c>
      <c r="E831" s="5">
        <v>1</v>
      </c>
      <c r="F831" s="5">
        <v>3</v>
      </c>
      <c r="G831" s="5">
        <f t="shared" si="164"/>
        <v>847</v>
      </c>
      <c r="H831" s="5" t="s">
        <v>20</v>
      </c>
      <c r="I831" s="5">
        <v>10</v>
      </c>
      <c r="J831" s="5"/>
      <c r="K831" s="5"/>
      <c r="L831" s="7">
        <v>43313</v>
      </c>
      <c r="M831" s="5" t="s">
        <v>91</v>
      </c>
      <c r="N831" s="5" t="s">
        <v>88</v>
      </c>
      <c r="O831" s="27"/>
      <c r="P831" s="33">
        <v>5.3</v>
      </c>
      <c r="Q831" s="33">
        <v>0.1</v>
      </c>
      <c r="R831" s="35">
        <v>44369</v>
      </c>
      <c r="S831" s="28" t="s">
        <v>115</v>
      </c>
      <c r="T831" s="5"/>
      <c r="U831" s="5">
        <f t="shared" si="182"/>
        <v>185.3</v>
      </c>
      <c r="V831" s="5">
        <f t="shared" si="181"/>
        <v>100.1</v>
      </c>
      <c r="W831" s="5"/>
      <c r="X831" s="36">
        <f t="shared" si="180"/>
        <v>199.86706418454719</v>
      </c>
      <c r="Y831" s="36">
        <f t="shared" si="174"/>
        <v>66.402233804670288</v>
      </c>
      <c r="Z831" s="5"/>
      <c r="AA831" s="36">
        <f t="shared" si="175"/>
        <v>1.0755043026637054</v>
      </c>
      <c r="AB831" s="36">
        <f t="shared" si="176"/>
        <v>1.2500373026637055</v>
      </c>
      <c r="AC831" s="37">
        <f t="shared" si="170"/>
        <v>0.73284998226462073</v>
      </c>
      <c r="AD831" s="37">
        <f t="shared" si="171"/>
        <v>-1.2589220464926283</v>
      </c>
      <c r="AE831" s="36">
        <f t="shared" si="172"/>
        <v>210.60887920503259</v>
      </c>
      <c r="AG831" s="38">
        <f t="shared" si="177"/>
        <v>0.73286040439804112</v>
      </c>
      <c r="AH831" s="38">
        <f t="shared" si="173"/>
        <v>-1.2588798388959759</v>
      </c>
      <c r="AJ831" s="38">
        <f t="shared" si="178"/>
        <v>41.989808144258511</v>
      </c>
      <c r="AK831" s="38">
        <f t="shared" si="179"/>
        <v>-72.128501682848437</v>
      </c>
    </row>
    <row r="832" spans="1:37" ht="15.75" customHeight="1" x14ac:dyDescent="0.3">
      <c r="A832" s="4" t="s">
        <v>90</v>
      </c>
      <c r="B832" s="5"/>
      <c r="C832" s="5">
        <v>5</v>
      </c>
      <c r="D832" s="5">
        <v>1</v>
      </c>
      <c r="E832" s="5">
        <v>1</v>
      </c>
      <c r="F832" s="5">
        <v>4</v>
      </c>
      <c r="G832" s="5">
        <f t="shared" si="164"/>
        <v>848</v>
      </c>
      <c r="H832" s="5" t="s">
        <v>20</v>
      </c>
      <c r="I832" s="5">
        <v>20</v>
      </c>
      <c r="J832" s="5"/>
      <c r="K832" s="5"/>
      <c r="L832" s="7">
        <v>43313</v>
      </c>
      <c r="M832" s="5" t="s">
        <v>91</v>
      </c>
      <c r="N832" s="5" t="s">
        <v>88</v>
      </c>
      <c r="O832" s="27"/>
      <c r="P832" s="33">
        <v>5.2</v>
      </c>
      <c r="Q832" s="33">
        <v>0.2</v>
      </c>
      <c r="R832" s="35">
        <v>44369</v>
      </c>
      <c r="S832" s="28" t="s">
        <v>115</v>
      </c>
      <c r="T832" s="5"/>
      <c r="U832" s="5">
        <f t="shared" si="182"/>
        <v>185.2</v>
      </c>
      <c r="V832" s="5">
        <f t="shared" si="181"/>
        <v>100.2</v>
      </c>
      <c r="W832" s="5"/>
      <c r="X832" s="36">
        <f t="shared" si="180"/>
        <v>199.78594823567798</v>
      </c>
      <c r="Y832" s="36">
        <f t="shared" si="174"/>
        <v>66.518079403805714</v>
      </c>
      <c r="Z832" s="5"/>
      <c r="AA832" s="36">
        <f t="shared" si="175"/>
        <v>1.0748607501618561</v>
      </c>
      <c r="AB832" s="36">
        <f t="shared" si="176"/>
        <v>1.2493937501618562</v>
      </c>
      <c r="AC832" s="37">
        <f t="shared" si="170"/>
        <v>0.73284998226462073</v>
      </c>
      <c r="AD832" s="37">
        <f t="shared" si="171"/>
        <v>-1.2589220464926283</v>
      </c>
      <c r="AE832" s="36">
        <f t="shared" si="172"/>
        <v>210.56846867468073</v>
      </c>
      <c r="AG832" s="38">
        <f t="shared" si="177"/>
        <v>0.73286042258166861</v>
      </c>
      <c r="AH832" s="38">
        <f t="shared" si="173"/>
        <v>-1.2588798560252175</v>
      </c>
      <c r="AJ832" s="38">
        <f t="shared" si="178"/>
        <v>41.989809186103621</v>
      </c>
      <c r="AK832" s="38">
        <f t="shared" si="179"/>
        <v>-72.128502664281669</v>
      </c>
    </row>
    <row r="833" spans="1:37" ht="15.75" customHeight="1" x14ac:dyDescent="0.3">
      <c r="A833" s="4" t="s">
        <v>90</v>
      </c>
      <c r="B833" s="5"/>
      <c r="C833" s="5">
        <v>5</v>
      </c>
      <c r="D833" s="5">
        <v>1</v>
      </c>
      <c r="E833" s="5">
        <v>1</v>
      </c>
      <c r="F833" s="5">
        <v>4</v>
      </c>
      <c r="G833" s="5">
        <f t="shared" si="164"/>
        <v>849</v>
      </c>
      <c r="H833" s="5" t="s">
        <v>20</v>
      </c>
      <c r="I833" s="5">
        <v>17</v>
      </c>
      <c r="J833" s="5"/>
      <c r="K833" s="5"/>
      <c r="L833" s="7">
        <v>43313</v>
      </c>
      <c r="M833" s="5" t="s">
        <v>91</v>
      </c>
      <c r="N833" s="5" t="s">
        <v>88</v>
      </c>
      <c r="O833" s="27"/>
      <c r="P833" s="33">
        <v>5.2</v>
      </c>
      <c r="Q833" s="33">
        <v>2.5</v>
      </c>
      <c r="R833" s="35">
        <v>44369</v>
      </c>
      <c r="S833" s="28" t="s">
        <v>115</v>
      </c>
      <c r="T833" s="5"/>
      <c r="U833" s="5">
        <f t="shared" si="182"/>
        <v>185.2</v>
      </c>
      <c r="V833" s="5">
        <f t="shared" si="181"/>
        <v>102.5</v>
      </c>
      <c r="W833" s="5"/>
      <c r="X833" s="36">
        <f t="shared" si="180"/>
        <v>200.1853392137395</v>
      </c>
      <c r="Y833" s="36">
        <f t="shared" si="174"/>
        <v>68.783137205859134</v>
      </c>
      <c r="Z833" s="5"/>
      <c r="AA833" s="36">
        <f t="shared" si="175"/>
        <v>1.0653038413035003</v>
      </c>
      <c r="AB833" s="36">
        <f t="shared" si="176"/>
        <v>1.2398368413035004</v>
      </c>
      <c r="AC833" s="37">
        <f t="shared" si="170"/>
        <v>0.73284998226462073</v>
      </c>
      <c r="AD833" s="37">
        <f t="shared" si="171"/>
        <v>-1.2589220464926283</v>
      </c>
      <c r="AE833" s="36">
        <f t="shared" si="172"/>
        <v>211.67260096668156</v>
      </c>
      <c r="AG833" s="38">
        <f t="shared" si="177"/>
        <v>0.73286077810615702</v>
      </c>
      <c r="AH833" s="38">
        <f t="shared" si="173"/>
        <v>-1.2588797716689608</v>
      </c>
      <c r="AJ833" s="38">
        <f t="shared" si="178"/>
        <v>41.989829556156323</v>
      </c>
      <c r="AK833" s="38">
        <f t="shared" si="179"/>
        <v>-72.128497831024191</v>
      </c>
    </row>
    <row r="834" spans="1:37" ht="15.75" customHeight="1" x14ac:dyDescent="0.3">
      <c r="A834" s="4" t="s">
        <v>90</v>
      </c>
      <c r="B834" s="5"/>
      <c r="C834" s="5">
        <v>5</v>
      </c>
      <c r="D834" s="5">
        <v>1</v>
      </c>
      <c r="E834" s="5">
        <v>1</v>
      </c>
      <c r="F834" s="5">
        <v>4</v>
      </c>
      <c r="G834" s="5">
        <f t="shared" si="164"/>
        <v>850</v>
      </c>
      <c r="H834" s="5" t="s">
        <v>20</v>
      </c>
      <c r="I834" s="5">
        <v>11</v>
      </c>
      <c r="J834" s="5"/>
      <c r="K834" s="5"/>
      <c r="L834" s="7">
        <v>43313</v>
      </c>
      <c r="M834" s="5" t="s">
        <v>91</v>
      </c>
      <c r="N834" s="5" t="s">
        <v>88</v>
      </c>
      <c r="O834" s="27"/>
      <c r="P834" s="33">
        <v>5.8</v>
      </c>
      <c r="Q834" s="33">
        <v>3.9</v>
      </c>
      <c r="R834" s="35">
        <v>44369</v>
      </c>
      <c r="S834" s="28" t="s">
        <v>115</v>
      </c>
      <c r="T834" s="5"/>
      <c r="U834" s="5">
        <f t="shared" si="182"/>
        <v>185.8</v>
      </c>
      <c r="V834" s="5">
        <f t="shared" si="181"/>
        <v>103.9</v>
      </c>
      <c r="W834" s="5"/>
      <c r="X834" s="36">
        <f t="shared" si="180"/>
        <v>201.01933140961702</v>
      </c>
      <c r="Y834" s="36">
        <f t="shared" si="174"/>
        <v>70.057679091092993</v>
      </c>
      <c r="Z834" s="5"/>
      <c r="AA834" s="36">
        <f t="shared" si="175"/>
        <v>1.0609146019576314</v>
      </c>
      <c r="AB834" s="36">
        <f t="shared" si="176"/>
        <v>1.2354476019576315</v>
      </c>
      <c r="AC834" s="37">
        <f t="shared" ref="AC834:AC897" si="183">41.989211*(PI()/180)</f>
        <v>0.73284998226462073</v>
      </c>
      <c r="AD834" s="37">
        <f t="shared" ref="AD834:AD897" si="184">-72.13092*(PI()/180)</f>
        <v>-1.2589220464926283</v>
      </c>
      <c r="AE834" s="36">
        <f t="shared" ref="AE834:AE897" si="185">SQRT(X834^2+Y834^2)</f>
        <v>212.87754696068822</v>
      </c>
      <c r="AG834" s="38">
        <f t="shared" si="177"/>
        <v>0.73286097815610973</v>
      </c>
      <c r="AH834" s="38">
        <f t="shared" ref="AH834:AH897" si="186">AD834+ATAN2(COS(AE834/6371000)-SIN(AC834)*SIN(AG834), SIN(AB834)*SIN(AE834/6371000)*COS(AC834))</f>
        <v>-1.2588795955401626</v>
      </c>
      <c r="AJ834" s="38">
        <f t="shared" si="178"/>
        <v>41.989841018174303</v>
      </c>
      <c r="AK834" s="38">
        <f t="shared" si="179"/>
        <v>-72.128487739587413</v>
      </c>
    </row>
    <row r="835" spans="1:37" ht="15.75" customHeight="1" x14ac:dyDescent="0.3">
      <c r="A835" s="4" t="s">
        <v>90</v>
      </c>
      <c r="B835" s="5"/>
      <c r="C835" s="5">
        <v>5</v>
      </c>
      <c r="D835" s="5">
        <v>1</v>
      </c>
      <c r="E835" s="5">
        <v>1</v>
      </c>
      <c r="F835" s="5">
        <v>4</v>
      </c>
      <c r="G835" s="5">
        <f t="shared" si="164"/>
        <v>851</v>
      </c>
      <c r="H835" s="5" t="s">
        <v>20</v>
      </c>
      <c r="I835" s="5">
        <v>15</v>
      </c>
      <c r="J835" s="5"/>
      <c r="K835" s="5"/>
      <c r="L835" s="7">
        <v>43313</v>
      </c>
      <c r="M835" s="5" t="s">
        <v>91</v>
      </c>
      <c r="N835" s="5" t="s">
        <v>88</v>
      </c>
      <c r="O835" s="27"/>
      <c r="P835" s="33">
        <v>5.2</v>
      </c>
      <c r="Q835" s="33">
        <v>4.2</v>
      </c>
      <c r="R835" s="35">
        <v>44369</v>
      </c>
      <c r="S835" s="28" t="s">
        <v>115</v>
      </c>
      <c r="T835" s="5"/>
      <c r="U835" s="5">
        <f t="shared" si="182"/>
        <v>185.2</v>
      </c>
      <c r="V835" s="5">
        <f t="shared" si="181"/>
        <v>104.2</v>
      </c>
      <c r="W835" s="5"/>
      <c r="X835" s="36">
        <f t="shared" si="180"/>
        <v>200.48054124100238</v>
      </c>
      <c r="Y835" s="36">
        <f t="shared" ref="Y835:Y898" si="187">SQRT(U835^2+V835^2)*SIN(ATAN(V835/U835)-0.174533)</f>
        <v>70.4573103638986</v>
      </c>
      <c r="Z835" s="5"/>
      <c r="AA835" s="36">
        <f t="shared" ref="AA835:AA898" si="188">ATAN(U835/V835)</f>
        <v>1.0583043286737004</v>
      </c>
      <c r="AB835" s="36">
        <f t="shared" ref="AB835:AB898" si="189">AA835+0.174533</f>
        <v>1.2328373286737004</v>
      </c>
      <c r="AC835" s="37">
        <f t="shared" si="183"/>
        <v>0.73284998226462073</v>
      </c>
      <c r="AD835" s="37">
        <f t="shared" si="184"/>
        <v>-1.2589220464926283</v>
      </c>
      <c r="AE835" s="36">
        <f t="shared" si="185"/>
        <v>212.50101176229725</v>
      </c>
      <c r="AG835" s="38">
        <f t="shared" ref="AG835:AG898" si="190">ASIN(SIN(AC835)*COS(AE835/6371000)+COS(AC835)*SIN(AE835/6371000)*COS(AB835))</f>
        <v>0.73286104088512449</v>
      </c>
      <c r="AH835" s="38">
        <f t="shared" si="186"/>
        <v>-1.2588797093186495</v>
      </c>
      <c r="AJ835" s="38">
        <f t="shared" ref="AJ835:AJ898" si="191">AG835*180/PI()</f>
        <v>41.989844612282099</v>
      </c>
      <c r="AK835" s="38">
        <f t="shared" ref="AK835:AK898" si="192">AH835*180/PI()</f>
        <v>-72.128494258614509</v>
      </c>
    </row>
    <row r="836" spans="1:37" ht="15.75" customHeight="1" x14ac:dyDescent="0.3">
      <c r="A836" s="4" t="s">
        <v>90</v>
      </c>
      <c r="B836" s="5"/>
      <c r="C836" s="5">
        <v>5</v>
      </c>
      <c r="D836" s="5">
        <v>1</v>
      </c>
      <c r="E836" s="5">
        <v>1</v>
      </c>
      <c r="F836" s="5">
        <v>4</v>
      </c>
      <c r="G836" s="5">
        <f t="shared" si="164"/>
        <v>852</v>
      </c>
      <c r="H836" s="5" t="s">
        <v>20</v>
      </c>
      <c r="I836" s="5">
        <v>17</v>
      </c>
      <c r="J836" s="5"/>
      <c r="K836" s="5"/>
      <c r="L836" s="7">
        <v>43313</v>
      </c>
      <c r="M836" s="5" t="s">
        <v>91</v>
      </c>
      <c r="N836" s="5" t="s">
        <v>88</v>
      </c>
      <c r="O836" s="27"/>
      <c r="P836" s="33">
        <v>7.1</v>
      </c>
      <c r="Q836" s="33">
        <v>2.9</v>
      </c>
      <c r="R836" s="35">
        <v>44369</v>
      </c>
      <c r="S836" s="28" t="s">
        <v>115</v>
      </c>
      <c r="T836" s="5"/>
      <c r="U836" s="5">
        <f t="shared" si="182"/>
        <v>187.1</v>
      </c>
      <c r="V836" s="5">
        <f t="shared" si="181"/>
        <v>102.9</v>
      </c>
      <c r="W836" s="5"/>
      <c r="X836" s="36">
        <f t="shared" si="180"/>
        <v>202.12593322031609</v>
      </c>
      <c r="Y836" s="36">
        <f t="shared" si="187"/>
        <v>68.847128624339319</v>
      </c>
      <c r="Z836" s="5"/>
      <c r="AA836" s="36">
        <f t="shared" si="188"/>
        <v>1.0679736333171241</v>
      </c>
      <c r="AB836" s="36">
        <f t="shared" si="189"/>
        <v>1.2425066333171242</v>
      </c>
      <c r="AC836" s="37">
        <f t="shared" si="183"/>
        <v>0.73284998226462073</v>
      </c>
      <c r="AD836" s="37">
        <f t="shared" si="184"/>
        <v>-1.2589220464926283</v>
      </c>
      <c r="AE836" s="36">
        <f t="shared" si="185"/>
        <v>213.5294359098998</v>
      </c>
      <c r="AG836" s="38">
        <f t="shared" si="190"/>
        <v>0.73286078814167255</v>
      </c>
      <c r="AH836" s="38">
        <f t="shared" si="186"/>
        <v>-1.2588793618569987</v>
      </c>
      <c r="AJ836" s="38">
        <f t="shared" si="191"/>
        <v>41.989830131149006</v>
      </c>
      <c r="AK836" s="38">
        <f t="shared" si="192"/>
        <v>-72.128474350528364</v>
      </c>
    </row>
    <row r="837" spans="1:37" ht="15.75" customHeight="1" x14ac:dyDescent="0.3">
      <c r="A837" s="4" t="s">
        <v>90</v>
      </c>
      <c r="B837" s="5"/>
      <c r="C837" s="5">
        <v>5</v>
      </c>
      <c r="D837" s="5">
        <v>1</v>
      </c>
      <c r="E837" s="5">
        <v>1</v>
      </c>
      <c r="F837" s="5">
        <v>4</v>
      </c>
      <c r="G837" s="5">
        <f t="shared" si="164"/>
        <v>853</v>
      </c>
      <c r="H837" s="5" t="s">
        <v>20</v>
      </c>
      <c r="I837" s="5">
        <v>14</v>
      </c>
      <c r="J837" s="5"/>
      <c r="K837" s="5"/>
      <c r="L837" s="7">
        <v>43313</v>
      </c>
      <c r="M837" s="5" t="s">
        <v>91</v>
      </c>
      <c r="N837" s="5" t="s">
        <v>88</v>
      </c>
      <c r="O837" s="27"/>
      <c r="P837" s="33">
        <v>9.1</v>
      </c>
      <c r="Q837" s="33">
        <v>3.5</v>
      </c>
      <c r="R837" s="35">
        <v>44369</v>
      </c>
      <c r="S837" s="28" t="s">
        <v>115</v>
      </c>
      <c r="T837" s="5"/>
      <c r="U837" s="5">
        <f t="shared" si="182"/>
        <v>189.1</v>
      </c>
      <c r="V837" s="5">
        <f t="shared" si="181"/>
        <v>103.5</v>
      </c>
      <c r="W837" s="5"/>
      <c r="X837" s="36">
        <f t="shared" si="180"/>
        <v>204.1997376511612</v>
      </c>
      <c r="Y837" s="36">
        <f t="shared" si="187"/>
        <v>69.090716765691056</v>
      </c>
      <c r="Z837" s="5"/>
      <c r="AA837" s="36">
        <f t="shared" si="188"/>
        <v>1.0700057499113804</v>
      </c>
      <c r="AB837" s="36">
        <f t="shared" si="189"/>
        <v>1.2445387499113805</v>
      </c>
      <c r="AC837" s="37">
        <f t="shared" si="183"/>
        <v>0.73284998226462073</v>
      </c>
      <c r="AD837" s="37">
        <f t="shared" si="184"/>
        <v>-1.2589220464926283</v>
      </c>
      <c r="AE837" s="36">
        <f t="shared" si="185"/>
        <v>215.57147306635915</v>
      </c>
      <c r="AG837" s="38">
        <f t="shared" si="190"/>
        <v>0.73286082636622396</v>
      </c>
      <c r="AH837" s="38">
        <f t="shared" si="186"/>
        <v>-1.2588789239127676</v>
      </c>
      <c r="AJ837" s="38">
        <f t="shared" si="191"/>
        <v>41.989832321254475</v>
      </c>
      <c r="AK837" s="38">
        <f t="shared" si="192"/>
        <v>-72.128449258172267</v>
      </c>
    </row>
    <row r="838" spans="1:37" ht="15.75" customHeight="1" x14ac:dyDescent="0.3">
      <c r="A838" s="4" t="s">
        <v>90</v>
      </c>
      <c r="B838" s="5"/>
      <c r="C838" s="5">
        <v>5</v>
      </c>
      <c r="D838" s="5">
        <v>1</v>
      </c>
      <c r="E838" s="5">
        <v>1</v>
      </c>
      <c r="F838" s="5">
        <v>4</v>
      </c>
      <c r="G838" s="5">
        <f t="shared" si="164"/>
        <v>854</v>
      </c>
      <c r="H838" s="5" t="s">
        <v>20</v>
      </c>
      <c r="I838" s="5">
        <v>14</v>
      </c>
      <c r="J838" s="5"/>
      <c r="K838" s="5"/>
      <c r="L838" s="7">
        <v>43313</v>
      </c>
      <c r="M838" s="5" t="s">
        <v>91</v>
      </c>
      <c r="N838" s="5" t="s">
        <v>88</v>
      </c>
      <c r="O838" s="27"/>
      <c r="P838" s="33">
        <v>8.4</v>
      </c>
      <c r="Q838" s="33">
        <v>1.7</v>
      </c>
      <c r="R838" s="35">
        <v>44369</v>
      </c>
      <c r="S838" s="28" t="s">
        <v>115</v>
      </c>
      <c r="T838" s="5"/>
      <c r="U838" s="5">
        <f t="shared" si="182"/>
        <v>188.4</v>
      </c>
      <c r="V838" s="5">
        <f t="shared" si="181"/>
        <v>101.7</v>
      </c>
      <c r="W838" s="5"/>
      <c r="X838" s="36">
        <f t="shared" si="180"/>
        <v>203.19780538074892</v>
      </c>
      <c r="Y838" s="36">
        <f t="shared" si="187"/>
        <v>67.439616609581023</v>
      </c>
      <c r="Z838" s="5"/>
      <c r="AA838" s="36">
        <f t="shared" si="188"/>
        <v>1.0758110178540543</v>
      </c>
      <c r="AB838" s="36">
        <f t="shared" si="189"/>
        <v>1.2503440178540544</v>
      </c>
      <c r="AC838" s="37">
        <f t="shared" si="183"/>
        <v>0.73284998226462073</v>
      </c>
      <c r="AD838" s="37">
        <f t="shared" si="184"/>
        <v>-1.2589220464926283</v>
      </c>
      <c r="AE838" s="36">
        <f t="shared" si="185"/>
        <v>214.0968238905005</v>
      </c>
      <c r="AG838" s="38">
        <f t="shared" si="190"/>
        <v>0.73286056721203774</v>
      </c>
      <c r="AH838" s="38">
        <f t="shared" si="186"/>
        <v>-1.2588791355092601</v>
      </c>
      <c r="AJ838" s="38">
        <f t="shared" si="191"/>
        <v>41.989817472813364</v>
      </c>
      <c r="AK838" s="38">
        <f t="shared" si="192"/>
        <v>-72.128461381758243</v>
      </c>
    </row>
    <row r="839" spans="1:37" ht="15.75" customHeight="1" x14ac:dyDescent="0.3">
      <c r="A839" s="4" t="s">
        <v>90</v>
      </c>
      <c r="B839" s="5"/>
      <c r="C839" s="5">
        <v>5</v>
      </c>
      <c r="D839" s="5">
        <v>1</v>
      </c>
      <c r="E839" s="5">
        <v>1</v>
      </c>
      <c r="F839" s="5">
        <v>4</v>
      </c>
      <c r="G839" s="5">
        <f t="shared" si="164"/>
        <v>855</v>
      </c>
      <c r="H839" s="5" t="s">
        <v>20</v>
      </c>
      <c r="I839" s="5">
        <v>17</v>
      </c>
      <c r="J839" s="5"/>
      <c r="K839" s="5"/>
      <c r="L839" s="7">
        <v>43313</v>
      </c>
      <c r="M839" s="5" t="s">
        <v>91</v>
      </c>
      <c r="N839" s="5" t="s">
        <v>88</v>
      </c>
      <c r="O839" s="27"/>
      <c r="P839" s="28">
        <v>0.3</v>
      </c>
      <c r="Q839" s="28">
        <v>13</v>
      </c>
      <c r="R839" s="35">
        <v>44369</v>
      </c>
      <c r="S839" s="28" t="s">
        <v>98</v>
      </c>
      <c r="T839" s="5"/>
      <c r="U839" s="5">
        <f t="shared" si="182"/>
        <v>180.3</v>
      </c>
      <c r="V839" s="5">
        <f t="shared" si="181"/>
        <v>113</v>
      </c>
      <c r="W839" s="5"/>
      <c r="X839" s="36">
        <f t="shared" si="180"/>
        <v>197.18308792660238</v>
      </c>
      <c r="Y839" s="36">
        <f t="shared" si="187"/>
        <v>79.974494907625399</v>
      </c>
      <c r="Z839" s="5"/>
      <c r="AA839" s="36">
        <f t="shared" si="188"/>
        <v>1.0109516200457846</v>
      </c>
      <c r="AB839" s="36">
        <f t="shared" si="189"/>
        <v>1.1854846200457847</v>
      </c>
      <c r="AC839" s="37">
        <f t="shared" si="183"/>
        <v>0.73284998226462073</v>
      </c>
      <c r="AD839" s="37">
        <f t="shared" si="184"/>
        <v>-1.2589220464926283</v>
      </c>
      <c r="AE839" s="36">
        <f t="shared" si="185"/>
        <v>212.78413944652925</v>
      </c>
      <c r="AG839" s="38">
        <f t="shared" si="190"/>
        <v>0.73286253472866003</v>
      </c>
      <c r="AH839" s="38">
        <f t="shared" si="186"/>
        <v>-1.2588804056138063</v>
      </c>
      <c r="AJ839" s="38">
        <f t="shared" si="191"/>
        <v>41.989930203211941</v>
      </c>
      <c r="AK839" s="38">
        <f t="shared" si="192"/>
        <v>-72.128534153388287</v>
      </c>
    </row>
    <row r="840" spans="1:37" ht="15.75" customHeight="1" x14ac:dyDescent="0.3">
      <c r="A840" s="4" t="s">
        <v>90</v>
      </c>
      <c r="B840" s="5"/>
      <c r="C840" s="5">
        <v>5</v>
      </c>
      <c r="D840" s="5">
        <v>1</v>
      </c>
      <c r="E840" s="5">
        <v>1</v>
      </c>
      <c r="F840" s="5">
        <v>4</v>
      </c>
      <c r="G840" s="5">
        <f t="shared" si="164"/>
        <v>856</v>
      </c>
      <c r="H840" s="5" t="s">
        <v>20</v>
      </c>
      <c r="I840" s="5">
        <v>13</v>
      </c>
      <c r="J840" s="5"/>
      <c r="K840" s="5"/>
      <c r="L840" s="7">
        <v>43313</v>
      </c>
      <c r="M840" s="5" t="s">
        <v>91</v>
      </c>
      <c r="N840" s="5" t="s">
        <v>88</v>
      </c>
      <c r="O840" s="27"/>
      <c r="P840" s="28">
        <v>2.6</v>
      </c>
      <c r="Q840" s="28">
        <v>14.8</v>
      </c>
      <c r="R840" s="35">
        <v>44369</v>
      </c>
      <c r="S840" s="28" t="s">
        <v>98</v>
      </c>
      <c r="T840" s="5"/>
      <c r="U840" s="5">
        <f t="shared" si="182"/>
        <v>182.6</v>
      </c>
      <c r="V840" s="5">
        <f t="shared" si="181"/>
        <v>114.8</v>
      </c>
      <c r="W840" s="5"/>
      <c r="X840" s="36">
        <f t="shared" si="180"/>
        <v>199.76071258105173</v>
      </c>
      <c r="Y840" s="36">
        <f t="shared" si="187"/>
        <v>81.347757861605643</v>
      </c>
      <c r="Z840" s="5"/>
      <c r="AA840" s="36">
        <f t="shared" si="188"/>
        <v>1.009543194209811</v>
      </c>
      <c r="AB840" s="36">
        <f t="shared" si="189"/>
        <v>1.184076194209811</v>
      </c>
      <c r="AC840" s="37">
        <f t="shared" si="183"/>
        <v>0.73284998226462073</v>
      </c>
      <c r="AD840" s="37">
        <f t="shared" si="184"/>
        <v>-1.2589220464926283</v>
      </c>
      <c r="AE840" s="36">
        <f t="shared" si="185"/>
        <v>215.68912814511532</v>
      </c>
      <c r="AG840" s="38">
        <f t="shared" si="190"/>
        <v>0.73286275026635872</v>
      </c>
      <c r="AH840" s="38">
        <f t="shared" si="186"/>
        <v>-1.2588798612660592</v>
      </c>
      <c r="AJ840" s="38">
        <f t="shared" si="191"/>
        <v>41.989942552612405</v>
      </c>
      <c r="AK840" s="38">
        <f t="shared" si="192"/>
        <v>-72.128502964559786</v>
      </c>
    </row>
    <row r="841" spans="1:37" ht="15.75" customHeight="1" x14ac:dyDescent="0.3">
      <c r="A841" s="4" t="s">
        <v>90</v>
      </c>
      <c r="B841" s="5"/>
      <c r="C841" s="5">
        <v>5</v>
      </c>
      <c r="D841" s="5">
        <v>1</v>
      </c>
      <c r="E841" s="5">
        <v>1</v>
      </c>
      <c r="F841" s="5">
        <v>4</v>
      </c>
      <c r="G841" s="5">
        <f t="shared" si="164"/>
        <v>857</v>
      </c>
      <c r="H841" s="5" t="s">
        <v>20</v>
      </c>
      <c r="I841" s="5">
        <v>13</v>
      </c>
      <c r="J841" s="5"/>
      <c r="K841" s="5"/>
      <c r="L841" s="7">
        <v>43313</v>
      </c>
      <c r="M841" s="5" t="s">
        <v>91</v>
      </c>
      <c r="N841" s="5" t="s">
        <v>88</v>
      </c>
      <c r="O841" s="27"/>
      <c r="P841" s="28">
        <v>2.5499999999999998</v>
      </c>
      <c r="Q841" s="28">
        <v>14.9</v>
      </c>
      <c r="R841" s="35">
        <v>44369</v>
      </c>
      <c r="S841" s="28" t="s">
        <v>98</v>
      </c>
      <c r="T841" s="5"/>
      <c r="U841" s="5">
        <f t="shared" si="182"/>
        <v>182.55</v>
      </c>
      <c r="V841" s="5">
        <f t="shared" si="181"/>
        <v>114.9</v>
      </c>
      <c r="W841" s="5"/>
      <c r="X841" s="36">
        <f t="shared" si="180"/>
        <v>199.72883701918371</v>
      </c>
      <c r="Y841" s="36">
        <f t="shared" si="187"/>
        <v>81.45492104817454</v>
      </c>
      <c r="Z841" s="5"/>
      <c r="AA841" s="36">
        <f t="shared" si="188"/>
        <v>1.0090273331382793</v>
      </c>
      <c r="AB841" s="36">
        <f t="shared" si="189"/>
        <v>1.1835603331382794</v>
      </c>
      <c r="AC841" s="37">
        <f t="shared" si="183"/>
        <v>0.73284998226462073</v>
      </c>
      <c r="AD841" s="37">
        <f t="shared" si="184"/>
        <v>-1.2589220464926283</v>
      </c>
      <c r="AE841" s="36">
        <f t="shared" si="185"/>
        <v>215.7000521557656</v>
      </c>
      <c r="AG841" s="38">
        <f t="shared" si="190"/>
        <v>0.73286276708696552</v>
      </c>
      <c r="AH841" s="38">
        <f t="shared" si="186"/>
        <v>-1.2588798679968634</v>
      </c>
      <c r="AJ841" s="38">
        <f t="shared" si="191"/>
        <v>41.989943516362182</v>
      </c>
      <c r="AK841" s="38">
        <f t="shared" si="192"/>
        <v>-72.128503350206458</v>
      </c>
    </row>
    <row r="842" spans="1:37" ht="15.75" customHeight="1" x14ac:dyDescent="0.3">
      <c r="A842" s="4" t="s">
        <v>90</v>
      </c>
      <c r="B842" s="5"/>
      <c r="C842" s="5">
        <v>5</v>
      </c>
      <c r="D842" s="5">
        <v>1</v>
      </c>
      <c r="E842" s="5">
        <v>1</v>
      </c>
      <c r="F842" s="5">
        <v>4</v>
      </c>
      <c r="G842" s="5">
        <f t="shared" si="164"/>
        <v>858</v>
      </c>
      <c r="H842" s="5" t="s">
        <v>20</v>
      </c>
      <c r="I842" s="5">
        <v>16</v>
      </c>
      <c r="J842" s="5"/>
      <c r="K842" s="5"/>
      <c r="L842" s="7">
        <v>43313</v>
      </c>
      <c r="M842" s="5" t="s">
        <v>91</v>
      </c>
      <c r="N842" s="5" t="s">
        <v>88</v>
      </c>
      <c r="O842" s="27"/>
      <c r="P842" s="28">
        <v>3.3</v>
      </c>
      <c r="Q842" s="28">
        <v>14</v>
      </c>
      <c r="R842" s="35">
        <v>44369</v>
      </c>
      <c r="S842" s="28" t="s">
        <v>98</v>
      </c>
      <c r="T842" s="5"/>
      <c r="U842" s="5">
        <f t="shared" si="182"/>
        <v>183.3</v>
      </c>
      <c r="V842" s="5">
        <f t="shared" si="181"/>
        <v>114</v>
      </c>
      <c r="W842" s="5"/>
      <c r="X842" s="36">
        <f t="shared" si="180"/>
        <v>200.31115939800316</v>
      </c>
      <c r="Y842" s="36">
        <f t="shared" si="187"/>
        <v>80.438357893655294</v>
      </c>
      <c r="Z842" s="5"/>
      <c r="AA842" s="36">
        <f t="shared" si="188"/>
        <v>1.014406789822635</v>
      </c>
      <c r="AB842" s="36">
        <f t="shared" si="189"/>
        <v>1.188939789822635</v>
      </c>
      <c r="AC842" s="37">
        <f t="shared" si="183"/>
        <v>0.73284998226462073</v>
      </c>
      <c r="AD842" s="37">
        <f t="shared" si="184"/>
        <v>-1.2589220464926283</v>
      </c>
      <c r="AE842" s="36">
        <f t="shared" si="185"/>
        <v>215.85849531579711</v>
      </c>
      <c r="AG842" s="38">
        <f t="shared" si="190"/>
        <v>0.73286260752337906</v>
      </c>
      <c r="AH842" s="38">
        <f t="shared" si="186"/>
        <v>-1.2588797450287985</v>
      </c>
      <c r="AJ842" s="38">
        <f t="shared" si="191"/>
        <v>41.989934374042107</v>
      </c>
      <c r="AK842" s="38">
        <f t="shared" si="192"/>
        <v>-72.128496304655343</v>
      </c>
    </row>
    <row r="843" spans="1:37" ht="15.75" customHeight="1" x14ac:dyDescent="0.3">
      <c r="A843" s="4" t="s">
        <v>90</v>
      </c>
      <c r="B843" s="5"/>
      <c r="C843" s="5">
        <v>5</v>
      </c>
      <c r="D843" s="5">
        <v>1</v>
      </c>
      <c r="E843" s="5">
        <v>1</v>
      </c>
      <c r="F843" s="5">
        <v>4</v>
      </c>
      <c r="G843" s="5">
        <f t="shared" si="164"/>
        <v>859</v>
      </c>
      <c r="H843" s="5" t="s">
        <v>20</v>
      </c>
      <c r="I843" s="5">
        <v>11</v>
      </c>
      <c r="J843" s="5"/>
      <c r="K843" s="5"/>
      <c r="L843" s="7">
        <v>43313</v>
      </c>
      <c r="M843" s="5" t="s">
        <v>91</v>
      </c>
      <c r="N843" s="5" t="s">
        <v>88</v>
      </c>
      <c r="O843" s="27"/>
      <c r="P843" s="28">
        <v>3.9</v>
      </c>
      <c r="Q843" s="28">
        <v>13.7</v>
      </c>
      <c r="R843" s="35">
        <v>44369</v>
      </c>
      <c r="S843" s="28" t="s">
        <v>98</v>
      </c>
      <c r="T843" s="5"/>
      <c r="U843" s="5">
        <f t="shared" si="182"/>
        <v>183.9</v>
      </c>
      <c r="V843" s="5">
        <f t="shared" si="181"/>
        <v>113.7</v>
      </c>
      <c r="W843" s="5"/>
      <c r="X843" s="36">
        <f t="shared" si="180"/>
        <v>200.84994956661774</v>
      </c>
      <c r="Y843" s="36">
        <f t="shared" si="187"/>
        <v>80.038726620849673</v>
      </c>
      <c r="Z843" s="5"/>
      <c r="AA843" s="36">
        <f t="shared" si="188"/>
        <v>1.0170506282870502</v>
      </c>
      <c r="AB843" s="36">
        <f t="shared" si="189"/>
        <v>1.1915836282870502</v>
      </c>
      <c r="AC843" s="37">
        <f t="shared" si="183"/>
        <v>0.73284998226462073</v>
      </c>
      <c r="AD843" s="37">
        <f t="shared" si="184"/>
        <v>-1.2589220464926283</v>
      </c>
      <c r="AE843" s="36">
        <f t="shared" si="185"/>
        <v>216.21031427755707</v>
      </c>
      <c r="AG843" s="38">
        <f t="shared" si="190"/>
        <v>0.73286254479436619</v>
      </c>
      <c r="AH843" s="38">
        <f t="shared" si="186"/>
        <v>-1.2588796312501493</v>
      </c>
      <c r="AJ843" s="38">
        <f t="shared" si="191"/>
        <v>41.989930779934426</v>
      </c>
      <c r="AK843" s="38">
        <f t="shared" si="192"/>
        <v>-72.128489785618939</v>
      </c>
    </row>
    <row r="844" spans="1:37" ht="15.75" customHeight="1" x14ac:dyDescent="0.3">
      <c r="A844" s="4" t="s">
        <v>90</v>
      </c>
      <c r="B844" s="5"/>
      <c r="C844" s="5">
        <v>5</v>
      </c>
      <c r="D844" s="5">
        <v>1</v>
      </c>
      <c r="E844" s="5">
        <v>1</v>
      </c>
      <c r="F844" s="5">
        <v>4</v>
      </c>
      <c r="G844" s="5">
        <f t="shared" si="164"/>
        <v>860</v>
      </c>
      <c r="H844" s="5" t="s">
        <v>18</v>
      </c>
      <c r="I844" s="5">
        <v>21</v>
      </c>
      <c r="J844" s="5"/>
      <c r="K844" s="5"/>
      <c r="L844" s="7">
        <v>43313</v>
      </c>
      <c r="M844" s="5" t="s">
        <v>91</v>
      </c>
      <c r="N844" s="5" t="s">
        <v>88</v>
      </c>
      <c r="O844" s="27"/>
      <c r="P844" s="28">
        <v>4</v>
      </c>
      <c r="Q844" s="28">
        <v>13.5</v>
      </c>
      <c r="R844" s="35">
        <v>44369</v>
      </c>
      <c r="S844" s="28" t="s">
        <v>98</v>
      </c>
      <c r="T844" s="5"/>
      <c r="U844" s="5">
        <f t="shared" si="182"/>
        <v>184</v>
      </c>
      <c r="V844" s="5">
        <f t="shared" si="181"/>
        <v>113.5</v>
      </c>
      <c r="W844" s="5"/>
      <c r="X844" s="36">
        <f t="shared" si="180"/>
        <v>200.91370069035383</v>
      </c>
      <c r="Y844" s="36">
        <f t="shared" si="187"/>
        <v>79.824400247711907</v>
      </c>
      <c r="Z844" s="5"/>
      <c r="AA844" s="36">
        <f t="shared" si="188"/>
        <v>1.0180807386034301</v>
      </c>
      <c r="AB844" s="36">
        <f t="shared" si="189"/>
        <v>1.1926137386034301</v>
      </c>
      <c r="AC844" s="37">
        <f t="shared" si="183"/>
        <v>0.73284998226462073</v>
      </c>
      <c r="AD844" s="37">
        <f t="shared" si="184"/>
        <v>-1.2589220464926283</v>
      </c>
      <c r="AE844" s="36">
        <f t="shared" si="185"/>
        <v>216.19030968107705</v>
      </c>
      <c r="AG844" s="38">
        <f t="shared" si="190"/>
        <v>0.73286251115315104</v>
      </c>
      <c r="AH844" s="38">
        <f t="shared" si="186"/>
        <v>-1.2588796177885511</v>
      </c>
      <c r="AJ844" s="38">
        <f t="shared" si="191"/>
        <v>41.989928852434772</v>
      </c>
      <c r="AK844" s="38">
        <f t="shared" si="192"/>
        <v>-72.128489014326178</v>
      </c>
    </row>
    <row r="845" spans="1:37" ht="15.75" customHeight="1" x14ac:dyDescent="0.3">
      <c r="A845" s="4" t="s">
        <v>90</v>
      </c>
      <c r="B845" s="5"/>
      <c r="C845" s="5">
        <v>5</v>
      </c>
      <c r="D845" s="5">
        <v>1</v>
      </c>
      <c r="E845" s="5">
        <v>1</v>
      </c>
      <c r="F845" s="5">
        <v>4</v>
      </c>
      <c r="G845" s="5">
        <f t="shared" si="164"/>
        <v>861</v>
      </c>
      <c r="H845" s="5" t="s">
        <v>20</v>
      </c>
      <c r="I845" s="5">
        <v>16</v>
      </c>
      <c r="J845" s="5"/>
      <c r="K845" s="5"/>
      <c r="L845" s="7">
        <v>43313</v>
      </c>
      <c r="M845" s="5" t="s">
        <v>91</v>
      </c>
      <c r="N845" s="5" t="s">
        <v>88</v>
      </c>
      <c r="O845" s="27"/>
      <c r="P845" s="28">
        <v>4.9000000000000004</v>
      </c>
      <c r="Q845" s="28">
        <v>13.9</v>
      </c>
      <c r="R845" s="35">
        <v>44369</v>
      </c>
      <c r="S845" s="28" t="s">
        <v>98</v>
      </c>
      <c r="T845" s="5"/>
      <c r="U845" s="5">
        <f t="shared" si="182"/>
        <v>184.9</v>
      </c>
      <c r="V845" s="5">
        <f t="shared" si="181"/>
        <v>113.9</v>
      </c>
      <c r="W845" s="5"/>
      <c r="X845" s="36">
        <f t="shared" si="180"/>
        <v>201.8694869569072</v>
      </c>
      <c r="Y845" s="36">
        <f t="shared" si="187"/>
        <v>80.06203991752318</v>
      </c>
      <c r="Z845" s="5"/>
      <c r="AA845" s="36">
        <f t="shared" si="188"/>
        <v>1.0186888419593056</v>
      </c>
      <c r="AB845" s="36">
        <f t="shared" si="189"/>
        <v>1.1932218419593057</v>
      </c>
      <c r="AC845" s="37">
        <f t="shared" si="183"/>
        <v>0.73284998226462073</v>
      </c>
      <c r="AD845" s="37">
        <f t="shared" si="184"/>
        <v>-1.2589220464926283</v>
      </c>
      <c r="AE845" s="36">
        <f t="shared" si="185"/>
        <v>217.16634177514709</v>
      </c>
      <c r="AG845" s="38">
        <f t="shared" si="190"/>
        <v>0.73286254844909759</v>
      </c>
      <c r="AH845" s="38">
        <f t="shared" si="186"/>
        <v>-1.2588794159453713</v>
      </c>
      <c r="AJ845" s="38">
        <f t="shared" si="191"/>
        <v>41.989930989335107</v>
      </c>
      <c r="AK845" s="38">
        <f t="shared" si="192"/>
        <v>-72.128477449563846</v>
      </c>
    </row>
    <row r="846" spans="1:37" ht="15.75" customHeight="1" x14ac:dyDescent="0.3">
      <c r="A846" s="4" t="s">
        <v>90</v>
      </c>
      <c r="B846" s="5"/>
      <c r="C846" s="5">
        <v>5</v>
      </c>
      <c r="D846" s="5">
        <v>1</v>
      </c>
      <c r="E846" s="5">
        <v>1</v>
      </c>
      <c r="F846" s="5">
        <v>4</v>
      </c>
      <c r="G846" s="5">
        <f t="shared" si="164"/>
        <v>862</v>
      </c>
      <c r="H846" s="5" t="s">
        <v>20</v>
      </c>
      <c r="I846" s="5">
        <v>12</v>
      </c>
      <c r="J846" s="5"/>
      <c r="K846" s="5"/>
      <c r="L846" s="7">
        <v>43313</v>
      </c>
      <c r="M846" s="5" t="s">
        <v>91</v>
      </c>
      <c r="N846" s="5" t="s">
        <v>88</v>
      </c>
      <c r="O846" s="27"/>
      <c r="P846" s="28">
        <v>4.8</v>
      </c>
      <c r="Q846" s="28">
        <v>14.2</v>
      </c>
      <c r="R846" s="35">
        <v>44369</v>
      </c>
      <c r="S846" s="28" t="s">
        <v>98</v>
      </c>
      <c r="T846" s="5"/>
      <c r="U846" s="5">
        <f t="shared" si="182"/>
        <v>184.8</v>
      </c>
      <c r="V846" s="5">
        <f t="shared" si="181"/>
        <v>114.2</v>
      </c>
      <c r="W846" s="5"/>
      <c r="X846" s="36">
        <f t="shared" si="180"/>
        <v>201.82310065830421</v>
      </c>
      <c r="Y846" s="36">
        <f t="shared" si="187"/>
        <v>80.374847064663285</v>
      </c>
      <c r="Z846" s="5"/>
      <c r="AA846" s="36">
        <f t="shared" si="188"/>
        <v>1.0172716238878114</v>
      </c>
      <c r="AB846" s="36">
        <f t="shared" si="189"/>
        <v>1.1918046238878115</v>
      </c>
      <c r="AC846" s="37">
        <f t="shared" si="183"/>
        <v>0.73284998226462073</v>
      </c>
      <c r="AD846" s="37">
        <f t="shared" si="184"/>
        <v>-1.2589220464926283</v>
      </c>
      <c r="AE846" s="36">
        <f t="shared" si="185"/>
        <v>217.23876265528673</v>
      </c>
      <c r="AG846" s="38">
        <f t="shared" si="190"/>
        <v>0.73286259754789984</v>
      </c>
      <c r="AH846" s="38">
        <f t="shared" si="186"/>
        <v>-1.2588794257392888</v>
      </c>
      <c r="AJ846" s="38">
        <f t="shared" si="191"/>
        <v>41.989933802489254</v>
      </c>
      <c r="AK846" s="38">
        <f t="shared" si="192"/>
        <v>-72.128478010713977</v>
      </c>
    </row>
    <row r="847" spans="1:37" ht="15.75" customHeight="1" x14ac:dyDescent="0.3">
      <c r="A847" s="4" t="s">
        <v>90</v>
      </c>
      <c r="B847" s="5"/>
      <c r="C847" s="5">
        <v>5</v>
      </c>
      <c r="D847" s="5">
        <v>1</v>
      </c>
      <c r="E847" s="5">
        <v>1</v>
      </c>
      <c r="F847" s="5">
        <v>4</v>
      </c>
      <c r="G847" s="5">
        <f t="shared" si="164"/>
        <v>863</v>
      </c>
      <c r="H847" s="5" t="s">
        <v>20</v>
      </c>
      <c r="I847" s="5">
        <v>14</v>
      </c>
      <c r="J847" s="5"/>
      <c r="K847" s="5"/>
      <c r="L847" s="7">
        <v>43313</v>
      </c>
      <c r="M847" s="5" t="s">
        <v>91</v>
      </c>
      <c r="N847" s="5" t="s">
        <v>88</v>
      </c>
      <c r="O847" s="27"/>
      <c r="P847" s="28">
        <v>4.9000000000000004</v>
      </c>
      <c r="Q847" s="28">
        <v>14.7</v>
      </c>
      <c r="R847" s="35">
        <v>44369</v>
      </c>
      <c r="S847" s="28" t="s">
        <v>98</v>
      </c>
      <c r="T847" s="5"/>
      <c r="U847" s="5">
        <f t="shared" si="182"/>
        <v>184.9</v>
      </c>
      <c r="V847" s="5">
        <f t="shared" si="181"/>
        <v>114.7</v>
      </c>
      <c r="W847" s="5"/>
      <c r="X847" s="36">
        <f t="shared" si="180"/>
        <v>202.00840555797208</v>
      </c>
      <c r="Y847" s="36">
        <f t="shared" si="187"/>
        <v>80.849886109541785</v>
      </c>
      <c r="Z847" s="5"/>
      <c r="AA847" s="36">
        <f t="shared" si="188"/>
        <v>1.015558425204949</v>
      </c>
      <c r="AB847" s="36">
        <f t="shared" si="189"/>
        <v>1.190091425204949</v>
      </c>
      <c r="AC847" s="37">
        <f t="shared" si="183"/>
        <v>0.73284998226462073</v>
      </c>
      <c r="AD847" s="37">
        <f t="shared" si="184"/>
        <v>-1.2589220464926283</v>
      </c>
      <c r="AE847" s="36">
        <f t="shared" si="185"/>
        <v>217.58699409661415</v>
      </c>
      <c r="AG847" s="38">
        <f t="shared" si="190"/>
        <v>0.73286267210978318</v>
      </c>
      <c r="AH847" s="38">
        <f t="shared" si="186"/>
        <v>-1.2588793866039658</v>
      </c>
      <c r="AJ847" s="38">
        <f t="shared" si="191"/>
        <v>41.989938074570482</v>
      </c>
      <c r="AK847" s="38">
        <f t="shared" si="192"/>
        <v>-72.128475768425147</v>
      </c>
    </row>
    <row r="848" spans="1:37" ht="15.75" customHeight="1" x14ac:dyDescent="0.3">
      <c r="A848" s="4" t="s">
        <v>90</v>
      </c>
      <c r="B848" s="5"/>
      <c r="C848" s="5">
        <v>5</v>
      </c>
      <c r="D848" s="5">
        <v>1</v>
      </c>
      <c r="E848" s="5">
        <v>1</v>
      </c>
      <c r="F848" s="5">
        <v>4</v>
      </c>
      <c r="G848" s="5">
        <f t="shared" si="164"/>
        <v>864</v>
      </c>
      <c r="H848" s="5" t="s">
        <v>20</v>
      </c>
      <c r="I848" s="5">
        <v>11</v>
      </c>
      <c r="J848" s="5"/>
      <c r="K848" s="5"/>
      <c r="L848" s="7">
        <v>43313</v>
      </c>
      <c r="M848" s="5" t="s">
        <v>91</v>
      </c>
      <c r="N848" s="5" t="s">
        <v>88</v>
      </c>
      <c r="O848" s="27"/>
      <c r="P848" s="28">
        <v>3.5</v>
      </c>
      <c r="Q848" s="28">
        <v>12.1</v>
      </c>
      <c r="R848" s="35">
        <v>44369</v>
      </c>
      <c r="S848" s="28" t="s">
        <v>98</v>
      </c>
      <c r="T848" s="5"/>
      <c r="U848" s="5">
        <f t="shared" si="182"/>
        <v>183.5</v>
      </c>
      <c r="V848" s="5">
        <f t="shared" si="181"/>
        <v>112.1</v>
      </c>
      <c r="W848" s="5"/>
      <c r="X848" s="36">
        <f t="shared" si="180"/>
        <v>200.17818926847869</v>
      </c>
      <c r="Y848" s="36">
        <f t="shared" si="187"/>
        <v>78.532493537344948</v>
      </c>
      <c r="Z848" s="5"/>
      <c r="AA848" s="36">
        <f t="shared" si="188"/>
        <v>1.0224012419287347</v>
      </c>
      <c r="AB848" s="36">
        <f t="shared" si="189"/>
        <v>1.1969342419287348</v>
      </c>
      <c r="AC848" s="37">
        <f t="shared" si="183"/>
        <v>0.73284998226462073</v>
      </c>
      <c r="AD848" s="37">
        <f t="shared" si="184"/>
        <v>-1.2589220464926283</v>
      </c>
      <c r="AE848" s="36">
        <f t="shared" si="185"/>
        <v>215.03176509529936</v>
      </c>
      <c r="AG848" s="38">
        <f t="shared" si="190"/>
        <v>0.73286230837715505</v>
      </c>
      <c r="AH848" s="38">
        <f t="shared" si="186"/>
        <v>-1.2588797731206491</v>
      </c>
      <c r="AJ848" s="38">
        <f t="shared" si="191"/>
        <v>41.989917234226027</v>
      </c>
      <c r="AK848" s="38">
        <f t="shared" si="192"/>
        <v>-72.128497914199812</v>
      </c>
    </row>
    <row r="849" spans="1:37" ht="15.75" customHeight="1" x14ac:dyDescent="0.3">
      <c r="A849" s="4" t="s">
        <v>90</v>
      </c>
      <c r="B849" s="5"/>
      <c r="C849" s="5">
        <v>5</v>
      </c>
      <c r="D849" s="5">
        <v>1</v>
      </c>
      <c r="E849" s="5">
        <v>1</v>
      </c>
      <c r="F849" s="5">
        <v>4</v>
      </c>
      <c r="G849" s="5">
        <f t="shared" si="164"/>
        <v>865</v>
      </c>
      <c r="H849" s="5" t="s">
        <v>20</v>
      </c>
      <c r="I849" s="5">
        <v>12</v>
      </c>
      <c r="J849" s="5"/>
      <c r="K849" s="5"/>
      <c r="L849" s="7">
        <v>43313</v>
      </c>
      <c r="M849" s="5" t="s">
        <v>91</v>
      </c>
      <c r="N849" s="5" t="s">
        <v>88</v>
      </c>
      <c r="O849" s="27"/>
      <c r="P849" s="28">
        <v>4.9000000000000004</v>
      </c>
      <c r="Q849" s="28">
        <v>11.3</v>
      </c>
      <c r="R849" s="35">
        <v>44369</v>
      </c>
      <c r="S849" s="28" t="s">
        <v>98</v>
      </c>
      <c r="T849" s="5"/>
      <c r="U849" s="5">
        <f t="shared" si="182"/>
        <v>184.9</v>
      </c>
      <c r="V849" s="5">
        <f t="shared" si="181"/>
        <v>111.3</v>
      </c>
      <c r="W849" s="5"/>
      <c r="X849" s="36">
        <f t="shared" si="180"/>
        <v>201.41800150344631</v>
      </c>
      <c r="Y849" s="36">
        <f t="shared" si="187"/>
        <v>77.501539793462811</v>
      </c>
      <c r="Z849" s="5"/>
      <c r="AA849" s="36">
        <f t="shared" si="188"/>
        <v>1.0289464397058161</v>
      </c>
      <c r="AB849" s="36">
        <f t="shared" si="189"/>
        <v>1.2034794397058162</v>
      </c>
      <c r="AC849" s="37">
        <f t="shared" si="183"/>
        <v>0.73284998226462073</v>
      </c>
      <c r="AD849" s="37">
        <f t="shared" si="184"/>
        <v>-1.2589220464926283</v>
      </c>
      <c r="AE849" s="36">
        <f t="shared" si="185"/>
        <v>215.81404032175479</v>
      </c>
      <c r="AG849" s="38">
        <f t="shared" si="190"/>
        <v>0.73286214655186632</v>
      </c>
      <c r="AH849" s="38">
        <f t="shared" si="186"/>
        <v>-1.2588795113048947</v>
      </c>
      <c r="AJ849" s="38">
        <f t="shared" si="191"/>
        <v>41.989907962319961</v>
      </c>
      <c r="AK849" s="38">
        <f t="shared" si="192"/>
        <v>-72.128482913262076</v>
      </c>
    </row>
    <row r="850" spans="1:37" ht="15.75" customHeight="1" x14ac:dyDescent="0.3">
      <c r="A850" s="4" t="s">
        <v>90</v>
      </c>
      <c r="B850" s="5"/>
      <c r="C850" s="5">
        <v>5</v>
      </c>
      <c r="D850" s="5">
        <v>1</v>
      </c>
      <c r="E850" s="5">
        <v>1</v>
      </c>
      <c r="F850" s="5">
        <v>4</v>
      </c>
      <c r="G850" s="5">
        <f t="shared" si="164"/>
        <v>866</v>
      </c>
      <c r="H850" s="5" t="s">
        <v>20</v>
      </c>
      <c r="I850" s="5">
        <v>12</v>
      </c>
      <c r="J850" s="5"/>
      <c r="K850" s="5"/>
      <c r="L850" s="7">
        <v>43313</v>
      </c>
      <c r="M850" s="5" t="s">
        <v>91</v>
      </c>
      <c r="N850" s="5" t="s">
        <v>88</v>
      </c>
      <c r="O850" s="27"/>
      <c r="P850" s="28">
        <v>4.5</v>
      </c>
      <c r="Q850" s="28">
        <v>10.8</v>
      </c>
      <c r="R850" s="35">
        <v>44369</v>
      </c>
      <c r="S850" s="28" t="s">
        <v>98</v>
      </c>
      <c r="T850" s="5"/>
      <c r="U850" s="5">
        <f t="shared" si="182"/>
        <v>184.5</v>
      </c>
      <c r="V850" s="5">
        <f t="shared" si="181"/>
        <v>110.8</v>
      </c>
      <c r="W850" s="5"/>
      <c r="X850" s="36">
        <f t="shared" si="180"/>
        <v>200.93725428177149</v>
      </c>
      <c r="Y850" s="36">
        <f t="shared" si="187"/>
        <v>77.07859522398364</v>
      </c>
      <c r="Z850" s="5"/>
      <c r="AA850" s="36">
        <f t="shared" si="188"/>
        <v>1.0299783884228373</v>
      </c>
      <c r="AB850" s="36">
        <f t="shared" si="189"/>
        <v>1.2045113884228373</v>
      </c>
      <c r="AC850" s="37">
        <f t="shared" si="183"/>
        <v>0.73284998226462073</v>
      </c>
      <c r="AD850" s="37">
        <f t="shared" si="184"/>
        <v>-1.2589220464926283</v>
      </c>
      <c r="AE850" s="36">
        <f t="shared" si="185"/>
        <v>215.21359157822727</v>
      </c>
      <c r="AG850" s="38">
        <f t="shared" si="190"/>
        <v>0.73286208016811083</v>
      </c>
      <c r="AH850" s="38">
        <f t="shared" si="186"/>
        <v>-1.258879612830994</v>
      </c>
      <c r="AJ850" s="38">
        <f t="shared" si="191"/>
        <v>41.989904158810944</v>
      </c>
      <c r="AK850" s="38">
        <f t="shared" si="192"/>
        <v>-72.128488730279074</v>
      </c>
    </row>
    <row r="851" spans="1:37" ht="15.75" customHeight="1" x14ac:dyDescent="0.3">
      <c r="A851" s="4" t="s">
        <v>90</v>
      </c>
      <c r="B851" s="5"/>
      <c r="C851" s="5">
        <v>5</v>
      </c>
      <c r="D851" s="5">
        <v>1</v>
      </c>
      <c r="E851" s="5">
        <v>1</v>
      </c>
      <c r="F851" s="5">
        <v>4</v>
      </c>
      <c r="G851" s="5">
        <f t="shared" si="164"/>
        <v>867</v>
      </c>
      <c r="H851" s="5" t="s">
        <v>20</v>
      </c>
      <c r="I851" s="5">
        <v>19</v>
      </c>
      <c r="J851" s="5"/>
      <c r="K851" s="5"/>
      <c r="L851" s="7">
        <v>43313</v>
      </c>
      <c r="M851" s="5" t="s">
        <v>91</v>
      </c>
      <c r="N851" s="5" t="s">
        <v>88</v>
      </c>
      <c r="O851" s="27"/>
      <c r="P851" s="28">
        <v>3.9</v>
      </c>
      <c r="Q851" s="28">
        <v>10.3</v>
      </c>
      <c r="R851" s="35">
        <v>44369</v>
      </c>
      <c r="S851" s="28" t="s">
        <v>98</v>
      </c>
      <c r="T851" s="5"/>
      <c r="U851" s="5">
        <f t="shared" si="182"/>
        <v>183.9</v>
      </c>
      <c r="V851" s="5">
        <f t="shared" si="181"/>
        <v>110.3</v>
      </c>
      <c r="W851" s="5"/>
      <c r="X851" s="36">
        <f t="shared" si="180"/>
        <v>200.25954551209199</v>
      </c>
      <c r="Y851" s="36">
        <f t="shared" si="187"/>
        <v>76.690380304770699</v>
      </c>
      <c r="Z851" s="5"/>
      <c r="AA851" s="36">
        <f t="shared" si="188"/>
        <v>1.0305367753393273</v>
      </c>
      <c r="AB851" s="36">
        <f t="shared" si="189"/>
        <v>1.2050697753393274</v>
      </c>
      <c r="AC851" s="37">
        <f t="shared" si="183"/>
        <v>0.73284998226462073</v>
      </c>
      <c r="AD851" s="37">
        <f t="shared" si="184"/>
        <v>-1.2589220464926283</v>
      </c>
      <c r="AE851" s="36">
        <f t="shared" si="185"/>
        <v>214.4418336052926</v>
      </c>
      <c r="AG851" s="38">
        <f t="shared" si="190"/>
        <v>0.73286201923643413</v>
      </c>
      <c r="AH851" s="38">
        <f t="shared" si="186"/>
        <v>-1.2588797559509486</v>
      </c>
      <c r="AJ851" s="38">
        <f t="shared" si="191"/>
        <v>41.989900667683031</v>
      </c>
      <c r="AK851" s="38">
        <f t="shared" si="192"/>
        <v>-72.128496930448435</v>
      </c>
    </row>
    <row r="852" spans="1:37" ht="15.75" customHeight="1" x14ac:dyDescent="0.3">
      <c r="A852" s="4" t="s">
        <v>90</v>
      </c>
      <c r="B852" s="5"/>
      <c r="C852" s="5">
        <v>5</v>
      </c>
      <c r="D852" s="5">
        <v>1</v>
      </c>
      <c r="E852" s="5">
        <v>1</v>
      </c>
      <c r="F852" s="5">
        <v>4</v>
      </c>
      <c r="G852" s="5">
        <f t="shared" si="164"/>
        <v>868</v>
      </c>
      <c r="H852" s="5" t="s">
        <v>20</v>
      </c>
      <c r="I852" s="5">
        <v>37</v>
      </c>
      <c r="J852" s="5"/>
      <c r="K852" s="5"/>
      <c r="L852" s="7">
        <v>43313</v>
      </c>
      <c r="M852" s="5" t="s">
        <v>91</v>
      </c>
      <c r="N852" s="5" t="s">
        <v>88</v>
      </c>
      <c r="O852" s="27"/>
      <c r="P852" s="28">
        <v>3.1</v>
      </c>
      <c r="Q852" s="28">
        <v>12</v>
      </c>
      <c r="R852" s="35">
        <v>44369</v>
      </c>
      <c r="S852" s="28" t="s">
        <v>98</v>
      </c>
      <c r="T852" s="5"/>
      <c r="U852" s="5">
        <f t="shared" si="182"/>
        <v>183.1</v>
      </c>
      <c r="V852" s="5">
        <f t="shared" si="181"/>
        <v>112</v>
      </c>
      <c r="W852" s="5"/>
      <c r="X852" s="36">
        <f t="shared" si="180"/>
        <v>199.76690134733627</v>
      </c>
      <c r="Y852" s="36">
        <f t="shared" si="187"/>
        <v>78.50347206387508</v>
      </c>
      <c r="Z852" s="5"/>
      <c r="AA852" s="36">
        <f t="shared" si="188"/>
        <v>1.0218272945266917</v>
      </c>
      <c r="AB852" s="36">
        <f t="shared" si="189"/>
        <v>1.1963602945266918</v>
      </c>
      <c r="AC852" s="37">
        <f t="shared" si="183"/>
        <v>0.73284998226462073</v>
      </c>
      <c r="AD852" s="37">
        <f t="shared" si="184"/>
        <v>-1.2589220464926283</v>
      </c>
      <c r="AE852" s="36">
        <f t="shared" si="185"/>
        <v>214.63832369826221</v>
      </c>
      <c r="AG852" s="38">
        <f t="shared" si="190"/>
        <v>0.73286230382373263</v>
      </c>
      <c r="AH852" s="38">
        <f t="shared" si="186"/>
        <v>-1.2588798599760751</v>
      </c>
      <c r="AJ852" s="38">
        <f t="shared" si="191"/>
        <v>41.989916973334132</v>
      </c>
      <c r="AK852" s="38">
        <f t="shared" si="192"/>
        <v>-72.128502890649145</v>
      </c>
    </row>
    <row r="853" spans="1:37" ht="15.75" customHeight="1" x14ac:dyDescent="0.3">
      <c r="A853" s="4" t="s">
        <v>90</v>
      </c>
      <c r="B853" s="5"/>
      <c r="C853" s="5">
        <v>5</v>
      </c>
      <c r="D853" s="5">
        <v>1</v>
      </c>
      <c r="E853" s="5">
        <v>1</v>
      </c>
      <c r="F853" s="5">
        <v>4</v>
      </c>
      <c r="G853" s="5">
        <f t="shared" si="164"/>
        <v>869</v>
      </c>
      <c r="H853" s="5" t="s">
        <v>20</v>
      </c>
      <c r="I853" s="5">
        <v>14</v>
      </c>
      <c r="J853" s="5"/>
      <c r="K853" s="5"/>
      <c r="L853" s="7">
        <v>43313</v>
      </c>
      <c r="M853" s="5" t="s">
        <v>91</v>
      </c>
      <c r="N853" s="5" t="s">
        <v>88</v>
      </c>
      <c r="O853" s="27"/>
      <c r="P853" s="28">
        <v>3.1</v>
      </c>
      <c r="Q853" s="28">
        <v>11.3</v>
      </c>
      <c r="R853" s="35">
        <v>44369</v>
      </c>
      <c r="S853" s="28" t="s">
        <v>98</v>
      </c>
      <c r="T853" s="5"/>
      <c r="U853" s="5">
        <f t="shared" si="182"/>
        <v>183.1</v>
      </c>
      <c r="V853" s="5">
        <f t="shared" si="181"/>
        <v>111.3</v>
      </c>
      <c r="W853" s="5"/>
      <c r="X853" s="36">
        <f t="shared" si="180"/>
        <v>199.6453475714045</v>
      </c>
      <c r="Y853" s="36">
        <f t="shared" si="187"/>
        <v>77.814106645858843</v>
      </c>
      <c r="Z853" s="5"/>
      <c r="AA853" s="36">
        <f t="shared" si="188"/>
        <v>1.0246141241881097</v>
      </c>
      <c r="AB853" s="36">
        <f t="shared" si="189"/>
        <v>1.1991471241881098</v>
      </c>
      <c r="AC853" s="37">
        <f t="shared" si="183"/>
        <v>0.73284998226462073</v>
      </c>
      <c r="AD853" s="37">
        <f t="shared" si="184"/>
        <v>-1.2589220464926283</v>
      </c>
      <c r="AE853" s="36">
        <f t="shared" si="185"/>
        <v>214.27389014996672</v>
      </c>
      <c r="AG853" s="38">
        <f t="shared" si="190"/>
        <v>0.73286219562062671</v>
      </c>
      <c r="AH853" s="38">
        <f t="shared" si="186"/>
        <v>-1.2588798856497507</v>
      </c>
      <c r="AJ853" s="38">
        <f t="shared" si="191"/>
        <v>41.989910773752833</v>
      </c>
      <c r="AK853" s="38">
        <f t="shared" si="192"/>
        <v>-72.128504361642413</v>
      </c>
    </row>
    <row r="854" spans="1:37" ht="15.75" customHeight="1" x14ac:dyDescent="0.3">
      <c r="A854" s="4" t="s">
        <v>90</v>
      </c>
      <c r="B854" s="5"/>
      <c r="C854" s="5">
        <v>5</v>
      </c>
      <c r="D854" s="5">
        <v>1</v>
      </c>
      <c r="E854" s="5">
        <v>1</v>
      </c>
      <c r="F854" s="5">
        <v>4</v>
      </c>
      <c r="G854" s="5">
        <f t="shared" si="164"/>
        <v>870</v>
      </c>
      <c r="H854" s="5" t="s">
        <v>20</v>
      </c>
      <c r="I854" s="5">
        <v>18</v>
      </c>
      <c r="J854" s="5"/>
      <c r="K854" s="5"/>
      <c r="L854" s="7">
        <v>43313</v>
      </c>
      <c r="M854" s="5" t="s">
        <v>91</v>
      </c>
      <c r="N854" s="5" t="s">
        <v>88</v>
      </c>
      <c r="O854" s="27"/>
      <c r="P854" s="28">
        <v>2.9</v>
      </c>
      <c r="Q854" s="28">
        <v>10.5</v>
      </c>
      <c r="R854" s="35">
        <v>44369</v>
      </c>
      <c r="S854" s="28" t="s">
        <v>98</v>
      </c>
      <c r="T854" s="5"/>
      <c r="U854" s="5">
        <f t="shared" si="182"/>
        <v>182.9</v>
      </c>
      <c r="V854" s="5">
        <f t="shared" si="181"/>
        <v>110.5</v>
      </c>
      <c r="W854" s="5"/>
      <c r="X854" s="36">
        <f t="shared" si="180"/>
        <v>199.30946742233499</v>
      </c>
      <c r="Y854" s="36">
        <f t="shared" si="187"/>
        <v>77.060990104106466</v>
      </c>
      <c r="Z854" s="5"/>
      <c r="AA854" s="36">
        <f t="shared" si="188"/>
        <v>1.0273270767500273</v>
      </c>
      <c r="AB854" s="36">
        <f t="shared" si="189"/>
        <v>1.2018600767500274</v>
      </c>
      <c r="AC854" s="37">
        <f t="shared" si="183"/>
        <v>0.73284998226462073</v>
      </c>
      <c r="AD854" s="37">
        <f t="shared" si="184"/>
        <v>-1.2589220464926283</v>
      </c>
      <c r="AE854" s="36">
        <f t="shared" si="185"/>
        <v>213.68823084110181</v>
      </c>
      <c r="AG854" s="38">
        <f t="shared" si="190"/>
        <v>0.73286207741201348</v>
      </c>
      <c r="AH854" s="38">
        <f t="shared" si="186"/>
        <v>-1.2588799565849587</v>
      </c>
      <c r="AJ854" s="38">
        <f t="shared" si="191"/>
        <v>41.989904000898193</v>
      </c>
      <c r="AK854" s="38">
        <f t="shared" si="192"/>
        <v>-72.128508425930448</v>
      </c>
    </row>
    <row r="855" spans="1:37" ht="15.75" customHeight="1" x14ac:dyDescent="0.3">
      <c r="A855" s="4" t="s">
        <v>90</v>
      </c>
      <c r="B855" s="5"/>
      <c r="C855" s="5">
        <v>5</v>
      </c>
      <c r="D855" s="5">
        <v>1</v>
      </c>
      <c r="E855" s="5">
        <v>1</v>
      </c>
      <c r="F855" s="5">
        <v>4</v>
      </c>
      <c r="G855" s="5">
        <f t="shared" si="164"/>
        <v>871</v>
      </c>
      <c r="H855" s="5" t="s">
        <v>20</v>
      </c>
      <c r="I855" s="5">
        <v>18</v>
      </c>
      <c r="J855" s="5"/>
      <c r="K855" s="5"/>
      <c r="L855" s="7">
        <v>43313</v>
      </c>
      <c r="M855" s="5" t="s">
        <v>91</v>
      </c>
      <c r="N855" s="5" t="s">
        <v>88</v>
      </c>
      <c r="O855" s="27"/>
      <c r="P855" s="28">
        <v>1.1000000000000001</v>
      </c>
      <c r="Q855" s="28">
        <v>15.7</v>
      </c>
      <c r="R855" s="35">
        <v>44369</v>
      </c>
      <c r="S855" s="28" t="s">
        <v>98</v>
      </c>
      <c r="T855" s="5" t="s">
        <v>92</v>
      </c>
      <c r="U855" s="5">
        <f t="shared" si="182"/>
        <v>181.1</v>
      </c>
      <c r="V855" s="5">
        <f t="shared" si="181"/>
        <v>115.7</v>
      </c>
      <c r="W855" s="5"/>
      <c r="X855" s="36">
        <f t="shared" si="180"/>
        <v>198.43978439721494</v>
      </c>
      <c r="Y855" s="36">
        <f t="shared" si="187"/>
        <v>82.49455720462322</v>
      </c>
      <c r="Z855" s="5"/>
      <c r="AA855" s="36">
        <f t="shared" si="188"/>
        <v>1.002282671479467</v>
      </c>
      <c r="AB855" s="36">
        <f t="shared" si="189"/>
        <v>1.1768156714794671</v>
      </c>
      <c r="AC855" s="37">
        <f t="shared" si="183"/>
        <v>0.73284998226462073</v>
      </c>
      <c r="AD855" s="37">
        <f t="shared" si="184"/>
        <v>-1.2589220464926283</v>
      </c>
      <c r="AE855" s="36">
        <f t="shared" si="185"/>
        <v>214.90393202545178</v>
      </c>
      <c r="AG855" s="38">
        <f t="shared" si="190"/>
        <v>0.73286293027522653</v>
      </c>
      <c r="AH855" s="38">
        <f t="shared" si="186"/>
        <v>-1.2588801402112917</v>
      </c>
      <c r="AJ855" s="38">
        <f t="shared" si="191"/>
        <v>41.989952866360802</v>
      </c>
      <c r="AK855" s="38">
        <f t="shared" si="192"/>
        <v>-72.128518946944325</v>
      </c>
    </row>
    <row r="856" spans="1:37" ht="15.75" customHeight="1" x14ac:dyDescent="0.3">
      <c r="A856" s="4" t="s">
        <v>90</v>
      </c>
      <c r="B856" s="5"/>
      <c r="C856" s="5">
        <v>5</v>
      </c>
      <c r="D856" s="5">
        <v>1</v>
      </c>
      <c r="E856" s="5">
        <v>2</v>
      </c>
      <c r="F856" s="5">
        <v>1</v>
      </c>
      <c r="G856" s="5">
        <f t="shared" si="164"/>
        <v>872</v>
      </c>
      <c r="H856" s="5" t="s">
        <v>20</v>
      </c>
      <c r="I856" s="5">
        <v>18</v>
      </c>
      <c r="J856" s="5"/>
      <c r="K856" s="5"/>
      <c r="L856" s="7">
        <v>43312</v>
      </c>
      <c r="M856" s="5" t="s">
        <v>77</v>
      </c>
      <c r="N856" s="5" t="s">
        <v>88</v>
      </c>
      <c r="O856" s="27"/>
      <c r="P856" s="28">
        <v>2.8</v>
      </c>
      <c r="Q856" s="28">
        <v>16</v>
      </c>
      <c r="R856" s="35">
        <v>44369</v>
      </c>
      <c r="S856" s="28" t="s">
        <v>98</v>
      </c>
      <c r="T856" s="5"/>
      <c r="U856" s="5">
        <f t="shared" si="182"/>
        <v>182.8</v>
      </c>
      <c r="V856" s="5">
        <f t="shared" si="181"/>
        <v>116</v>
      </c>
      <c r="W856" s="5"/>
      <c r="X856" s="36">
        <f t="shared" si="180"/>
        <v>200.16605203065376</v>
      </c>
      <c r="Y856" s="36">
        <f t="shared" si="187"/>
        <v>82.494797499367323</v>
      </c>
      <c r="Z856" s="5"/>
      <c r="AA856" s="36">
        <f t="shared" si="188"/>
        <v>1.0053424380400753</v>
      </c>
      <c r="AB856" s="36">
        <f t="shared" si="189"/>
        <v>1.1798754380400753</v>
      </c>
      <c r="AC856" s="37">
        <f t="shared" si="183"/>
        <v>0.73284998226462073</v>
      </c>
      <c r="AD856" s="37">
        <f t="shared" si="184"/>
        <v>-1.2589220464926283</v>
      </c>
      <c r="AE856" s="36">
        <f t="shared" si="185"/>
        <v>216.49905311571229</v>
      </c>
      <c r="AG856" s="38">
        <f t="shared" si="190"/>
        <v>0.73286293030531424</v>
      </c>
      <c r="AH856" s="38">
        <f t="shared" si="186"/>
        <v>-1.2588797756601127</v>
      </c>
      <c r="AJ856" s="38">
        <f t="shared" si="191"/>
        <v>41.9899528680847</v>
      </c>
      <c r="AK856" s="38">
        <f t="shared" si="192"/>
        <v>-72.128498059700348</v>
      </c>
    </row>
    <row r="857" spans="1:37" ht="15.75" customHeight="1" x14ac:dyDescent="0.3">
      <c r="A857" s="4" t="s">
        <v>90</v>
      </c>
      <c r="B857" s="5"/>
      <c r="C857" s="5">
        <v>5</v>
      </c>
      <c r="D857" s="5">
        <v>1</v>
      </c>
      <c r="E857" s="5">
        <v>2</v>
      </c>
      <c r="F857" s="5">
        <v>1</v>
      </c>
      <c r="G857" s="5">
        <f t="shared" si="164"/>
        <v>873</v>
      </c>
      <c r="H857" s="5" t="s">
        <v>20</v>
      </c>
      <c r="I857" s="5">
        <v>24</v>
      </c>
      <c r="J857" s="5"/>
      <c r="K857" s="5"/>
      <c r="L857" s="7">
        <v>43312</v>
      </c>
      <c r="M857" s="5" t="s">
        <v>77</v>
      </c>
      <c r="N857" s="5" t="s">
        <v>88</v>
      </c>
      <c r="O857" s="27"/>
      <c r="P857" s="28">
        <v>1.7</v>
      </c>
      <c r="Q857" s="28">
        <v>16.2</v>
      </c>
      <c r="R857" s="35">
        <v>44369</v>
      </c>
      <c r="S857" s="28" t="s">
        <v>98</v>
      </c>
      <c r="T857" s="5"/>
      <c r="U857" s="5">
        <f t="shared" si="182"/>
        <v>181.7</v>
      </c>
      <c r="V857" s="5">
        <f t="shared" si="181"/>
        <v>116.2</v>
      </c>
      <c r="W857" s="5"/>
      <c r="X857" s="36">
        <f t="shared" si="180"/>
        <v>199.11749316689443</v>
      </c>
      <c r="Y857" s="36">
        <f t="shared" si="187"/>
        <v>82.882772123836176</v>
      </c>
      <c r="Z857" s="5"/>
      <c r="AA857" s="36">
        <f t="shared" si="188"/>
        <v>1.0018267943963595</v>
      </c>
      <c r="AB857" s="36">
        <f t="shared" si="189"/>
        <v>1.1763597943963595</v>
      </c>
      <c r="AC857" s="37">
        <f t="shared" si="183"/>
        <v>0.73284998226462073</v>
      </c>
      <c r="AD857" s="37">
        <f t="shared" si="184"/>
        <v>-1.2589220464926283</v>
      </c>
      <c r="AE857" s="36">
        <f t="shared" si="185"/>
        <v>215.67876576056346</v>
      </c>
      <c r="AG857" s="38">
        <f t="shared" si="190"/>
        <v>0.73286299120693088</v>
      </c>
      <c r="AH857" s="38">
        <f t="shared" si="186"/>
        <v>-1.258879997091241</v>
      </c>
      <c r="AJ857" s="38">
        <f t="shared" si="191"/>
        <v>41.989956357490307</v>
      </c>
      <c r="AK857" s="38">
        <f t="shared" si="192"/>
        <v>-72.12851074676945</v>
      </c>
    </row>
    <row r="858" spans="1:37" ht="15.75" customHeight="1" x14ac:dyDescent="0.3">
      <c r="A858" s="4" t="s">
        <v>90</v>
      </c>
      <c r="B858" s="5"/>
      <c r="C858" s="5">
        <v>5</v>
      </c>
      <c r="D858" s="5">
        <v>1</v>
      </c>
      <c r="E858" s="5">
        <v>2</v>
      </c>
      <c r="F858" s="5">
        <v>1</v>
      </c>
      <c r="G858" s="5">
        <f t="shared" si="164"/>
        <v>874</v>
      </c>
      <c r="H858" s="5" t="s">
        <v>20</v>
      </c>
      <c r="I858" s="5">
        <v>25</v>
      </c>
      <c r="J858" s="5"/>
      <c r="K858" s="5"/>
      <c r="L858" s="7">
        <v>43312</v>
      </c>
      <c r="M858" s="5" t="s">
        <v>77</v>
      </c>
      <c r="N858" s="5" t="s">
        <v>88</v>
      </c>
      <c r="O858" s="27"/>
      <c r="P858" s="28">
        <v>2</v>
      </c>
      <c r="Q858" s="28">
        <v>17.3</v>
      </c>
      <c r="R858" s="35">
        <v>44369</v>
      </c>
      <c r="S858" s="28" t="s">
        <v>98</v>
      </c>
      <c r="T858" s="5"/>
      <c r="U858" s="5">
        <f t="shared" si="182"/>
        <v>182</v>
      </c>
      <c r="V858" s="5">
        <f t="shared" si="181"/>
        <v>117.3</v>
      </c>
      <c r="W858" s="5"/>
      <c r="X858" s="36">
        <f t="shared" si="180"/>
        <v>199.60394856536561</v>
      </c>
      <c r="Y858" s="36">
        <f t="shared" si="187"/>
        <v>83.913966162462373</v>
      </c>
      <c r="Z858" s="5"/>
      <c r="AA858" s="36">
        <f t="shared" si="188"/>
        <v>0.9982933786652527</v>
      </c>
      <c r="AB858" s="36">
        <f t="shared" si="189"/>
        <v>1.1728263786652526</v>
      </c>
      <c r="AC858" s="37">
        <f t="shared" si="183"/>
        <v>0.73284998226462073</v>
      </c>
      <c r="AD858" s="37">
        <f t="shared" si="184"/>
        <v>-1.2589220464926283</v>
      </c>
      <c r="AE858" s="36">
        <f t="shared" si="185"/>
        <v>216.52549503464945</v>
      </c>
      <c r="AG858" s="38">
        <f t="shared" si="190"/>
        <v>0.73286315306226535</v>
      </c>
      <c r="AH858" s="38">
        <f t="shared" si="186"/>
        <v>-1.2588798943560129</v>
      </c>
      <c r="AJ858" s="38">
        <f t="shared" si="191"/>
        <v>41.989965631117862</v>
      </c>
      <c r="AK858" s="38">
        <f t="shared" si="192"/>
        <v>-72.128504860474479</v>
      </c>
    </row>
    <row r="859" spans="1:37" ht="15.75" customHeight="1" x14ac:dyDescent="0.3">
      <c r="A859" s="4" t="s">
        <v>90</v>
      </c>
      <c r="B859" s="5"/>
      <c r="C859" s="5">
        <v>5</v>
      </c>
      <c r="D859" s="5">
        <v>1</v>
      </c>
      <c r="E859" s="5">
        <v>2</v>
      </c>
      <c r="F859" s="5">
        <v>1</v>
      </c>
      <c r="G859" s="5">
        <f t="shared" si="164"/>
        <v>875</v>
      </c>
      <c r="H859" s="5" t="s">
        <v>20</v>
      </c>
      <c r="I859" s="5">
        <v>29</v>
      </c>
      <c r="J859" s="5"/>
      <c r="K859" s="5"/>
      <c r="L859" s="7">
        <v>43312</v>
      </c>
      <c r="M859" s="5" t="s">
        <v>77</v>
      </c>
      <c r="N859" s="5" t="s">
        <v>88</v>
      </c>
      <c r="O859" s="27"/>
      <c r="P859" s="28">
        <v>3.8</v>
      </c>
      <c r="Q859" s="28">
        <v>15.7</v>
      </c>
      <c r="R859" s="35">
        <v>44369</v>
      </c>
      <c r="S859" s="28" t="s">
        <v>98</v>
      </c>
      <c r="T859" s="5"/>
      <c r="U859" s="5">
        <f t="shared" si="182"/>
        <v>183.8</v>
      </c>
      <c r="V859" s="5">
        <f t="shared" si="181"/>
        <v>115.7</v>
      </c>
      <c r="W859" s="5"/>
      <c r="X859" s="36">
        <f t="shared" si="180"/>
        <v>201.09876529527764</v>
      </c>
      <c r="Y859" s="36">
        <f t="shared" si="187"/>
        <v>82.025706926029244</v>
      </c>
      <c r="Z859" s="5"/>
      <c r="AA859" s="36">
        <f t="shared" si="188"/>
        <v>1.0089757819271599</v>
      </c>
      <c r="AB859" s="36">
        <f t="shared" si="189"/>
        <v>1.1835087819271599</v>
      </c>
      <c r="AC859" s="37">
        <f t="shared" si="183"/>
        <v>0.73284998226462073</v>
      </c>
      <c r="AD859" s="37">
        <f t="shared" si="184"/>
        <v>-1.2589220464926283</v>
      </c>
      <c r="AE859" s="36">
        <f t="shared" si="185"/>
        <v>217.18409241931141</v>
      </c>
      <c r="AG859" s="38">
        <f t="shared" si="190"/>
        <v>0.73286285667213102</v>
      </c>
      <c r="AH859" s="38">
        <f t="shared" si="186"/>
        <v>-1.258879578693632</v>
      </c>
      <c r="AJ859" s="38">
        <f t="shared" si="191"/>
        <v>41.989948649214071</v>
      </c>
      <c r="AK859" s="38">
        <f t="shared" si="192"/>
        <v>-72.128486774352297</v>
      </c>
    </row>
    <row r="860" spans="1:37" ht="15.75" customHeight="1" x14ac:dyDescent="0.3">
      <c r="A860" s="4" t="s">
        <v>90</v>
      </c>
      <c r="B860" s="5"/>
      <c r="C860" s="5">
        <v>5</v>
      </c>
      <c r="D860" s="5">
        <v>1</v>
      </c>
      <c r="E860" s="5">
        <v>2</v>
      </c>
      <c r="F860" s="5">
        <v>1</v>
      </c>
      <c r="G860" s="5">
        <f t="shared" si="164"/>
        <v>876</v>
      </c>
      <c r="H860" s="5" t="s">
        <v>20</v>
      </c>
      <c r="I860" s="5">
        <v>10</v>
      </c>
      <c r="J860" s="5"/>
      <c r="K860" s="5"/>
      <c r="L860" s="7">
        <v>43312</v>
      </c>
      <c r="M860" s="5" t="s">
        <v>77</v>
      </c>
      <c r="N860" s="5" t="s">
        <v>88</v>
      </c>
      <c r="O860" s="27"/>
      <c r="P860" s="28">
        <v>1.8</v>
      </c>
      <c r="Q860" s="28">
        <v>18.100000000000001</v>
      </c>
      <c r="R860" s="35">
        <v>44369</v>
      </c>
      <c r="S860" s="28" t="s">
        <v>98</v>
      </c>
      <c r="T860" s="5"/>
      <c r="U860" s="5">
        <f t="shared" si="182"/>
        <v>181.8</v>
      </c>
      <c r="V860" s="5">
        <f t="shared" si="181"/>
        <v>118.1</v>
      </c>
      <c r="W860" s="5"/>
      <c r="X860" s="36">
        <f t="shared" si="180"/>
        <v>199.54590561842588</v>
      </c>
      <c r="Y860" s="36">
        <f t="shared" si="187"/>
        <v>84.736542004747179</v>
      </c>
      <c r="Z860" s="5"/>
      <c r="AA860" s="36">
        <f t="shared" si="188"/>
        <v>0.99469183115987436</v>
      </c>
      <c r="AB860" s="36">
        <f t="shared" si="189"/>
        <v>1.1692248311598743</v>
      </c>
      <c r="AC860" s="37">
        <f t="shared" si="183"/>
        <v>0.73284998226462073</v>
      </c>
      <c r="AD860" s="37">
        <f t="shared" si="184"/>
        <v>-1.2589220464926283</v>
      </c>
      <c r="AE860" s="36">
        <f t="shared" si="185"/>
        <v>216.7921815933407</v>
      </c>
      <c r="AG860" s="38">
        <f t="shared" si="190"/>
        <v>0.73286328217503871</v>
      </c>
      <c r="AH860" s="38">
        <f t="shared" si="186"/>
        <v>-1.2588799066085599</v>
      </c>
      <c r="AJ860" s="38">
        <f t="shared" si="191"/>
        <v>41.989973028734859</v>
      </c>
      <c r="AK860" s="38">
        <f t="shared" si="192"/>
        <v>-72.128505562493714</v>
      </c>
    </row>
    <row r="861" spans="1:37" ht="15.75" customHeight="1" x14ac:dyDescent="0.3">
      <c r="A861" s="4" t="s">
        <v>90</v>
      </c>
      <c r="B861" s="5"/>
      <c r="C861" s="5">
        <v>5</v>
      </c>
      <c r="D861" s="5">
        <v>1</v>
      </c>
      <c r="E861" s="5">
        <v>2</v>
      </c>
      <c r="F861" s="5">
        <v>1</v>
      </c>
      <c r="G861" s="5">
        <f t="shared" si="164"/>
        <v>877</v>
      </c>
      <c r="H861" s="5" t="s">
        <v>20</v>
      </c>
      <c r="I861" s="5">
        <v>10</v>
      </c>
      <c r="J861" s="5"/>
      <c r="K861" s="5"/>
      <c r="L861" s="7">
        <v>43312</v>
      </c>
      <c r="M861" s="5" t="s">
        <v>77</v>
      </c>
      <c r="N861" s="5" t="s">
        <v>88</v>
      </c>
      <c r="O861" s="27"/>
      <c r="P861" s="28">
        <v>1.3</v>
      </c>
      <c r="Q861" s="28">
        <v>18.3</v>
      </c>
      <c r="R861" s="35">
        <v>44369</v>
      </c>
      <c r="S861" s="28" t="s">
        <v>98</v>
      </c>
      <c r="T861" s="5"/>
      <c r="U861" s="5">
        <f t="shared" si="182"/>
        <v>181.3</v>
      </c>
      <c r="V861" s="5">
        <f t="shared" si="181"/>
        <v>118.3</v>
      </c>
      <c r="W861" s="5"/>
      <c r="X861" s="36">
        <f t="shared" si="180"/>
        <v>199.08823139868048</v>
      </c>
      <c r="Y861" s="36">
        <f t="shared" si="187"/>
        <v>85.020327678417374</v>
      </c>
      <c r="Z861" s="5"/>
      <c r="AA861" s="36">
        <f t="shared" si="188"/>
        <v>0.99265887405744824</v>
      </c>
      <c r="AB861" s="36">
        <f t="shared" si="189"/>
        <v>1.1671918740574483</v>
      </c>
      <c r="AC861" s="37">
        <f t="shared" si="183"/>
        <v>0.73284998226462073</v>
      </c>
      <c r="AD861" s="37">
        <f t="shared" si="184"/>
        <v>-1.2589220464926283</v>
      </c>
      <c r="AE861" s="36">
        <f t="shared" si="185"/>
        <v>216.48228564942679</v>
      </c>
      <c r="AG861" s="38">
        <f t="shared" si="190"/>
        <v>0.73286332672040999</v>
      </c>
      <c r="AH861" s="38">
        <f t="shared" si="186"/>
        <v>-1.2588800032580105</v>
      </c>
      <c r="AJ861" s="38">
        <f t="shared" si="191"/>
        <v>41.989975580996628</v>
      </c>
      <c r="AK861" s="38">
        <f t="shared" si="192"/>
        <v>-72.128511100099331</v>
      </c>
    </row>
    <row r="862" spans="1:37" ht="15.75" customHeight="1" x14ac:dyDescent="0.3">
      <c r="A862" s="4" t="s">
        <v>90</v>
      </c>
      <c r="B862" s="5"/>
      <c r="C862" s="5">
        <v>5</v>
      </c>
      <c r="D862" s="5">
        <v>1</v>
      </c>
      <c r="E862" s="5">
        <v>2</v>
      </c>
      <c r="F862" s="5">
        <v>1</v>
      </c>
      <c r="G862" s="5">
        <f t="shared" si="164"/>
        <v>878</v>
      </c>
      <c r="H862" s="5" t="s">
        <v>20</v>
      </c>
      <c r="I862" s="5">
        <v>16</v>
      </c>
      <c r="J862" s="5"/>
      <c r="K862" s="5"/>
      <c r="L862" s="7">
        <v>43312</v>
      </c>
      <c r="M862" s="5" t="s">
        <v>77</v>
      </c>
      <c r="N862" s="5" t="s">
        <v>88</v>
      </c>
      <c r="O862" s="27"/>
      <c r="P862" s="28">
        <v>0.8</v>
      </c>
      <c r="Q862" s="28">
        <v>18.5</v>
      </c>
      <c r="R862" s="35">
        <v>44369</v>
      </c>
      <c r="S862" s="28" t="s">
        <v>98</v>
      </c>
      <c r="T862" s="5"/>
      <c r="U862" s="5">
        <f t="shared" si="182"/>
        <v>180.8</v>
      </c>
      <c r="V862" s="5">
        <f t="shared" si="181"/>
        <v>118.5</v>
      </c>
      <c r="W862" s="5"/>
      <c r="X862" s="36">
        <f t="shared" si="180"/>
        <v>198.63055717893508</v>
      </c>
      <c r="Y862" s="36">
        <f t="shared" si="187"/>
        <v>85.304113352087555</v>
      </c>
      <c r="Z862" s="5"/>
      <c r="AA862" s="36">
        <f t="shared" si="188"/>
        <v>0.99062009668011308</v>
      </c>
      <c r="AB862" s="36">
        <f t="shared" si="189"/>
        <v>1.1651530966801131</v>
      </c>
      <c r="AC862" s="37">
        <f t="shared" si="183"/>
        <v>0.73284998226462073</v>
      </c>
      <c r="AD862" s="37">
        <f t="shared" si="184"/>
        <v>-1.2589220464926283</v>
      </c>
      <c r="AE862" s="36">
        <f t="shared" si="185"/>
        <v>216.17328697135545</v>
      </c>
      <c r="AG862" s="38">
        <f t="shared" si="190"/>
        <v>0.73286337126577683</v>
      </c>
      <c r="AH862" s="38">
        <f t="shared" si="186"/>
        <v>-1.2588800999074692</v>
      </c>
      <c r="AJ862" s="38">
        <f t="shared" si="191"/>
        <v>41.989978133258141</v>
      </c>
      <c r="AK862" s="38">
        <f t="shared" si="192"/>
        <v>-72.128516637705403</v>
      </c>
    </row>
    <row r="863" spans="1:37" ht="15.75" customHeight="1" x14ac:dyDescent="0.3">
      <c r="A863" s="4" t="s">
        <v>90</v>
      </c>
      <c r="B863" s="5"/>
      <c r="C863" s="5">
        <v>5</v>
      </c>
      <c r="D863" s="5">
        <v>1</v>
      </c>
      <c r="E863" s="5">
        <v>2</v>
      </c>
      <c r="F863" s="5">
        <v>1</v>
      </c>
      <c r="G863" s="5">
        <f t="shared" si="164"/>
        <v>879</v>
      </c>
      <c r="H863" s="5" t="s">
        <v>20</v>
      </c>
      <c r="I863" s="5">
        <v>10</v>
      </c>
      <c r="J863" s="5"/>
      <c r="K863" s="5"/>
      <c r="L863" s="7">
        <v>43312</v>
      </c>
      <c r="M863" s="5" t="s">
        <v>77</v>
      </c>
      <c r="N863" s="5" t="s">
        <v>88</v>
      </c>
      <c r="O863" s="27"/>
      <c r="P863" s="28">
        <v>0.2</v>
      </c>
      <c r="Q863" s="28">
        <v>18.600000000000001</v>
      </c>
      <c r="R863" s="35">
        <v>44369</v>
      </c>
      <c r="S863" s="28" t="s">
        <v>98</v>
      </c>
      <c r="T863" s="5"/>
      <c r="U863" s="5">
        <f t="shared" si="182"/>
        <v>180.2</v>
      </c>
      <c r="V863" s="5">
        <f t="shared" si="181"/>
        <v>118.6</v>
      </c>
      <c r="W863" s="5"/>
      <c r="X863" s="36">
        <f t="shared" si="180"/>
        <v>198.05703736005427</v>
      </c>
      <c r="Y863" s="36">
        <f t="shared" si="187"/>
        <v>85.506783076888567</v>
      </c>
      <c r="Z863" s="5"/>
      <c r="AA863" s="36">
        <f t="shared" si="188"/>
        <v>0.98870777103605068</v>
      </c>
      <c r="AB863" s="36">
        <f t="shared" si="189"/>
        <v>1.1632407710360506</v>
      </c>
      <c r="AC863" s="37">
        <f t="shared" si="183"/>
        <v>0.73284998226462073</v>
      </c>
      <c r="AD863" s="37">
        <f t="shared" si="184"/>
        <v>-1.2589220464926283</v>
      </c>
      <c r="AE863" s="36">
        <f t="shared" si="185"/>
        <v>215.72667892497674</v>
      </c>
      <c r="AG863" s="38">
        <f t="shared" si="190"/>
        <v>0.73286340307958886</v>
      </c>
      <c r="AH863" s="38">
        <f t="shared" si="186"/>
        <v>-1.2588802210215635</v>
      </c>
      <c r="AJ863" s="38">
        <f t="shared" si="191"/>
        <v>41.989979956055301</v>
      </c>
      <c r="AK863" s="38">
        <f t="shared" si="192"/>
        <v>-72.128523577031842</v>
      </c>
    </row>
    <row r="864" spans="1:37" ht="15.75" customHeight="1" x14ac:dyDescent="0.3">
      <c r="A864" s="4" t="s">
        <v>90</v>
      </c>
      <c r="B864" s="5"/>
      <c r="C864" s="5">
        <v>5</v>
      </c>
      <c r="D864" s="5">
        <v>1</v>
      </c>
      <c r="E864" s="5">
        <v>2</v>
      </c>
      <c r="F864" s="5">
        <v>1</v>
      </c>
      <c r="G864" s="5">
        <f t="shared" si="164"/>
        <v>880</v>
      </c>
      <c r="H864" s="5" t="s">
        <v>20</v>
      </c>
      <c r="I864" s="5">
        <v>10</v>
      </c>
      <c r="J864" s="5"/>
      <c r="K864" s="5"/>
      <c r="L864" s="7">
        <v>43312</v>
      </c>
      <c r="M864" s="5" t="s">
        <v>77</v>
      </c>
      <c r="N864" s="5" t="s">
        <v>88</v>
      </c>
      <c r="O864" s="27"/>
      <c r="P864" s="28">
        <v>0.8</v>
      </c>
      <c r="Q864" s="28">
        <v>18.7</v>
      </c>
      <c r="R864" s="35">
        <v>44369</v>
      </c>
      <c r="S864" s="28" t="s">
        <v>98</v>
      </c>
      <c r="T864" s="5"/>
      <c r="U864" s="5">
        <f t="shared" si="182"/>
        <v>180.8</v>
      </c>
      <c r="V864" s="5">
        <f t="shared" si="181"/>
        <v>118.7</v>
      </c>
      <c r="W864" s="5"/>
      <c r="X864" s="36">
        <f t="shared" si="180"/>
        <v>198.66528682920128</v>
      </c>
      <c r="Y864" s="36">
        <f t="shared" si="187"/>
        <v>85.501074900092235</v>
      </c>
      <c r="Z864" s="5"/>
      <c r="AA864" s="36">
        <f t="shared" si="188"/>
        <v>0.98984669683230497</v>
      </c>
      <c r="AB864" s="36">
        <f t="shared" si="189"/>
        <v>1.164379696832305</v>
      </c>
      <c r="AC864" s="37">
        <f t="shared" si="183"/>
        <v>0.73284998226462073</v>
      </c>
      <c r="AD864" s="37">
        <f t="shared" si="184"/>
        <v>-1.2589220464926283</v>
      </c>
      <c r="AE864" s="36">
        <f t="shared" si="185"/>
        <v>216.28298592353491</v>
      </c>
      <c r="AG864" s="38">
        <f t="shared" si="190"/>
        <v>0.73286340218095081</v>
      </c>
      <c r="AH864" s="38">
        <f t="shared" si="186"/>
        <v>-1.258880092572132</v>
      </c>
      <c r="AJ864" s="38">
        <f t="shared" si="191"/>
        <v>41.989979904567129</v>
      </c>
      <c r="AK864" s="38">
        <f t="shared" si="192"/>
        <v>-72.128516217421534</v>
      </c>
    </row>
    <row r="865" spans="1:37" ht="15.75" customHeight="1" x14ac:dyDescent="0.3">
      <c r="A865" s="4" t="s">
        <v>90</v>
      </c>
      <c r="B865" s="5"/>
      <c r="C865" s="5">
        <v>5</v>
      </c>
      <c r="D865" s="5">
        <v>1</v>
      </c>
      <c r="E865" s="5">
        <v>2</v>
      </c>
      <c r="F865" s="5">
        <v>1</v>
      </c>
      <c r="G865" s="5">
        <f t="shared" si="164"/>
        <v>881</v>
      </c>
      <c r="H865" s="5" t="s">
        <v>20</v>
      </c>
      <c r="I865" s="5">
        <v>10</v>
      </c>
      <c r="J865" s="5"/>
      <c r="K865" s="5"/>
      <c r="L865" s="7">
        <v>43312</v>
      </c>
      <c r="M865" s="5" t="s">
        <v>77</v>
      </c>
      <c r="N865" s="5" t="s">
        <v>88</v>
      </c>
      <c r="O865" s="27"/>
      <c r="P865" s="28">
        <v>0</v>
      </c>
      <c r="Q865" s="28">
        <v>18.8</v>
      </c>
      <c r="R865" s="35">
        <v>44369</v>
      </c>
      <c r="S865" s="28" t="s">
        <v>98</v>
      </c>
      <c r="T865" s="5"/>
      <c r="U865" s="5">
        <f t="shared" si="182"/>
        <v>180</v>
      </c>
      <c r="V865" s="5">
        <f t="shared" si="181"/>
        <v>118.8</v>
      </c>
      <c r="W865" s="5"/>
      <c r="X865" s="36">
        <f t="shared" si="180"/>
        <v>197.89480546231582</v>
      </c>
      <c r="Y865" s="36">
        <f t="shared" si="187"/>
        <v>85.738474275159433</v>
      </c>
      <c r="Z865" s="5"/>
      <c r="AA865" s="36">
        <f t="shared" si="188"/>
        <v>0.9874233198010407</v>
      </c>
      <c r="AB865" s="36">
        <f t="shared" si="189"/>
        <v>1.1619563198010407</v>
      </c>
      <c r="AC865" s="37">
        <f t="shared" si="183"/>
        <v>0.73284998226462073</v>
      </c>
      <c r="AD865" s="37">
        <f t="shared" si="184"/>
        <v>-1.2589220464926283</v>
      </c>
      <c r="AE865" s="36">
        <f t="shared" si="185"/>
        <v>215.66974753080228</v>
      </c>
      <c r="AG865" s="38">
        <f t="shared" si="190"/>
        <v>0.73286343944683663</v>
      </c>
      <c r="AH865" s="38">
        <f t="shared" si="186"/>
        <v>-1.2588802552801523</v>
      </c>
      <c r="AJ865" s="38">
        <f t="shared" si="191"/>
        <v>41.989982039745108</v>
      </c>
      <c r="AK865" s="38">
        <f t="shared" si="192"/>
        <v>-72.128525539904402</v>
      </c>
    </row>
    <row r="866" spans="1:37" ht="15.75" customHeight="1" x14ac:dyDescent="0.3">
      <c r="A866" s="4" t="s">
        <v>90</v>
      </c>
      <c r="B866" s="5"/>
      <c r="C866" s="5">
        <v>5</v>
      </c>
      <c r="D866" s="5">
        <v>1</v>
      </c>
      <c r="E866" s="5">
        <v>2</v>
      </c>
      <c r="F866" s="5">
        <v>1</v>
      </c>
      <c r="G866" s="5">
        <f t="shared" si="164"/>
        <v>882</v>
      </c>
      <c r="H866" s="5" t="s">
        <v>20</v>
      </c>
      <c r="I866" s="5">
        <v>12</v>
      </c>
      <c r="J866" s="5"/>
      <c r="K866" s="5"/>
      <c r="L866" s="7">
        <v>43312</v>
      </c>
      <c r="M866" s="5" t="s">
        <v>77</v>
      </c>
      <c r="N866" s="5" t="s">
        <v>88</v>
      </c>
      <c r="O866" s="27"/>
      <c r="P866" s="28">
        <v>0.5</v>
      </c>
      <c r="Q866" s="28">
        <v>19.3</v>
      </c>
      <c r="R866" s="35">
        <v>44369</v>
      </c>
      <c r="S866" s="28" t="s">
        <v>98</v>
      </c>
      <c r="T866" s="5"/>
      <c r="U866" s="5">
        <f t="shared" si="182"/>
        <v>180.5</v>
      </c>
      <c r="V866" s="5">
        <f t="shared" si="181"/>
        <v>119.3</v>
      </c>
      <c r="W866" s="5"/>
      <c r="X866" s="36">
        <f t="shared" si="180"/>
        <v>198.47403345799299</v>
      </c>
      <c r="Y866" s="36">
        <f t="shared" si="187"/>
        <v>86.144054019505475</v>
      </c>
      <c r="Z866" s="5"/>
      <c r="AA866" s="36">
        <f t="shared" si="188"/>
        <v>0.98676755183634601</v>
      </c>
      <c r="AB866" s="36">
        <f t="shared" si="189"/>
        <v>1.161300551836346</v>
      </c>
      <c r="AC866" s="37">
        <f t="shared" si="183"/>
        <v>0.73284998226462073</v>
      </c>
      <c r="AD866" s="37">
        <f t="shared" si="184"/>
        <v>-1.2589220464926283</v>
      </c>
      <c r="AE866" s="36">
        <f t="shared" si="185"/>
        <v>216.36251985960971</v>
      </c>
      <c r="AG866" s="38">
        <f t="shared" si="190"/>
        <v>0.7328635031045867</v>
      </c>
      <c r="AH866" s="38">
        <f t="shared" si="186"/>
        <v>-1.2588801329570047</v>
      </c>
      <c r="AJ866" s="38">
        <f t="shared" si="191"/>
        <v>41.989985687065527</v>
      </c>
      <c r="AK866" s="38">
        <f t="shared" si="192"/>
        <v>-72.128518531304309</v>
      </c>
    </row>
    <row r="867" spans="1:37" ht="15.75" customHeight="1" x14ac:dyDescent="0.3">
      <c r="A867" s="4" t="s">
        <v>90</v>
      </c>
      <c r="B867" s="5"/>
      <c r="C867" s="5">
        <v>5</v>
      </c>
      <c r="D867" s="5">
        <v>1</v>
      </c>
      <c r="E867" s="5">
        <v>2</v>
      </c>
      <c r="F867" s="5">
        <v>1</v>
      </c>
      <c r="G867" s="5">
        <f t="shared" si="164"/>
        <v>883</v>
      </c>
      <c r="H867" s="5" t="s">
        <v>20</v>
      </c>
      <c r="I867" s="5">
        <v>499</v>
      </c>
      <c r="J867" s="5"/>
      <c r="K867" s="5"/>
      <c r="L867" s="7">
        <v>43312</v>
      </c>
      <c r="M867" s="5" t="s">
        <v>77</v>
      </c>
      <c r="N867" s="5" t="s">
        <v>88</v>
      </c>
      <c r="O867" s="27"/>
      <c r="P867" s="28">
        <v>1.6</v>
      </c>
      <c r="Q867" s="28">
        <v>19.600000000000001</v>
      </c>
      <c r="R867" s="35">
        <v>44369</v>
      </c>
      <c r="S867" s="28" t="s">
        <v>98</v>
      </c>
      <c r="T867" s="5"/>
      <c r="U867" s="5">
        <f t="shared" si="182"/>
        <v>181.6</v>
      </c>
      <c r="V867" s="5">
        <f t="shared" si="181"/>
        <v>119.6</v>
      </c>
      <c r="W867" s="5"/>
      <c r="X867" s="36">
        <f t="shared" si="180"/>
        <v>199.60941644741786</v>
      </c>
      <c r="Y867" s="36">
        <f t="shared" si="187"/>
        <v>86.248483265048222</v>
      </c>
      <c r="Z867" s="5"/>
      <c r="AA867" s="36">
        <f t="shared" si="188"/>
        <v>0.98840590922289484</v>
      </c>
      <c r="AB867" s="36">
        <f t="shared" si="189"/>
        <v>1.1629389092228948</v>
      </c>
      <c r="AC867" s="37">
        <f t="shared" si="183"/>
        <v>0.73284998226462073</v>
      </c>
      <c r="AD867" s="37">
        <f t="shared" si="184"/>
        <v>-1.2589220464926283</v>
      </c>
      <c r="AE867" s="36">
        <f t="shared" si="185"/>
        <v>217.44590131800598</v>
      </c>
      <c r="AG867" s="38">
        <f t="shared" si="190"/>
        <v>0.73286351949091832</v>
      </c>
      <c r="AH867" s="38">
        <f t="shared" si="186"/>
        <v>-1.258879893187409</v>
      </c>
      <c r="AJ867" s="38">
        <f t="shared" si="191"/>
        <v>41.98998662593317</v>
      </c>
      <c r="AK867" s="38">
        <f t="shared" si="192"/>
        <v>-72.128504793518417</v>
      </c>
    </row>
    <row r="868" spans="1:37" ht="15.75" customHeight="1" x14ac:dyDescent="0.3">
      <c r="A868" s="4" t="s">
        <v>90</v>
      </c>
      <c r="B868" s="5"/>
      <c r="C868" s="5">
        <v>5</v>
      </c>
      <c r="D868" s="5">
        <v>1</v>
      </c>
      <c r="E868" s="5">
        <v>2</v>
      </c>
      <c r="F868" s="5">
        <v>1</v>
      </c>
      <c r="G868" s="5">
        <f t="shared" si="164"/>
        <v>884</v>
      </c>
      <c r="H868" s="5" t="s">
        <v>31</v>
      </c>
      <c r="I868" s="5">
        <v>150</v>
      </c>
      <c r="J868" s="5"/>
      <c r="K868" s="5"/>
      <c r="L868" s="7">
        <v>43312</v>
      </c>
      <c r="M868" s="5" t="s">
        <v>77</v>
      </c>
      <c r="N868" s="5" t="s">
        <v>88</v>
      </c>
      <c r="O868" s="27"/>
      <c r="P868" s="28">
        <v>2.2000000000000002</v>
      </c>
      <c r="Q868" s="28">
        <v>18.600000000000001</v>
      </c>
      <c r="R868" s="35">
        <v>44369</v>
      </c>
      <c r="S868" s="28" t="s">
        <v>98</v>
      </c>
      <c r="T868" s="5"/>
      <c r="U868" s="5">
        <f t="shared" si="182"/>
        <v>182.2</v>
      </c>
      <c r="V868" s="5">
        <f t="shared" si="181"/>
        <v>118.6</v>
      </c>
      <c r="W868" s="5"/>
      <c r="X868" s="36">
        <f t="shared" si="180"/>
        <v>200.02665284010067</v>
      </c>
      <c r="Y868" s="36">
        <f t="shared" si="187"/>
        <v>85.159486574226349</v>
      </c>
      <c r="Z868" s="5"/>
      <c r="AA868" s="36">
        <f t="shared" si="188"/>
        <v>0.99376546975170432</v>
      </c>
      <c r="AB868" s="36">
        <f t="shared" si="189"/>
        <v>1.1682984697517043</v>
      </c>
      <c r="AC868" s="37">
        <f t="shared" si="183"/>
        <v>0.73284998226462073</v>
      </c>
      <c r="AD868" s="37">
        <f t="shared" si="184"/>
        <v>-1.2589220464926283</v>
      </c>
      <c r="AE868" s="36">
        <f t="shared" si="185"/>
        <v>217.40009199630066</v>
      </c>
      <c r="AG868" s="38">
        <f t="shared" si="190"/>
        <v>0.73286334855880886</v>
      </c>
      <c r="AH868" s="38">
        <f t="shared" si="186"/>
        <v>-1.2588798050823682</v>
      </c>
      <c r="AJ868" s="38">
        <f t="shared" si="191"/>
        <v>41.989976832244707</v>
      </c>
      <c r="AK868" s="38">
        <f t="shared" si="192"/>
        <v>-72.128499745471416</v>
      </c>
    </row>
    <row r="869" spans="1:37" ht="15.75" customHeight="1" x14ac:dyDescent="0.3">
      <c r="A869" s="4" t="s">
        <v>90</v>
      </c>
      <c r="B869" s="5"/>
      <c r="C869" s="5">
        <v>5</v>
      </c>
      <c r="D869" s="5">
        <v>1</v>
      </c>
      <c r="E869" s="5">
        <v>2</v>
      </c>
      <c r="F869" s="5">
        <v>2</v>
      </c>
      <c r="G869" s="5">
        <f t="shared" si="164"/>
        <v>885</v>
      </c>
      <c r="H869" s="5" t="s">
        <v>20</v>
      </c>
      <c r="I869" s="5">
        <v>20</v>
      </c>
      <c r="J869" s="5"/>
      <c r="K869" s="5"/>
      <c r="L869" s="7">
        <v>43312</v>
      </c>
      <c r="M869" s="5" t="s">
        <v>77</v>
      </c>
      <c r="N869" s="5" t="s">
        <v>88</v>
      </c>
      <c r="O869" s="27"/>
      <c r="P869" s="28">
        <v>2.4</v>
      </c>
      <c r="Q869" s="28">
        <v>19.5</v>
      </c>
      <c r="R869" s="35">
        <v>44369</v>
      </c>
      <c r="S869" s="28" t="s">
        <v>98</v>
      </c>
      <c r="T869" s="5"/>
      <c r="U869" s="5">
        <f t="shared" si="182"/>
        <v>182.4</v>
      </c>
      <c r="V869" s="5">
        <f t="shared" si="181"/>
        <v>119.5</v>
      </c>
      <c r="W869" s="5"/>
      <c r="X869" s="36">
        <f t="shared" ref="X869:X932" si="193">SQRT(U869^2+V869^2)*COS(ATAN(V869/U869)-0.174533)</f>
        <v>200.37989781430335</v>
      </c>
      <c r="Y869" s="36">
        <f t="shared" si="187"/>
        <v>86.011083889981023</v>
      </c>
      <c r="Z869" s="5"/>
      <c r="AA869" s="36">
        <f t="shared" si="188"/>
        <v>0.99080677992547761</v>
      </c>
      <c r="AB869" s="36">
        <f t="shared" si="189"/>
        <v>1.1653397799254777</v>
      </c>
      <c r="AC869" s="37">
        <f t="shared" si="183"/>
        <v>0.73284998226462073</v>
      </c>
      <c r="AD869" s="37">
        <f t="shared" si="184"/>
        <v>-1.2589220464926283</v>
      </c>
      <c r="AE869" s="36">
        <f t="shared" si="185"/>
        <v>218.05964780307247</v>
      </c>
      <c r="AG869" s="38">
        <f t="shared" si="190"/>
        <v>0.73286348222500319</v>
      </c>
      <c r="AH869" s="38">
        <f t="shared" si="186"/>
        <v>-1.2588797304793891</v>
      </c>
      <c r="AJ869" s="38">
        <f t="shared" si="191"/>
        <v>41.989984490753507</v>
      </c>
      <c r="AK869" s="38">
        <f t="shared" si="192"/>
        <v>-72.128495471035578</v>
      </c>
    </row>
    <row r="870" spans="1:37" ht="15.75" customHeight="1" x14ac:dyDescent="0.3">
      <c r="A870" s="4" t="s">
        <v>90</v>
      </c>
      <c r="B870" s="5"/>
      <c r="C870" s="5">
        <v>5</v>
      </c>
      <c r="D870" s="5">
        <v>1</v>
      </c>
      <c r="E870" s="5">
        <v>2</v>
      </c>
      <c r="F870" s="5">
        <v>2</v>
      </c>
      <c r="G870" s="5">
        <f t="shared" si="164"/>
        <v>886</v>
      </c>
      <c r="H870" s="5" t="s">
        <v>20</v>
      </c>
      <c r="I870" s="5">
        <v>12</v>
      </c>
      <c r="J870" s="5"/>
      <c r="K870" s="5"/>
      <c r="L870" s="7">
        <v>43312</v>
      </c>
      <c r="M870" s="5" t="s">
        <v>77</v>
      </c>
      <c r="N870" s="5" t="s">
        <v>88</v>
      </c>
      <c r="O870" s="27"/>
      <c r="P870" s="28">
        <v>2.6</v>
      </c>
      <c r="Q870" s="28">
        <v>19.8</v>
      </c>
      <c r="R870" s="35">
        <v>44369</v>
      </c>
      <c r="S870" s="28" t="s">
        <v>98</v>
      </c>
      <c r="T870" s="5"/>
      <c r="U870" s="5">
        <f t="shared" si="182"/>
        <v>182.6</v>
      </c>
      <c r="V870" s="5">
        <f t="shared" si="181"/>
        <v>119.8</v>
      </c>
      <c r="W870" s="5"/>
      <c r="X870" s="36">
        <f t="shared" si="193"/>
        <v>200.62895383770729</v>
      </c>
      <c r="Y870" s="36">
        <f t="shared" si="187"/>
        <v>86.271796561721786</v>
      </c>
      <c r="Z870" s="5"/>
      <c r="AA870" s="36">
        <f t="shared" si="188"/>
        <v>0.99015960476152809</v>
      </c>
      <c r="AB870" s="36">
        <f t="shared" si="189"/>
        <v>1.164692604761528</v>
      </c>
      <c r="AC870" s="37">
        <f t="shared" si="183"/>
        <v>0.73284998226462073</v>
      </c>
      <c r="AD870" s="37">
        <f t="shared" si="184"/>
        <v>-1.2589220464926283</v>
      </c>
      <c r="AE870" s="36">
        <f t="shared" si="185"/>
        <v>218.39139177174542</v>
      </c>
      <c r="AG870" s="38">
        <f t="shared" si="190"/>
        <v>0.7328635231456776</v>
      </c>
      <c r="AH870" s="38">
        <f t="shared" si="186"/>
        <v>-1.2588796778824429</v>
      </c>
      <c r="AJ870" s="38">
        <f t="shared" si="191"/>
        <v>41.989986835335444</v>
      </c>
      <c r="AK870" s="38">
        <f t="shared" si="192"/>
        <v>-72.128492457452552</v>
      </c>
    </row>
    <row r="871" spans="1:37" ht="15.75" customHeight="1" x14ac:dyDescent="0.3">
      <c r="A871" s="4" t="s">
        <v>90</v>
      </c>
      <c r="B871" s="5"/>
      <c r="C871" s="5">
        <v>5</v>
      </c>
      <c r="D871" s="5">
        <v>1</v>
      </c>
      <c r="E871" s="5">
        <v>2</v>
      </c>
      <c r="F871" s="5">
        <v>2</v>
      </c>
      <c r="G871" s="5">
        <f t="shared" si="164"/>
        <v>887</v>
      </c>
      <c r="H871" s="5" t="s">
        <v>20</v>
      </c>
      <c r="I871" s="5">
        <v>12</v>
      </c>
      <c r="J871" s="5"/>
      <c r="K871" s="5"/>
      <c r="L871" s="7">
        <v>43312</v>
      </c>
      <c r="M871" s="5" t="s">
        <v>77</v>
      </c>
      <c r="N871" s="5" t="s">
        <v>88</v>
      </c>
      <c r="O871" s="27"/>
      <c r="P871" s="28">
        <v>2.4</v>
      </c>
      <c r="Q871" s="28">
        <v>18</v>
      </c>
      <c r="R871" s="35">
        <v>44369</v>
      </c>
      <c r="S871" s="28" t="s">
        <v>98</v>
      </c>
      <c r="T871" s="5"/>
      <c r="U871" s="5">
        <f t="shared" si="182"/>
        <v>182.4</v>
      </c>
      <c r="V871" s="5">
        <f t="shared" si="181"/>
        <v>118</v>
      </c>
      <c r="W871" s="5"/>
      <c r="X871" s="36">
        <f t="shared" si="193"/>
        <v>200.11942543730666</v>
      </c>
      <c r="Y871" s="36">
        <f t="shared" si="187"/>
        <v>84.533872279946195</v>
      </c>
      <c r="Z871" s="5"/>
      <c r="AA871" s="36">
        <f t="shared" si="188"/>
        <v>0.99658243051100548</v>
      </c>
      <c r="AB871" s="36">
        <f t="shared" si="189"/>
        <v>1.1711154305110054</v>
      </c>
      <c r="AC871" s="37">
        <f t="shared" si="183"/>
        <v>0.73284998226462073</v>
      </c>
      <c r="AD871" s="37">
        <f t="shared" si="184"/>
        <v>-1.2589220464926283</v>
      </c>
      <c r="AE871" s="36">
        <f t="shared" si="185"/>
        <v>217.24124838529167</v>
      </c>
      <c r="AG871" s="38">
        <f t="shared" si="190"/>
        <v>0.73286325036120781</v>
      </c>
      <c r="AH871" s="38">
        <f t="shared" si="186"/>
        <v>-1.2588797854944878</v>
      </c>
      <c r="AJ871" s="38">
        <f t="shared" si="191"/>
        <v>41.989971205936612</v>
      </c>
      <c r="AK871" s="38">
        <f t="shared" si="192"/>
        <v>-72.128498623168539</v>
      </c>
    </row>
    <row r="872" spans="1:37" ht="15.75" customHeight="1" x14ac:dyDescent="0.3">
      <c r="A872" s="4" t="s">
        <v>90</v>
      </c>
      <c r="B872" s="5"/>
      <c r="C872" s="5">
        <v>5</v>
      </c>
      <c r="D872" s="5">
        <v>1</v>
      </c>
      <c r="E872" s="5">
        <v>2</v>
      </c>
      <c r="F872" s="5">
        <v>2</v>
      </c>
      <c r="G872" s="5">
        <f t="shared" si="164"/>
        <v>888</v>
      </c>
      <c r="H872" s="5" t="s">
        <v>20</v>
      </c>
      <c r="I872" s="5">
        <v>19</v>
      </c>
      <c r="J872" s="5"/>
      <c r="K872" s="5"/>
      <c r="L872" s="7">
        <v>43312</v>
      </c>
      <c r="M872" s="5" t="s">
        <v>77</v>
      </c>
      <c r="N872" s="5" t="s">
        <v>88</v>
      </c>
      <c r="O872" s="27"/>
      <c r="P872" s="28">
        <v>3.8</v>
      </c>
      <c r="Q872" s="28">
        <v>19.7</v>
      </c>
      <c r="R872" s="35">
        <v>44369</v>
      </c>
      <c r="S872" s="28" t="s">
        <v>98</v>
      </c>
      <c r="T872" s="5"/>
      <c r="U872" s="5">
        <f t="shared" si="182"/>
        <v>183.8</v>
      </c>
      <c r="V872" s="5">
        <f t="shared" si="181"/>
        <v>119.7</v>
      </c>
      <c r="W872" s="5"/>
      <c r="X872" s="36">
        <f t="shared" si="193"/>
        <v>201.79335830060208</v>
      </c>
      <c r="Y872" s="36">
        <f t="shared" si="187"/>
        <v>85.964937886122101</v>
      </c>
      <c r="Z872" s="5"/>
      <c r="AA872" s="36">
        <f t="shared" si="188"/>
        <v>0.99354191834132932</v>
      </c>
      <c r="AB872" s="36">
        <f t="shared" si="189"/>
        <v>1.1680749183413293</v>
      </c>
      <c r="AC872" s="37">
        <f t="shared" si="183"/>
        <v>0.73284998226462073</v>
      </c>
      <c r="AD872" s="37">
        <f t="shared" si="184"/>
        <v>-1.2589220464926283</v>
      </c>
      <c r="AE872" s="36">
        <f t="shared" si="185"/>
        <v>219.34112701452045</v>
      </c>
      <c r="AG872" s="38">
        <f t="shared" si="190"/>
        <v>0.73286347497556703</v>
      </c>
      <c r="AH872" s="38">
        <f t="shared" si="186"/>
        <v>-1.2588794319865881</v>
      </c>
      <c r="AJ872" s="38">
        <f t="shared" si="191"/>
        <v>41.989984075391419</v>
      </c>
      <c r="AK872" s="38">
        <f t="shared" si="192"/>
        <v>-72.128478368657866</v>
      </c>
    </row>
    <row r="873" spans="1:37" ht="15.75" customHeight="1" x14ac:dyDescent="0.3">
      <c r="A873" s="4" t="s">
        <v>90</v>
      </c>
      <c r="B873" s="5"/>
      <c r="C873" s="5">
        <v>5</v>
      </c>
      <c r="D873" s="5">
        <v>1</v>
      </c>
      <c r="E873" s="5">
        <v>2</v>
      </c>
      <c r="F873" s="5">
        <v>2</v>
      </c>
      <c r="G873" s="5">
        <f t="shared" si="164"/>
        <v>889</v>
      </c>
      <c r="H873" s="5" t="s">
        <v>20</v>
      </c>
      <c r="I873" s="5">
        <v>15</v>
      </c>
      <c r="J873" s="5"/>
      <c r="K873" s="5"/>
      <c r="L873" s="7">
        <v>43312</v>
      </c>
      <c r="M873" s="5" t="s">
        <v>77</v>
      </c>
      <c r="N873" s="5" t="s">
        <v>88</v>
      </c>
      <c r="O873" s="27"/>
      <c r="P873" s="28">
        <v>4.7</v>
      </c>
      <c r="Q873" s="28">
        <v>19.899999999999999</v>
      </c>
      <c r="R873" s="35">
        <v>44369</v>
      </c>
      <c r="S873" s="28" t="s">
        <v>98</v>
      </c>
      <c r="T873" s="5"/>
      <c r="U873" s="5">
        <f t="shared" si="182"/>
        <v>184.7</v>
      </c>
      <c r="V873" s="5">
        <f t="shared" si="181"/>
        <v>119.9</v>
      </c>
      <c r="W873" s="5"/>
      <c r="X873" s="36">
        <f t="shared" si="193"/>
        <v>202.71441491688918</v>
      </c>
      <c r="Y873" s="36">
        <f t="shared" si="187"/>
        <v>86.005616007928765</v>
      </c>
      <c r="Z873" s="5"/>
      <c r="AA873" s="36">
        <f t="shared" si="188"/>
        <v>0.99501127880829454</v>
      </c>
      <c r="AB873" s="36">
        <f t="shared" si="189"/>
        <v>1.1695442788082946</v>
      </c>
      <c r="AC873" s="37">
        <f t="shared" si="183"/>
        <v>0.73284998226462073</v>
      </c>
      <c r="AD873" s="37">
        <f t="shared" si="184"/>
        <v>-1.2589220464926283</v>
      </c>
      <c r="AE873" s="36">
        <f t="shared" si="185"/>
        <v>220.20467751616903</v>
      </c>
      <c r="AG873" s="38">
        <f t="shared" si="190"/>
        <v>0.73286348135632395</v>
      </c>
      <c r="AH873" s="38">
        <f t="shared" si="186"/>
        <v>-1.2588792374785889</v>
      </c>
      <c r="AJ873" s="38">
        <f t="shared" si="191"/>
        <v>41.989984440981857</v>
      </c>
      <c r="AK873" s="38">
        <f t="shared" si="192"/>
        <v>-72.128467224170421</v>
      </c>
    </row>
    <row r="874" spans="1:37" ht="15.75" customHeight="1" x14ac:dyDescent="0.3">
      <c r="A874" s="4" t="s">
        <v>90</v>
      </c>
      <c r="B874" s="5"/>
      <c r="C874" s="5">
        <v>5</v>
      </c>
      <c r="D874" s="5">
        <v>1</v>
      </c>
      <c r="E874" s="5">
        <v>2</v>
      </c>
      <c r="F874" s="5">
        <v>2</v>
      </c>
      <c r="G874" s="5">
        <f t="shared" si="164"/>
        <v>890</v>
      </c>
      <c r="H874" s="5" t="s">
        <v>20</v>
      </c>
      <c r="I874" s="5">
        <v>14</v>
      </c>
      <c r="J874" s="5"/>
      <c r="K874" s="5"/>
      <c r="L874" s="7">
        <v>43312</v>
      </c>
      <c r="M874" s="5" t="s">
        <v>77</v>
      </c>
      <c r="N874" s="5" t="s">
        <v>88</v>
      </c>
      <c r="O874" s="27"/>
      <c r="P874" s="28">
        <v>4.8</v>
      </c>
      <c r="Q874" s="28">
        <v>18</v>
      </c>
      <c r="R874" s="35">
        <v>44369</v>
      </c>
      <c r="S874" s="28" t="s">
        <v>98</v>
      </c>
      <c r="T874" s="5"/>
      <c r="U874" s="5">
        <f t="shared" si="182"/>
        <v>184.8</v>
      </c>
      <c r="V874" s="5">
        <f t="shared" si="181"/>
        <v>118</v>
      </c>
      <c r="W874" s="5"/>
      <c r="X874" s="36">
        <f t="shared" si="193"/>
        <v>202.48296401336239</v>
      </c>
      <c r="Y874" s="36">
        <f t="shared" si="187"/>
        <v>84.117116476751519</v>
      </c>
      <c r="Z874" s="5"/>
      <c r="AA874" s="36">
        <f t="shared" si="188"/>
        <v>1.0025280031689383</v>
      </c>
      <c r="AB874" s="36">
        <f t="shared" si="189"/>
        <v>1.1770610031689384</v>
      </c>
      <c r="AC874" s="37">
        <f t="shared" si="183"/>
        <v>0.73284998226462073</v>
      </c>
      <c r="AD874" s="37">
        <f t="shared" si="184"/>
        <v>-1.2589220464926283</v>
      </c>
      <c r="AE874" s="36">
        <f t="shared" si="185"/>
        <v>219.26021070864635</v>
      </c>
      <c r="AG874" s="38">
        <f t="shared" si="190"/>
        <v>0.73286318493615377</v>
      </c>
      <c r="AH874" s="38">
        <f t="shared" si="186"/>
        <v>-1.2588792863675524</v>
      </c>
      <c r="AJ874" s="38">
        <f t="shared" si="191"/>
        <v>41.989967457357139</v>
      </c>
      <c r="AK874" s="38">
        <f t="shared" si="192"/>
        <v>-72.128470025301695</v>
      </c>
    </row>
    <row r="875" spans="1:37" ht="15.75" customHeight="1" x14ac:dyDescent="0.3">
      <c r="A875" s="4" t="s">
        <v>90</v>
      </c>
      <c r="B875" s="5"/>
      <c r="C875" s="5">
        <v>5</v>
      </c>
      <c r="D875" s="5">
        <v>1</v>
      </c>
      <c r="E875" s="5">
        <v>2</v>
      </c>
      <c r="F875" s="5">
        <v>2</v>
      </c>
      <c r="G875" s="5">
        <f t="shared" si="164"/>
        <v>891</v>
      </c>
      <c r="H875" s="5" t="s">
        <v>20</v>
      </c>
      <c r="I875" s="5">
        <v>17</v>
      </c>
      <c r="J875" s="5"/>
      <c r="K875" s="5"/>
      <c r="L875" s="7">
        <v>43312</v>
      </c>
      <c r="M875" s="5" t="s">
        <v>77</v>
      </c>
      <c r="N875" s="5" t="s">
        <v>88</v>
      </c>
      <c r="O875" s="27"/>
      <c r="P875" s="28">
        <v>3.9</v>
      </c>
      <c r="Q875" s="28">
        <v>17.399999999999999</v>
      </c>
      <c r="R875" s="35">
        <v>44369</v>
      </c>
      <c r="S875" s="28" t="s">
        <v>98</v>
      </c>
      <c r="T875" s="5"/>
      <c r="U875" s="5">
        <f t="shared" si="182"/>
        <v>183.9</v>
      </c>
      <c r="V875" s="5">
        <f t="shared" si="181"/>
        <v>117.4</v>
      </c>
      <c r="W875" s="5"/>
      <c r="X875" s="36">
        <f t="shared" si="193"/>
        <v>201.49244809654286</v>
      </c>
      <c r="Y875" s="36">
        <f t="shared" si="187"/>
        <v>83.682515258935595</v>
      </c>
      <c r="Z875" s="5"/>
      <c r="AA875" s="36">
        <f t="shared" si="188"/>
        <v>1.0026258335090759</v>
      </c>
      <c r="AB875" s="36">
        <f t="shared" si="189"/>
        <v>1.1771588335090759</v>
      </c>
      <c r="AC875" s="37">
        <f t="shared" si="183"/>
        <v>0.73284998226462073</v>
      </c>
      <c r="AD875" s="37">
        <f t="shared" si="184"/>
        <v>-1.2589220464926283</v>
      </c>
      <c r="AE875" s="36">
        <f t="shared" si="185"/>
        <v>218.17875698610075</v>
      </c>
      <c r="AG875" s="38">
        <f t="shared" si="190"/>
        <v>0.73286311672504845</v>
      </c>
      <c r="AH875" s="38">
        <f t="shared" si="186"/>
        <v>-1.2588794955462046</v>
      </c>
      <c r="AJ875" s="38">
        <f t="shared" si="191"/>
        <v>41.98996354914869</v>
      </c>
      <c r="AK875" s="38">
        <f t="shared" si="192"/>
        <v>-72.12848201035564</v>
      </c>
    </row>
    <row r="876" spans="1:37" ht="15.75" customHeight="1" x14ac:dyDescent="0.3">
      <c r="A876" s="4" t="s">
        <v>90</v>
      </c>
      <c r="B876" s="5"/>
      <c r="C876" s="5">
        <v>5</v>
      </c>
      <c r="D876" s="5">
        <v>1</v>
      </c>
      <c r="E876" s="5">
        <v>2</v>
      </c>
      <c r="F876" s="5">
        <v>2</v>
      </c>
      <c r="G876" s="5">
        <f t="shared" si="164"/>
        <v>892</v>
      </c>
      <c r="H876" s="5" t="s">
        <v>22</v>
      </c>
      <c r="I876" s="5">
        <v>89</v>
      </c>
      <c r="J876" s="5"/>
      <c r="K876" s="5"/>
      <c r="L876" s="7">
        <v>43312</v>
      </c>
      <c r="M876" s="5" t="s">
        <v>77</v>
      </c>
      <c r="N876" s="5" t="s">
        <v>88</v>
      </c>
      <c r="O876" s="27"/>
      <c r="P876" s="28">
        <v>3.2</v>
      </c>
      <c r="Q876" s="28">
        <v>17.399999999999999</v>
      </c>
      <c r="R876" s="35">
        <v>44369</v>
      </c>
      <c r="S876" s="28" t="s">
        <v>98</v>
      </c>
      <c r="T876" s="5"/>
      <c r="U876" s="5">
        <f t="shared" si="182"/>
        <v>183.2</v>
      </c>
      <c r="V876" s="5">
        <f t="shared" si="181"/>
        <v>117.4</v>
      </c>
      <c r="W876" s="5"/>
      <c r="X876" s="36">
        <f t="shared" si="193"/>
        <v>200.80308267852658</v>
      </c>
      <c r="Y876" s="36">
        <f t="shared" si="187"/>
        <v>83.804069034867382</v>
      </c>
      <c r="Z876" s="5"/>
      <c r="AA876" s="36">
        <f t="shared" si="188"/>
        <v>1.0008947547389686</v>
      </c>
      <c r="AB876" s="36">
        <f t="shared" si="189"/>
        <v>1.1754277547389687</v>
      </c>
      <c r="AC876" s="37">
        <f t="shared" si="183"/>
        <v>0.73284998226462073</v>
      </c>
      <c r="AD876" s="37">
        <f t="shared" si="184"/>
        <v>-1.2589220464926283</v>
      </c>
      <c r="AE876" s="36">
        <f t="shared" si="185"/>
        <v>217.58906222510359</v>
      </c>
      <c r="AG876" s="38">
        <f t="shared" si="190"/>
        <v>0.73286313580735352</v>
      </c>
      <c r="AH876" s="38">
        <f t="shared" si="186"/>
        <v>-1.2588796411248826</v>
      </c>
      <c r="AJ876" s="38">
        <f t="shared" si="191"/>
        <v>41.989964642484232</v>
      </c>
      <c r="AK876" s="38">
        <f t="shared" si="192"/>
        <v>-72.128490351399478</v>
      </c>
    </row>
    <row r="877" spans="1:37" ht="15.75" customHeight="1" x14ac:dyDescent="0.3">
      <c r="A877" s="4" t="s">
        <v>90</v>
      </c>
      <c r="B877" s="5"/>
      <c r="C877" s="5">
        <v>5</v>
      </c>
      <c r="D877" s="5">
        <v>1</v>
      </c>
      <c r="E877" s="5">
        <v>2</v>
      </c>
      <c r="F877" s="5">
        <v>2</v>
      </c>
      <c r="G877" s="5">
        <f t="shared" si="164"/>
        <v>893</v>
      </c>
      <c r="H877" s="5" t="s">
        <v>20</v>
      </c>
      <c r="I877" s="5">
        <v>527</v>
      </c>
      <c r="J877" s="5"/>
      <c r="K877" s="5"/>
      <c r="L877" s="7">
        <v>43312</v>
      </c>
      <c r="M877" s="5" t="s">
        <v>77</v>
      </c>
      <c r="N877" s="5" t="s">
        <v>88</v>
      </c>
      <c r="O877" s="27"/>
      <c r="P877" s="28">
        <v>4.5999999999999996</v>
      </c>
      <c r="Q877" s="28">
        <v>17.100000000000001</v>
      </c>
      <c r="R877" s="35">
        <v>44369</v>
      </c>
      <c r="S877" s="28" t="s">
        <v>98</v>
      </c>
      <c r="T877" s="5"/>
      <c r="U877" s="5">
        <f t="shared" si="182"/>
        <v>184.6</v>
      </c>
      <c r="V877" s="5">
        <f t="shared" si="181"/>
        <v>117.1</v>
      </c>
      <c r="W877" s="5"/>
      <c r="X877" s="36">
        <f t="shared" si="193"/>
        <v>202.12971903915977</v>
      </c>
      <c r="Y877" s="36">
        <f t="shared" si="187"/>
        <v>83.26551916099686</v>
      </c>
      <c r="Z877" s="5"/>
      <c r="AA877" s="36">
        <f t="shared" si="188"/>
        <v>1.0055055533552413</v>
      </c>
      <c r="AB877" s="36">
        <f t="shared" si="189"/>
        <v>1.1800385533552413</v>
      </c>
      <c r="AC877" s="37">
        <f t="shared" si="183"/>
        <v>0.73284998226462073</v>
      </c>
      <c r="AD877" s="37">
        <f t="shared" si="184"/>
        <v>-1.2589220464926283</v>
      </c>
      <c r="AE877" s="36">
        <f t="shared" si="185"/>
        <v>218.60825693463639</v>
      </c>
      <c r="AG877" s="38">
        <f t="shared" si="190"/>
        <v>0.73286305126997597</v>
      </c>
      <c r="AH877" s="38">
        <f t="shared" si="186"/>
        <v>-1.2588793609705653</v>
      </c>
      <c r="AJ877" s="38">
        <f t="shared" si="191"/>
        <v>41.989959798849291</v>
      </c>
      <c r="AK877" s="38">
        <f t="shared" si="192"/>
        <v>-72.12847429973948</v>
      </c>
    </row>
    <row r="878" spans="1:37" ht="15.75" customHeight="1" x14ac:dyDescent="0.3">
      <c r="A878" s="4" t="s">
        <v>90</v>
      </c>
      <c r="B878" s="5"/>
      <c r="C878" s="5">
        <v>5</v>
      </c>
      <c r="D878" s="5">
        <v>1</v>
      </c>
      <c r="E878" s="5">
        <v>2</v>
      </c>
      <c r="F878" s="5">
        <v>2</v>
      </c>
      <c r="G878" s="5">
        <f t="shared" si="164"/>
        <v>894</v>
      </c>
      <c r="H878" s="5" t="s">
        <v>20</v>
      </c>
      <c r="I878" s="5">
        <v>275</v>
      </c>
      <c r="J878" s="5"/>
      <c r="K878" s="5"/>
      <c r="L878" s="7">
        <v>43312</v>
      </c>
      <c r="M878" s="5" t="s">
        <v>77</v>
      </c>
      <c r="N878" s="5" t="s">
        <v>88</v>
      </c>
      <c r="O878" s="27"/>
      <c r="P878" s="28">
        <v>9.3000000000000007</v>
      </c>
      <c r="Q878" s="28">
        <v>16.2</v>
      </c>
      <c r="R878" s="35">
        <v>44369</v>
      </c>
      <c r="S878" s="28" t="s">
        <v>98</v>
      </c>
      <c r="T878" s="5"/>
      <c r="U878" s="5">
        <f t="shared" si="182"/>
        <v>189.3</v>
      </c>
      <c r="V878" s="5">
        <f t="shared" si="181"/>
        <v>116.2</v>
      </c>
      <c r="W878" s="5"/>
      <c r="X878" s="36">
        <f t="shared" si="193"/>
        <v>206.60203199107096</v>
      </c>
      <c r="Y878" s="36">
        <f t="shared" si="187"/>
        <v>81.563045413719735</v>
      </c>
      <c r="Z878" s="5"/>
      <c r="AA878" s="36">
        <f t="shared" si="188"/>
        <v>1.0202621224432808</v>
      </c>
      <c r="AB878" s="36">
        <f t="shared" si="189"/>
        <v>1.1947951224432809</v>
      </c>
      <c r="AC878" s="37">
        <f t="shared" si="183"/>
        <v>0.73284998226462073</v>
      </c>
      <c r="AD878" s="37">
        <f t="shared" si="184"/>
        <v>-1.2589220464926283</v>
      </c>
      <c r="AE878" s="36">
        <f t="shared" si="185"/>
        <v>222.11917972115785</v>
      </c>
      <c r="AG878" s="38">
        <f t="shared" si="190"/>
        <v>0.73286278402733385</v>
      </c>
      <c r="AH878" s="38">
        <f t="shared" si="186"/>
        <v>-1.2588784165231439</v>
      </c>
      <c r="AJ878" s="38">
        <f t="shared" si="191"/>
        <v>41.989944486973791</v>
      </c>
      <c r="AK878" s="38">
        <f t="shared" si="192"/>
        <v>-72.128420186888263</v>
      </c>
    </row>
    <row r="879" spans="1:37" ht="15.75" customHeight="1" x14ac:dyDescent="0.3">
      <c r="A879" s="4" t="s">
        <v>90</v>
      </c>
      <c r="B879" s="5"/>
      <c r="C879" s="5">
        <v>5</v>
      </c>
      <c r="D879" s="5">
        <v>1</v>
      </c>
      <c r="E879" s="5">
        <v>2</v>
      </c>
      <c r="F879" s="5">
        <v>3</v>
      </c>
      <c r="G879" s="5">
        <f t="shared" si="164"/>
        <v>895</v>
      </c>
      <c r="H879" s="5" t="s">
        <v>20</v>
      </c>
      <c r="I879" s="5">
        <v>24</v>
      </c>
      <c r="J879" s="5"/>
      <c r="K879" s="5"/>
      <c r="L879" s="7">
        <v>43313</v>
      </c>
      <c r="M879" s="5" t="s">
        <v>91</v>
      </c>
      <c r="N879" s="5" t="s">
        <v>88</v>
      </c>
      <c r="O879" s="27"/>
      <c r="P879" s="28">
        <v>9.5</v>
      </c>
      <c r="Q879" s="28">
        <v>16.5</v>
      </c>
      <c r="R879" s="35">
        <v>44369</v>
      </c>
      <c r="S879" s="28" t="s">
        <v>98</v>
      </c>
      <c r="T879" s="5"/>
      <c r="U879" s="5">
        <f t="shared" si="182"/>
        <v>189.5</v>
      </c>
      <c r="V879" s="5">
        <f t="shared" si="181"/>
        <v>116.5</v>
      </c>
      <c r="W879" s="5"/>
      <c r="X879" s="36">
        <f t="shared" si="193"/>
        <v>206.8510880144749</v>
      </c>
      <c r="Y879" s="36">
        <f t="shared" si="187"/>
        <v>81.823758085460483</v>
      </c>
      <c r="Z879" s="5"/>
      <c r="AA879" s="36">
        <f t="shared" si="188"/>
        <v>1.0195831053920819</v>
      </c>
      <c r="AB879" s="36">
        <f t="shared" si="189"/>
        <v>1.1941161053920819</v>
      </c>
      <c r="AC879" s="37">
        <f t="shared" si="183"/>
        <v>0.73284998226462073</v>
      </c>
      <c r="AD879" s="37">
        <f t="shared" si="184"/>
        <v>-1.2589220464926283</v>
      </c>
      <c r="AE879" s="36">
        <f t="shared" si="185"/>
        <v>222.4466228109566</v>
      </c>
      <c r="AG879" s="38">
        <f t="shared" si="190"/>
        <v>0.73286282494797372</v>
      </c>
      <c r="AH879" s="38">
        <f t="shared" si="186"/>
        <v>-1.2588783639261825</v>
      </c>
      <c r="AJ879" s="38">
        <f t="shared" si="191"/>
        <v>41.989946831553752</v>
      </c>
      <c r="AK879" s="38">
        <f t="shared" si="192"/>
        <v>-72.128417173304356</v>
      </c>
    </row>
    <row r="880" spans="1:37" ht="15.75" customHeight="1" x14ac:dyDescent="0.3">
      <c r="A880" s="4" t="s">
        <v>90</v>
      </c>
      <c r="B880" s="5"/>
      <c r="C880" s="5">
        <v>5</v>
      </c>
      <c r="D880" s="5">
        <v>1</v>
      </c>
      <c r="E880" s="5">
        <v>2</v>
      </c>
      <c r="F880" s="5">
        <v>3</v>
      </c>
      <c r="G880" s="5">
        <f t="shared" si="164"/>
        <v>896</v>
      </c>
      <c r="H880" s="5" t="s">
        <v>20</v>
      </c>
      <c r="I880" s="5">
        <v>10</v>
      </c>
      <c r="J880" s="5"/>
      <c r="K880" s="5"/>
      <c r="L880" s="7">
        <v>43313</v>
      </c>
      <c r="M880" s="5" t="s">
        <v>91</v>
      </c>
      <c r="N880" s="5" t="s">
        <v>88</v>
      </c>
      <c r="O880" s="27"/>
      <c r="P880" s="28">
        <v>9.6</v>
      </c>
      <c r="Q880" s="28">
        <v>16.2</v>
      </c>
      <c r="R880" s="35">
        <v>44369</v>
      </c>
      <c r="S880" s="28" t="s">
        <v>98</v>
      </c>
      <c r="T880" s="5"/>
      <c r="U880" s="5">
        <f t="shared" si="182"/>
        <v>189.6</v>
      </c>
      <c r="V880" s="5">
        <f t="shared" si="181"/>
        <v>116.2</v>
      </c>
      <c r="W880" s="5"/>
      <c r="X880" s="36">
        <f t="shared" si="193"/>
        <v>206.89747431307788</v>
      </c>
      <c r="Y880" s="36">
        <f t="shared" si="187"/>
        <v>81.510950938320406</v>
      </c>
      <c r="Z880" s="5"/>
      <c r="AA880" s="36">
        <f t="shared" si="188"/>
        <v>1.0209678800621065</v>
      </c>
      <c r="AB880" s="36">
        <f t="shared" si="189"/>
        <v>1.1955008800621065</v>
      </c>
      <c r="AC880" s="37">
        <f t="shared" si="183"/>
        <v>0.73284998226462073</v>
      </c>
      <c r="AD880" s="37">
        <f t="shared" si="184"/>
        <v>-1.2589220464926283</v>
      </c>
      <c r="AE880" s="36">
        <f t="shared" si="185"/>
        <v>222.37490865652987</v>
      </c>
      <c r="AG880" s="38">
        <f t="shared" si="190"/>
        <v>0.73286277584916626</v>
      </c>
      <c r="AH880" s="38">
        <f t="shared" si="186"/>
        <v>-1.2588783541323101</v>
      </c>
      <c r="AJ880" s="38">
        <f t="shared" si="191"/>
        <v>41.989944018399306</v>
      </c>
      <c r="AK880" s="38">
        <f t="shared" si="192"/>
        <v>-72.128416612156812</v>
      </c>
    </row>
    <row r="881" spans="1:37" ht="15.75" customHeight="1" x14ac:dyDescent="0.3">
      <c r="A881" s="4" t="s">
        <v>90</v>
      </c>
      <c r="B881" s="5"/>
      <c r="C881" s="5">
        <v>5</v>
      </c>
      <c r="D881" s="5">
        <v>1</v>
      </c>
      <c r="E881" s="5">
        <v>2</v>
      </c>
      <c r="F881" s="5">
        <v>3</v>
      </c>
      <c r="G881" s="5">
        <f t="shared" si="164"/>
        <v>897</v>
      </c>
      <c r="H881" s="5" t="s">
        <v>20</v>
      </c>
      <c r="I881" s="5">
        <v>28</v>
      </c>
      <c r="J881" s="5"/>
      <c r="K881" s="5"/>
      <c r="L881" s="7">
        <v>43313</v>
      </c>
      <c r="M881" s="5" t="s">
        <v>91</v>
      </c>
      <c r="N881" s="5" t="s">
        <v>88</v>
      </c>
      <c r="O881" s="27"/>
      <c r="P881" s="28">
        <v>9.1</v>
      </c>
      <c r="Q881" s="28">
        <v>16.600000000000001</v>
      </c>
      <c r="R881" s="35">
        <v>44369</v>
      </c>
      <c r="S881" s="28" t="s">
        <v>98</v>
      </c>
      <c r="T881" s="5"/>
      <c r="U881" s="5">
        <f t="shared" si="182"/>
        <v>189.1</v>
      </c>
      <c r="V881" s="5">
        <f t="shared" ref="V881:V944" si="194">Q881+100</f>
        <v>116.6</v>
      </c>
      <c r="W881" s="5"/>
      <c r="X881" s="36">
        <f t="shared" si="193"/>
        <v>206.47452974359868</v>
      </c>
      <c r="Y881" s="36">
        <f t="shared" si="187"/>
        <v>81.991698159995252</v>
      </c>
      <c r="Z881" s="5"/>
      <c r="AA881" s="36">
        <f t="shared" si="188"/>
        <v>1.0182566758055667</v>
      </c>
      <c r="AB881" s="36">
        <f t="shared" si="189"/>
        <v>1.1927896758055667</v>
      </c>
      <c r="AC881" s="37">
        <f t="shared" si="183"/>
        <v>0.73284998226462073</v>
      </c>
      <c r="AD881" s="37">
        <f t="shared" si="184"/>
        <v>-1.2589220464926283</v>
      </c>
      <c r="AE881" s="36">
        <f t="shared" si="185"/>
        <v>222.15843445613308</v>
      </c>
      <c r="AG881" s="38">
        <f t="shared" si="190"/>
        <v>0.73286285130978035</v>
      </c>
      <c r="AH881" s="38">
        <f t="shared" si="186"/>
        <v>-1.258878443446275</v>
      </c>
      <c r="AJ881" s="38">
        <f t="shared" si="191"/>
        <v>41.989948341974014</v>
      </c>
      <c r="AK881" s="38">
        <f t="shared" si="192"/>
        <v>-72.128421729470048</v>
      </c>
    </row>
    <row r="882" spans="1:37" ht="15.75" customHeight="1" x14ac:dyDescent="0.3">
      <c r="A882" s="4" t="s">
        <v>90</v>
      </c>
      <c r="B882" s="5"/>
      <c r="C882" s="5">
        <v>5</v>
      </c>
      <c r="D882" s="5">
        <v>1</v>
      </c>
      <c r="E882" s="5">
        <v>2</v>
      </c>
      <c r="F882" s="5">
        <v>3</v>
      </c>
      <c r="G882" s="5">
        <f t="shared" si="164"/>
        <v>898</v>
      </c>
      <c r="H882" s="5" t="s">
        <v>20</v>
      </c>
      <c r="I882" s="5">
        <v>15</v>
      </c>
      <c r="J882" s="5"/>
      <c r="K882" s="5"/>
      <c r="L882" s="7">
        <v>43313</v>
      </c>
      <c r="M882" s="5" t="s">
        <v>91</v>
      </c>
      <c r="N882" s="5" t="s">
        <v>88</v>
      </c>
      <c r="O882" s="27"/>
      <c r="P882" s="28">
        <v>9.3000000000000007</v>
      </c>
      <c r="Q882" s="28">
        <v>17.2</v>
      </c>
      <c r="R882" s="35">
        <v>44369</v>
      </c>
      <c r="S882" s="28" t="s">
        <v>98</v>
      </c>
      <c r="T882" s="5"/>
      <c r="U882" s="5">
        <f t="shared" si="182"/>
        <v>189.3</v>
      </c>
      <c r="V882" s="5">
        <f t="shared" si="194"/>
        <v>117.2</v>
      </c>
      <c r="W882" s="5"/>
      <c r="X882" s="36">
        <f t="shared" si="193"/>
        <v>206.77568024240205</v>
      </c>
      <c r="Y882" s="36">
        <f t="shared" si="187"/>
        <v>82.547853153742977</v>
      </c>
      <c r="Z882" s="5"/>
      <c r="AA882" s="36">
        <f t="shared" si="188"/>
        <v>1.0164342742275809</v>
      </c>
      <c r="AB882" s="36">
        <f t="shared" si="189"/>
        <v>1.190967274227581</v>
      </c>
      <c r="AC882" s="37">
        <f t="shared" si="183"/>
        <v>0.73284998226462073</v>
      </c>
      <c r="AD882" s="37">
        <f t="shared" si="184"/>
        <v>-1.2589220464926283</v>
      </c>
      <c r="AE882" s="36">
        <f t="shared" si="185"/>
        <v>222.6439534323805</v>
      </c>
      <c r="AG882" s="38">
        <f t="shared" si="190"/>
        <v>0.73286293860317253</v>
      </c>
      <c r="AH882" s="38">
        <f t="shared" si="186"/>
        <v>-1.2588783798462388</v>
      </c>
      <c r="AJ882" s="38">
        <f t="shared" si="191"/>
        <v>41.989953343516959</v>
      </c>
      <c r="AK882" s="38">
        <f t="shared" si="192"/>
        <v>-72.128418085456403</v>
      </c>
    </row>
    <row r="883" spans="1:37" ht="15.75" customHeight="1" x14ac:dyDescent="0.3">
      <c r="A883" s="4" t="s">
        <v>90</v>
      </c>
      <c r="B883" s="5"/>
      <c r="C883" s="5">
        <v>5</v>
      </c>
      <c r="D883" s="5">
        <v>1</v>
      </c>
      <c r="E883" s="5">
        <v>2</v>
      </c>
      <c r="F883" s="5">
        <v>3</v>
      </c>
      <c r="G883" s="5">
        <f t="shared" si="164"/>
        <v>899</v>
      </c>
      <c r="H883" s="5" t="s">
        <v>20</v>
      </c>
      <c r="I883" s="5">
        <v>16</v>
      </c>
      <c r="J883" s="5"/>
      <c r="K883" s="5"/>
      <c r="L883" s="7">
        <v>43313</v>
      </c>
      <c r="M883" s="5" t="s">
        <v>91</v>
      </c>
      <c r="N883" s="5" t="s">
        <v>88</v>
      </c>
      <c r="O883" s="27"/>
      <c r="P883" s="28">
        <v>9.3000000000000007</v>
      </c>
      <c r="Q883" s="28">
        <v>16.7</v>
      </c>
      <c r="R883" s="35">
        <v>44369</v>
      </c>
      <c r="S883" s="28" t="s">
        <v>98</v>
      </c>
      <c r="T883" s="5"/>
      <c r="U883" s="5">
        <f t="shared" si="182"/>
        <v>189.3</v>
      </c>
      <c r="V883" s="5">
        <f t="shared" si="194"/>
        <v>116.7</v>
      </c>
      <c r="W883" s="5"/>
      <c r="X883" s="36">
        <f t="shared" si="193"/>
        <v>206.68885611673647</v>
      </c>
      <c r="Y883" s="36">
        <f t="shared" si="187"/>
        <v>82.055449283731363</v>
      </c>
      <c r="Z883" s="5"/>
      <c r="AA883" s="36">
        <f t="shared" si="188"/>
        <v>1.0183459401035573</v>
      </c>
      <c r="AB883" s="36">
        <f t="shared" si="189"/>
        <v>1.1928789401035573</v>
      </c>
      <c r="AC883" s="37">
        <f t="shared" si="183"/>
        <v>0.73284998226462073</v>
      </c>
      <c r="AD883" s="37">
        <f t="shared" si="184"/>
        <v>-1.2589220464926283</v>
      </c>
      <c r="AE883" s="36">
        <f t="shared" si="185"/>
        <v>222.38115927389174</v>
      </c>
      <c r="AG883" s="38">
        <f t="shared" si="190"/>
        <v>0.73286286131525324</v>
      </c>
      <c r="AH883" s="38">
        <f t="shared" si="186"/>
        <v>-1.2588783981846927</v>
      </c>
      <c r="AJ883" s="38">
        <f t="shared" si="191"/>
        <v>41.989948915245385</v>
      </c>
      <c r="AK883" s="38">
        <f t="shared" si="192"/>
        <v>-72.128419136172411</v>
      </c>
    </row>
    <row r="884" spans="1:37" ht="15.75" customHeight="1" x14ac:dyDescent="0.3">
      <c r="A884" s="4" t="s">
        <v>90</v>
      </c>
      <c r="B884" s="5"/>
      <c r="C884" s="5">
        <v>5</v>
      </c>
      <c r="D884" s="5">
        <v>1</v>
      </c>
      <c r="E884" s="5">
        <v>2</v>
      </c>
      <c r="F884" s="5">
        <v>3</v>
      </c>
      <c r="G884" s="5">
        <f t="shared" si="164"/>
        <v>900</v>
      </c>
      <c r="H884" s="5" t="s">
        <v>20</v>
      </c>
      <c r="I884" s="5">
        <v>15</v>
      </c>
      <c r="J884" s="5"/>
      <c r="K884" s="5"/>
      <c r="L884" s="7">
        <v>43313</v>
      </c>
      <c r="M884" s="5" t="s">
        <v>91</v>
      </c>
      <c r="N884" s="5" t="s">
        <v>88</v>
      </c>
      <c r="O884" s="27"/>
      <c r="P884" s="28">
        <v>9.5</v>
      </c>
      <c r="Q884" s="28">
        <v>16.55</v>
      </c>
      <c r="R884" s="35">
        <v>44369</v>
      </c>
      <c r="S884" s="28" t="s">
        <v>98</v>
      </c>
      <c r="T884" s="5"/>
      <c r="U884" s="5">
        <f t="shared" si="182"/>
        <v>189.5</v>
      </c>
      <c r="V884" s="5">
        <f t="shared" si="194"/>
        <v>116.55</v>
      </c>
      <c r="W884" s="5"/>
      <c r="X884" s="36">
        <f t="shared" si="193"/>
        <v>206.85977042704144</v>
      </c>
      <c r="Y884" s="36">
        <f t="shared" si="187"/>
        <v>81.87299847246166</v>
      </c>
      <c r="Z884" s="5"/>
      <c r="AA884" s="36">
        <f t="shared" si="188"/>
        <v>1.0193916460956878</v>
      </c>
      <c r="AB884" s="36">
        <f t="shared" si="189"/>
        <v>1.1939246460956878</v>
      </c>
      <c r="AC884" s="37">
        <f t="shared" si="183"/>
        <v>0.73284998226462073</v>
      </c>
      <c r="AD884" s="37">
        <f t="shared" si="184"/>
        <v>-1.2589220464926283</v>
      </c>
      <c r="AE884" s="36">
        <f t="shared" si="185"/>
        <v>222.47281294576197</v>
      </c>
      <c r="AG884" s="38">
        <f t="shared" si="190"/>
        <v>0.73286283267676577</v>
      </c>
      <c r="AH884" s="38">
        <f t="shared" si="186"/>
        <v>-1.2588783620923369</v>
      </c>
      <c r="AJ884" s="38">
        <f t="shared" si="191"/>
        <v>41.989947274380917</v>
      </c>
      <c r="AK884" s="38">
        <f t="shared" si="192"/>
        <v>-72.12841706823275</v>
      </c>
    </row>
    <row r="885" spans="1:37" ht="15.75" customHeight="1" x14ac:dyDescent="0.3">
      <c r="A885" s="4" t="s">
        <v>90</v>
      </c>
      <c r="B885" s="5"/>
      <c r="C885" s="5">
        <v>5</v>
      </c>
      <c r="D885" s="5">
        <v>1</v>
      </c>
      <c r="E885" s="5">
        <v>2</v>
      </c>
      <c r="F885" s="5">
        <v>3</v>
      </c>
      <c r="G885" s="5">
        <f t="shared" si="164"/>
        <v>901</v>
      </c>
      <c r="H885" s="5" t="s">
        <v>20</v>
      </c>
      <c r="I885" s="5">
        <v>13</v>
      </c>
      <c r="J885" s="5"/>
      <c r="K885" s="5"/>
      <c r="L885" s="7">
        <v>43313</v>
      </c>
      <c r="M885" s="5" t="s">
        <v>91</v>
      </c>
      <c r="N885" s="5" t="s">
        <v>88</v>
      </c>
      <c r="O885" s="27"/>
      <c r="P885" s="28">
        <v>9</v>
      </c>
      <c r="Q885" s="28">
        <v>17.3</v>
      </c>
      <c r="R885" s="35">
        <v>44369</v>
      </c>
      <c r="S885" s="28" t="s">
        <v>98</v>
      </c>
      <c r="T885" s="5"/>
      <c r="U885" s="5">
        <f t="shared" ref="U885:U948" si="195">P885+180</f>
        <v>189</v>
      </c>
      <c r="V885" s="5">
        <f t="shared" si="194"/>
        <v>117.3</v>
      </c>
      <c r="W885" s="5"/>
      <c r="X885" s="36">
        <f t="shared" si="193"/>
        <v>206.49760274552816</v>
      </c>
      <c r="Y885" s="36">
        <f t="shared" si="187"/>
        <v>82.698428403144632</v>
      </c>
      <c r="Z885" s="5"/>
      <c r="AA885" s="36">
        <f t="shared" si="188"/>
        <v>1.0153421047267404</v>
      </c>
      <c r="AB885" s="36">
        <f t="shared" si="189"/>
        <v>1.1898751047267404</v>
      </c>
      <c r="AC885" s="37">
        <f t="shared" si="183"/>
        <v>0.73284998226462073</v>
      </c>
      <c r="AD885" s="37">
        <f t="shared" si="184"/>
        <v>-1.2589220464926283</v>
      </c>
      <c r="AE885" s="36">
        <f t="shared" si="185"/>
        <v>222.44165527166891</v>
      </c>
      <c r="AG885" s="38">
        <f t="shared" si="190"/>
        <v>0.73286296223892333</v>
      </c>
      <c r="AH885" s="38">
        <f t="shared" si="186"/>
        <v>-1.2588784385693919</v>
      </c>
      <c r="AJ885" s="38">
        <f t="shared" si="191"/>
        <v>41.989954697745731</v>
      </c>
      <c r="AK885" s="38">
        <f t="shared" si="192"/>
        <v>-72.128421450045224</v>
      </c>
    </row>
    <row r="886" spans="1:37" ht="15.75" customHeight="1" x14ac:dyDescent="0.3">
      <c r="A886" s="4" t="s">
        <v>90</v>
      </c>
      <c r="B886" s="5"/>
      <c r="C886" s="5">
        <v>5</v>
      </c>
      <c r="D886" s="5">
        <v>1</v>
      </c>
      <c r="E886" s="5">
        <v>2</v>
      </c>
      <c r="F886" s="5">
        <v>3</v>
      </c>
      <c r="G886" s="5">
        <f t="shared" si="164"/>
        <v>902</v>
      </c>
      <c r="H886" s="5" t="s">
        <v>20</v>
      </c>
      <c r="I886" s="5">
        <v>12</v>
      </c>
      <c r="J886" s="5"/>
      <c r="K886" s="5"/>
      <c r="L886" s="7">
        <v>43313</v>
      </c>
      <c r="M886" s="5" t="s">
        <v>91</v>
      </c>
      <c r="N886" s="5" t="s">
        <v>88</v>
      </c>
      <c r="O886" s="27"/>
      <c r="P886" s="28">
        <v>9</v>
      </c>
      <c r="Q886" s="28">
        <v>17.2</v>
      </c>
      <c r="R886" s="35">
        <v>44369</v>
      </c>
      <c r="S886" s="28" t="s">
        <v>98</v>
      </c>
      <c r="T886" s="5"/>
      <c r="U886" s="5">
        <f t="shared" si="195"/>
        <v>189</v>
      </c>
      <c r="V886" s="5">
        <f t="shared" si="194"/>
        <v>117.2</v>
      </c>
      <c r="W886" s="5"/>
      <c r="X886" s="36">
        <f t="shared" si="193"/>
        <v>206.48023792039507</v>
      </c>
      <c r="Y886" s="36">
        <f t="shared" si="187"/>
        <v>82.599947629142306</v>
      </c>
      <c r="Z886" s="5"/>
      <c r="AA886" s="36">
        <f t="shared" si="188"/>
        <v>1.0157241655564955</v>
      </c>
      <c r="AB886" s="36">
        <f t="shared" si="189"/>
        <v>1.1902571655564955</v>
      </c>
      <c r="AC886" s="37">
        <f t="shared" si="183"/>
        <v>0.73284998226462073</v>
      </c>
      <c r="AD886" s="37">
        <f t="shared" si="184"/>
        <v>-1.2589220464926283</v>
      </c>
      <c r="AE886" s="36">
        <f t="shared" si="185"/>
        <v>222.38893857384184</v>
      </c>
      <c r="AG886" s="38">
        <f t="shared" si="190"/>
        <v>0.73286294678133934</v>
      </c>
      <c r="AH886" s="38">
        <f t="shared" si="186"/>
        <v>-1.258878442237082</v>
      </c>
      <c r="AJ886" s="38">
        <f t="shared" si="191"/>
        <v>41.989953812091407</v>
      </c>
      <c r="AK886" s="38">
        <f t="shared" si="192"/>
        <v>-72.128421660188394</v>
      </c>
    </row>
    <row r="887" spans="1:37" ht="15.75" customHeight="1" x14ac:dyDescent="0.3">
      <c r="A887" s="4" t="s">
        <v>90</v>
      </c>
      <c r="B887" s="5"/>
      <c r="C887" s="5">
        <v>5</v>
      </c>
      <c r="D887" s="5">
        <v>1</v>
      </c>
      <c r="E887" s="5">
        <v>2</v>
      </c>
      <c r="F887" s="5">
        <v>3</v>
      </c>
      <c r="G887" s="5">
        <f t="shared" si="164"/>
        <v>903</v>
      </c>
      <c r="H887" s="5" t="s">
        <v>20</v>
      </c>
      <c r="I887" s="5">
        <v>14</v>
      </c>
      <c r="J887" s="5"/>
      <c r="K887" s="5"/>
      <c r="L887" s="7">
        <v>43313</v>
      </c>
      <c r="M887" s="5" t="s">
        <v>91</v>
      </c>
      <c r="N887" s="5" t="s">
        <v>88</v>
      </c>
      <c r="O887" s="27"/>
      <c r="P887" s="28">
        <v>9.3000000000000007</v>
      </c>
      <c r="Q887" s="28">
        <v>17.2</v>
      </c>
      <c r="R887" s="35">
        <v>44369</v>
      </c>
      <c r="S887" s="28" t="s">
        <v>98</v>
      </c>
      <c r="T887" s="5"/>
      <c r="U887" s="5">
        <f t="shared" si="195"/>
        <v>189.3</v>
      </c>
      <c r="V887" s="5">
        <f t="shared" si="194"/>
        <v>117.2</v>
      </c>
      <c r="W887" s="5"/>
      <c r="X887" s="36">
        <f t="shared" si="193"/>
        <v>206.77568024240205</v>
      </c>
      <c r="Y887" s="36">
        <f t="shared" si="187"/>
        <v>82.547853153742977</v>
      </c>
      <c r="Z887" s="5"/>
      <c r="AA887" s="36">
        <f t="shared" si="188"/>
        <v>1.0164342742275809</v>
      </c>
      <c r="AB887" s="36">
        <f t="shared" si="189"/>
        <v>1.190967274227581</v>
      </c>
      <c r="AC887" s="37">
        <f t="shared" si="183"/>
        <v>0.73284998226462073</v>
      </c>
      <c r="AD887" s="37">
        <f t="shared" si="184"/>
        <v>-1.2589220464926283</v>
      </c>
      <c r="AE887" s="36">
        <f t="shared" si="185"/>
        <v>222.6439534323805</v>
      </c>
      <c r="AG887" s="38">
        <f t="shared" si="190"/>
        <v>0.73286293860317253</v>
      </c>
      <c r="AH887" s="38">
        <f t="shared" si="186"/>
        <v>-1.2588783798462388</v>
      </c>
      <c r="AJ887" s="38">
        <f t="shared" si="191"/>
        <v>41.989953343516959</v>
      </c>
      <c r="AK887" s="38">
        <f t="shared" si="192"/>
        <v>-72.128418085456403</v>
      </c>
    </row>
    <row r="888" spans="1:37" ht="15.75" customHeight="1" x14ac:dyDescent="0.3">
      <c r="A888" s="4" t="s">
        <v>90</v>
      </c>
      <c r="B888" s="5"/>
      <c r="C888" s="5">
        <v>5</v>
      </c>
      <c r="D888" s="5">
        <v>1</v>
      </c>
      <c r="E888" s="5">
        <v>2</v>
      </c>
      <c r="F888" s="5">
        <v>3</v>
      </c>
      <c r="G888" s="5">
        <f t="shared" si="164"/>
        <v>904</v>
      </c>
      <c r="H888" s="5" t="s">
        <v>20</v>
      </c>
      <c r="I888" s="5">
        <v>10</v>
      </c>
      <c r="J888" s="5"/>
      <c r="K888" s="5"/>
      <c r="L888" s="7">
        <v>43313</v>
      </c>
      <c r="M888" s="5" t="s">
        <v>91</v>
      </c>
      <c r="N888" s="5" t="s">
        <v>88</v>
      </c>
      <c r="O888" s="27"/>
      <c r="P888" s="28">
        <v>9.6</v>
      </c>
      <c r="Q888" s="28">
        <v>17.100000000000001</v>
      </c>
      <c r="R888" s="35">
        <v>44369</v>
      </c>
      <c r="S888" s="28" t="s">
        <v>98</v>
      </c>
      <c r="T888" s="5"/>
      <c r="U888" s="5">
        <f t="shared" si="195"/>
        <v>189.6</v>
      </c>
      <c r="V888" s="5">
        <f t="shared" si="194"/>
        <v>117.1</v>
      </c>
      <c r="W888" s="5"/>
      <c r="X888" s="36">
        <f t="shared" si="193"/>
        <v>207.05375773927588</v>
      </c>
      <c r="Y888" s="36">
        <f t="shared" si="187"/>
        <v>82.397277904341294</v>
      </c>
      <c r="Z888" s="5"/>
      <c r="AA888" s="36">
        <f t="shared" si="188"/>
        <v>1.0175244595041537</v>
      </c>
      <c r="AB888" s="36">
        <f t="shared" si="189"/>
        <v>1.1920574595041538</v>
      </c>
      <c r="AC888" s="37">
        <f t="shared" si="183"/>
        <v>0.73284998226462073</v>
      </c>
      <c r="AD888" s="37">
        <f t="shared" si="184"/>
        <v>-1.2589220464926283</v>
      </c>
      <c r="AE888" s="36">
        <f t="shared" si="185"/>
        <v>222.84651668805594</v>
      </c>
      <c r="AG888" s="38">
        <f t="shared" si="190"/>
        <v>0.73286291496742029</v>
      </c>
      <c r="AH888" s="38">
        <f t="shared" si="186"/>
        <v>-1.2588783211230885</v>
      </c>
      <c r="AJ888" s="38">
        <f t="shared" si="191"/>
        <v>41.989951989288109</v>
      </c>
      <c r="AK888" s="38">
        <f t="shared" si="192"/>
        <v>-72.128414720867724</v>
      </c>
    </row>
    <row r="889" spans="1:37" ht="15.75" customHeight="1" x14ac:dyDescent="0.3">
      <c r="A889" s="4" t="s">
        <v>90</v>
      </c>
      <c r="B889" s="5"/>
      <c r="C889" s="5">
        <v>5</v>
      </c>
      <c r="D889" s="5">
        <v>1</v>
      </c>
      <c r="E889" s="5">
        <v>2</v>
      </c>
      <c r="F889" s="5">
        <v>3</v>
      </c>
      <c r="G889" s="5">
        <f t="shared" si="164"/>
        <v>905</v>
      </c>
      <c r="H889" s="5" t="s">
        <v>20</v>
      </c>
      <c r="I889" s="5">
        <v>13</v>
      </c>
      <c r="J889" s="5"/>
      <c r="K889" s="5"/>
      <c r="L889" s="7">
        <v>43313</v>
      </c>
      <c r="M889" s="5" t="s">
        <v>91</v>
      </c>
      <c r="N889" s="5" t="s">
        <v>88</v>
      </c>
      <c r="O889" s="27"/>
      <c r="P889" s="28">
        <v>9.6</v>
      </c>
      <c r="Q889" s="28">
        <v>17</v>
      </c>
      <c r="R889" s="35">
        <v>44369</v>
      </c>
      <c r="S889" s="28" t="s">
        <v>98</v>
      </c>
      <c r="T889" s="5"/>
      <c r="U889" s="5">
        <f t="shared" si="195"/>
        <v>189.6</v>
      </c>
      <c r="V889" s="5">
        <f t="shared" si="194"/>
        <v>117</v>
      </c>
      <c r="W889" s="5"/>
      <c r="X889" s="36">
        <f t="shared" si="193"/>
        <v>207.03639291414274</v>
      </c>
      <c r="Y889" s="36">
        <f t="shared" si="187"/>
        <v>82.298797130338997</v>
      </c>
      <c r="Z889" s="5"/>
      <c r="AA889" s="36">
        <f t="shared" si="188"/>
        <v>1.0179063413656573</v>
      </c>
      <c r="AB889" s="36">
        <f t="shared" si="189"/>
        <v>1.1924393413656573</v>
      </c>
      <c r="AC889" s="37">
        <f t="shared" si="183"/>
        <v>0.73284998226462073</v>
      </c>
      <c r="AD889" s="37">
        <f t="shared" si="184"/>
        <v>-1.2589220464926283</v>
      </c>
      <c r="AE889" s="36">
        <f t="shared" si="185"/>
        <v>222.79398555616348</v>
      </c>
      <c r="AG889" s="38">
        <f t="shared" si="190"/>
        <v>0.73286289950983641</v>
      </c>
      <c r="AH889" s="38">
        <f t="shared" si="186"/>
        <v>-1.2588783247907802</v>
      </c>
      <c r="AJ889" s="38">
        <f t="shared" si="191"/>
        <v>41.989951103633793</v>
      </c>
      <c r="AK889" s="38">
        <f t="shared" si="192"/>
        <v>-72.12841493101098</v>
      </c>
    </row>
    <row r="890" spans="1:37" ht="15.75" customHeight="1" x14ac:dyDescent="0.3">
      <c r="A890" s="4" t="s">
        <v>90</v>
      </c>
      <c r="B890" s="5"/>
      <c r="C890" s="5">
        <v>5</v>
      </c>
      <c r="D890" s="5">
        <v>1</v>
      </c>
      <c r="E890" s="5">
        <v>2</v>
      </c>
      <c r="F890" s="5">
        <v>3</v>
      </c>
      <c r="G890" s="5">
        <f t="shared" si="164"/>
        <v>906</v>
      </c>
      <c r="H890" s="5" t="s">
        <v>20</v>
      </c>
      <c r="I890" s="5">
        <v>12</v>
      </c>
      <c r="J890" s="5"/>
      <c r="K890" s="5"/>
      <c r="L890" s="7">
        <v>43313</v>
      </c>
      <c r="M890" s="5" t="s">
        <v>91</v>
      </c>
      <c r="N890" s="5" t="s">
        <v>88</v>
      </c>
      <c r="O890" s="27"/>
      <c r="P890" s="28">
        <v>9.6</v>
      </c>
      <c r="Q890" s="28">
        <v>17.3</v>
      </c>
      <c r="R890" s="35">
        <v>44369</v>
      </c>
      <c r="S890" s="28" t="s">
        <v>98</v>
      </c>
      <c r="T890" s="5"/>
      <c r="U890" s="5">
        <f t="shared" si="195"/>
        <v>189.6</v>
      </c>
      <c r="V890" s="5">
        <f t="shared" si="194"/>
        <v>117.3</v>
      </c>
      <c r="W890" s="5"/>
      <c r="X890" s="36">
        <f t="shared" si="193"/>
        <v>207.08848738954211</v>
      </c>
      <c r="Y890" s="36">
        <f t="shared" si="187"/>
        <v>82.594239452345946</v>
      </c>
      <c r="Z890" s="5"/>
      <c r="AA890" s="36">
        <f t="shared" si="188"/>
        <v>1.0167612359257521</v>
      </c>
      <c r="AB890" s="36">
        <f t="shared" si="189"/>
        <v>1.1912942359257521</v>
      </c>
      <c r="AC890" s="37">
        <f t="shared" si="183"/>
        <v>0.73284998226462073</v>
      </c>
      <c r="AD890" s="37">
        <f t="shared" si="184"/>
        <v>-1.2589220464926283</v>
      </c>
      <c r="AE890" s="36">
        <f t="shared" si="185"/>
        <v>222.95167637853723</v>
      </c>
      <c r="AG890" s="38">
        <f t="shared" si="190"/>
        <v>0.73286294588258771</v>
      </c>
      <c r="AH890" s="38">
        <f t="shared" si="186"/>
        <v>-1.2588783137877047</v>
      </c>
      <c r="AJ890" s="38">
        <f t="shared" si="191"/>
        <v>41.989953760596727</v>
      </c>
      <c r="AK890" s="38">
        <f t="shared" si="192"/>
        <v>-72.128414300581184</v>
      </c>
    </row>
    <row r="891" spans="1:37" ht="15.75" customHeight="1" x14ac:dyDescent="0.3">
      <c r="A891" s="4" t="s">
        <v>90</v>
      </c>
      <c r="B891" s="5"/>
      <c r="C891" s="5">
        <v>5</v>
      </c>
      <c r="D891" s="5">
        <v>1</v>
      </c>
      <c r="E891" s="5">
        <v>2</v>
      </c>
      <c r="F891" s="5">
        <v>3</v>
      </c>
      <c r="G891" s="5">
        <f t="shared" si="164"/>
        <v>907</v>
      </c>
      <c r="H891" s="5" t="s">
        <v>20</v>
      </c>
      <c r="I891" s="5">
        <v>15</v>
      </c>
      <c r="J891" s="5"/>
      <c r="K891" s="5"/>
      <c r="L891" s="7">
        <v>43313</v>
      </c>
      <c r="M891" s="5" t="s">
        <v>91</v>
      </c>
      <c r="N891" s="5" t="s">
        <v>88</v>
      </c>
      <c r="O891" s="27"/>
      <c r="P891" s="28">
        <v>9.6999999999999993</v>
      </c>
      <c r="Q891" s="28">
        <v>17.5</v>
      </c>
      <c r="R891" s="35">
        <v>44369</v>
      </c>
      <c r="S891" s="28" t="s">
        <v>98</v>
      </c>
      <c r="T891" s="5"/>
      <c r="U891" s="5">
        <f t="shared" si="195"/>
        <v>189.7</v>
      </c>
      <c r="V891" s="5">
        <f t="shared" si="194"/>
        <v>117.5</v>
      </c>
      <c r="W891" s="5"/>
      <c r="X891" s="36">
        <f t="shared" si="193"/>
        <v>207.22169781381064</v>
      </c>
      <c r="Y891" s="36">
        <f t="shared" si="187"/>
        <v>82.773836175217497</v>
      </c>
      <c r="Z891" s="5"/>
      <c r="AA891" s="36">
        <f t="shared" si="188"/>
        <v>1.0162348024379735</v>
      </c>
      <c r="AB891" s="36">
        <f t="shared" si="189"/>
        <v>1.1907678024379735</v>
      </c>
      <c r="AC891" s="37">
        <f t="shared" si="183"/>
        <v>0.73284998226462073</v>
      </c>
      <c r="AD891" s="37">
        <f t="shared" si="184"/>
        <v>-1.2589220464926283</v>
      </c>
      <c r="AE891" s="36">
        <f t="shared" si="185"/>
        <v>223.14197274381169</v>
      </c>
      <c r="AG891" s="38">
        <f t="shared" si="190"/>
        <v>0.73286297407169831</v>
      </c>
      <c r="AH891" s="38">
        <f t="shared" si="186"/>
        <v>-1.2588782856553726</v>
      </c>
      <c r="AJ891" s="38">
        <f t="shared" si="191"/>
        <v>41.989955375713798</v>
      </c>
      <c r="AK891" s="38">
        <f t="shared" si="192"/>
        <v>-72.128412688717304</v>
      </c>
    </row>
    <row r="892" spans="1:37" ht="15.75" customHeight="1" x14ac:dyDescent="0.3">
      <c r="A892" s="4" t="s">
        <v>90</v>
      </c>
      <c r="B892" s="5"/>
      <c r="C892" s="5">
        <v>5</v>
      </c>
      <c r="D892" s="5">
        <v>1</v>
      </c>
      <c r="E892" s="5">
        <v>2</v>
      </c>
      <c r="F892" s="5">
        <v>3</v>
      </c>
      <c r="G892" s="5">
        <f t="shared" si="164"/>
        <v>908</v>
      </c>
      <c r="H892" s="5" t="s">
        <v>20</v>
      </c>
      <c r="I892" s="5">
        <v>11</v>
      </c>
      <c r="J892" s="5"/>
      <c r="K892" s="5"/>
      <c r="L892" s="7">
        <v>43313</v>
      </c>
      <c r="M892" s="5" t="s">
        <v>91</v>
      </c>
      <c r="N892" s="5" t="s">
        <v>88</v>
      </c>
      <c r="O892" s="27"/>
      <c r="P892" s="28">
        <v>7.4</v>
      </c>
      <c r="Q892" s="28">
        <v>14.7</v>
      </c>
      <c r="R892" s="35">
        <v>44369</v>
      </c>
      <c r="S892" s="28" t="s">
        <v>98</v>
      </c>
      <c r="T892" s="5"/>
      <c r="U892" s="5">
        <f t="shared" si="195"/>
        <v>187.4</v>
      </c>
      <c r="V892" s="5">
        <f t="shared" si="194"/>
        <v>114.7</v>
      </c>
      <c r="W892" s="5"/>
      <c r="X892" s="36">
        <f t="shared" si="193"/>
        <v>204.47042490803014</v>
      </c>
      <c r="Y892" s="36">
        <f t="shared" si="187"/>
        <v>80.415765481214024</v>
      </c>
      <c r="Z892" s="5"/>
      <c r="AA892" s="36">
        <f t="shared" si="188"/>
        <v>1.0215565104214035</v>
      </c>
      <c r="AB892" s="36">
        <f t="shared" si="189"/>
        <v>1.1960895104214035</v>
      </c>
      <c r="AC892" s="37">
        <f t="shared" si="183"/>
        <v>0.73284998226462073</v>
      </c>
      <c r="AD892" s="37">
        <f t="shared" si="184"/>
        <v>-1.2589220464926283</v>
      </c>
      <c r="AE892" s="36">
        <f t="shared" si="185"/>
        <v>219.71538407676417</v>
      </c>
      <c r="AG892" s="38">
        <f t="shared" si="190"/>
        <v>0.73286260395857938</v>
      </c>
      <c r="AH892" s="38">
        <f t="shared" si="186"/>
        <v>-1.2588788666803712</v>
      </c>
      <c r="AJ892" s="38">
        <f t="shared" si="191"/>
        <v>41.989934169794132</v>
      </c>
      <c r="AK892" s="38">
        <f t="shared" si="192"/>
        <v>-72.128445978997505</v>
      </c>
    </row>
    <row r="893" spans="1:37" ht="15.75" customHeight="1" x14ac:dyDescent="0.3">
      <c r="A893" s="4" t="s">
        <v>90</v>
      </c>
      <c r="B893" s="5"/>
      <c r="C893" s="5">
        <v>5</v>
      </c>
      <c r="D893" s="5">
        <v>1</v>
      </c>
      <c r="E893" s="5">
        <v>2</v>
      </c>
      <c r="F893" s="5">
        <v>3</v>
      </c>
      <c r="G893" s="5">
        <f t="shared" si="164"/>
        <v>909</v>
      </c>
      <c r="H893" s="5" t="s">
        <v>20</v>
      </c>
      <c r="I893" s="5">
        <v>19</v>
      </c>
      <c r="J893" s="5"/>
      <c r="K893" s="5"/>
      <c r="L893" s="7">
        <v>43313</v>
      </c>
      <c r="M893" s="5" t="s">
        <v>91</v>
      </c>
      <c r="N893" s="5" t="s">
        <v>88</v>
      </c>
      <c r="O893" s="27"/>
      <c r="P893" s="28">
        <v>7.3</v>
      </c>
      <c r="Q893" s="28">
        <v>14.7</v>
      </c>
      <c r="R893" s="35">
        <v>44369</v>
      </c>
      <c r="S893" s="28" t="s">
        <v>98</v>
      </c>
      <c r="T893" s="5"/>
      <c r="U893" s="5">
        <f t="shared" si="195"/>
        <v>187.3</v>
      </c>
      <c r="V893" s="5">
        <f t="shared" si="194"/>
        <v>114.7</v>
      </c>
      <c r="W893" s="5"/>
      <c r="X893" s="36">
        <f t="shared" si="193"/>
        <v>204.37194413402781</v>
      </c>
      <c r="Y893" s="36">
        <f t="shared" si="187"/>
        <v>80.433130306347124</v>
      </c>
      <c r="Z893" s="5"/>
      <c r="AA893" s="36">
        <f t="shared" si="188"/>
        <v>1.0213188203178292</v>
      </c>
      <c r="AB893" s="36">
        <f t="shared" si="189"/>
        <v>1.1958518203178292</v>
      </c>
      <c r="AC893" s="37">
        <f t="shared" si="183"/>
        <v>0.73284998226462073</v>
      </c>
      <c r="AD893" s="37">
        <f t="shared" si="184"/>
        <v>-1.2589220464926283</v>
      </c>
      <c r="AE893" s="36">
        <f t="shared" si="185"/>
        <v>219.63009811954282</v>
      </c>
      <c r="AG893" s="38">
        <f t="shared" si="190"/>
        <v>0.7328626066846301</v>
      </c>
      <c r="AH893" s="38">
        <f t="shared" si="186"/>
        <v>-1.2588788874773138</v>
      </c>
      <c r="AJ893" s="38">
        <f t="shared" si="191"/>
        <v>41.989934325985331</v>
      </c>
      <c r="AK893" s="38">
        <f t="shared" si="192"/>
        <v>-72.128447170574546</v>
      </c>
    </row>
    <row r="894" spans="1:37" ht="15.75" customHeight="1" x14ac:dyDescent="0.3">
      <c r="A894" s="4" t="s">
        <v>90</v>
      </c>
      <c r="B894" s="5"/>
      <c r="C894" s="5">
        <v>5</v>
      </c>
      <c r="D894" s="5">
        <v>1</v>
      </c>
      <c r="E894" s="5">
        <v>2</v>
      </c>
      <c r="F894" s="5">
        <v>3</v>
      </c>
      <c r="G894" s="5">
        <f t="shared" si="164"/>
        <v>910</v>
      </c>
      <c r="H894" s="5" t="s">
        <v>20</v>
      </c>
      <c r="I894" s="5">
        <v>10</v>
      </c>
      <c r="J894" s="5"/>
      <c r="K894" s="5"/>
      <c r="L894" s="7">
        <v>43313</v>
      </c>
      <c r="M894" s="5" t="s">
        <v>91</v>
      </c>
      <c r="N894" s="5" t="s">
        <v>88</v>
      </c>
      <c r="O894" s="27"/>
      <c r="P894" s="28">
        <v>7.1</v>
      </c>
      <c r="Q894" s="28">
        <v>14.4</v>
      </c>
      <c r="R894" s="35">
        <v>44369</v>
      </c>
      <c r="S894" s="28" t="s">
        <v>98</v>
      </c>
      <c r="T894" s="5"/>
      <c r="U894" s="5">
        <f t="shared" si="195"/>
        <v>187.1</v>
      </c>
      <c r="V894" s="5">
        <f t="shared" si="194"/>
        <v>114.4</v>
      </c>
      <c r="W894" s="5"/>
      <c r="X894" s="36">
        <f t="shared" si="193"/>
        <v>204.12288811062382</v>
      </c>
      <c r="Y894" s="36">
        <f t="shared" si="187"/>
        <v>80.17241763460639</v>
      </c>
      <c r="Z894" s="5"/>
      <c r="AA894" s="36">
        <f t="shared" si="188"/>
        <v>1.0220091482042817</v>
      </c>
      <c r="AB894" s="36">
        <f t="shared" si="189"/>
        <v>1.1965421482042817</v>
      </c>
      <c r="AC894" s="37">
        <f t="shared" si="183"/>
        <v>0.73284998226462073</v>
      </c>
      <c r="AD894" s="37">
        <f t="shared" si="184"/>
        <v>-1.2589220464926283</v>
      </c>
      <c r="AE894" s="36">
        <f t="shared" si="185"/>
        <v>219.3029183572348</v>
      </c>
      <c r="AG894" s="38">
        <f t="shared" si="190"/>
        <v>0.73286256576397624</v>
      </c>
      <c r="AH894" s="38">
        <f t="shared" si="186"/>
        <v>-1.2588789400742457</v>
      </c>
      <c r="AJ894" s="38">
        <f t="shared" si="191"/>
        <v>41.989931981404574</v>
      </c>
      <c r="AK894" s="38">
        <f t="shared" si="192"/>
        <v>-72.128450184156762</v>
      </c>
    </row>
    <row r="895" spans="1:37" ht="15.75" customHeight="1" x14ac:dyDescent="0.3">
      <c r="A895" s="4" t="s">
        <v>90</v>
      </c>
      <c r="B895" s="5"/>
      <c r="C895" s="5">
        <v>5</v>
      </c>
      <c r="D895" s="5">
        <v>1</v>
      </c>
      <c r="E895" s="5">
        <v>2</v>
      </c>
      <c r="F895" s="5">
        <v>3</v>
      </c>
      <c r="G895" s="5">
        <f t="shared" si="164"/>
        <v>911</v>
      </c>
      <c r="H895" s="5" t="s">
        <v>20</v>
      </c>
      <c r="I895" s="5">
        <v>11</v>
      </c>
      <c r="J895" s="5"/>
      <c r="K895" s="5"/>
      <c r="L895" s="7">
        <v>43313</v>
      </c>
      <c r="M895" s="5" t="s">
        <v>91</v>
      </c>
      <c r="N895" s="5" t="s">
        <v>88</v>
      </c>
      <c r="O895" s="27"/>
      <c r="P895" s="28">
        <v>5.5</v>
      </c>
      <c r="Q895" s="28">
        <v>14.7</v>
      </c>
      <c r="R895" s="35">
        <v>44369</v>
      </c>
      <c r="S895" s="28" t="s">
        <v>98</v>
      </c>
      <c r="T895" s="5"/>
      <c r="U895" s="5">
        <f t="shared" si="195"/>
        <v>185.5</v>
      </c>
      <c r="V895" s="5">
        <f t="shared" si="194"/>
        <v>114.7</v>
      </c>
      <c r="W895" s="5"/>
      <c r="X895" s="36">
        <f t="shared" si="193"/>
        <v>202.59929020198598</v>
      </c>
      <c r="Y895" s="36">
        <f t="shared" si="187"/>
        <v>80.745697158743098</v>
      </c>
      <c r="Z895" s="5"/>
      <c r="AA895" s="36">
        <f t="shared" si="188"/>
        <v>1.0170086389599984</v>
      </c>
      <c r="AB895" s="36">
        <f t="shared" si="189"/>
        <v>1.1915416389599984</v>
      </c>
      <c r="AC895" s="37">
        <f t="shared" si="183"/>
        <v>0.73284998226462073</v>
      </c>
      <c r="AD895" s="37">
        <f t="shared" si="184"/>
        <v>-1.2589220464926283</v>
      </c>
      <c r="AE895" s="36">
        <f t="shared" si="185"/>
        <v>218.0970884720839</v>
      </c>
      <c r="AG895" s="38">
        <f t="shared" si="190"/>
        <v>0.73286265575350662</v>
      </c>
      <c r="AH895" s="38">
        <f t="shared" si="186"/>
        <v>-1.2588792618222973</v>
      </c>
      <c r="AJ895" s="38">
        <f t="shared" si="191"/>
        <v>41.989937137424867</v>
      </c>
      <c r="AK895" s="38">
        <f t="shared" si="192"/>
        <v>-72.128468618962174</v>
      </c>
    </row>
    <row r="896" spans="1:37" ht="15.75" customHeight="1" x14ac:dyDescent="0.3">
      <c r="A896" s="4" t="s">
        <v>90</v>
      </c>
      <c r="B896" s="5"/>
      <c r="C896" s="5">
        <v>5</v>
      </c>
      <c r="D896" s="5">
        <v>1</v>
      </c>
      <c r="E896" s="5">
        <v>2</v>
      </c>
      <c r="F896" s="5">
        <v>3</v>
      </c>
      <c r="G896" s="5">
        <f t="shared" si="164"/>
        <v>912</v>
      </c>
      <c r="H896" s="5" t="s">
        <v>20</v>
      </c>
      <c r="I896" s="5">
        <v>11</v>
      </c>
      <c r="J896" s="5"/>
      <c r="K896" s="5"/>
      <c r="L896" s="7">
        <v>43313</v>
      </c>
      <c r="M896" s="5" t="s">
        <v>91</v>
      </c>
      <c r="N896" s="5" t="s">
        <v>88</v>
      </c>
      <c r="O896" s="27"/>
      <c r="P896" s="28">
        <v>5</v>
      </c>
      <c r="Q896" s="28">
        <v>14.4</v>
      </c>
      <c r="R896" s="35">
        <v>44369</v>
      </c>
      <c r="S896" s="28" t="s">
        <v>98</v>
      </c>
      <c r="T896" s="5"/>
      <c r="U896" s="5">
        <f t="shared" si="195"/>
        <v>185</v>
      </c>
      <c r="V896" s="5">
        <f t="shared" si="194"/>
        <v>114.4</v>
      </c>
      <c r="W896" s="5"/>
      <c r="X896" s="36">
        <f t="shared" si="193"/>
        <v>202.05479185657506</v>
      </c>
      <c r="Y896" s="36">
        <f t="shared" si="187"/>
        <v>80.537078962401722</v>
      </c>
      <c r="Z896" s="5"/>
      <c r="AA896" s="36">
        <f t="shared" si="188"/>
        <v>1.0169728036019825</v>
      </c>
      <c r="AB896" s="36">
        <f t="shared" si="189"/>
        <v>1.1915058036019825</v>
      </c>
      <c r="AC896" s="37">
        <f t="shared" si="183"/>
        <v>0.73284998226462073</v>
      </c>
      <c r="AD896" s="37">
        <f t="shared" si="184"/>
        <v>-1.2589220464926283</v>
      </c>
      <c r="AE896" s="36">
        <f t="shared" si="185"/>
        <v>217.51404552350178</v>
      </c>
      <c r="AG896" s="38">
        <f t="shared" si="190"/>
        <v>0.73286262301098082</v>
      </c>
      <c r="AH896" s="38">
        <f t="shared" si="186"/>
        <v>-1.2588793768100495</v>
      </c>
      <c r="AJ896" s="38">
        <f t="shared" si="191"/>
        <v>41.989935261416328</v>
      </c>
      <c r="AK896" s="38">
        <f t="shared" si="192"/>
        <v>-72.128475207275073</v>
      </c>
    </row>
    <row r="897" spans="1:37" ht="15.75" customHeight="1" x14ac:dyDescent="0.3">
      <c r="A897" s="4" t="s">
        <v>90</v>
      </c>
      <c r="B897" s="5"/>
      <c r="C897" s="5">
        <v>5</v>
      </c>
      <c r="D897" s="5">
        <v>1</v>
      </c>
      <c r="E897" s="5">
        <v>2</v>
      </c>
      <c r="F897" s="5">
        <v>3</v>
      </c>
      <c r="G897" s="5">
        <f t="shared" si="164"/>
        <v>913</v>
      </c>
      <c r="H897" s="5" t="s">
        <v>20</v>
      </c>
      <c r="I897" s="5">
        <v>10</v>
      </c>
      <c r="J897" s="5"/>
      <c r="K897" s="5"/>
      <c r="L897" s="7">
        <v>43313</v>
      </c>
      <c r="M897" s="5" t="s">
        <v>91</v>
      </c>
      <c r="N897" s="5" t="s">
        <v>88</v>
      </c>
      <c r="O897" s="27"/>
      <c r="P897" s="28">
        <v>5.2</v>
      </c>
      <c r="Q897" s="28">
        <v>13.6</v>
      </c>
      <c r="R897" s="35">
        <v>44369</v>
      </c>
      <c r="S897" s="28" t="s">
        <v>98</v>
      </c>
      <c r="T897" s="5"/>
      <c r="U897" s="5">
        <f t="shared" si="195"/>
        <v>185.2</v>
      </c>
      <c r="V897" s="5">
        <f t="shared" si="194"/>
        <v>113.6</v>
      </c>
      <c r="W897" s="5"/>
      <c r="X897" s="36">
        <f t="shared" si="193"/>
        <v>202.1128348035148</v>
      </c>
      <c r="Y897" s="36">
        <f t="shared" si="187"/>
        <v>79.714503120116902</v>
      </c>
      <c r="Z897" s="5"/>
      <c r="AA897" s="36">
        <f t="shared" si="188"/>
        <v>1.0205886958066577</v>
      </c>
      <c r="AB897" s="36">
        <f t="shared" si="189"/>
        <v>1.1951216958066577</v>
      </c>
      <c r="AC897" s="37">
        <f t="shared" si="183"/>
        <v>0.73284998226462073</v>
      </c>
      <c r="AD897" s="37">
        <f t="shared" si="184"/>
        <v>-1.2589220464926283</v>
      </c>
      <c r="AE897" s="36">
        <f t="shared" si="185"/>
        <v>217.26481537515454</v>
      </c>
      <c r="AG897" s="38">
        <f t="shared" si="190"/>
        <v>0.73286249389820435</v>
      </c>
      <c r="AH897" s="38">
        <f t="shared" si="186"/>
        <v>-1.2588793645575713</v>
      </c>
      <c r="AJ897" s="38">
        <f t="shared" si="191"/>
        <v>41.98992786379916</v>
      </c>
      <c r="AK897" s="38">
        <f t="shared" si="192"/>
        <v>-72.128474505259788</v>
      </c>
    </row>
    <row r="898" spans="1:37" ht="15.75" customHeight="1" x14ac:dyDescent="0.3">
      <c r="A898" s="4" t="s">
        <v>90</v>
      </c>
      <c r="B898" s="5"/>
      <c r="C898" s="5">
        <v>5</v>
      </c>
      <c r="D898" s="5">
        <v>1</v>
      </c>
      <c r="E898" s="5">
        <v>2</v>
      </c>
      <c r="F898" s="5">
        <v>3</v>
      </c>
      <c r="G898" s="5">
        <f t="shared" si="164"/>
        <v>914</v>
      </c>
      <c r="H898" s="5" t="s">
        <v>20</v>
      </c>
      <c r="I898" s="5">
        <v>12</v>
      </c>
      <c r="J898" s="5"/>
      <c r="K898" s="5"/>
      <c r="L898" s="7">
        <v>43313</v>
      </c>
      <c r="M898" s="5" t="s">
        <v>91</v>
      </c>
      <c r="N898" s="5" t="s">
        <v>88</v>
      </c>
      <c r="O898" s="27"/>
      <c r="P898" s="28">
        <v>5.2</v>
      </c>
      <c r="Q898" s="28">
        <v>13.9</v>
      </c>
      <c r="R898" s="35">
        <v>44369</v>
      </c>
      <c r="S898" s="28" t="s">
        <v>98</v>
      </c>
      <c r="T898" s="5"/>
      <c r="U898" s="5">
        <f t="shared" si="195"/>
        <v>185.2</v>
      </c>
      <c r="V898" s="5">
        <f t="shared" si="194"/>
        <v>113.9</v>
      </c>
      <c r="W898" s="5"/>
      <c r="X898" s="36">
        <f t="shared" si="193"/>
        <v>202.16492927891414</v>
      </c>
      <c r="Y898" s="36">
        <f t="shared" si="187"/>
        <v>80.009945442123865</v>
      </c>
      <c r="Z898" s="5"/>
      <c r="AA898" s="36">
        <f t="shared" si="188"/>
        <v>1.0194125266147702</v>
      </c>
      <c r="AB898" s="36">
        <f t="shared" si="189"/>
        <v>1.1939455266147703</v>
      </c>
      <c r="AC898" s="37">
        <f t="shared" ref="AC898:AC961" si="196">41.989211*(PI()/180)</f>
        <v>0.73284998226462073</v>
      </c>
      <c r="AD898" s="37">
        <f t="shared" ref="AD898:AD961" si="197">-72.13092*(PI()/180)</f>
        <v>-1.2589220464926283</v>
      </c>
      <c r="AE898" s="36">
        <f t="shared" ref="AE898:AE961" si="198">SQRT(X898^2+Y898^2)</f>
        <v>217.42182503143513</v>
      </c>
      <c r="AG898" s="38">
        <f t="shared" si="190"/>
        <v>0.73286254027096109</v>
      </c>
      <c r="AH898" s="38">
        <f t="shared" ref="AH898:AH961" si="199">AD898+ATAN2(COS(AE898/6371000)-SIN(AC898)*SIN(AG898), SIN(AB898)*SIN(AE898/6371000)*COS(AC898))</f>
        <v>-1.2588793535545435</v>
      </c>
      <c r="AJ898" s="38">
        <f t="shared" si="191"/>
        <v>41.989930520762407</v>
      </c>
      <c r="AK898" s="38">
        <f t="shared" si="192"/>
        <v>-72.128473874832736</v>
      </c>
    </row>
    <row r="899" spans="1:37" ht="15.75" customHeight="1" x14ac:dyDescent="0.3">
      <c r="A899" s="4" t="s">
        <v>90</v>
      </c>
      <c r="B899" s="5"/>
      <c r="C899" s="5">
        <v>5</v>
      </c>
      <c r="D899" s="5">
        <v>1</v>
      </c>
      <c r="E899" s="5">
        <v>2</v>
      </c>
      <c r="F899" s="5">
        <v>3</v>
      </c>
      <c r="G899" s="5">
        <f t="shared" si="164"/>
        <v>915</v>
      </c>
      <c r="H899" s="5" t="s">
        <v>20</v>
      </c>
      <c r="I899" s="5">
        <v>10</v>
      </c>
      <c r="J899" s="5"/>
      <c r="K899" s="5"/>
      <c r="L899" s="7">
        <v>43313</v>
      </c>
      <c r="M899" s="5" t="s">
        <v>91</v>
      </c>
      <c r="N899" s="5" t="s">
        <v>88</v>
      </c>
      <c r="O899" s="27"/>
      <c r="P899" s="28">
        <v>5.0999999999999996</v>
      </c>
      <c r="Q899" s="28">
        <v>13.4</v>
      </c>
      <c r="R899" s="35">
        <v>44369</v>
      </c>
      <c r="S899" s="28" t="s">
        <v>98</v>
      </c>
      <c r="T899" s="5"/>
      <c r="U899" s="5">
        <f t="shared" si="195"/>
        <v>185.1</v>
      </c>
      <c r="V899" s="5">
        <f t="shared" si="194"/>
        <v>113.4</v>
      </c>
      <c r="W899" s="5"/>
      <c r="X899" s="36">
        <f t="shared" si="193"/>
        <v>201.97962437924627</v>
      </c>
      <c r="Y899" s="36">
        <f t="shared" ref="Y899:Y962" si="200">SQRT(U899^2+V899^2)*SIN(ATAN(V899/U899)-0.174533)</f>
        <v>79.534906397245379</v>
      </c>
      <c r="Z899" s="5"/>
      <c r="AA899" s="36">
        <f t="shared" ref="AA899:AA962" si="201">ATAN(U899/V899)</f>
        <v>1.021133193148674</v>
      </c>
      <c r="AB899" s="36">
        <f t="shared" ref="AB899:AB962" si="202">AA899+0.174533</f>
        <v>1.1956661931486741</v>
      </c>
      <c r="AC899" s="37">
        <f t="shared" si="196"/>
        <v>0.73284998226462073</v>
      </c>
      <c r="AD899" s="37">
        <f t="shared" si="197"/>
        <v>-1.2589220464926283</v>
      </c>
      <c r="AE899" s="36">
        <f t="shared" si="198"/>
        <v>217.0750331106735</v>
      </c>
      <c r="AG899" s="38">
        <f t="shared" ref="AG899:AG962" si="203">ASIN(SIN(AC899)*COS(AE899/6371000)+COS(AC899)*SIN(AE899/6371000)*COS(AB899))</f>
        <v>0.73286246570907843</v>
      </c>
      <c r="AH899" s="38">
        <f t="shared" si="199"/>
        <v>-1.258879392689864</v>
      </c>
      <c r="AJ899" s="38">
        <f t="shared" ref="AJ899:AJ962" si="204">AG899*180/PI()</f>
        <v>41.989926248681215</v>
      </c>
      <c r="AK899" s="38">
        <f t="shared" ref="AK899:AK962" si="205">AH899*180/PI()</f>
        <v>-72.128476117121437</v>
      </c>
    </row>
    <row r="900" spans="1:37" ht="15.75" customHeight="1" x14ac:dyDescent="0.3">
      <c r="A900" s="4" t="s">
        <v>90</v>
      </c>
      <c r="B900" s="5"/>
      <c r="C900" s="5">
        <v>5</v>
      </c>
      <c r="D900" s="5">
        <v>1</v>
      </c>
      <c r="E900" s="5">
        <v>2</v>
      </c>
      <c r="F900" s="5">
        <v>3</v>
      </c>
      <c r="G900" s="5">
        <f t="shared" si="164"/>
        <v>916</v>
      </c>
      <c r="H900" s="5" t="s">
        <v>20</v>
      </c>
      <c r="I900" s="5">
        <v>11</v>
      </c>
      <c r="J900" s="5"/>
      <c r="K900" s="5"/>
      <c r="L900" s="7">
        <v>43313</v>
      </c>
      <c r="M900" s="5" t="s">
        <v>91</v>
      </c>
      <c r="N900" s="5" t="s">
        <v>88</v>
      </c>
      <c r="O900" s="27"/>
      <c r="P900" s="28">
        <v>5</v>
      </c>
      <c r="Q900" s="28">
        <v>14</v>
      </c>
      <c r="R900" s="35">
        <v>44369</v>
      </c>
      <c r="S900" s="28" t="s">
        <v>98</v>
      </c>
      <c r="T900" s="5"/>
      <c r="U900" s="5">
        <f t="shared" si="195"/>
        <v>185</v>
      </c>
      <c r="V900" s="5">
        <f t="shared" si="194"/>
        <v>114</v>
      </c>
      <c r="W900" s="5"/>
      <c r="X900" s="36">
        <f t="shared" si="193"/>
        <v>201.98533255604264</v>
      </c>
      <c r="Y900" s="36">
        <f t="shared" si="200"/>
        <v>80.143155866392433</v>
      </c>
      <c r="Z900" s="5"/>
      <c r="AA900" s="36">
        <f t="shared" si="201"/>
        <v>1.0185383898624816</v>
      </c>
      <c r="AB900" s="36">
        <f t="shared" si="202"/>
        <v>1.1930713898624816</v>
      </c>
      <c r="AC900" s="37">
        <f t="shared" si="196"/>
        <v>0.73284998226462073</v>
      </c>
      <c r="AD900" s="37">
        <f t="shared" si="197"/>
        <v>-1.2589220464926283</v>
      </c>
      <c r="AE900" s="36">
        <f t="shared" si="198"/>
        <v>217.30393461693237</v>
      </c>
      <c r="AG900" s="38">
        <f t="shared" si="203"/>
        <v>0.73286256118063786</v>
      </c>
      <c r="AH900" s="38">
        <f t="shared" si="199"/>
        <v>-1.258879391480753</v>
      </c>
      <c r="AJ900" s="38">
        <f t="shared" si="204"/>
        <v>41.98993171879863</v>
      </c>
      <c r="AK900" s="38">
        <f t="shared" si="205"/>
        <v>-72.128476047844472</v>
      </c>
    </row>
    <row r="901" spans="1:37" ht="15.75" customHeight="1" x14ac:dyDescent="0.3">
      <c r="A901" s="4" t="s">
        <v>90</v>
      </c>
      <c r="B901" s="5"/>
      <c r="C901" s="5">
        <v>5</v>
      </c>
      <c r="D901" s="5">
        <v>1</v>
      </c>
      <c r="E901" s="5">
        <v>2</v>
      </c>
      <c r="F901" s="5">
        <v>3</v>
      </c>
      <c r="G901" s="5">
        <f t="shared" si="164"/>
        <v>917</v>
      </c>
      <c r="H901" s="5" t="s">
        <v>20</v>
      </c>
      <c r="I901" s="5">
        <v>15</v>
      </c>
      <c r="J901" s="5"/>
      <c r="K901" s="5"/>
      <c r="L901" s="7">
        <v>43313</v>
      </c>
      <c r="M901" s="5" t="s">
        <v>91</v>
      </c>
      <c r="N901" s="5" t="s">
        <v>88</v>
      </c>
      <c r="O901" s="27"/>
      <c r="P901" s="28">
        <v>6.5</v>
      </c>
      <c r="Q901" s="28">
        <v>13.4</v>
      </c>
      <c r="R901" s="35">
        <v>44369</v>
      </c>
      <c r="S901" s="28" t="s">
        <v>98</v>
      </c>
      <c r="T901" s="5"/>
      <c r="U901" s="5">
        <f t="shared" si="195"/>
        <v>186.5</v>
      </c>
      <c r="V901" s="5">
        <f t="shared" si="194"/>
        <v>113.4</v>
      </c>
      <c r="W901" s="5"/>
      <c r="X901" s="36">
        <f t="shared" si="193"/>
        <v>203.35835521527878</v>
      </c>
      <c r="Y901" s="36">
        <f t="shared" si="200"/>
        <v>79.291798845381805</v>
      </c>
      <c r="Z901" s="5"/>
      <c r="AA901" s="36">
        <f t="shared" si="201"/>
        <v>1.0244839113175277</v>
      </c>
      <c r="AB901" s="36">
        <f t="shared" si="202"/>
        <v>1.1990169113175277</v>
      </c>
      <c r="AC901" s="37">
        <f t="shared" si="196"/>
        <v>0.73284998226462073</v>
      </c>
      <c r="AD901" s="37">
        <f t="shared" si="197"/>
        <v>-1.2589220464926283</v>
      </c>
      <c r="AE901" s="36">
        <f t="shared" si="198"/>
        <v>218.27003917166459</v>
      </c>
      <c r="AG901" s="38">
        <f t="shared" si="203"/>
        <v>0.73286242754442177</v>
      </c>
      <c r="AH901" s="38">
        <f t="shared" si="199"/>
        <v>-1.2588791015326972</v>
      </c>
      <c r="AJ901" s="38">
        <f t="shared" si="204"/>
        <v>41.989924062007461</v>
      </c>
      <c r="AK901" s="38">
        <f t="shared" si="205"/>
        <v>-72.128459435044604</v>
      </c>
    </row>
    <row r="902" spans="1:37" ht="15.75" customHeight="1" x14ac:dyDescent="0.3">
      <c r="A902" s="4" t="s">
        <v>90</v>
      </c>
      <c r="B902" s="5"/>
      <c r="C902" s="5">
        <v>5</v>
      </c>
      <c r="D902" s="5">
        <v>1</v>
      </c>
      <c r="E902" s="5">
        <v>2</v>
      </c>
      <c r="F902" s="5">
        <v>3</v>
      </c>
      <c r="G902" s="5">
        <f t="shared" si="164"/>
        <v>918</v>
      </c>
      <c r="H902" s="5" t="s">
        <v>20</v>
      </c>
      <c r="I902" s="5">
        <v>14</v>
      </c>
      <c r="J902" s="5"/>
      <c r="K902" s="5"/>
      <c r="L902" s="7">
        <v>43313</v>
      </c>
      <c r="M902" s="5" t="s">
        <v>91</v>
      </c>
      <c r="N902" s="5" t="s">
        <v>88</v>
      </c>
      <c r="O902" s="27"/>
      <c r="P902" s="28">
        <v>7.2</v>
      </c>
      <c r="Q902" s="28">
        <v>12.7</v>
      </c>
      <c r="R902" s="35">
        <v>44369</v>
      </c>
      <c r="S902" s="28" t="s">
        <v>98</v>
      </c>
      <c r="T902" s="5"/>
      <c r="U902" s="5">
        <f t="shared" si="195"/>
        <v>187.2</v>
      </c>
      <c r="V902" s="5">
        <f t="shared" si="194"/>
        <v>112.7</v>
      </c>
      <c r="W902" s="5"/>
      <c r="X902" s="36">
        <f t="shared" si="193"/>
        <v>203.92616685736328</v>
      </c>
      <c r="Y902" s="36">
        <f t="shared" si="200"/>
        <v>78.48087965143381</v>
      </c>
      <c r="Z902" s="5"/>
      <c r="AA902" s="36">
        <f t="shared" si="201"/>
        <v>1.0288855789051454</v>
      </c>
      <c r="AB902" s="36">
        <f t="shared" si="202"/>
        <v>1.2034185789051455</v>
      </c>
      <c r="AC902" s="37">
        <f t="shared" si="196"/>
        <v>0.73284998226462073</v>
      </c>
      <c r="AD902" s="37">
        <f t="shared" si="197"/>
        <v>-1.2589220464926283</v>
      </c>
      <c r="AE902" s="36">
        <f t="shared" si="198"/>
        <v>218.50659028962951</v>
      </c>
      <c r="AG902" s="38">
        <f t="shared" si="203"/>
        <v>0.73286230025898313</v>
      </c>
      <c r="AH902" s="38">
        <f t="shared" si="199"/>
        <v>-1.2588789816278874</v>
      </c>
      <c r="AJ902" s="38">
        <f t="shared" si="204"/>
        <v>41.989916769089035</v>
      </c>
      <c r="AK902" s="38">
        <f t="shared" si="205"/>
        <v>-72.128452565005048</v>
      </c>
    </row>
    <row r="903" spans="1:37" ht="15.75" customHeight="1" x14ac:dyDescent="0.3">
      <c r="A903" s="4" t="s">
        <v>90</v>
      </c>
      <c r="B903" s="5"/>
      <c r="C903" s="5">
        <v>5</v>
      </c>
      <c r="D903" s="5">
        <v>1</v>
      </c>
      <c r="E903" s="5">
        <v>2</v>
      </c>
      <c r="F903" s="5">
        <v>3</v>
      </c>
      <c r="G903" s="5">
        <f t="shared" si="164"/>
        <v>919</v>
      </c>
      <c r="H903" s="5" t="s">
        <v>20</v>
      </c>
      <c r="I903" s="5">
        <v>18</v>
      </c>
      <c r="J903" s="5"/>
      <c r="K903" s="5"/>
      <c r="L903" s="7">
        <v>43313</v>
      </c>
      <c r="M903" s="5" t="s">
        <v>91</v>
      </c>
      <c r="N903" s="5" t="s">
        <v>88</v>
      </c>
      <c r="O903" s="27"/>
      <c r="P903" s="33">
        <v>7.4</v>
      </c>
      <c r="Q903" s="33">
        <v>12.4</v>
      </c>
      <c r="R903" s="35">
        <v>44369</v>
      </c>
      <c r="S903" s="28" t="s">
        <v>98</v>
      </c>
      <c r="T903" s="5"/>
      <c r="U903" s="5">
        <f t="shared" si="195"/>
        <v>187.4</v>
      </c>
      <c r="V903" s="5">
        <f t="shared" si="194"/>
        <v>112.4</v>
      </c>
      <c r="W903" s="5"/>
      <c r="X903" s="36">
        <f t="shared" si="193"/>
        <v>204.07103392996859</v>
      </c>
      <c r="Y903" s="36">
        <f t="shared" si="200"/>
        <v>78.150707679160618</v>
      </c>
      <c r="Z903" s="5"/>
      <c r="AA903" s="36">
        <f t="shared" si="201"/>
        <v>1.0305337877535996</v>
      </c>
      <c r="AB903" s="36">
        <f t="shared" si="202"/>
        <v>1.2050667877535997</v>
      </c>
      <c r="AC903" s="37">
        <f t="shared" si="196"/>
        <v>0.73284998226462073</v>
      </c>
      <c r="AD903" s="37">
        <f t="shared" si="197"/>
        <v>-1.2589220464926283</v>
      </c>
      <c r="AE903" s="36">
        <f t="shared" si="198"/>
        <v>218.52349988044764</v>
      </c>
      <c r="AG903" s="38">
        <f t="shared" si="203"/>
        <v>0.73286224843412862</v>
      </c>
      <c r="AH903" s="38">
        <f t="shared" si="199"/>
        <v>-1.2588789510370562</v>
      </c>
      <c r="AJ903" s="38">
        <f t="shared" si="204"/>
        <v>41.98991379974359</v>
      </c>
      <c r="AK903" s="38">
        <f t="shared" si="205"/>
        <v>-72.128450812279524</v>
      </c>
    </row>
    <row r="904" spans="1:37" ht="15.75" customHeight="1" x14ac:dyDescent="0.3">
      <c r="A904" s="4" t="s">
        <v>90</v>
      </c>
      <c r="B904" s="5"/>
      <c r="C904" s="5">
        <v>5</v>
      </c>
      <c r="D904" s="5">
        <v>1</v>
      </c>
      <c r="E904" s="5">
        <v>2</v>
      </c>
      <c r="F904" s="5">
        <v>3</v>
      </c>
      <c r="G904" s="5">
        <f t="shared" si="164"/>
        <v>920</v>
      </c>
      <c r="H904" s="5" t="s">
        <v>20</v>
      </c>
      <c r="I904" s="5">
        <v>15</v>
      </c>
      <c r="J904" s="5"/>
      <c r="K904" s="5"/>
      <c r="L904" s="7">
        <v>43313</v>
      </c>
      <c r="M904" s="5" t="s">
        <v>91</v>
      </c>
      <c r="N904" s="5" t="s">
        <v>88</v>
      </c>
      <c r="O904" s="27"/>
      <c r="P904" s="33">
        <v>7</v>
      </c>
      <c r="Q904" s="33">
        <v>12.3</v>
      </c>
      <c r="R904" s="35">
        <v>44369</v>
      </c>
      <c r="S904" s="28" t="s">
        <v>98</v>
      </c>
      <c r="T904" s="5"/>
      <c r="U904" s="5">
        <f t="shared" si="195"/>
        <v>187</v>
      </c>
      <c r="V904" s="5">
        <f t="shared" si="194"/>
        <v>112.3</v>
      </c>
      <c r="W904" s="5"/>
      <c r="X904" s="36">
        <f t="shared" si="193"/>
        <v>203.6597460088262</v>
      </c>
      <c r="Y904" s="36">
        <f t="shared" si="200"/>
        <v>78.121686205690722</v>
      </c>
      <c r="Z904" s="5"/>
      <c r="AA904" s="36">
        <f t="shared" si="201"/>
        <v>1.0299837138784727</v>
      </c>
      <c r="AB904" s="36">
        <f t="shared" si="202"/>
        <v>1.2045167138784727</v>
      </c>
      <c r="AC904" s="37">
        <f t="shared" si="196"/>
        <v>0.73284998226462073</v>
      </c>
      <c r="AD904" s="37">
        <f t="shared" si="197"/>
        <v>-1.2589220464926283</v>
      </c>
      <c r="AE904" s="36">
        <f t="shared" si="198"/>
        <v>218.12906729732288</v>
      </c>
      <c r="AG904" s="38">
        <f t="shared" si="203"/>
        <v>0.73286224388074184</v>
      </c>
      <c r="AH904" s="38">
        <f t="shared" si="199"/>
        <v>-1.258879037892481</v>
      </c>
      <c r="AJ904" s="38">
        <f t="shared" si="204"/>
        <v>41.989913538853749</v>
      </c>
      <c r="AK904" s="38">
        <f t="shared" si="205"/>
        <v>-72.1284557887288</v>
      </c>
    </row>
    <row r="905" spans="1:37" ht="15.75" customHeight="1" x14ac:dyDescent="0.3">
      <c r="A905" s="4" t="s">
        <v>90</v>
      </c>
      <c r="B905" s="5"/>
      <c r="C905" s="5">
        <v>5</v>
      </c>
      <c r="D905" s="5">
        <v>1</v>
      </c>
      <c r="E905" s="5">
        <v>2</v>
      </c>
      <c r="F905" s="5">
        <v>3</v>
      </c>
      <c r="G905" s="5">
        <f t="shared" si="164"/>
        <v>921</v>
      </c>
      <c r="H905" s="5" t="s">
        <v>20</v>
      </c>
      <c r="I905" s="5">
        <v>20</v>
      </c>
      <c r="J905" s="5"/>
      <c r="K905" s="5"/>
      <c r="L905" s="7">
        <v>43313</v>
      </c>
      <c r="M905" s="5" t="s">
        <v>91</v>
      </c>
      <c r="N905" s="5" t="s">
        <v>88</v>
      </c>
      <c r="O905" s="27"/>
      <c r="P905" s="33">
        <v>6.4</v>
      </c>
      <c r="Q905" s="33">
        <v>12.3</v>
      </c>
      <c r="R905" s="35">
        <v>44369</v>
      </c>
      <c r="S905" s="28" t="s">
        <v>98</v>
      </c>
      <c r="T905" s="5"/>
      <c r="U905" s="5">
        <f t="shared" si="195"/>
        <v>186.4</v>
      </c>
      <c r="V905" s="5">
        <f t="shared" si="194"/>
        <v>112.3</v>
      </c>
      <c r="W905" s="5"/>
      <c r="X905" s="36">
        <f t="shared" si="193"/>
        <v>203.06886136481222</v>
      </c>
      <c r="Y905" s="36">
        <f t="shared" si="200"/>
        <v>78.22587515648938</v>
      </c>
      <c r="Z905" s="5"/>
      <c r="AA905" s="36">
        <f t="shared" si="201"/>
        <v>1.0285642349244031</v>
      </c>
      <c r="AB905" s="36">
        <f t="shared" si="202"/>
        <v>1.2030972349244031</v>
      </c>
      <c r="AC905" s="37">
        <f t="shared" si="196"/>
        <v>0.73284998226462073</v>
      </c>
      <c r="AD905" s="37">
        <f t="shared" si="197"/>
        <v>-1.2589220464926283</v>
      </c>
      <c r="AE905" s="36">
        <f t="shared" si="198"/>
        <v>217.61491217285635</v>
      </c>
      <c r="AG905" s="38">
        <f t="shared" si="203"/>
        <v>0.73286226023703249</v>
      </c>
      <c r="AH905" s="38">
        <f t="shared" si="199"/>
        <v>-1.2588791626740998</v>
      </c>
      <c r="AJ905" s="38">
        <f t="shared" si="204"/>
        <v>41.989914476000166</v>
      </c>
      <c r="AK905" s="38">
        <f t="shared" si="205"/>
        <v>-72.128462938188918</v>
      </c>
    </row>
    <row r="906" spans="1:37" ht="15.75" customHeight="1" x14ac:dyDescent="0.3">
      <c r="A906" s="4" t="s">
        <v>90</v>
      </c>
      <c r="B906" s="5"/>
      <c r="C906" s="5">
        <v>5</v>
      </c>
      <c r="D906" s="5">
        <v>1</v>
      </c>
      <c r="E906" s="5">
        <v>2</v>
      </c>
      <c r="F906" s="5">
        <v>3</v>
      </c>
      <c r="G906" s="5">
        <f t="shared" si="164"/>
        <v>922</v>
      </c>
      <c r="H906" s="5" t="s">
        <v>20</v>
      </c>
      <c r="I906" s="5">
        <v>12</v>
      </c>
      <c r="J906" s="5"/>
      <c r="K906" s="5"/>
      <c r="L906" s="7">
        <v>43313</v>
      </c>
      <c r="M906" s="5" t="s">
        <v>91</v>
      </c>
      <c r="N906" s="5" t="s">
        <v>88</v>
      </c>
      <c r="O906" s="27"/>
      <c r="P906" s="33">
        <v>5.8</v>
      </c>
      <c r="Q906" s="33">
        <v>12.4</v>
      </c>
      <c r="R906" s="35">
        <v>44369</v>
      </c>
      <c r="S906" s="28" t="s">
        <v>98</v>
      </c>
      <c r="T906" s="5"/>
      <c r="U906" s="5">
        <f t="shared" si="195"/>
        <v>185.8</v>
      </c>
      <c r="V906" s="5">
        <f t="shared" si="194"/>
        <v>112.4</v>
      </c>
      <c r="W906" s="5"/>
      <c r="X906" s="36">
        <f t="shared" si="193"/>
        <v>202.49534154593144</v>
      </c>
      <c r="Y906" s="36">
        <f t="shared" si="200"/>
        <v>78.428544881290392</v>
      </c>
      <c r="Z906" s="5"/>
      <c r="AA906" s="36">
        <f t="shared" si="201"/>
        <v>1.0267439251160904</v>
      </c>
      <c r="AB906" s="36">
        <f t="shared" si="202"/>
        <v>1.2012769251160904</v>
      </c>
      <c r="AC906" s="37">
        <f t="shared" si="196"/>
        <v>0.73284998226462073</v>
      </c>
      <c r="AD906" s="37">
        <f t="shared" si="197"/>
        <v>-1.2589220464926283</v>
      </c>
      <c r="AE906" s="36">
        <f t="shared" si="198"/>
        <v>217.15294149515915</v>
      </c>
      <c r="AG906" s="38">
        <f t="shared" si="203"/>
        <v>0.7328622920509007</v>
      </c>
      <c r="AH906" s="38">
        <f t="shared" si="199"/>
        <v>-1.2588792837880463</v>
      </c>
      <c r="AJ906" s="38">
        <f t="shared" si="204"/>
        <v>41.989916298800551</v>
      </c>
      <c r="AK906" s="38">
        <f t="shared" si="205"/>
        <v>-72.128469877506888</v>
      </c>
    </row>
    <row r="907" spans="1:37" ht="15.75" customHeight="1" x14ac:dyDescent="0.3">
      <c r="A907" s="4" t="s">
        <v>90</v>
      </c>
      <c r="B907" s="5"/>
      <c r="C907" s="5">
        <v>5</v>
      </c>
      <c r="D907" s="5">
        <v>1</v>
      </c>
      <c r="E907" s="5">
        <v>2</v>
      </c>
      <c r="F907" s="5">
        <v>3</v>
      </c>
      <c r="G907" s="5">
        <f t="shared" si="164"/>
        <v>923</v>
      </c>
      <c r="H907" s="5" t="s">
        <v>20</v>
      </c>
      <c r="I907" s="5">
        <v>21</v>
      </c>
      <c r="J907" s="5"/>
      <c r="K907" s="5"/>
      <c r="L907" s="7">
        <v>43313</v>
      </c>
      <c r="M907" s="5" t="s">
        <v>91</v>
      </c>
      <c r="N907" s="5" t="s">
        <v>88</v>
      </c>
      <c r="O907" s="27"/>
      <c r="P907" s="33">
        <v>5.8</v>
      </c>
      <c r="Q907" s="33">
        <v>12.3</v>
      </c>
      <c r="R907" s="35">
        <v>44369</v>
      </c>
      <c r="S907" s="28" t="s">
        <v>98</v>
      </c>
      <c r="T907" s="5"/>
      <c r="U907" s="5">
        <f t="shared" si="195"/>
        <v>185.8</v>
      </c>
      <c r="V907" s="5">
        <f t="shared" si="194"/>
        <v>112.3</v>
      </c>
      <c r="W907" s="5"/>
      <c r="X907" s="36">
        <f t="shared" si="193"/>
        <v>202.47797672079832</v>
      </c>
      <c r="Y907" s="36">
        <f t="shared" si="200"/>
        <v>78.330064107288052</v>
      </c>
      <c r="Z907" s="5"/>
      <c r="AA907" s="36">
        <f t="shared" si="201"/>
        <v>1.0271380354160307</v>
      </c>
      <c r="AB907" s="36">
        <f t="shared" si="202"/>
        <v>1.2016710354160307</v>
      </c>
      <c r="AC907" s="37">
        <f t="shared" si="196"/>
        <v>0.73284998226462073</v>
      </c>
      <c r="AD907" s="37">
        <f t="shared" si="197"/>
        <v>-1.2589220464926283</v>
      </c>
      <c r="AE907" s="36">
        <f t="shared" si="198"/>
        <v>217.10119760148723</v>
      </c>
      <c r="AG907" s="38">
        <f t="shared" si="203"/>
        <v>0.73286227659331515</v>
      </c>
      <c r="AH907" s="38">
        <f t="shared" si="199"/>
        <v>-1.2588792874557224</v>
      </c>
      <c r="AJ907" s="38">
        <f t="shared" si="204"/>
        <v>41.989915413146143</v>
      </c>
      <c r="AK907" s="38">
        <f t="shared" si="205"/>
        <v>-72.128470087649248</v>
      </c>
    </row>
    <row r="908" spans="1:37" ht="15.75" customHeight="1" x14ac:dyDescent="0.3">
      <c r="A908" s="4" t="s">
        <v>90</v>
      </c>
      <c r="B908" s="5"/>
      <c r="C908" s="5">
        <v>5</v>
      </c>
      <c r="D908" s="5">
        <v>1</v>
      </c>
      <c r="E908" s="5">
        <v>2</v>
      </c>
      <c r="F908" s="5">
        <v>3</v>
      </c>
      <c r="G908" s="5">
        <f t="shared" si="164"/>
        <v>924</v>
      </c>
      <c r="H908" s="5" t="s">
        <v>20</v>
      </c>
      <c r="I908" s="5">
        <v>18</v>
      </c>
      <c r="J908" s="5"/>
      <c r="K908" s="5"/>
      <c r="L908" s="7">
        <v>43313</v>
      </c>
      <c r="M908" s="5" t="s">
        <v>91</v>
      </c>
      <c r="N908" s="5" t="s">
        <v>88</v>
      </c>
      <c r="O908" s="27"/>
      <c r="P908" s="33">
        <v>5.0999999999999996</v>
      </c>
      <c r="Q908" s="33">
        <v>12.4</v>
      </c>
      <c r="R908" s="35">
        <v>44369</v>
      </c>
      <c r="S908" s="28" t="s">
        <v>98</v>
      </c>
      <c r="T908" s="5"/>
      <c r="U908" s="5">
        <f t="shared" si="195"/>
        <v>185.1</v>
      </c>
      <c r="V908" s="5">
        <f t="shared" si="194"/>
        <v>112.4</v>
      </c>
      <c r="W908" s="5"/>
      <c r="X908" s="36">
        <f t="shared" si="193"/>
        <v>201.80597612791516</v>
      </c>
      <c r="Y908" s="36">
        <f t="shared" si="200"/>
        <v>78.550098657222136</v>
      </c>
      <c r="Z908" s="5"/>
      <c r="AA908" s="36">
        <f t="shared" si="201"/>
        <v>1.0250707861960693</v>
      </c>
      <c r="AB908" s="36">
        <f t="shared" si="202"/>
        <v>1.1996037861960693</v>
      </c>
      <c r="AC908" s="37">
        <f t="shared" si="196"/>
        <v>0.73284998226462073</v>
      </c>
      <c r="AD908" s="37">
        <f t="shared" si="197"/>
        <v>-1.2589220464926283</v>
      </c>
      <c r="AE908" s="36">
        <f t="shared" si="198"/>
        <v>216.55431189426821</v>
      </c>
      <c r="AG908" s="38">
        <f t="shared" si="203"/>
        <v>0.73286231113322131</v>
      </c>
      <c r="AH908" s="38">
        <f t="shared" si="199"/>
        <v>-1.2588794293666126</v>
      </c>
      <c r="AJ908" s="38">
        <f t="shared" si="204"/>
        <v>41.989917392136981</v>
      </c>
      <c r="AK908" s="38">
        <f t="shared" si="205"/>
        <v>-72.128478218544331</v>
      </c>
    </row>
    <row r="909" spans="1:37" ht="15.75" customHeight="1" x14ac:dyDescent="0.3">
      <c r="A909" s="4" t="s">
        <v>90</v>
      </c>
      <c r="B909" s="5"/>
      <c r="C909" s="5">
        <v>5</v>
      </c>
      <c r="D909" s="5">
        <v>1</v>
      </c>
      <c r="E909" s="5">
        <v>2</v>
      </c>
      <c r="F909" s="5">
        <v>3</v>
      </c>
      <c r="G909" s="5">
        <f t="shared" si="164"/>
        <v>925</v>
      </c>
      <c r="H909" s="5" t="s">
        <v>20</v>
      </c>
      <c r="I909" s="5">
        <v>14</v>
      </c>
      <c r="J909" s="5"/>
      <c r="K909" s="5"/>
      <c r="L909" s="7">
        <v>43313</v>
      </c>
      <c r="M909" s="5" t="s">
        <v>91</v>
      </c>
      <c r="N909" s="5" t="s">
        <v>88</v>
      </c>
      <c r="O909" s="27"/>
      <c r="P909" s="33">
        <v>5.9</v>
      </c>
      <c r="Q909" s="33">
        <v>11.5</v>
      </c>
      <c r="R909" s="35">
        <v>44369</v>
      </c>
      <c r="S909" s="28" t="s">
        <v>98</v>
      </c>
      <c r="T909" s="5"/>
      <c r="U909" s="5">
        <f t="shared" si="195"/>
        <v>185.9</v>
      </c>
      <c r="V909" s="5">
        <f t="shared" si="194"/>
        <v>111.5</v>
      </c>
      <c r="W909" s="5"/>
      <c r="X909" s="36">
        <f t="shared" si="193"/>
        <v>202.43753889373576</v>
      </c>
      <c r="Y909" s="36">
        <f t="shared" si="200"/>
        <v>77.524853090136361</v>
      </c>
      <c r="Z909" s="5"/>
      <c r="AA909" s="36">
        <f t="shared" si="201"/>
        <v>1.0305350543710934</v>
      </c>
      <c r="AB909" s="36">
        <f t="shared" si="202"/>
        <v>1.2050680543710934</v>
      </c>
      <c r="AC909" s="37">
        <f t="shared" si="196"/>
        <v>0.73284998226462073</v>
      </c>
      <c r="AD909" s="37">
        <f t="shared" si="197"/>
        <v>-1.2589220464926283</v>
      </c>
      <c r="AE909" s="36">
        <f t="shared" si="198"/>
        <v>216.77421433371637</v>
      </c>
      <c r="AG909" s="38">
        <f t="shared" si="203"/>
        <v>0.73286215020658474</v>
      </c>
      <c r="AH909" s="38">
        <f t="shared" si="199"/>
        <v>-1.2588792960001935</v>
      </c>
      <c r="AJ909" s="38">
        <f t="shared" si="204"/>
        <v>41.989908171719904</v>
      </c>
      <c r="AK909" s="38">
        <f t="shared" si="205"/>
        <v>-72.128470577211388</v>
      </c>
    </row>
    <row r="910" spans="1:37" ht="15.75" customHeight="1" x14ac:dyDescent="0.3">
      <c r="A910" s="4" t="s">
        <v>90</v>
      </c>
      <c r="B910" s="5"/>
      <c r="C910" s="5">
        <v>5</v>
      </c>
      <c r="D910" s="5">
        <v>1</v>
      </c>
      <c r="E910" s="5">
        <v>2</v>
      </c>
      <c r="F910" s="5">
        <v>3</v>
      </c>
      <c r="G910" s="5">
        <f t="shared" si="164"/>
        <v>926</v>
      </c>
      <c r="H910" s="5" t="s">
        <v>20</v>
      </c>
      <c r="I910" s="5">
        <v>17</v>
      </c>
      <c r="J910" s="5"/>
      <c r="K910" s="5"/>
      <c r="L910" s="7">
        <v>43313</v>
      </c>
      <c r="M910" s="5" t="s">
        <v>91</v>
      </c>
      <c r="N910" s="5" t="s">
        <v>88</v>
      </c>
      <c r="O910" s="27"/>
      <c r="P910" s="5"/>
      <c r="Q910" s="5"/>
      <c r="R910" s="35">
        <v>44369</v>
      </c>
      <c r="S910" s="28" t="s">
        <v>98</v>
      </c>
      <c r="T910" s="33" t="s">
        <v>116</v>
      </c>
      <c r="U910" s="5">
        <f t="shared" si="195"/>
        <v>180</v>
      </c>
      <c r="V910" s="5">
        <f t="shared" si="194"/>
        <v>100</v>
      </c>
      <c r="W910" s="5"/>
      <c r="X910" s="36">
        <f t="shared" si="193"/>
        <v>194.63021833729101</v>
      </c>
      <c r="Y910" s="36">
        <f t="shared" si="200"/>
        <v>67.224088762722829</v>
      </c>
      <c r="Z910" s="5"/>
      <c r="AA910" s="36">
        <f t="shared" si="201"/>
        <v>1.0636978224025597</v>
      </c>
      <c r="AB910" s="36">
        <f t="shared" si="202"/>
        <v>1.2382308224025598</v>
      </c>
      <c r="AC910" s="37">
        <f t="shared" si="196"/>
        <v>0.73284998226462073</v>
      </c>
      <c r="AD910" s="37">
        <f t="shared" si="197"/>
        <v>-1.2589220464926283</v>
      </c>
      <c r="AE910" s="36">
        <f t="shared" si="198"/>
        <v>205.91260281974002</v>
      </c>
      <c r="AG910" s="38">
        <f t="shared" si="203"/>
        <v>0.73286053342031254</v>
      </c>
      <c r="AH910" s="38">
        <f t="shared" si="199"/>
        <v>-1.2588809447996634</v>
      </c>
      <c r="AJ910" s="38">
        <f t="shared" si="204"/>
        <v>41.989815536690131</v>
      </c>
      <c r="AK910" s="38">
        <f t="shared" si="205"/>
        <v>-72.128565046462271</v>
      </c>
    </row>
    <row r="911" spans="1:37" ht="15.75" customHeight="1" x14ac:dyDescent="0.3">
      <c r="A911" s="4" t="s">
        <v>90</v>
      </c>
      <c r="B911" s="5"/>
      <c r="C911" s="5">
        <v>5</v>
      </c>
      <c r="D911" s="5">
        <v>1</v>
      </c>
      <c r="E911" s="5">
        <v>2</v>
      </c>
      <c r="F911" s="5">
        <v>3</v>
      </c>
      <c r="G911" s="5">
        <f t="shared" si="164"/>
        <v>927</v>
      </c>
      <c r="H911" s="5" t="s">
        <v>20</v>
      </c>
      <c r="I911" s="5">
        <v>13</v>
      </c>
      <c r="J911" s="5"/>
      <c r="K911" s="5"/>
      <c r="L911" s="7">
        <v>43313</v>
      </c>
      <c r="M911" s="5" t="s">
        <v>91</v>
      </c>
      <c r="N911" s="5" t="s">
        <v>88</v>
      </c>
      <c r="O911" s="27"/>
      <c r="P911" s="5"/>
      <c r="Q911" s="5"/>
      <c r="R911" s="35">
        <v>44369</v>
      </c>
      <c r="S911" s="28" t="s">
        <v>98</v>
      </c>
      <c r="T911" s="33" t="s">
        <v>117</v>
      </c>
      <c r="U911" s="5">
        <f t="shared" si="195"/>
        <v>180</v>
      </c>
      <c r="V911" s="5">
        <f t="shared" si="194"/>
        <v>100</v>
      </c>
      <c r="W911" s="5"/>
      <c r="X911" s="36">
        <f t="shared" si="193"/>
        <v>194.63021833729101</v>
      </c>
      <c r="Y911" s="36">
        <f t="shared" si="200"/>
        <v>67.224088762722829</v>
      </c>
      <c r="Z911" s="5"/>
      <c r="AA911" s="36">
        <f t="shared" si="201"/>
        <v>1.0636978224025597</v>
      </c>
      <c r="AB911" s="36">
        <f t="shared" si="202"/>
        <v>1.2382308224025598</v>
      </c>
      <c r="AC911" s="37">
        <f t="shared" si="196"/>
        <v>0.73284998226462073</v>
      </c>
      <c r="AD911" s="37">
        <f t="shared" si="197"/>
        <v>-1.2589220464926283</v>
      </c>
      <c r="AE911" s="36">
        <f t="shared" si="198"/>
        <v>205.91260281974002</v>
      </c>
      <c r="AG911" s="38">
        <f t="shared" si="203"/>
        <v>0.73286053342031254</v>
      </c>
      <c r="AH911" s="38">
        <f t="shared" si="199"/>
        <v>-1.2588809447996634</v>
      </c>
      <c r="AJ911" s="38">
        <f t="shared" si="204"/>
        <v>41.989815536690131</v>
      </c>
      <c r="AK911" s="38">
        <f t="shared" si="205"/>
        <v>-72.128565046462271</v>
      </c>
    </row>
    <row r="912" spans="1:37" ht="15.75" customHeight="1" x14ac:dyDescent="0.3">
      <c r="A912" s="4" t="s">
        <v>90</v>
      </c>
      <c r="B912" s="5"/>
      <c r="C912" s="5">
        <v>5</v>
      </c>
      <c r="D912" s="5">
        <v>1</v>
      </c>
      <c r="E912" s="5">
        <v>2</v>
      </c>
      <c r="F912" s="5">
        <v>3</v>
      </c>
      <c r="G912" s="5">
        <f t="shared" si="164"/>
        <v>928</v>
      </c>
      <c r="H912" s="5" t="s">
        <v>20</v>
      </c>
      <c r="I912" s="5">
        <v>14</v>
      </c>
      <c r="J912" s="5"/>
      <c r="K912" s="5"/>
      <c r="L912" s="7">
        <v>43313</v>
      </c>
      <c r="M912" s="5" t="s">
        <v>91</v>
      </c>
      <c r="N912" s="5" t="s">
        <v>88</v>
      </c>
      <c r="O912" s="27"/>
      <c r="P912" s="33">
        <v>5.0999999999999996</v>
      </c>
      <c r="Q912" s="33">
        <v>10.3</v>
      </c>
      <c r="R912" s="35">
        <v>44369</v>
      </c>
      <c r="S912" s="28" t="s">
        <v>98</v>
      </c>
      <c r="T912" s="5"/>
      <c r="U912" s="5">
        <f t="shared" si="195"/>
        <v>185.1</v>
      </c>
      <c r="V912" s="5">
        <f t="shared" si="194"/>
        <v>110.3</v>
      </c>
      <c r="W912" s="5"/>
      <c r="X912" s="36">
        <f t="shared" si="193"/>
        <v>201.44131480011981</v>
      </c>
      <c r="Y912" s="36">
        <f t="shared" si="200"/>
        <v>76.482002403173382</v>
      </c>
      <c r="Z912" s="5"/>
      <c r="AA912" s="36">
        <f t="shared" si="201"/>
        <v>1.0334013317877575</v>
      </c>
      <c r="AB912" s="36">
        <f t="shared" si="202"/>
        <v>1.2079343317877576</v>
      </c>
      <c r="AC912" s="37">
        <f t="shared" si="196"/>
        <v>0.73284998226462073</v>
      </c>
      <c r="AD912" s="37">
        <f t="shared" si="197"/>
        <v>-1.2589220464926283</v>
      </c>
      <c r="AE912" s="36">
        <f t="shared" si="198"/>
        <v>215.47180790070888</v>
      </c>
      <c r="AG912" s="38">
        <f t="shared" si="203"/>
        <v>0.73286198652391887</v>
      </c>
      <c r="AH912" s="38">
        <f t="shared" si="199"/>
        <v>-1.2588795063877509</v>
      </c>
      <c r="AJ912" s="38">
        <f t="shared" si="204"/>
        <v>41.989898793393962</v>
      </c>
      <c r="AK912" s="38">
        <f t="shared" si="205"/>
        <v>-72.128482631530488</v>
      </c>
    </row>
    <row r="913" spans="1:37" ht="15.75" customHeight="1" x14ac:dyDescent="0.3">
      <c r="A913" s="4" t="s">
        <v>90</v>
      </c>
      <c r="B913" s="5"/>
      <c r="C913" s="5">
        <v>5</v>
      </c>
      <c r="D913" s="5">
        <v>1</v>
      </c>
      <c r="E913" s="5">
        <v>2</v>
      </c>
      <c r="F913" s="5">
        <v>3</v>
      </c>
      <c r="G913" s="5">
        <f t="shared" si="164"/>
        <v>929</v>
      </c>
      <c r="H913" s="5" t="s">
        <v>20</v>
      </c>
      <c r="I913" s="5">
        <v>16</v>
      </c>
      <c r="J913" s="5"/>
      <c r="K913" s="5"/>
      <c r="L913" s="7">
        <v>43313</v>
      </c>
      <c r="M913" s="5" t="s">
        <v>91</v>
      </c>
      <c r="N913" s="5" t="s">
        <v>88</v>
      </c>
      <c r="O913" s="27"/>
      <c r="P913" s="33">
        <v>6</v>
      </c>
      <c r="Q913" s="33">
        <v>10.3</v>
      </c>
      <c r="R913" s="35">
        <v>44369</v>
      </c>
      <c r="S913" s="28" t="s">
        <v>98</v>
      </c>
      <c r="T913" s="5"/>
      <c r="U913" s="5">
        <f t="shared" si="195"/>
        <v>186</v>
      </c>
      <c r="V913" s="5">
        <f t="shared" si="194"/>
        <v>110.3</v>
      </c>
      <c r="W913" s="5"/>
      <c r="X913" s="36">
        <f t="shared" si="193"/>
        <v>202.32764176614072</v>
      </c>
      <c r="Y913" s="36">
        <f t="shared" si="200"/>
        <v>76.325718976975381</v>
      </c>
      <c r="Z913" s="5"/>
      <c r="AA913" s="36">
        <f t="shared" si="201"/>
        <v>1.035531828842333</v>
      </c>
      <c r="AB913" s="36">
        <f t="shared" si="202"/>
        <v>1.210064828842333</v>
      </c>
      <c r="AC913" s="37">
        <f t="shared" si="196"/>
        <v>0.73284998226462073</v>
      </c>
      <c r="AD913" s="37">
        <f t="shared" si="197"/>
        <v>-1.2589220464926283</v>
      </c>
      <c r="AE913" s="36">
        <f t="shared" si="198"/>
        <v>216.24543925826501</v>
      </c>
      <c r="AG913" s="38">
        <f t="shared" si="203"/>
        <v>0.73286196198951203</v>
      </c>
      <c r="AH913" s="38">
        <f t="shared" si="199"/>
        <v>-1.2588793192153624</v>
      </c>
      <c r="AJ913" s="38">
        <f t="shared" si="204"/>
        <v>41.989897387675995</v>
      </c>
      <c r="AK913" s="38">
        <f t="shared" si="205"/>
        <v>-72.128471907342586</v>
      </c>
    </row>
    <row r="914" spans="1:37" ht="15.75" customHeight="1" x14ac:dyDescent="0.3">
      <c r="A914" s="4" t="s">
        <v>90</v>
      </c>
      <c r="B914" s="5"/>
      <c r="C914" s="5">
        <v>5</v>
      </c>
      <c r="D914" s="5">
        <v>1</v>
      </c>
      <c r="E914" s="5">
        <v>2</v>
      </c>
      <c r="F914" s="5">
        <v>3</v>
      </c>
      <c r="G914" s="5">
        <f t="shared" si="164"/>
        <v>930</v>
      </c>
      <c r="H914" s="5" t="s">
        <v>20</v>
      </c>
      <c r="I914" s="5">
        <v>17</v>
      </c>
      <c r="J914" s="5"/>
      <c r="K914" s="5"/>
      <c r="L914" s="7">
        <v>43313</v>
      </c>
      <c r="M914" s="5" t="s">
        <v>91</v>
      </c>
      <c r="N914" s="5" t="s">
        <v>88</v>
      </c>
      <c r="O914" s="27"/>
      <c r="P914" s="33">
        <v>6.3</v>
      </c>
      <c r="Q914" s="33">
        <v>10.3</v>
      </c>
      <c r="R914" s="35">
        <v>44369</v>
      </c>
      <c r="S914" s="28" t="s">
        <v>98</v>
      </c>
      <c r="T914" s="5"/>
      <c r="U914" s="5">
        <f t="shared" si="195"/>
        <v>186.3</v>
      </c>
      <c r="V914" s="5">
        <f t="shared" si="194"/>
        <v>110.3</v>
      </c>
      <c r="W914" s="5"/>
      <c r="X914" s="36">
        <f t="shared" si="193"/>
        <v>202.62308408814769</v>
      </c>
      <c r="Y914" s="36">
        <f t="shared" si="200"/>
        <v>76.273624501576037</v>
      </c>
      <c r="Z914" s="5"/>
      <c r="AA914" s="36">
        <f t="shared" si="201"/>
        <v>1.0362386098290473</v>
      </c>
      <c r="AB914" s="36">
        <f t="shared" si="202"/>
        <v>1.2107716098290473</v>
      </c>
      <c r="AC914" s="37">
        <f t="shared" si="196"/>
        <v>0.73284998226462073</v>
      </c>
      <c r="AD914" s="37">
        <f t="shared" si="197"/>
        <v>-1.2589220464926283</v>
      </c>
      <c r="AE914" s="36">
        <f t="shared" si="198"/>
        <v>216.50353345846344</v>
      </c>
      <c r="AG914" s="38">
        <f t="shared" si="203"/>
        <v>0.73286195381137242</v>
      </c>
      <c r="AH914" s="38">
        <f t="shared" si="199"/>
        <v>-1.2588792568245681</v>
      </c>
      <c r="AJ914" s="38">
        <f t="shared" si="204"/>
        <v>41.989896919103117</v>
      </c>
      <c r="AK914" s="38">
        <f t="shared" si="205"/>
        <v>-72.128468332613394</v>
      </c>
    </row>
    <row r="915" spans="1:37" ht="15.75" customHeight="1" x14ac:dyDescent="0.3">
      <c r="A915" s="4" t="s">
        <v>90</v>
      </c>
      <c r="B915" s="5"/>
      <c r="C915" s="5">
        <v>5</v>
      </c>
      <c r="D915" s="5">
        <v>1</v>
      </c>
      <c r="E915" s="5">
        <v>2</v>
      </c>
      <c r="F915" s="5">
        <v>3</v>
      </c>
      <c r="G915" s="5">
        <f t="shared" si="164"/>
        <v>931</v>
      </c>
      <c r="H915" s="5" t="s">
        <v>20</v>
      </c>
      <c r="I915" s="5">
        <v>1</v>
      </c>
      <c r="J915" s="5"/>
      <c r="K915" s="5"/>
      <c r="L915" s="7">
        <v>43313</v>
      </c>
      <c r="M915" s="5" t="s">
        <v>91</v>
      </c>
      <c r="N915" s="5" t="s">
        <v>88</v>
      </c>
      <c r="O915" s="27"/>
      <c r="P915" s="33">
        <v>7</v>
      </c>
      <c r="Q915" s="33">
        <v>10.6</v>
      </c>
      <c r="R915" s="35">
        <v>44369</v>
      </c>
      <c r="S915" s="28" t="s">
        <v>98</v>
      </c>
      <c r="T915" s="5"/>
      <c r="U915" s="5">
        <f t="shared" si="195"/>
        <v>187</v>
      </c>
      <c r="V915" s="5">
        <f t="shared" si="194"/>
        <v>110.6</v>
      </c>
      <c r="W915" s="5"/>
      <c r="X915" s="36">
        <f t="shared" si="193"/>
        <v>203.36454398156329</v>
      </c>
      <c r="Y915" s="36">
        <f t="shared" si="200"/>
        <v>76.447513047651228</v>
      </c>
      <c r="Z915" s="5"/>
      <c r="AA915" s="36">
        <f t="shared" si="201"/>
        <v>1.036691867299292</v>
      </c>
      <c r="AB915" s="36">
        <f t="shared" si="202"/>
        <v>1.211224867299292</v>
      </c>
      <c r="AC915" s="37">
        <f t="shared" si="196"/>
        <v>0.73284998226462073</v>
      </c>
      <c r="AD915" s="37">
        <f t="shared" si="197"/>
        <v>-1.2589220464926283</v>
      </c>
      <c r="AE915" s="36">
        <f t="shared" si="198"/>
        <v>217.25873975515921</v>
      </c>
      <c r="AG915" s="38">
        <f t="shared" si="203"/>
        <v>0.73286198110179512</v>
      </c>
      <c r="AH915" s="38">
        <f t="shared" si="199"/>
        <v>-1.2588791002430186</v>
      </c>
      <c r="AJ915" s="38">
        <f t="shared" si="204"/>
        <v>41.989898482729153</v>
      </c>
      <c r="AK915" s="38">
        <f t="shared" si="205"/>
        <v>-72.128459361151457</v>
      </c>
    </row>
    <row r="916" spans="1:37" ht="15.75" customHeight="1" x14ac:dyDescent="0.3">
      <c r="A916" s="4" t="s">
        <v>90</v>
      </c>
      <c r="B916" s="5"/>
      <c r="C916" s="5">
        <v>5</v>
      </c>
      <c r="D916" s="5">
        <v>1</v>
      </c>
      <c r="E916" s="5">
        <v>2</v>
      </c>
      <c r="F916" s="5">
        <v>3</v>
      </c>
      <c r="G916" s="5">
        <f t="shared" si="164"/>
        <v>932</v>
      </c>
      <c r="H916" s="5" t="s">
        <v>20</v>
      </c>
      <c r="I916" s="5">
        <v>14</v>
      </c>
      <c r="J916" s="5"/>
      <c r="K916" s="5"/>
      <c r="L916" s="7">
        <v>43313</v>
      </c>
      <c r="M916" s="5" t="s">
        <v>91</v>
      </c>
      <c r="N916" s="5" t="s">
        <v>88</v>
      </c>
      <c r="O916" s="27"/>
      <c r="P916" s="33">
        <v>6.8</v>
      </c>
      <c r="Q916" s="33">
        <v>11.5</v>
      </c>
      <c r="R916" s="35">
        <v>44369</v>
      </c>
      <c r="S916" s="28" t="s">
        <v>98</v>
      </c>
      <c r="T916" s="5"/>
      <c r="U916" s="5">
        <f t="shared" si="195"/>
        <v>186.8</v>
      </c>
      <c r="V916" s="5">
        <f t="shared" si="194"/>
        <v>111.5</v>
      </c>
      <c r="W916" s="5"/>
      <c r="X916" s="36">
        <f t="shared" si="193"/>
        <v>203.32386585975667</v>
      </c>
      <c r="Y916" s="36">
        <f t="shared" si="200"/>
        <v>77.368569663938359</v>
      </c>
      <c r="Z916" s="5"/>
      <c r="AA916" s="36">
        <f t="shared" si="201"/>
        <v>1.0326629873029367</v>
      </c>
      <c r="AB916" s="36">
        <f t="shared" si="202"/>
        <v>1.2071959873029368</v>
      </c>
      <c r="AC916" s="37">
        <f t="shared" si="196"/>
        <v>0.73284998226462073</v>
      </c>
      <c r="AD916" s="37">
        <f t="shared" si="197"/>
        <v>-1.2589220464926283</v>
      </c>
      <c r="AE916" s="36">
        <f t="shared" si="198"/>
        <v>217.54652375986154</v>
      </c>
      <c r="AG916" s="38">
        <f t="shared" si="203"/>
        <v>0.73286212567215847</v>
      </c>
      <c r="AH916" s="38">
        <f t="shared" si="199"/>
        <v>-1.2588791088277822</v>
      </c>
      <c r="AJ916" s="38">
        <f t="shared" si="204"/>
        <v>41.989906766000821</v>
      </c>
      <c r="AK916" s="38">
        <f t="shared" si="205"/>
        <v>-72.128459853022179</v>
      </c>
    </row>
    <row r="917" spans="1:37" ht="15.75" customHeight="1" x14ac:dyDescent="0.3">
      <c r="A917" s="4" t="s">
        <v>90</v>
      </c>
      <c r="B917" s="5"/>
      <c r="C917" s="5">
        <v>5</v>
      </c>
      <c r="D917" s="5">
        <v>1</v>
      </c>
      <c r="E917" s="5">
        <v>2</v>
      </c>
      <c r="F917" s="5">
        <v>3</v>
      </c>
      <c r="G917" s="5">
        <f t="shared" si="164"/>
        <v>933</v>
      </c>
      <c r="H917" s="5" t="s">
        <v>20</v>
      </c>
      <c r="I917" s="5">
        <v>10</v>
      </c>
      <c r="J917" s="5"/>
      <c r="K917" s="5"/>
      <c r="L917" s="7">
        <v>43313</v>
      </c>
      <c r="M917" s="5" t="s">
        <v>91</v>
      </c>
      <c r="N917" s="5" t="s">
        <v>88</v>
      </c>
      <c r="O917" s="27"/>
      <c r="P917" s="33">
        <v>7.5</v>
      </c>
      <c r="Q917" s="33">
        <v>11.3</v>
      </c>
      <c r="R917" s="35">
        <v>44369</v>
      </c>
      <c r="S917" s="28" t="s">
        <v>98</v>
      </c>
      <c r="T917" s="5"/>
      <c r="U917" s="5">
        <f t="shared" si="195"/>
        <v>187.5</v>
      </c>
      <c r="V917" s="5">
        <f t="shared" si="194"/>
        <v>111.3</v>
      </c>
      <c r="W917" s="5"/>
      <c r="X917" s="36">
        <f t="shared" si="193"/>
        <v>203.97850162750669</v>
      </c>
      <c r="Y917" s="36">
        <f t="shared" si="200"/>
        <v>77.05005434000195</v>
      </c>
      <c r="Z917" s="5"/>
      <c r="AA917" s="36">
        <f t="shared" si="201"/>
        <v>1.035095998664286</v>
      </c>
      <c r="AB917" s="36">
        <f t="shared" si="202"/>
        <v>1.2096289986642861</v>
      </c>
      <c r="AC917" s="37">
        <f t="shared" si="196"/>
        <v>0.73284998226462073</v>
      </c>
      <c r="AD917" s="37">
        <f t="shared" si="197"/>
        <v>-1.2589220464926283</v>
      </c>
      <c r="AE917" s="36">
        <f t="shared" si="198"/>
        <v>218.04572914872696</v>
      </c>
      <c r="AG917" s="38">
        <f t="shared" si="203"/>
        <v>0.7328620756746449</v>
      </c>
      <c r="AH917" s="38">
        <f t="shared" si="199"/>
        <v>-1.2588789705846057</v>
      </c>
      <c r="AJ917" s="38">
        <f t="shared" si="204"/>
        <v>41.989903901354303</v>
      </c>
      <c r="AK917" s="38">
        <f t="shared" si="205"/>
        <v>-72.128451932271616</v>
      </c>
    </row>
    <row r="918" spans="1:37" ht="15.75" customHeight="1" x14ac:dyDescent="0.3">
      <c r="A918" s="4" t="s">
        <v>90</v>
      </c>
      <c r="B918" s="5"/>
      <c r="C918" s="5">
        <v>5</v>
      </c>
      <c r="D918" s="5">
        <v>1</v>
      </c>
      <c r="E918" s="5">
        <v>2</v>
      </c>
      <c r="F918" s="5">
        <v>3</v>
      </c>
      <c r="G918" s="5">
        <f t="shared" si="164"/>
        <v>934</v>
      </c>
      <c r="H918" s="5" t="s">
        <v>20</v>
      </c>
      <c r="I918" s="5">
        <v>20</v>
      </c>
      <c r="J918" s="5"/>
      <c r="K918" s="5"/>
      <c r="L918" s="7">
        <v>43313</v>
      </c>
      <c r="M918" s="5" t="s">
        <v>91</v>
      </c>
      <c r="N918" s="5" t="s">
        <v>88</v>
      </c>
      <c r="O918" s="27"/>
      <c r="P918" s="33">
        <v>8.3000000000000007</v>
      </c>
      <c r="Q918" s="33">
        <v>11.6</v>
      </c>
      <c r="R918" s="35">
        <v>44369</v>
      </c>
      <c r="S918" s="28" t="s">
        <v>98</v>
      </c>
      <c r="T918" s="5"/>
      <c r="U918" s="5">
        <f t="shared" si="195"/>
        <v>188.3</v>
      </c>
      <c r="V918" s="5">
        <f t="shared" si="194"/>
        <v>111.6</v>
      </c>
      <c r="W918" s="5"/>
      <c r="X918" s="36">
        <f t="shared" si="193"/>
        <v>204.81844229492461</v>
      </c>
      <c r="Y918" s="36">
        <f t="shared" si="200"/>
        <v>77.206578060944025</v>
      </c>
      <c r="Z918" s="5"/>
      <c r="AA918" s="36">
        <f t="shared" si="201"/>
        <v>1.0357830263031875</v>
      </c>
      <c r="AB918" s="36">
        <f t="shared" si="202"/>
        <v>1.2103160263031876</v>
      </c>
      <c r="AC918" s="37">
        <f t="shared" si="196"/>
        <v>0.73284998226462073</v>
      </c>
      <c r="AD918" s="37">
        <f t="shared" si="197"/>
        <v>-1.2589220464926283</v>
      </c>
      <c r="AE918" s="36">
        <f t="shared" si="198"/>
        <v>218.88684291203984</v>
      </c>
      <c r="AG918" s="38">
        <f t="shared" si="203"/>
        <v>0.73286210023899367</v>
      </c>
      <c r="AH918" s="38">
        <f t="shared" si="199"/>
        <v>-1.2588787932060992</v>
      </c>
      <c r="AJ918" s="38">
        <f t="shared" si="204"/>
        <v>41.989905308787819</v>
      </c>
      <c r="AK918" s="38">
        <f t="shared" si="205"/>
        <v>-72.128441769231813</v>
      </c>
    </row>
    <row r="919" spans="1:37" ht="15.75" customHeight="1" x14ac:dyDescent="0.3">
      <c r="A919" s="4" t="s">
        <v>90</v>
      </c>
      <c r="B919" s="5"/>
      <c r="C919" s="5">
        <v>5</v>
      </c>
      <c r="D919" s="5">
        <v>1</v>
      </c>
      <c r="E919" s="5">
        <v>2</v>
      </c>
      <c r="F919" s="5">
        <v>3</v>
      </c>
      <c r="G919" s="5">
        <f t="shared" si="164"/>
        <v>935</v>
      </c>
      <c r="H919" s="5" t="s">
        <v>20</v>
      </c>
      <c r="I919" s="5">
        <v>14</v>
      </c>
      <c r="J919" s="5"/>
      <c r="K919" s="5"/>
      <c r="L919" s="7">
        <v>43313</v>
      </c>
      <c r="M919" s="5" t="s">
        <v>91</v>
      </c>
      <c r="N919" s="5" t="s">
        <v>88</v>
      </c>
      <c r="O919" s="27"/>
      <c r="P919" s="33">
        <v>8.3000000000000007</v>
      </c>
      <c r="Q919" s="33">
        <v>11.3</v>
      </c>
      <c r="R919" s="35">
        <v>44369</v>
      </c>
      <c r="S919" s="28" t="s">
        <v>98</v>
      </c>
      <c r="T919" s="5"/>
      <c r="U919" s="5">
        <f t="shared" si="195"/>
        <v>188.3</v>
      </c>
      <c r="V919" s="5">
        <f t="shared" si="194"/>
        <v>111.3</v>
      </c>
      <c r="W919" s="5"/>
      <c r="X919" s="36">
        <f t="shared" si="193"/>
        <v>204.76634781952527</v>
      </c>
      <c r="Y919" s="36">
        <f t="shared" si="200"/>
        <v>76.911135738937048</v>
      </c>
      <c r="Z919" s="5"/>
      <c r="AA919" s="36">
        <f t="shared" si="201"/>
        <v>1.0369629003410112</v>
      </c>
      <c r="AB919" s="36">
        <f t="shared" si="202"/>
        <v>1.2114959003410113</v>
      </c>
      <c r="AC919" s="37">
        <f t="shared" si="196"/>
        <v>0.73284998226462073</v>
      </c>
      <c r="AD919" s="37">
        <f t="shared" si="197"/>
        <v>-1.2589220464926283</v>
      </c>
      <c r="AE919" s="36">
        <f t="shared" si="198"/>
        <v>218.73403941773671</v>
      </c>
      <c r="AG919" s="38">
        <f t="shared" si="203"/>
        <v>0.73286205386623982</v>
      </c>
      <c r="AH919" s="38">
        <f t="shared" si="199"/>
        <v>-1.2588788042091461</v>
      </c>
      <c r="AJ919" s="38">
        <f t="shared" si="204"/>
        <v>41.989902651824735</v>
      </c>
      <c r="AK919" s="38">
        <f t="shared" si="205"/>
        <v>-72.12844239965996</v>
      </c>
    </row>
    <row r="920" spans="1:37" ht="15.75" customHeight="1" x14ac:dyDescent="0.3">
      <c r="A920" s="4" t="s">
        <v>90</v>
      </c>
      <c r="B920" s="5"/>
      <c r="C920" s="5">
        <v>5</v>
      </c>
      <c r="D920" s="5">
        <v>1</v>
      </c>
      <c r="E920" s="5">
        <v>2</v>
      </c>
      <c r="F920" s="5">
        <v>3</v>
      </c>
      <c r="G920" s="5">
        <f t="shared" si="164"/>
        <v>936</v>
      </c>
      <c r="H920" s="5" t="s">
        <v>20</v>
      </c>
      <c r="I920" s="5">
        <v>12</v>
      </c>
      <c r="J920" s="5"/>
      <c r="K920" s="5"/>
      <c r="L920" s="7">
        <v>43313</v>
      </c>
      <c r="M920" s="5" t="s">
        <v>91</v>
      </c>
      <c r="N920" s="5" t="s">
        <v>88</v>
      </c>
      <c r="O920" s="27"/>
      <c r="P920" s="33">
        <v>7.8</v>
      </c>
      <c r="Q920" s="33">
        <v>10.1</v>
      </c>
      <c r="R920" s="35">
        <v>44369</v>
      </c>
      <c r="S920" s="28" t="s">
        <v>98</v>
      </c>
      <c r="T920" s="5"/>
      <c r="U920" s="5">
        <f t="shared" si="195"/>
        <v>187.8</v>
      </c>
      <c r="V920" s="5">
        <f t="shared" si="194"/>
        <v>110.1</v>
      </c>
      <c r="W920" s="5"/>
      <c r="X920" s="36">
        <f t="shared" si="193"/>
        <v>204.06556604791635</v>
      </c>
      <c r="Y920" s="36">
        <f t="shared" si="200"/>
        <v>75.816190576574741</v>
      </c>
      <c r="Z920" s="5"/>
      <c r="AA920" s="36">
        <f t="shared" si="201"/>
        <v>1.0405395586507662</v>
      </c>
      <c r="AB920" s="36">
        <f t="shared" si="202"/>
        <v>1.2150725586507662</v>
      </c>
      <c r="AC920" s="37">
        <f t="shared" si="196"/>
        <v>0.73284998226462073</v>
      </c>
      <c r="AD920" s="37">
        <f t="shared" si="197"/>
        <v>-1.2589220464926283</v>
      </c>
      <c r="AE920" s="36">
        <f t="shared" si="198"/>
        <v>217.69439588560843</v>
      </c>
      <c r="AG920" s="38">
        <f t="shared" si="203"/>
        <v>0.73286188200547631</v>
      </c>
      <c r="AH920" s="38">
        <f t="shared" si="199"/>
        <v>-1.2588789522059696</v>
      </c>
      <c r="AJ920" s="38">
        <f t="shared" si="204"/>
        <v>41.989892804928324</v>
      </c>
      <c r="AK920" s="38">
        <f t="shared" si="205"/>
        <v>-72.128450879253336</v>
      </c>
    </row>
    <row r="921" spans="1:37" ht="15.75" customHeight="1" x14ac:dyDescent="0.3">
      <c r="A921" s="4" t="s">
        <v>90</v>
      </c>
      <c r="B921" s="5"/>
      <c r="C921" s="5">
        <v>5</v>
      </c>
      <c r="D921" s="5">
        <v>1</v>
      </c>
      <c r="E921" s="5">
        <v>2</v>
      </c>
      <c r="F921" s="5">
        <v>3</v>
      </c>
      <c r="G921" s="5">
        <f t="shared" si="164"/>
        <v>937</v>
      </c>
      <c r="H921" s="5" t="s">
        <v>20</v>
      </c>
      <c r="I921" s="5">
        <v>12</v>
      </c>
      <c r="J921" s="5"/>
      <c r="K921" s="5"/>
      <c r="L921" s="7">
        <v>43313</v>
      </c>
      <c r="M921" s="5" t="s">
        <v>91</v>
      </c>
      <c r="N921" s="5" t="s">
        <v>88</v>
      </c>
      <c r="O921" s="27"/>
      <c r="P921" s="33">
        <v>8.1999999999999993</v>
      </c>
      <c r="Q921" s="33">
        <v>10.5</v>
      </c>
      <c r="R921" s="35">
        <v>44369</v>
      </c>
      <c r="S921" s="28" t="s">
        <v>98</v>
      </c>
      <c r="T921" s="5"/>
      <c r="U921" s="5">
        <f t="shared" si="195"/>
        <v>188.2</v>
      </c>
      <c r="V921" s="5">
        <f t="shared" si="194"/>
        <v>110.5</v>
      </c>
      <c r="W921" s="5"/>
      <c r="X921" s="36">
        <f t="shared" si="193"/>
        <v>204.52894844445805</v>
      </c>
      <c r="Y921" s="36">
        <f t="shared" si="200"/>
        <v>76.140654372051586</v>
      </c>
      <c r="Z921" s="5"/>
      <c r="AA921" s="36">
        <f t="shared" si="201"/>
        <v>1.0398853808140018</v>
      </c>
      <c r="AB921" s="36">
        <f t="shared" si="202"/>
        <v>1.2144183808140019</v>
      </c>
      <c r="AC921" s="37">
        <f t="shared" si="196"/>
        <v>0.73284998226462073</v>
      </c>
      <c r="AD921" s="37">
        <f t="shared" si="197"/>
        <v>-1.2589220464926283</v>
      </c>
      <c r="AE921" s="36">
        <f t="shared" si="198"/>
        <v>218.24181542500054</v>
      </c>
      <c r="AG921" s="38">
        <f t="shared" si="203"/>
        <v>0.73286193293161384</v>
      </c>
      <c r="AH921" s="38">
        <f t="shared" si="199"/>
        <v>-1.2588788543475302</v>
      </c>
      <c r="AJ921" s="38">
        <f t="shared" si="204"/>
        <v>41.989895722781071</v>
      </c>
      <c r="AK921" s="38">
        <f t="shared" si="205"/>
        <v>-72.12844527237776</v>
      </c>
    </row>
    <row r="922" spans="1:37" ht="15.75" customHeight="1" x14ac:dyDescent="0.3">
      <c r="A922" s="4" t="s">
        <v>90</v>
      </c>
      <c r="B922" s="5"/>
      <c r="C922" s="5">
        <v>5</v>
      </c>
      <c r="D922" s="5">
        <v>1</v>
      </c>
      <c r="E922" s="5">
        <v>2</v>
      </c>
      <c r="F922" s="5">
        <v>3</v>
      </c>
      <c r="G922" s="5">
        <f t="shared" si="164"/>
        <v>938</v>
      </c>
      <c r="H922" s="5" t="s">
        <v>20</v>
      </c>
      <c r="I922" s="5">
        <v>14</v>
      </c>
      <c r="J922" s="5"/>
      <c r="K922" s="5"/>
      <c r="L922" s="7">
        <v>43313</v>
      </c>
      <c r="M922" s="5" t="s">
        <v>91</v>
      </c>
      <c r="N922" s="5" t="s">
        <v>88</v>
      </c>
      <c r="O922" s="27"/>
      <c r="P922" s="33">
        <v>8.9</v>
      </c>
      <c r="Q922" s="33">
        <v>10.6</v>
      </c>
      <c r="R922" s="35">
        <v>44369</v>
      </c>
      <c r="S922" s="28" t="s">
        <v>98</v>
      </c>
      <c r="T922" s="5"/>
      <c r="U922" s="5">
        <f t="shared" si="195"/>
        <v>188.9</v>
      </c>
      <c r="V922" s="5">
        <f t="shared" si="194"/>
        <v>110.6</v>
      </c>
      <c r="W922" s="5"/>
      <c r="X922" s="36">
        <f t="shared" si="193"/>
        <v>205.23567868760742</v>
      </c>
      <c r="Y922" s="36">
        <f t="shared" si="200"/>
        <v>76.11758137012211</v>
      </c>
      <c r="Z922" s="5"/>
      <c r="AA922" s="36">
        <f t="shared" si="201"/>
        <v>1.0411105676946337</v>
      </c>
      <c r="AB922" s="36">
        <f t="shared" si="202"/>
        <v>1.2156435676946338</v>
      </c>
      <c r="AC922" s="37">
        <f t="shared" si="196"/>
        <v>0.73284998226462073</v>
      </c>
      <c r="AD922" s="37">
        <f t="shared" si="197"/>
        <v>-1.2589220464926283</v>
      </c>
      <c r="AE922" s="36">
        <f t="shared" si="198"/>
        <v>218.89625396520606</v>
      </c>
      <c r="AG922" s="38">
        <f t="shared" si="203"/>
        <v>0.73286192930683625</v>
      </c>
      <c r="AH922" s="38">
        <f t="shared" si="199"/>
        <v>-1.2588787051013401</v>
      </c>
      <c r="AJ922" s="38">
        <f t="shared" si="204"/>
        <v>41.98989551509662</v>
      </c>
      <c r="AK922" s="38">
        <f t="shared" si="205"/>
        <v>-72.12843672120097</v>
      </c>
    </row>
    <row r="923" spans="1:37" ht="15.75" customHeight="1" x14ac:dyDescent="0.3">
      <c r="A923" s="4" t="s">
        <v>90</v>
      </c>
      <c r="B923" s="5"/>
      <c r="C923" s="5">
        <v>5</v>
      </c>
      <c r="D923" s="5">
        <v>1</v>
      </c>
      <c r="E923" s="5">
        <v>2</v>
      </c>
      <c r="F923" s="5">
        <v>3</v>
      </c>
      <c r="G923" s="5">
        <f t="shared" si="164"/>
        <v>939</v>
      </c>
      <c r="H923" s="5" t="s">
        <v>20</v>
      </c>
      <c r="I923" s="5">
        <v>19</v>
      </c>
      <c r="J923" s="5"/>
      <c r="K923" s="5"/>
      <c r="L923" s="7">
        <v>43313</v>
      </c>
      <c r="M923" s="5" t="s">
        <v>91</v>
      </c>
      <c r="N923" s="5" t="s">
        <v>88</v>
      </c>
      <c r="O923" s="27"/>
      <c r="P923" s="33">
        <v>9</v>
      </c>
      <c r="Q923" s="33">
        <v>10.3</v>
      </c>
      <c r="R923" s="35">
        <v>44369</v>
      </c>
      <c r="S923" s="28" t="s">
        <v>98</v>
      </c>
      <c r="T923" s="5"/>
      <c r="U923" s="5">
        <f t="shared" si="195"/>
        <v>189</v>
      </c>
      <c r="V923" s="5">
        <f t="shared" si="194"/>
        <v>110.3</v>
      </c>
      <c r="W923" s="5"/>
      <c r="X923" s="36">
        <f t="shared" si="193"/>
        <v>205.2820649862104</v>
      </c>
      <c r="Y923" s="36">
        <f t="shared" si="200"/>
        <v>75.804774222982047</v>
      </c>
      <c r="Z923" s="5"/>
      <c r="AA923" s="36">
        <f t="shared" si="201"/>
        <v>1.0425245164422157</v>
      </c>
      <c r="AB923" s="36">
        <f t="shared" si="202"/>
        <v>1.2170575164422157</v>
      </c>
      <c r="AC923" s="37">
        <f t="shared" si="196"/>
        <v>0.73284998226462073</v>
      </c>
      <c r="AD923" s="37">
        <f t="shared" si="197"/>
        <v>-1.2589220464926283</v>
      </c>
      <c r="AE923" s="36">
        <f t="shared" si="198"/>
        <v>218.83119064703732</v>
      </c>
      <c r="AG923" s="38">
        <f t="shared" si="203"/>
        <v>0.73286188020803034</v>
      </c>
      <c r="AH923" s="38">
        <f t="shared" si="199"/>
        <v>-1.2588786953074607</v>
      </c>
      <c r="AJ923" s="38">
        <f t="shared" si="204"/>
        <v>41.989892701942253</v>
      </c>
      <c r="AK923" s="38">
        <f t="shared" si="205"/>
        <v>-72.128436160053013</v>
      </c>
    </row>
    <row r="924" spans="1:37" ht="15.75" customHeight="1" x14ac:dyDescent="0.3">
      <c r="A924" s="4" t="s">
        <v>90</v>
      </c>
      <c r="B924" s="5"/>
      <c r="C924" s="5">
        <v>5</v>
      </c>
      <c r="D924" s="5">
        <v>1</v>
      </c>
      <c r="E924" s="5">
        <v>2</v>
      </c>
      <c r="F924" s="5">
        <v>3</v>
      </c>
      <c r="G924" s="5">
        <f t="shared" si="164"/>
        <v>940</v>
      </c>
      <c r="H924" s="5" t="s">
        <v>20</v>
      </c>
      <c r="I924" s="5">
        <v>11</v>
      </c>
      <c r="J924" s="5"/>
      <c r="K924" s="5"/>
      <c r="L924" s="7">
        <v>43313</v>
      </c>
      <c r="M924" s="5" t="s">
        <v>91</v>
      </c>
      <c r="N924" s="5" t="s">
        <v>88</v>
      </c>
      <c r="O924" s="27"/>
      <c r="P924" s="33">
        <v>9.9</v>
      </c>
      <c r="Q924" s="33">
        <v>10.8</v>
      </c>
      <c r="R924" s="35">
        <v>44369</v>
      </c>
      <c r="S924" s="28" t="s">
        <v>98</v>
      </c>
      <c r="T924" s="5"/>
      <c r="U924" s="5">
        <f t="shared" si="195"/>
        <v>189.9</v>
      </c>
      <c r="V924" s="5">
        <f t="shared" si="194"/>
        <v>110.8</v>
      </c>
      <c r="W924" s="5"/>
      <c r="X924" s="36">
        <f t="shared" si="193"/>
        <v>206.25521607789688</v>
      </c>
      <c r="Y924" s="36">
        <f t="shared" si="200"/>
        <v>76.140894666795688</v>
      </c>
      <c r="Z924" s="5"/>
      <c r="AA924" s="36">
        <f t="shared" si="201"/>
        <v>1.0426236594060452</v>
      </c>
      <c r="AB924" s="36">
        <f t="shared" si="202"/>
        <v>1.2171566594060452</v>
      </c>
      <c r="AC924" s="37">
        <f t="shared" si="196"/>
        <v>0.73284998226462073</v>
      </c>
      <c r="AD924" s="37">
        <f t="shared" si="197"/>
        <v>-1.2589220464926283</v>
      </c>
      <c r="AE924" s="36">
        <f t="shared" si="198"/>
        <v>219.86052396917461</v>
      </c>
      <c r="AG924" s="38">
        <f t="shared" si="203"/>
        <v>0.7328619329614684</v>
      </c>
      <c r="AH924" s="38">
        <f t="shared" si="199"/>
        <v>-1.2588784897966785</v>
      </c>
      <c r="AJ924" s="38">
        <f t="shared" si="204"/>
        <v>41.98989572449161</v>
      </c>
      <c r="AK924" s="38">
        <f t="shared" si="205"/>
        <v>-72.128424385152542</v>
      </c>
    </row>
    <row r="925" spans="1:37" ht="15.75" customHeight="1" x14ac:dyDescent="0.3">
      <c r="A925" s="4" t="s">
        <v>90</v>
      </c>
      <c r="B925" s="5"/>
      <c r="C925" s="5">
        <v>5</v>
      </c>
      <c r="D925" s="5">
        <v>1</v>
      </c>
      <c r="E925" s="5">
        <v>2</v>
      </c>
      <c r="F925" s="5">
        <v>3</v>
      </c>
      <c r="G925" s="5">
        <f t="shared" si="164"/>
        <v>941</v>
      </c>
      <c r="H925" s="5" t="s">
        <v>20</v>
      </c>
      <c r="I925" s="5">
        <v>17</v>
      </c>
      <c r="J925" s="5"/>
      <c r="K925" s="5"/>
      <c r="L925" s="7">
        <v>43313</v>
      </c>
      <c r="M925" s="5" t="s">
        <v>91</v>
      </c>
      <c r="N925" s="5" t="s">
        <v>88</v>
      </c>
      <c r="O925" s="27"/>
      <c r="P925" s="33">
        <v>9.5</v>
      </c>
      <c r="Q925" s="33">
        <v>11.3</v>
      </c>
      <c r="R925" s="35">
        <v>44369</v>
      </c>
      <c r="S925" s="28" t="s">
        <v>98</v>
      </c>
      <c r="T925" s="5"/>
      <c r="U925" s="5">
        <f t="shared" si="195"/>
        <v>189.5</v>
      </c>
      <c r="V925" s="5">
        <f t="shared" si="194"/>
        <v>111.3</v>
      </c>
      <c r="W925" s="5"/>
      <c r="X925" s="36">
        <f t="shared" si="193"/>
        <v>205.94811710755317</v>
      </c>
      <c r="Y925" s="36">
        <f t="shared" si="200"/>
        <v>76.702757837339732</v>
      </c>
      <c r="Z925" s="5"/>
      <c r="AA925" s="36">
        <f t="shared" si="201"/>
        <v>1.0397413100764745</v>
      </c>
      <c r="AB925" s="36">
        <f t="shared" si="202"/>
        <v>1.2142743100764746</v>
      </c>
      <c r="AC925" s="37">
        <f t="shared" si="196"/>
        <v>0.73284998226462073</v>
      </c>
      <c r="AD925" s="37">
        <f t="shared" si="197"/>
        <v>-1.2589220464926283</v>
      </c>
      <c r="AE925" s="36">
        <f t="shared" si="198"/>
        <v>219.76792304610794</v>
      </c>
      <c r="AG925" s="38">
        <f t="shared" si="203"/>
        <v>0.73286202115360644</v>
      </c>
      <c r="AH925" s="38">
        <f t="shared" si="199"/>
        <v>-1.2588785546459689</v>
      </c>
      <c r="AJ925" s="38">
        <f t="shared" si="204"/>
        <v>41.989900777528902</v>
      </c>
      <c r="AK925" s="38">
        <f t="shared" si="205"/>
        <v>-72.128428100743179</v>
      </c>
    </row>
    <row r="926" spans="1:37" ht="15.75" customHeight="1" x14ac:dyDescent="0.3">
      <c r="A926" s="4" t="s">
        <v>90</v>
      </c>
      <c r="B926" s="5"/>
      <c r="C926" s="5">
        <v>5</v>
      </c>
      <c r="D926" s="5">
        <v>1</v>
      </c>
      <c r="E926" s="5">
        <v>2</v>
      </c>
      <c r="F926" s="5">
        <v>3</v>
      </c>
      <c r="G926" s="5">
        <f t="shared" si="164"/>
        <v>942</v>
      </c>
      <c r="H926" s="5" t="s">
        <v>20</v>
      </c>
      <c r="I926" s="5">
        <v>25</v>
      </c>
      <c r="J926" s="5"/>
      <c r="K926" s="5"/>
      <c r="L926" s="7">
        <v>43313</v>
      </c>
      <c r="M926" s="5" t="s">
        <v>91</v>
      </c>
      <c r="N926" s="5" t="s">
        <v>88</v>
      </c>
      <c r="O926" s="27"/>
      <c r="P926" s="33">
        <v>9.9</v>
      </c>
      <c r="Q926" s="33">
        <v>11.9</v>
      </c>
      <c r="R926" s="35">
        <v>44369</v>
      </c>
      <c r="S926" s="28" t="s">
        <v>98</v>
      </c>
      <c r="T926" s="5"/>
      <c r="U926" s="5">
        <f t="shared" si="195"/>
        <v>189.9</v>
      </c>
      <c r="V926" s="5">
        <f t="shared" si="194"/>
        <v>111.9</v>
      </c>
      <c r="W926" s="5"/>
      <c r="X926" s="36">
        <f t="shared" si="193"/>
        <v>206.44622915436111</v>
      </c>
      <c r="Y926" s="36">
        <f t="shared" si="200"/>
        <v>77.224183180821228</v>
      </c>
      <c r="Z926" s="5"/>
      <c r="AA926" s="36">
        <f t="shared" si="201"/>
        <v>1.0383131678317785</v>
      </c>
      <c r="AB926" s="36">
        <f t="shared" si="202"/>
        <v>1.2128461678317786</v>
      </c>
      <c r="AC926" s="37">
        <f t="shared" si="196"/>
        <v>0.73284998226462073</v>
      </c>
      <c r="AD926" s="37">
        <f t="shared" si="197"/>
        <v>-1.2589220464926283</v>
      </c>
      <c r="AE926" s="36">
        <f t="shared" si="198"/>
        <v>220.41692312524464</v>
      </c>
      <c r="AG926" s="38">
        <f t="shared" si="203"/>
        <v>0.73286210299489229</v>
      </c>
      <c r="AH926" s="38">
        <f t="shared" si="199"/>
        <v>-1.2588784494521246</v>
      </c>
      <c r="AJ926" s="38">
        <f t="shared" si="204"/>
        <v>41.98990546668918</v>
      </c>
      <c r="AK926" s="38">
        <f t="shared" si="205"/>
        <v>-72.128422073579884</v>
      </c>
    </row>
    <row r="927" spans="1:37" ht="15.75" customHeight="1" x14ac:dyDescent="0.3">
      <c r="A927" s="4" t="s">
        <v>90</v>
      </c>
      <c r="B927" s="5"/>
      <c r="C927" s="5">
        <v>5</v>
      </c>
      <c r="D927" s="5">
        <v>1</v>
      </c>
      <c r="E927" s="5">
        <v>2</v>
      </c>
      <c r="F927" s="5">
        <v>3</v>
      </c>
      <c r="G927" s="5">
        <f t="shared" si="164"/>
        <v>943</v>
      </c>
      <c r="H927" s="5" t="s">
        <v>18</v>
      </c>
      <c r="I927" s="5">
        <v>31</v>
      </c>
      <c r="J927" s="5"/>
      <c r="K927" s="5"/>
      <c r="L927" s="7">
        <v>43313</v>
      </c>
      <c r="M927" s="5" t="s">
        <v>91</v>
      </c>
      <c r="N927" s="5" t="s">
        <v>88</v>
      </c>
      <c r="O927" s="27"/>
      <c r="P927" s="33">
        <v>9.8000000000000007</v>
      </c>
      <c r="Q927" s="33">
        <v>12.1</v>
      </c>
      <c r="R927" s="35">
        <v>44369</v>
      </c>
      <c r="S927" s="28" t="s">
        <v>98</v>
      </c>
      <c r="T927" s="5"/>
      <c r="U927" s="5">
        <f t="shared" si="195"/>
        <v>189.8</v>
      </c>
      <c r="V927" s="5">
        <f t="shared" si="194"/>
        <v>112.1</v>
      </c>
      <c r="W927" s="5"/>
      <c r="X927" s="36">
        <f t="shared" si="193"/>
        <v>206.38247803062495</v>
      </c>
      <c r="Y927" s="36">
        <f t="shared" si="200"/>
        <v>77.438509553958966</v>
      </c>
      <c r="Z927" s="5"/>
      <c r="AA927" s="36">
        <f t="shared" si="201"/>
        <v>1.0373011692911331</v>
      </c>
      <c r="AB927" s="36">
        <f t="shared" si="202"/>
        <v>1.2118341692911332</v>
      </c>
      <c r="AC927" s="37">
        <f t="shared" si="196"/>
        <v>0.73284998226462073</v>
      </c>
      <c r="AD927" s="37">
        <f t="shared" si="197"/>
        <v>-1.2589220464926283</v>
      </c>
      <c r="AE927" s="36">
        <f t="shared" si="198"/>
        <v>220.43241594647552</v>
      </c>
      <c r="AG927" s="38">
        <f t="shared" si="203"/>
        <v>0.73286213663611544</v>
      </c>
      <c r="AH927" s="38">
        <f t="shared" si="199"/>
        <v>-1.2588784629136824</v>
      </c>
      <c r="AJ927" s="38">
        <f t="shared" si="204"/>
        <v>41.989907394189281</v>
      </c>
      <c r="AK927" s="38">
        <f t="shared" si="205"/>
        <v>-72.128422844870329</v>
      </c>
    </row>
    <row r="928" spans="1:37" ht="15.75" customHeight="1" x14ac:dyDescent="0.3">
      <c r="A928" s="4" t="s">
        <v>90</v>
      </c>
      <c r="B928" s="5"/>
      <c r="C928" s="5">
        <v>5</v>
      </c>
      <c r="D928" s="5">
        <v>1</v>
      </c>
      <c r="E928" s="5">
        <v>2</v>
      </c>
      <c r="F928" s="5">
        <v>3</v>
      </c>
      <c r="G928" s="5">
        <f t="shared" si="164"/>
        <v>944</v>
      </c>
      <c r="H928" s="5" t="s">
        <v>20</v>
      </c>
      <c r="I928" s="5">
        <v>11</v>
      </c>
      <c r="J928" s="5"/>
      <c r="K928" s="5"/>
      <c r="L928" s="7">
        <v>43313</v>
      </c>
      <c r="M928" s="5" t="s">
        <v>91</v>
      </c>
      <c r="N928" s="5" t="s">
        <v>88</v>
      </c>
      <c r="O928" s="27"/>
      <c r="P928" s="33">
        <v>9.1999999999999993</v>
      </c>
      <c r="Q928" s="33">
        <v>11.7</v>
      </c>
      <c r="R928" s="35">
        <v>44369</v>
      </c>
      <c r="S928" s="28" t="s">
        <v>98</v>
      </c>
      <c r="T928" s="5"/>
      <c r="U928" s="5">
        <f t="shared" si="195"/>
        <v>189.2</v>
      </c>
      <c r="V928" s="5">
        <f t="shared" si="194"/>
        <v>111.7</v>
      </c>
      <c r="W928" s="5"/>
      <c r="X928" s="36">
        <f t="shared" si="193"/>
        <v>205.72213408607857</v>
      </c>
      <c r="Y928" s="36">
        <f t="shared" si="200"/>
        <v>77.148775408748364</v>
      </c>
      <c r="Z928" s="5"/>
      <c r="AA928" s="36">
        <f t="shared" si="201"/>
        <v>1.0374799776861192</v>
      </c>
      <c r="AB928" s="36">
        <f t="shared" si="202"/>
        <v>1.2120129776861193</v>
      </c>
      <c r="AC928" s="37">
        <f t="shared" si="196"/>
        <v>0.73284998226462073</v>
      </c>
      <c r="AD928" s="37">
        <f t="shared" si="197"/>
        <v>-1.2589220464926283</v>
      </c>
      <c r="AE928" s="36">
        <f t="shared" si="198"/>
        <v>219.71238017007596</v>
      </c>
      <c r="AG928" s="38">
        <f t="shared" si="203"/>
        <v>0.73286209116210477</v>
      </c>
      <c r="AH928" s="38">
        <f t="shared" si="199"/>
        <v>-1.2588786023660221</v>
      </c>
      <c r="AJ928" s="38">
        <f t="shared" si="204"/>
        <v>41.989904788720388</v>
      </c>
      <c r="AK928" s="38">
        <f t="shared" si="205"/>
        <v>-72.12843083490084</v>
      </c>
    </row>
    <row r="929" spans="1:37" ht="15.75" customHeight="1" x14ac:dyDescent="0.3">
      <c r="A929" s="4" t="s">
        <v>90</v>
      </c>
      <c r="B929" s="5"/>
      <c r="C929" s="5">
        <v>5</v>
      </c>
      <c r="D929" s="5">
        <v>1</v>
      </c>
      <c r="E929" s="5">
        <v>2</v>
      </c>
      <c r="F929" s="5">
        <v>3</v>
      </c>
      <c r="G929" s="5">
        <f t="shared" si="164"/>
        <v>945</v>
      </c>
      <c r="H929" s="5" t="s">
        <v>20</v>
      </c>
      <c r="I929" s="5">
        <v>22</v>
      </c>
      <c r="J929" s="5"/>
      <c r="K929" s="5"/>
      <c r="L929" s="7">
        <v>43313</v>
      </c>
      <c r="M929" s="5" t="s">
        <v>91</v>
      </c>
      <c r="N929" s="5" t="s">
        <v>88</v>
      </c>
      <c r="O929" s="27"/>
      <c r="P929" s="33">
        <v>9.3000000000000007</v>
      </c>
      <c r="Q929" s="33">
        <v>11.7</v>
      </c>
      <c r="R929" s="35">
        <v>44369</v>
      </c>
      <c r="S929" s="28" t="s">
        <v>98</v>
      </c>
      <c r="T929" s="5"/>
      <c r="U929" s="5">
        <f t="shared" si="195"/>
        <v>189.3</v>
      </c>
      <c r="V929" s="5">
        <f t="shared" si="194"/>
        <v>111.7</v>
      </c>
      <c r="W929" s="5"/>
      <c r="X929" s="36">
        <f t="shared" si="193"/>
        <v>205.82061486008095</v>
      </c>
      <c r="Y929" s="36">
        <f t="shared" si="200"/>
        <v>77.131410583615249</v>
      </c>
      <c r="Z929" s="5"/>
      <c r="AA929" s="36">
        <f t="shared" si="201"/>
        <v>1.0377112767774017</v>
      </c>
      <c r="AB929" s="36">
        <f t="shared" si="202"/>
        <v>1.2122442767774018</v>
      </c>
      <c r="AC929" s="37">
        <f t="shared" si="196"/>
        <v>0.73284998226462073</v>
      </c>
      <c r="AD929" s="37">
        <f t="shared" si="197"/>
        <v>-1.2589220464926283</v>
      </c>
      <c r="AE929" s="36">
        <f t="shared" si="198"/>
        <v>219.79849862999524</v>
      </c>
      <c r="AG929" s="38">
        <f t="shared" si="203"/>
        <v>0.73286208843605116</v>
      </c>
      <c r="AH929" s="38">
        <f t="shared" si="199"/>
        <v>-1.2588785815690899</v>
      </c>
      <c r="AJ929" s="38">
        <f t="shared" si="204"/>
        <v>41.989904632529026</v>
      </c>
      <c r="AK929" s="38">
        <f t="shared" si="205"/>
        <v>-72.128429643324395</v>
      </c>
    </row>
    <row r="930" spans="1:37" ht="15.75" customHeight="1" x14ac:dyDescent="0.3">
      <c r="A930" s="4" t="s">
        <v>90</v>
      </c>
      <c r="B930" s="5"/>
      <c r="C930" s="5">
        <v>5</v>
      </c>
      <c r="D930" s="5">
        <v>1</v>
      </c>
      <c r="E930" s="5">
        <v>2</v>
      </c>
      <c r="F930" s="5">
        <v>3</v>
      </c>
      <c r="G930" s="5">
        <f t="shared" si="164"/>
        <v>946</v>
      </c>
      <c r="H930" s="5" t="s">
        <v>20</v>
      </c>
      <c r="I930" s="5">
        <v>18</v>
      </c>
      <c r="J930" s="5"/>
      <c r="K930" s="5"/>
      <c r="L930" s="7">
        <v>43313</v>
      </c>
      <c r="M930" s="5" t="s">
        <v>91</v>
      </c>
      <c r="N930" s="5" t="s">
        <v>88</v>
      </c>
      <c r="O930" s="27"/>
      <c r="P930" s="33">
        <v>7.9</v>
      </c>
      <c r="Q930" s="33">
        <v>12</v>
      </c>
      <c r="R930" s="35">
        <v>44369</v>
      </c>
      <c r="S930" s="28" t="s">
        <v>98</v>
      </c>
      <c r="T930" s="5"/>
      <c r="U930" s="5">
        <f t="shared" si="195"/>
        <v>187.9</v>
      </c>
      <c r="V930" s="5">
        <f t="shared" si="194"/>
        <v>112</v>
      </c>
      <c r="W930" s="5"/>
      <c r="X930" s="36">
        <f t="shared" si="193"/>
        <v>204.49397849944776</v>
      </c>
      <c r="Y930" s="36">
        <f t="shared" si="200"/>
        <v>77.669960457485757</v>
      </c>
      <c r="Z930" s="5"/>
      <c r="AA930" s="36">
        <f t="shared" si="201"/>
        <v>1.0332776415943474</v>
      </c>
      <c r="AB930" s="36">
        <f t="shared" si="202"/>
        <v>1.2078106415943475</v>
      </c>
      <c r="AC930" s="37">
        <f t="shared" si="196"/>
        <v>0.73284998226462073</v>
      </c>
      <c r="AD930" s="37">
        <f t="shared" si="197"/>
        <v>-1.2589220464926283</v>
      </c>
      <c r="AE930" s="36">
        <f t="shared" si="198"/>
        <v>218.74736569842389</v>
      </c>
      <c r="AG930" s="38">
        <f t="shared" si="203"/>
        <v>0.73286217297353728</v>
      </c>
      <c r="AH930" s="38">
        <f t="shared" si="199"/>
        <v>-1.2588788617231053</v>
      </c>
      <c r="AJ930" s="38">
        <f t="shared" si="204"/>
        <v>41.98990947617019</v>
      </c>
      <c r="AK930" s="38">
        <f t="shared" si="205"/>
        <v>-72.128445694967084</v>
      </c>
    </row>
    <row r="931" spans="1:37" ht="15.75" customHeight="1" x14ac:dyDescent="0.3">
      <c r="A931" s="4" t="s">
        <v>90</v>
      </c>
      <c r="B931" s="5"/>
      <c r="C931" s="5">
        <v>5</v>
      </c>
      <c r="D931" s="5">
        <v>1</v>
      </c>
      <c r="E931" s="5">
        <v>2</v>
      </c>
      <c r="F931" s="5">
        <v>3</v>
      </c>
      <c r="G931" s="5">
        <f t="shared" si="164"/>
        <v>947</v>
      </c>
      <c r="H931" s="5" t="s">
        <v>20</v>
      </c>
      <c r="I931" s="5">
        <v>13</v>
      </c>
      <c r="J931" s="5"/>
      <c r="K931" s="5"/>
      <c r="L931" s="7">
        <v>43313</v>
      </c>
      <c r="M931" s="5" t="s">
        <v>91</v>
      </c>
      <c r="N931" s="5" t="s">
        <v>88</v>
      </c>
      <c r="O931" s="27"/>
      <c r="P931" s="33">
        <v>8</v>
      </c>
      <c r="Q931" s="33">
        <v>12</v>
      </c>
      <c r="R931" s="35">
        <v>44369</v>
      </c>
      <c r="S931" s="28" t="s">
        <v>98</v>
      </c>
      <c r="T931" s="5"/>
      <c r="U931" s="5">
        <f t="shared" si="195"/>
        <v>188</v>
      </c>
      <c r="V931" s="5">
        <f t="shared" si="194"/>
        <v>112</v>
      </c>
      <c r="W931" s="5"/>
      <c r="X931" s="36">
        <f t="shared" si="193"/>
        <v>204.59245927345009</v>
      </c>
      <c r="Y931" s="36">
        <f t="shared" si="200"/>
        <v>77.652595632352657</v>
      </c>
      <c r="Z931" s="5"/>
      <c r="AA931" s="36">
        <f t="shared" si="201"/>
        <v>1.0335116124941248</v>
      </c>
      <c r="AB931" s="36">
        <f t="shared" si="202"/>
        <v>1.2080446124941249</v>
      </c>
      <c r="AC931" s="37">
        <f t="shared" si="196"/>
        <v>0.73284998226462073</v>
      </c>
      <c r="AD931" s="37">
        <f t="shared" si="197"/>
        <v>-1.2589220464926283</v>
      </c>
      <c r="AE931" s="36">
        <f t="shared" si="198"/>
        <v>218.83326986543889</v>
      </c>
      <c r="AG931" s="38">
        <f t="shared" si="203"/>
        <v>0.73286217024748634</v>
      </c>
      <c r="AH931" s="38">
        <f t="shared" si="199"/>
        <v>-1.2588788409261709</v>
      </c>
      <c r="AJ931" s="38">
        <f t="shared" si="204"/>
        <v>41.989909319978977</v>
      </c>
      <c r="AK931" s="38">
        <f t="shared" si="205"/>
        <v>-72.128444503390526</v>
      </c>
    </row>
    <row r="932" spans="1:37" ht="15.75" customHeight="1" x14ac:dyDescent="0.3">
      <c r="A932" s="4" t="s">
        <v>90</v>
      </c>
      <c r="B932" s="5"/>
      <c r="C932" s="5">
        <v>5</v>
      </c>
      <c r="D932" s="5">
        <v>1</v>
      </c>
      <c r="E932" s="5">
        <v>2</v>
      </c>
      <c r="F932" s="5">
        <v>3</v>
      </c>
      <c r="G932" s="5">
        <f t="shared" si="164"/>
        <v>948</v>
      </c>
      <c r="H932" s="5" t="s">
        <v>20</v>
      </c>
      <c r="I932" s="5">
        <v>18</v>
      </c>
      <c r="J932" s="5"/>
      <c r="K932" s="5"/>
      <c r="L932" s="7">
        <v>43313</v>
      </c>
      <c r="M932" s="5" t="s">
        <v>91</v>
      </c>
      <c r="N932" s="5" t="s">
        <v>88</v>
      </c>
      <c r="O932" s="27"/>
      <c r="P932" s="33">
        <v>8.3000000000000007</v>
      </c>
      <c r="Q932" s="33">
        <v>12.3</v>
      </c>
      <c r="R932" s="35">
        <v>44369</v>
      </c>
      <c r="S932" s="28" t="s">
        <v>98</v>
      </c>
      <c r="T932" s="5"/>
      <c r="U932" s="5">
        <f t="shared" si="195"/>
        <v>188.3</v>
      </c>
      <c r="V932" s="5">
        <f t="shared" si="194"/>
        <v>112.3</v>
      </c>
      <c r="W932" s="5"/>
      <c r="X932" s="36">
        <f t="shared" si="193"/>
        <v>204.93999607085638</v>
      </c>
      <c r="Y932" s="36">
        <f t="shared" si="200"/>
        <v>77.895943478960277</v>
      </c>
      <c r="Z932" s="5"/>
      <c r="AA932" s="36">
        <f t="shared" si="201"/>
        <v>1.033036394721736</v>
      </c>
      <c r="AB932" s="36">
        <f t="shared" si="202"/>
        <v>1.2075693947217361</v>
      </c>
      <c r="AC932" s="37">
        <f t="shared" si="196"/>
        <v>0.73284998226462073</v>
      </c>
      <c r="AD932" s="37">
        <f t="shared" si="197"/>
        <v>-1.2589220464926283</v>
      </c>
      <c r="AE932" s="36">
        <f t="shared" si="198"/>
        <v>219.24456663735137</v>
      </c>
      <c r="AG932" s="38">
        <f t="shared" si="203"/>
        <v>0.73286220844208572</v>
      </c>
      <c r="AH932" s="38">
        <f t="shared" si="199"/>
        <v>-1.2588787675323192</v>
      </c>
      <c r="AJ932" s="38">
        <f t="shared" si="204"/>
        <v>41.989911508368323</v>
      </c>
      <c r="AK932" s="38">
        <f t="shared" si="205"/>
        <v>-72.128440298232576</v>
      </c>
    </row>
    <row r="933" spans="1:37" ht="15.75" customHeight="1" x14ac:dyDescent="0.3">
      <c r="A933" s="4" t="s">
        <v>90</v>
      </c>
      <c r="B933" s="5"/>
      <c r="C933" s="5">
        <v>5</v>
      </c>
      <c r="D933" s="5">
        <v>1</v>
      </c>
      <c r="E933" s="5">
        <v>2</v>
      </c>
      <c r="F933" s="5">
        <v>3</v>
      </c>
      <c r="G933" s="5">
        <f t="shared" si="164"/>
        <v>949</v>
      </c>
      <c r="H933" s="5" t="s">
        <v>20</v>
      </c>
      <c r="I933" s="5">
        <v>19</v>
      </c>
      <c r="J933" s="5"/>
      <c r="K933" s="5"/>
      <c r="L933" s="7">
        <v>43313</v>
      </c>
      <c r="M933" s="5" t="s">
        <v>91</v>
      </c>
      <c r="N933" s="5" t="s">
        <v>88</v>
      </c>
      <c r="O933" s="27"/>
      <c r="P933" s="33">
        <v>8.5</v>
      </c>
      <c r="Q933" s="33">
        <v>12.7</v>
      </c>
      <c r="R933" s="35">
        <v>44369</v>
      </c>
      <c r="S933" s="28" t="s">
        <v>98</v>
      </c>
      <c r="T933" s="5"/>
      <c r="U933" s="5">
        <f t="shared" si="195"/>
        <v>188.5</v>
      </c>
      <c r="V933" s="5">
        <f t="shared" si="194"/>
        <v>112.7</v>
      </c>
      <c r="W933" s="5"/>
      <c r="X933" s="36">
        <f t="shared" ref="X933:X982" si="206">SQRT(U933^2+V933^2)*COS(ATAN(V933/U933)-0.174533)</f>
        <v>205.20641691939346</v>
      </c>
      <c r="Y933" s="36">
        <f t="shared" si="200"/>
        <v>78.255136924703351</v>
      </c>
      <c r="Z933" s="5"/>
      <c r="AA933" s="36">
        <f t="shared" si="201"/>
        <v>1.031938593175822</v>
      </c>
      <c r="AB933" s="36">
        <f t="shared" si="202"/>
        <v>1.2064715931758221</v>
      </c>
      <c r="AC933" s="37">
        <f t="shared" si="196"/>
        <v>0.73284998226462073</v>
      </c>
      <c r="AD933" s="37">
        <f t="shared" si="197"/>
        <v>-1.2589220464926283</v>
      </c>
      <c r="AE933" s="36">
        <f t="shared" si="198"/>
        <v>219.62135597432231</v>
      </c>
      <c r="AG933" s="38">
        <f t="shared" si="203"/>
        <v>0.73286226482031935</v>
      </c>
      <c r="AH933" s="38">
        <f t="shared" si="199"/>
        <v>-1.2588787112677138</v>
      </c>
      <c r="AJ933" s="38">
        <f t="shared" si="204"/>
        <v>41.989914738603169</v>
      </c>
      <c r="AK933" s="38">
        <f t="shared" si="205"/>
        <v>-72.128437074508142</v>
      </c>
    </row>
    <row r="934" spans="1:37" ht="15.75" customHeight="1" x14ac:dyDescent="0.3">
      <c r="A934" s="4" t="s">
        <v>90</v>
      </c>
      <c r="B934" s="5"/>
      <c r="C934" s="5">
        <v>5</v>
      </c>
      <c r="D934" s="5">
        <v>1</v>
      </c>
      <c r="E934" s="5">
        <v>2</v>
      </c>
      <c r="F934" s="5">
        <v>3</v>
      </c>
      <c r="G934" s="5">
        <f t="shared" si="164"/>
        <v>950</v>
      </c>
      <c r="H934" s="5" t="s">
        <v>20</v>
      </c>
      <c r="I934" s="5">
        <v>10</v>
      </c>
      <c r="J934" s="5"/>
      <c r="K934" s="5"/>
      <c r="L934" s="7">
        <v>43313</v>
      </c>
      <c r="M934" s="5" t="s">
        <v>91</v>
      </c>
      <c r="N934" s="5" t="s">
        <v>88</v>
      </c>
      <c r="O934" s="27"/>
      <c r="P934" s="33">
        <v>8.6</v>
      </c>
      <c r="Q934" s="33">
        <v>12.8</v>
      </c>
      <c r="R934" s="35">
        <v>44369</v>
      </c>
      <c r="S934" s="28" t="s">
        <v>98</v>
      </c>
      <c r="T934" s="5"/>
      <c r="U934" s="5">
        <f t="shared" si="195"/>
        <v>188.6</v>
      </c>
      <c r="V934" s="5">
        <f t="shared" si="194"/>
        <v>112.8</v>
      </c>
      <c r="W934" s="5"/>
      <c r="X934" s="36">
        <f t="shared" si="206"/>
        <v>205.32226251852887</v>
      </c>
      <c r="Y934" s="36">
        <f t="shared" si="200"/>
        <v>78.336252873572562</v>
      </c>
      <c r="Z934" s="5"/>
      <c r="AA934" s="36">
        <f t="shared" si="201"/>
        <v>1.031781539194883</v>
      </c>
      <c r="AB934" s="36">
        <f t="shared" si="202"/>
        <v>1.2063145391948831</v>
      </c>
      <c r="AC934" s="37">
        <f t="shared" si="196"/>
        <v>0.73284998226462073</v>
      </c>
      <c r="AD934" s="37">
        <f t="shared" si="197"/>
        <v>-1.2589220464926283</v>
      </c>
      <c r="AE934" s="36">
        <f t="shared" si="198"/>
        <v>219.75850381725843</v>
      </c>
      <c r="AG934" s="38">
        <f t="shared" si="203"/>
        <v>0.73286227755185129</v>
      </c>
      <c r="AH934" s="38">
        <f t="shared" si="199"/>
        <v>-1.2588786868030937</v>
      </c>
      <c r="AJ934" s="38">
        <f t="shared" si="204"/>
        <v>41.989915468066208</v>
      </c>
      <c r="AK934" s="38">
        <f t="shared" si="205"/>
        <v>-72.128435672788669</v>
      </c>
    </row>
    <row r="935" spans="1:37" ht="15.75" customHeight="1" x14ac:dyDescent="0.3">
      <c r="A935" s="4" t="s">
        <v>90</v>
      </c>
      <c r="B935" s="5"/>
      <c r="C935" s="5">
        <v>5</v>
      </c>
      <c r="D935" s="5">
        <v>1</v>
      </c>
      <c r="E935" s="5">
        <v>2</v>
      </c>
      <c r="F935" s="5">
        <v>3</v>
      </c>
      <c r="G935" s="5">
        <f t="shared" si="164"/>
        <v>951</v>
      </c>
      <c r="H935" s="5" t="s">
        <v>20</v>
      </c>
      <c r="I935" s="5">
        <v>22</v>
      </c>
      <c r="J935" s="5"/>
      <c r="K935" s="5"/>
      <c r="L935" s="7">
        <v>43313</v>
      </c>
      <c r="M935" s="5" t="s">
        <v>91</v>
      </c>
      <c r="N935" s="5" t="s">
        <v>88</v>
      </c>
      <c r="O935" s="27"/>
      <c r="P935" s="33">
        <v>8.6</v>
      </c>
      <c r="Q935" s="33">
        <v>13</v>
      </c>
      <c r="R935" s="35">
        <v>44369</v>
      </c>
      <c r="S935" s="28" t="s">
        <v>98</v>
      </c>
      <c r="T935" s="5"/>
      <c r="U935" s="5">
        <f t="shared" si="195"/>
        <v>188.6</v>
      </c>
      <c r="V935" s="5">
        <f t="shared" si="194"/>
        <v>113</v>
      </c>
      <c r="W935" s="5"/>
      <c r="X935" s="36">
        <f t="shared" si="206"/>
        <v>205.3569921687951</v>
      </c>
      <c r="Y935" s="36">
        <f t="shared" si="200"/>
        <v>78.533214421577227</v>
      </c>
      <c r="Z935" s="5"/>
      <c r="AA935" s="36">
        <f t="shared" si="201"/>
        <v>1.031000851404311</v>
      </c>
      <c r="AB935" s="36">
        <f t="shared" si="202"/>
        <v>1.205533851404311</v>
      </c>
      <c r="AC935" s="37">
        <f t="shared" si="196"/>
        <v>0.73284998226462073</v>
      </c>
      <c r="AD935" s="37">
        <f t="shared" si="197"/>
        <v>-1.2589220464926283</v>
      </c>
      <c r="AE935" s="36">
        <f t="shared" si="198"/>
        <v>219.86122896045131</v>
      </c>
      <c r="AG935" s="38">
        <f t="shared" si="203"/>
        <v>0.73286230846701983</v>
      </c>
      <c r="AH935" s="38">
        <f t="shared" si="199"/>
        <v>-1.2588786794677242</v>
      </c>
      <c r="AJ935" s="38">
        <f t="shared" si="204"/>
        <v>41.98991723937489</v>
      </c>
      <c r="AK935" s="38">
        <f t="shared" si="205"/>
        <v>-72.128435252502968</v>
      </c>
    </row>
    <row r="936" spans="1:37" ht="15.75" customHeight="1" x14ac:dyDescent="0.3">
      <c r="A936" s="4" t="s">
        <v>90</v>
      </c>
      <c r="B936" s="5"/>
      <c r="C936" s="5">
        <v>5</v>
      </c>
      <c r="D936" s="5">
        <v>1</v>
      </c>
      <c r="E936" s="5">
        <v>2</v>
      </c>
      <c r="F936" s="5">
        <v>3</v>
      </c>
      <c r="G936" s="5">
        <f t="shared" si="164"/>
        <v>952</v>
      </c>
      <c r="H936" s="5" t="s">
        <v>20</v>
      </c>
      <c r="I936" s="5">
        <v>21</v>
      </c>
      <c r="J936" s="5"/>
      <c r="K936" s="5"/>
      <c r="L936" s="7">
        <v>43313</v>
      </c>
      <c r="M936" s="5" t="s">
        <v>91</v>
      </c>
      <c r="N936" s="5" t="s">
        <v>88</v>
      </c>
      <c r="O936" s="27"/>
      <c r="P936" s="33">
        <v>8.6</v>
      </c>
      <c r="Q936" s="33">
        <v>13.3</v>
      </c>
      <c r="R936" s="35">
        <v>44369</v>
      </c>
      <c r="S936" s="28" t="s">
        <v>98</v>
      </c>
      <c r="T936" s="5"/>
      <c r="U936" s="5">
        <f t="shared" si="195"/>
        <v>188.6</v>
      </c>
      <c r="V936" s="5">
        <f t="shared" si="194"/>
        <v>113.3</v>
      </c>
      <c r="W936" s="5"/>
      <c r="X936" s="36">
        <f t="shared" si="206"/>
        <v>205.40908664419445</v>
      </c>
      <c r="Y936" s="36">
        <f t="shared" si="200"/>
        <v>78.828656743584176</v>
      </c>
      <c r="Z936" s="5"/>
      <c r="AA936" s="36">
        <f t="shared" si="201"/>
        <v>1.0298311877913391</v>
      </c>
      <c r="AB936" s="36">
        <f t="shared" si="202"/>
        <v>1.2043641877913391</v>
      </c>
      <c r="AC936" s="37">
        <f t="shared" si="196"/>
        <v>0.73284998226462073</v>
      </c>
      <c r="AD936" s="37">
        <f t="shared" si="197"/>
        <v>-1.2589220464926283</v>
      </c>
      <c r="AE936" s="36">
        <f t="shared" si="198"/>
        <v>220.01556763102013</v>
      </c>
      <c r="AG936" s="38">
        <f t="shared" si="203"/>
        <v>0.73286235483977336</v>
      </c>
      <c r="AH936" s="38">
        <f t="shared" si="199"/>
        <v>-1.2588786684646696</v>
      </c>
      <c r="AJ936" s="38">
        <f t="shared" si="204"/>
        <v>41.989919896337959</v>
      </c>
      <c r="AK936" s="38">
        <f t="shared" si="205"/>
        <v>-72.128434622074366</v>
      </c>
    </row>
    <row r="937" spans="1:37" ht="15.75" customHeight="1" x14ac:dyDescent="0.3">
      <c r="A937" s="4" t="s">
        <v>90</v>
      </c>
      <c r="B937" s="5"/>
      <c r="C937" s="5">
        <v>5</v>
      </c>
      <c r="D937" s="5">
        <v>1</v>
      </c>
      <c r="E937" s="5">
        <v>2</v>
      </c>
      <c r="F937" s="5">
        <v>3</v>
      </c>
      <c r="G937" s="5">
        <f t="shared" si="164"/>
        <v>953</v>
      </c>
      <c r="H937" s="5" t="s">
        <v>20</v>
      </c>
      <c r="I937" s="5">
        <v>16</v>
      </c>
      <c r="J937" s="5"/>
      <c r="K937" s="5"/>
      <c r="L937" s="7">
        <v>43313</v>
      </c>
      <c r="M937" s="5" t="s">
        <v>91</v>
      </c>
      <c r="N937" s="5" t="s">
        <v>88</v>
      </c>
      <c r="O937" s="27"/>
      <c r="P937" s="33">
        <v>8.6999999999999993</v>
      </c>
      <c r="Q937" s="33">
        <v>13.3</v>
      </c>
      <c r="R937" s="35">
        <v>44369</v>
      </c>
      <c r="S937" s="28" t="s">
        <v>98</v>
      </c>
      <c r="T937" s="5"/>
      <c r="U937" s="5">
        <f t="shared" si="195"/>
        <v>188.7</v>
      </c>
      <c r="V937" s="5">
        <f t="shared" si="194"/>
        <v>113.3</v>
      </c>
      <c r="W937" s="5"/>
      <c r="X937" s="36">
        <f t="shared" si="206"/>
        <v>205.50756741819677</v>
      </c>
      <c r="Y937" s="36">
        <f t="shared" si="200"/>
        <v>78.811291918451076</v>
      </c>
      <c r="Z937" s="5"/>
      <c r="AA937" s="36">
        <f t="shared" si="201"/>
        <v>1.0300651544134756</v>
      </c>
      <c r="AB937" s="36">
        <f t="shared" si="202"/>
        <v>1.2045981544134756</v>
      </c>
      <c r="AC937" s="37">
        <f t="shared" si="196"/>
        <v>0.73284998226462073</v>
      </c>
      <c r="AD937" s="37">
        <f t="shared" si="197"/>
        <v>-1.2589220464926283</v>
      </c>
      <c r="AE937" s="36">
        <f t="shared" si="198"/>
        <v>220.10129486216113</v>
      </c>
      <c r="AG937" s="38">
        <f t="shared" si="203"/>
        <v>0.73286235211372019</v>
      </c>
      <c r="AH937" s="38">
        <f t="shared" si="199"/>
        <v>-1.2588786476677323</v>
      </c>
      <c r="AJ937" s="38">
        <f t="shared" si="204"/>
        <v>41.989919740146611</v>
      </c>
      <c r="AK937" s="38">
        <f t="shared" si="205"/>
        <v>-72.128433430497637</v>
      </c>
    </row>
    <row r="938" spans="1:37" ht="15.75" customHeight="1" x14ac:dyDescent="0.3">
      <c r="A938" s="4" t="s">
        <v>90</v>
      </c>
      <c r="B938" s="5"/>
      <c r="C938" s="5">
        <v>5</v>
      </c>
      <c r="D938" s="5">
        <v>1</v>
      </c>
      <c r="E938" s="5">
        <v>2</v>
      </c>
      <c r="F938" s="5">
        <v>4</v>
      </c>
      <c r="G938" s="5">
        <f t="shared" si="164"/>
        <v>954</v>
      </c>
      <c r="H938" s="5" t="s">
        <v>20</v>
      </c>
      <c r="I938" s="5">
        <v>11</v>
      </c>
      <c r="J938" s="5"/>
      <c r="K938" s="5"/>
      <c r="L938" s="7">
        <v>43313</v>
      </c>
      <c r="M938" s="5" t="s">
        <v>91</v>
      </c>
      <c r="N938" s="5" t="s">
        <v>88</v>
      </c>
      <c r="O938" s="27"/>
      <c r="P938" s="33">
        <v>8.4</v>
      </c>
      <c r="Q938" s="33">
        <v>13.3</v>
      </c>
      <c r="R938" s="35">
        <v>44369</v>
      </c>
      <c r="S938" s="28" t="s">
        <v>98</v>
      </c>
      <c r="T938" s="5"/>
      <c r="U938" s="5">
        <f t="shared" si="195"/>
        <v>188.4</v>
      </c>
      <c r="V938" s="5">
        <f t="shared" si="194"/>
        <v>113.3</v>
      </c>
      <c r="W938" s="5"/>
      <c r="X938" s="36">
        <f t="shared" si="206"/>
        <v>205.21212509618982</v>
      </c>
      <c r="Y938" s="36">
        <f t="shared" si="200"/>
        <v>78.863386393850377</v>
      </c>
      <c r="Z938" s="5"/>
      <c r="AA938" s="36">
        <f t="shared" si="201"/>
        <v>1.0293627072058449</v>
      </c>
      <c r="AB938" s="36">
        <f t="shared" si="202"/>
        <v>1.2038957072058449</v>
      </c>
      <c r="AC938" s="37">
        <f t="shared" si="196"/>
        <v>0.73284998226462073</v>
      </c>
      <c r="AD938" s="37">
        <f t="shared" si="197"/>
        <v>-1.2589220464926283</v>
      </c>
      <c r="AE938" s="36">
        <f t="shared" si="198"/>
        <v>219.84414934221016</v>
      </c>
      <c r="AG938" s="38">
        <f t="shared" si="203"/>
        <v>0.73286236029187846</v>
      </c>
      <c r="AH938" s="38">
        <f t="shared" si="199"/>
        <v>-1.2588787100585443</v>
      </c>
      <c r="AJ938" s="38">
        <f t="shared" si="204"/>
        <v>41.989920208720569</v>
      </c>
      <c r="AK938" s="38">
        <f t="shared" si="205"/>
        <v>-72.128437005227838</v>
      </c>
    </row>
    <row r="939" spans="1:37" ht="15.75" customHeight="1" x14ac:dyDescent="0.3">
      <c r="A939" s="4" t="s">
        <v>90</v>
      </c>
      <c r="B939" s="5"/>
      <c r="C939" s="5">
        <v>5</v>
      </c>
      <c r="D939" s="5">
        <v>1</v>
      </c>
      <c r="E939" s="5">
        <v>2</v>
      </c>
      <c r="F939" s="5">
        <v>4</v>
      </c>
      <c r="G939" s="5">
        <f t="shared" si="164"/>
        <v>955</v>
      </c>
      <c r="H939" s="5" t="s">
        <v>20</v>
      </c>
      <c r="I939" s="5">
        <v>20</v>
      </c>
      <c r="J939" s="5"/>
      <c r="K939" s="5"/>
      <c r="L939" s="7">
        <v>43313</v>
      </c>
      <c r="M939" s="5" t="s">
        <v>91</v>
      </c>
      <c r="N939" s="5" t="s">
        <v>88</v>
      </c>
      <c r="O939" s="27"/>
      <c r="P939" s="33">
        <v>8.3000000000000007</v>
      </c>
      <c r="Q939" s="33">
        <v>13.3</v>
      </c>
      <c r="R939" s="35">
        <v>44369</v>
      </c>
      <c r="S939" s="28" t="s">
        <v>98</v>
      </c>
      <c r="T939" s="5"/>
      <c r="U939" s="5">
        <f t="shared" si="195"/>
        <v>188.3</v>
      </c>
      <c r="V939" s="5">
        <f t="shared" si="194"/>
        <v>113.3</v>
      </c>
      <c r="W939" s="5"/>
      <c r="X939" s="36">
        <f t="shared" si="206"/>
        <v>205.1136443221875</v>
      </c>
      <c r="Y939" s="36">
        <f t="shared" si="200"/>
        <v>78.880751218983519</v>
      </c>
      <c r="Z939" s="5"/>
      <c r="AA939" s="36">
        <f t="shared" si="201"/>
        <v>1.0291281928669944</v>
      </c>
      <c r="AB939" s="36">
        <f t="shared" si="202"/>
        <v>1.2036611928669945</v>
      </c>
      <c r="AC939" s="37">
        <f t="shared" si="196"/>
        <v>0.73284998226462073</v>
      </c>
      <c r="AD939" s="37">
        <f t="shared" si="197"/>
        <v>-1.2589220464926283</v>
      </c>
      <c r="AE939" s="36">
        <f t="shared" si="198"/>
        <v>219.7584583127576</v>
      </c>
      <c r="AG939" s="38">
        <f t="shared" si="203"/>
        <v>0.73286236301793084</v>
      </c>
      <c r="AH939" s="38">
        <f t="shared" si="199"/>
        <v>-1.2588787308554821</v>
      </c>
      <c r="AJ939" s="38">
        <f t="shared" si="204"/>
        <v>41.98992036491186</v>
      </c>
      <c r="AK939" s="38">
        <f t="shared" si="205"/>
        <v>-72.128438196804609</v>
      </c>
    </row>
    <row r="940" spans="1:37" ht="15.75" customHeight="1" x14ac:dyDescent="0.3">
      <c r="A940" s="4" t="s">
        <v>90</v>
      </c>
      <c r="B940" s="5"/>
      <c r="C940" s="5">
        <v>5</v>
      </c>
      <c r="D940" s="5">
        <v>1</v>
      </c>
      <c r="E940" s="5">
        <v>2</v>
      </c>
      <c r="F940" s="5">
        <v>4</v>
      </c>
      <c r="G940" s="5">
        <f t="shared" si="164"/>
        <v>956</v>
      </c>
      <c r="H940" s="5" t="s">
        <v>20</v>
      </c>
      <c r="I940" s="5">
        <v>18</v>
      </c>
      <c r="J940" s="5"/>
      <c r="K940" s="5"/>
      <c r="L940" s="7">
        <v>43313</v>
      </c>
      <c r="M940" s="5" t="s">
        <v>91</v>
      </c>
      <c r="N940" s="5" t="s">
        <v>88</v>
      </c>
      <c r="O940" s="27"/>
      <c r="P940" s="33">
        <v>8.1</v>
      </c>
      <c r="Q940" s="33">
        <v>12.8</v>
      </c>
      <c r="R940" s="35">
        <v>44369</v>
      </c>
      <c r="S940" s="28" t="s">
        <v>98</v>
      </c>
      <c r="T940" s="5"/>
      <c r="U940" s="5">
        <f t="shared" si="195"/>
        <v>188.1</v>
      </c>
      <c r="V940" s="5">
        <f t="shared" si="194"/>
        <v>112.8</v>
      </c>
      <c r="W940" s="5"/>
      <c r="X940" s="36">
        <f t="shared" si="206"/>
        <v>204.82985864851725</v>
      </c>
      <c r="Y940" s="36">
        <f t="shared" si="200"/>
        <v>78.42307699923812</v>
      </c>
      <c r="Z940" s="5"/>
      <c r="AA940" s="36">
        <f t="shared" si="201"/>
        <v>1.0306114031092664</v>
      </c>
      <c r="AB940" s="36">
        <f t="shared" si="202"/>
        <v>1.2051444031092664</v>
      </c>
      <c r="AC940" s="37">
        <f t="shared" si="196"/>
        <v>0.73284998226462073</v>
      </c>
      <c r="AD940" s="37">
        <f t="shared" si="197"/>
        <v>-1.2589220464926283</v>
      </c>
      <c r="AE940" s="36">
        <f t="shared" si="198"/>
        <v>219.32954657318743</v>
      </c>
      <c r="AG940" s="38">
        <f t="shared" si="203"/>
        <v>0.73286229118211199</v>
      </c>
      <c r="AH940" s="38">
        <f t="shared" si="199"/>
        <v>-1.2588787907877745</v>
      </c>
      <c r="AJ940" s="38">
        <f t="shared" si="204"/>
        <v>41.989916249022627</v>
      </c>
      <c r="AK940" s="38">
        <f t="shared" si="205"/>
        <v>-72.128441630672029</v>
      </c>
    </row>
    <row r="941" spans="1:37" ht="15.75" customHeight="1" x14ac:dyDescent="0.3">
      <c r="A941" s="4" t="s">
        <v>90</v>
      </c>
      <c r="B941" s="5"/>
      <c r="C941" s="5">
        <v>5</v>
      </c>
      <c r="D941" s="5">
        <v>1</v>
      </c>
      <c r="E941" s="5">
        <v>2</v>
      </c>
      <c r="F941" s="5">
        <v>4</v>
      </c>
      <c r="G941" s="5">
        <f t="shared" si="164"/>
        <v>957</v>
      </c>
      <c r="H941" s="5" t="s">
        <v>20</v>
      </c>
      <c r="I941" s="5">
        <v>31</v>
      </c>
      <c r="J941" s="5"/>
      <c r="K941" s="5"/>
      <c r="L941" s="7">
        <v>43313</v>
      </c>
      <c r="M941" s="5" t="s">
        <v>91</v>
      </c>
      <c r="N941" s="5" t="s">
        <v>88</v>
      </c>
      <c r="O941" s="27"/>
      <c r="P941" s="33">
        <v>8.3000000000000007</v>
      </c>
      <c r="Q941" s="33">
        <v>13.2</v>
      </c>
      <c r="R941" s="35">
        <v>44369</v>
      </c>
      <c r="S941" s="28" t="s">
        <v>98</v>
      </c>
      <c r="T941" s="5"/>
      <c r="U941" s="5">
        <f t="shared" si="195"/>
        <v>188.3</v>
      </c>
      <c r="V941" s="5">
        <f t="shared" si="194"/>
        <v>113.2</v>
      </c>
      <c r="W941" s="5"/>
      <c r="X941" s="36">
        <f t="shared" si="206"/>
        <v>205.09627949705438</v>
      </c>
      <c r="Y941" s="36">
        <f t="shared" si="200"/>
        <v>78.782270444981179</v>
      </c>
      <c r="Z941" s="5"/>
      <c r="AA941" s="36">
        <f t="shared" si="201"/>
        <v>1.0295181896265899</v>
      </c>
      <c r="AB941" s="36">
        <f t="shared" si="202"/>
        <v>1.20405118962659</v>
      </c>
      <c r="AC941" s="37">
        <f t="shared" si="196"/>
        <v>0.73284998226462073</v>
      </c>
      <c r="AD941" s="37">
        <f t="shared" si="197"/>
        <v>-1.2589220464926283</v>
      </c>
      <c r="AE941" s="36">
        <f t="shared" si="198"/>
        <v>219.70691841633027</v>
      </c>
      <c r="AG941" s="38">
        <f t="shared" si="203"/>
        <v>0.73286234756034618</v>
      </c>
      <c r="AH941" s="38">
        <f t="shared" si="199"/>
        <v>-1.2588787345231662</v>
      </c>
      <c r="AJ941" s="38">
        <f t="shared" si="204"/>
        <v>41.989919479257495</v>
      </c>
      <c r="AK941" s="38">
        <f t="shared" si="205"/>
        <v>-72.128438406947424</v>
      </c>
    </row>
    <row r="942" spans="1:37" ht="15.75" customHeight="1" x14ac:dyDescent="0.3">
      <c r="A942" s="4" t="s">
        <v>90</v>
      </c>
      <c r="B942" s="5"/>
      <c r="C942" s="5">
        <v>5</v>
      </c>
      <c r="D942" s="5">
        <v>1</v>
      </c>
      <c r="E942" s="5">
        <v>2</v>
      </c>
      <c r="F942" s="5">
        <v>4</v>
      </c>
      <c r="G942" s="5">
        <f t="shared" si="164"/>
        <v>958</v>
      </c>
      <c r="H942" s="5" t="s">
        <v>20</v>
      </c>
      <c r="I942" s="5">
        <v>14</v>
      </c>
      <c r="J942" s="5"/>
      <c r="K942" s="5"/>
      <c r="L942" s="7">
        <v>43313</v>
      </c>
      <c r="M942" s="5" t="s">
        <v>91</v>
      </c>
      <c r="N942" s="5" t="s">
        <v>88</v>
      </c>
      <c r="O942" s="27"/>
      <c r="P942" s="33">
        <v>7.4</v>
      </c>
      <c r="Q942" s="33">
        <v>13.5</v>
      </c>
      <c r="R942" s="35">
        <v>44369</v>
      </c>
      <c r="S942" s="28" t="s">
        <v>98</v>
      </c>
      <c r="T942" s="5"/>
      <c r="U942" s="5">
        <f t="shared" si="195"/>
        <v>187.4</v>
      </c>
      <c r="V942" s="5">
        <f t="shared" si="194"/>
        <v>113.5</v>
      </c>
      <c r="W942" s="5"/>
      <c r="X942" s="36">
        <f t="shared" si="206"/>
        <v>204.26204700643282</v>
      </c>
      <c r="Y942" s="36">
        <f t="shared" si="200"/>
        <v>79.233996193186158</v>
      </c>
      <c r="Z942" s="5"/>
      <c r="AA942" s="36">
        <f t="shared" si="201"/>
        <v>1.02622812234228</v>
      </c>
      <c r="AB942" s="36">
        <f t="shared" si="202"/>
        <v>1.2007611223422801</v>
      </c>
      <c r="AC942" s="37">
        <f t="shared" si="196"/>
        <v>0.73284998226462073</v>
      </c>
      <c r="AD942" s="37">
        <f t="shared" si="197"/>
        <v>-1.2589220464926283</v>
      </c>
      <c r="AE942" s="36">
        <f t="shared" si="198"/>
        <v>219.0913279890375</v>
      </c>
      <c r="AG942" s="38">
        <f t="shared" si="203"/>
        <v>0.73286241846756217</v>
      </c>
      <c r="AH942" s="38">
        <f t="shared" si="199"/>
        <v>-1.2588789106925615</v>
      </c>
      <c r="AJ942" s="38">
        <f t="shared" si="204"/>
        <v>41.989923541941714</v>
      </c>
      <c r="AK942" s="38">
        <f t="shared" si="205"/>
        <v>-72.128448500710263</v>
      </c>
    </row>
    <row r="943" spans="1:37" ht="15.75" customHeight="1" x14ac:dyDescent="0.3">
      <c r="A943" s="4" t="s">
        <v>90</v>
      </c>
      <c r="B943" s="5"/>
      <c r="C943" s="5">
        <v>5</v>
      </c>
      <c r="D943" s="5">
        <v>1</v>
      </c>
      <c r="E943" s="5">
        <v>2</v>
      </c>
      <c r="F943" s="5">
        <v>4</v>
      </c>
      <c r="G943" s="5">
        <f t="shared" si="164"/>
        <v>959</v>
      </c>
      <c r="H943" s="5" t="s">
        <v>20</v>
      </c>
      <c r="I943" s="5">
        <v>14</v>
      </c>
      <c r="J943" s="5"/>
      <c r="K943" s="5"/>
      <c r="L943" s="7">
        <v>43313</v>
      </c>
      <c r="M943" s="5" t="s">
        <v>91</v>
      </c>
      <c r="N943" s="5" t="s">
        <v>88</v>
      </c>
      <c r="O943" s="27"/>
      <c r="P943" s="33">
        <v>7.3</v>
      </c>
      <c r="Q943" s="33">
        <v>13.4</v>
      </c>
      <c r="R943" s="35">
        <v>44369</v>
      </c>
      <c r="S943" s="28" t="s">
        <v>98</v>
      </c>
      <c r="T943" s="5"/>
      <c r="U943" s="5">
        <f t="shared" si="195"/>
        <v>187.3</v>
      </c>
      <c r="V943" s="5">
        <f t="shared" si="194"/>
        <v>113.4</v>
      </c>
      <c r="W943" s="5"/>
      <c r="X943" s="36">
        <f t="shared" si="206"/>
        <v>204.14620140729738</v>
      </c>
      <c r="Y943" s="36">
        <f t="shared" si="200"/>
        <v>79.152880244316947</v>
      </c>
      <c r="Z943" s="5"/>
      <c r="AA943" s="36">
        <f t="shared" si="201"/>
        <v>1.0263821740040271</v>
      </c>
      <c r="AB943" s="36">
        <f t="shared" si="202"/>
        <v>1.2009151740040271</v>
      </c>
      <c r="AC943" s="37">
        <f t="shared" si="196"/>
        <v>0.73284998226462073</v>
      </c>
      <c r="AD943" s="37">
        <f t="shared" si="197"/>
        <v>-1.2589220464926283</v>
      </c>
      <c r="AE943" s="36">
        <f t="shared" si="198"/>
        <v>218.95399060076528</v>
      </c>
      <c r="AG943" s="38">
        <f t="shared" si="203"/>
        <v>0.73286240573602746</v>
      </c>
      <c r="AH943" s="38">
        <f t="shared" si="199"/>
        <v>-1.2588789351571823</v>
      </c>
      <c r="AJ943" s="38">
        <f t="shared" si="204"/>
        <v>41.989922812478504</v>
      </c>
      <c r="AK943" s="38">
        <f t="shared" si="205"/>
        <v>-72.128449902429779</v>
      </c>
    </row>
    <row r="944" spans="1:37" ht="15.75" customHeight="1" x14ac:dyDescent="0.3">
      <c r="A944" s="4" t="s">
        <v>90</v>
      </c>
      <c r="B944" s="5"/>
      <c r="C944" s="5">
        <v>5</v>
      </c>
      <c r="D944" s="5">
        <v>1</v>
      </c>
      <c r="E944" s="5">
        <v>2</v>
      </c>
      <c r="F944" s="5">
        <v>4</v>
      </c>
      <c r="G944" s="5">
        <f t="shared" si="164"/>
        <v>960</v>
      </c>
      <c r="H944" s="5" t="s">
        <v>20</v>
      </c>
      <c r="I944" s="5">
        <v>13</v>
      </c>
      <c r="J944" s="5"/>
      <c r="K944" s="5"/>
      <c r="L944" s="7">
        <v>43313</v>
      </c>
      <c r="M944" s="5" t="s">
        <v>91</v>
      </c>
      <c r="N944" s="5" t="s">
        <v>88</v>
      </c>
      <c r="O944" s="27"/>
      <c r="P944" s="33">
        <v>6.9</v>
      </c>
      <c r="Q944" s="33">
        <v>13.4</v>
      </c>
      <c r="R944" s="35">
        <v>44369</v>
      </c>
      <c r="S944" s="28" t="s">
        <v>98</v>
      </c>
      <c r="T944" s="5"/>
      <c r="U944" s="5">
        <f t="shared" si="195"/>
        <v>186.9</v>
      </c>
      <c r="V944" s="5">
        <f t="shared" si="194"/>
        <v>113.4</v>
      </c>
      <c r="W944" s="5"/>
      <c r="X944" s="36">
        <f t="shared" si="206"/>
        <v>203.75227831128808</v>
      </c>
      <c r="Y944" s="36">
        <f t="shared" si="200"/>
        <v>79.222339544849376</v>
      </c>
      <c r="Z944" s="5"/>
      <c r="AA944" s="36">
        <f t="shared" si="201"/>
        <v>1.0254345273914631</v>
      </c>
      <c r="AB944" s="36">
        <f t="shared" si="202"/>
        <v>1.1999675273914632</v>
      </c>
      <c r="AC944" s="37">
        <f t="shared" si="196"/>
        <v>0.73284998226462073</v>
      </c>
      <c r="AD944" s="37">
        <f t="shared" si="197"/>
        <v>-1.2589220464926283</v>
      </c>
      <c r="AE944" s="36">
        <f t="shared" si="198"/>
        <v>218.61191641811294</v>
      </c>
      <c r="AG944" s="38">
        <f t="shared" si="203"/>
        <v>0.73286241664022633</v>
      </c>
      <c r="AH944" s="38">
        <f t="shared" si="199"/>
        <v>-1.258879018344939</v>
      </c>
      <c r="AJ944" s="38">
        <f t="shared" si="204"/>
        <v>41.989923437243085</v>
      </c>
      <c r="AK944" s="38">
        <f t="shared" si="205"/>
        <v>-72.128454668737149</v>
      </c>
    </row>
    <row r="945" spans="1:37" ht="15.75" customHeight="1" x14ac:dyDescent="0.3">
      <c r="A945" s="4" t="s">
        <v>90</v>
      </c>
      <c r="B945" s="5"/>
      <c r="C945" s="5">
        <v>5</v>
      </c>
      <c r="D945" s="5">
        <v>1</v>
      </c>
      <c r="E945" s="5">
        <v>2</v>
      </c>
      <c r="F945" s="5">
        <v>4</v>
      </c>
      <c r="G945" s="5">
        <f t="shared" si="164"/>
        <v>961</v>
      </c>
      <c r="H945" s="5" t="s">
        <v>20</v>
      </c>
      <c r="I945" s="5">
        <v>16</v>
      </c>
      <c r="J945" s="5"/>
      <c r="K945" s="5"/>
      <c r="L945" s="7">
        <v>43313</v>
      </c>
      <c r="M945" s="5" t="s">
        <v>91</v>
      </c>
      <c r="N945" s="5" t="s">
        <v>88</v>
      </c>
      <c r="O945" s="27"/>
      <c r="P945" s="33">
        <v>6.6</v>
      </c>
      <c r="Q945" s="33">
        <v>13.7</v>
      </c>
      <c r="R945" s="35">
        <v>44369</v>
      </c>
      <c r="S945" s="28" t="s">
        <v>98</v>
      </c>
      <c r="T945" s="5"/>
      <c r="U945" s="5">
        <f t="shared" si="195"/>
        <v>186.6</v>
      </c>
      <c r="V945" s="5">
        <f t="shared" ref="V945:V982" si="207">Q945+100</f>
        <v>113.7</v>
      </c>
      <c r="W945" s="5"/>
      <c r="X945" s="36">
        <f t="shared" si="206"/>
        <v>203.50893046468042</v>
      </c>
      <c r="Y945" s="36">
        <f t="shared" si="200"/>
        <v>79.569876342255668</v>
      </c>
      <c r="Z945" s="5"/>
      <c r="AA945" s="36">
        <f t="shared" si="201"/>
        <v>1.023548583225238</v>
      </c>
      <c r="AB945" s="36">
        <f t="shared" si="202"/>
        <v>1.1980815832252381</v>
      </c>
      <c r="AC945" s="37">
        <f t="shared" si="196"/>
        <v>0.73284998226462073</v>
      </c>
      <c r="AD945" s="37">
        <f t="shared" si="197"/>
        <v>-1.2589220464926283</v>
      </c>
      <c r="AE945" s="36">
        <f t="shared" si="198"/>
        <v>218.51144134804471</v>
      </c>
      <c r="AG945" s="38">
        <f t="shared" si="203"/>
        <v>0.73286247119112846</v>
      </c>
      <c r="AH945" s="38">
        <f t="shared" si="199"/>
        <v>-1.2588790697327183</v>
      </c>
      <c r="AJ945" s="38">
        <f t="shared" si="204"/>
        <v>41.989926562779537</v>
      </c>
      <c r="AK945" s="38">
        <f t="shared" si="205"/>
        <v>-72.128457613040013</v>
      </c>
    </row>
    <row r="946" spans="1:37" ht="15.75" customHeight="1" x14ac:dyDescent="0.3">
      <c r="A946" s="4" t="s">
        <v>90</v>
      </c>
      <c r="B946" s="5"/>
      <c r="C946" s="5">
        <v>5</v>
      </c>
      <c r="D946" s="5">
        <v>1</v>
      </c>
      <c r="E946" s="5">
        <v>2</v>
      </c>
      <c r="F946" s="5">
        <v>4</v>
      </c>
      <c r="G946" s="5">
        <f t="shared" si="164"/>
        <v>962</v>
      </c>
      <c r="H946" s="5" t="s">
        <v>20</v>
      </c>
      <c r="I946" s="5">
        <v>12</v>
      </c>
      <c r="J946" s="5"/>
      <c r="K946" s="5"/>
      <c r="L946" s="7">
        <v>43313</v>
      </c>
      <c r="M946" s="5" t="s">
        <v>91</v>
      </c>
      <c r="N946" s="5" t="s">
        <v>88</v>
      </c>
      <c r="O946" s="27"/>
      <c r="P946" s="33">
        <v>9.1999999999999993</v>
      </c>
      <c r="Q946" s="33">
        <v>13.8</v>
      </c>
      <c r="R946" s="35">
        <v>44369</v>
      </c>
      <c r="S946" s="28" t="s">
        <v>98</v>
      </c>
      <c r="T946" s="5"/>
      <c r="U946" s="5">
        <f t="shared" si="195"/>
        <v>189.2</v>
      </c>
      <c r="V946" s="5">
        <f t="shared" si="207"/>
        <v>113.8</v>
      </c>
      <c r="W946" s="5"/>
      <c r="X946" s="36">
        <f t="shared" si="206"/>
        <v>206.08679541387389</v>
      </c>
      <c r="Y946" s="36">
        <f t="shared" si="200"/>
        <v>79.216871662797118</v>
      </c>
      <c r="Z946" s="5"/>
      <c r="AA946" s="36">
        <f t="shared" si="201"/>
        <v>1.029289363849051</v>
      </c>
      <c r="AB946" s="36">
        <f t="shared" si="202"/>
        <v>1.2038223638490511</v>
      </c>
      <c r="AC946" s="37">
        <f t="shared" si="196"/>
        <v>0.73284998226462073</v>
      </c>
      <c r="AD946" s="37">
        <f t="shared" si="197"/>
        <v>-1.2589220464926283</v>
      </c>
      <c r="AE946" s="36">
        <f t="shared" si="198"/>
        <v>220.78740906129585</v>
      </c>
      <c r="AG946" s="38">
        <f t="shared" si="203"/>
        <v>0.73286241577137268</v>
      </c>
      <c r="AH946" s="38">
        <f t="shared" si="199"/>
        <v>-1.2588785253446122</v>
      </c>
      <c r="AJ946" s="38">
        <f t="shared" si="204"/>
        <v>41.989923387461438</v>
      </c>
      <c r="AK946" s="38">
        <f t="shared" si="205"/>
        <v>-72.128426421899121</v>
      </c>
    </row>
    <row r="947" spans="1:37" ht="15.75" customHeight="1" x14ac:dyDescent="0.3">
      <c r="A947" s="4" t="s">
        <v>90</v>
      </c>
      <c r="B947" s="5"/>
      <c r="C947" s="5">
        <v>5</v>
      </c>
      <c r="D947" s="5">
        <v>1</v>
      </c>
      <c r="E947" s="5">
        <v>2</v>
      </c>
      <c r="F947" s="5">
        <v>4</v>
      </c>
      <c r="G947" s="5">
        <f t="shared" si="164"/>
        <v>963</v>
      </c>
      <c r="H947" s="5" t="s">
        <v>20</v>
      </c>
      <c r="I947" s="5">
        <v>16</v>
      </c>
      <c r="J947" s="5"/>
      <c r="K947" s="5"/>
      <c r="L947" s="7">
        <v>43313</v>
      </c>
      <c r="M947" s="5" t="s">
        <v>91</v>
      </c>
      <c r="N947" s="5" t="s">
        <v>88</v>
      </c>
      <c r="O947" s="27"/>
      <c r="P947" s="33">
        <v>9.5</v>
      </c>
      <c r="Q947" s="33">
        <v>13.5</v>
      </c>
      <c r="R947" s="35">
        <v>44369</v>
      </c>
      <c r="S947" s="28" t="s">
        <v>98</v>
      </c>
      <c r="T947" s="5"/>
      <c r="U947" s="5">
        <f t="shared" si="195"/>
        <v>189.5</v>
      </c>
      <c r="V947" s="5">
        <f t="shared" si="207"/>
        <v>113.5</v>
      </c>
      <c r="W947" s="5"/>
      <c r="X947" s="36">
        <f t="shared" si="206"/>
        <v>206.33014326048155</v>
      </c>
      <c r="Y947" s="36">
        <f t="shared" si="200"/>
        <v>78.86933486539084</v>
      </c>
      <c r="Z947" s="5"/>
      <c r="AA947" s="36">
        <f t="shared" si="201"/>
        <v>1.0311532238838381</v>
      </c>
      <c r="AB947" s="36">
        <f t="shared" si="202"/>
        <v>1.2056862238838382</v>
      </c>
      <c r="AC947" s="37">
        <f t="shared" si="196"/>
        <v>0.73284998226462073</v>
      </c>
      <c r="AD947" s="37">
        <f t="shared" si="197"/>
        <v>-1.2589220464926283</v>
      </c>
      <c r="AE947" s="36">
        <f t="shared" si="198"/>
        <v>220.89024423907907</v>
      </c>
      <c r="AG947" s="38">
        <f t="shared" si="203"/>
        <v>0.73286236122045645</v>
      </c>
      <c r="AH947" s="38">
        <f t="shared" si="199"/>
        <v>-1.2588784739568621</v>
      </c>
      <c r="AJ947" s="38">
        <f t="shared" si="204"/>
        <v>41.989920261924169</v>
      </c>
      <c r="AK947" s="38">
        <f t="shared" si="205"/>
        <v>-72.12842347759792</v>
      </c>
    </row>
    <row r="948" spans="1:37" ht="15.75" customHeight="1" x14ac:dyDescent="0.3">
      <c r="A948" s="4" t="s">
        <v>90</v>
      </c>
      <c r="B948" s="5"/>
      <c r="C948" s="5">
        <v>5</v>
      </c>
      <c r="D948" s="5">
        <v>1</v>
      </c>
      <c r="E948" s="5">
        <v>2</v>
      </c>
      <c r="F948" s="5">
        <v>4</v>
      </c>
      <c r="G948" s="5">
        <f t="shared" si="164"/>
        <v>964</v>
      </c>
      <c r="H948" s="5" t="s">
        <v>20</v>
      </c>
      <c r="I948" s="5">
        <v>17</v>
      </c>
      <c r="J948" s="5"/>
      <c r="K948" s="5"/>
      <c r="L948" s="7">
        <v>43313</v>
      </c>
      <c r="M948" s="5" t="s">
        <v>91</v>
      </c>
      <c r="N948" s="5" t="s">
        <v>88</v>
      </c>
      <c r="O948" s="27"/>
      <c r="P948" s="33">
        <v>9.9</v>
      </c>
      <c r="Q948" s="33">
        <v>13.6</v>
      </c>
      <c r="R948" s="35">
        <v>44369</v>
      </c>
      <c r="S948" s="28" t="s">
        <v>98</v>
      </c>
      <c r="T948" s="5"/>
      <c r="U948" s="5">
        <f t="shared" si="195"/>
        <v>189.9</v>
      </c>
      <c r="V948" s="5">
        <f t="shared" si="207"/>
        <v>113.6</v>
      </c>
      <c r="W948" s="5"/>
      <c r="X948" s="36">
        <f t="shared" si="206"/>
        <v>206.74143118162397</v>
      </c>
      <c r="Y948" s="36">
        <f t="shared" si="200"/>
        <v>78.898356338860708</v>
      </c>
      <c r="Z948" s="5"/>
      <c r="AA948" s="36">
        <f t="shared" si="201"/>
        <v>1.0316943488186185</v>
      </c>
      <c r="AB948" s="36">
        <f t="shared" si="202"/>
        <v>1.2062273488186186</v>
      </c>
      <c r="AC948" s="37">
        <f t="shared" si="196"/>
        <v>0.73284998226462073</v>
      </c>
      <c r="AD948" s="37">
        <f t="shared" si="197"/>
        <v>-1.2589220464926283</v>
      </c>
      <c r="AE948" s="36">
        <f t="shared" si="198"/>
        <v>221.2848164696349</v>
      </c>
      <c r="AG948" s="38">
        <f t="shared" si="203"/>
        <v>0.73286236577381891</v>
      </c>
      <c r="AH948" s="38">
        <f t="shared" si="199"/>
        <v>-1.258878387101426</v>
      </c>
      <c r="AJ948" s="38">
        <f t="shared" si="204"/>
        <v>41.989920522812618</v>
      </c>
      <c r="AK948" s="38">
        <f t="shared" si="205"/>
        <v>-72.128418501147991</v>
      </c>
    </row>
    <row r="949" spans="1:37" ht="15.75" customHeight="1" x14ac:dyDescent="0.3">
      <c r="A949" s="4" t="s">
        <v>90</v>
      </c>
      <c r="B949" s="5"/>
      <c r="C949" s="5">
        <v>5</v>
      </c>
      <c r="D949" s="5">
        <v>1</v>
      </c>
      <c r="E949" s="5">
        <v>2</v>
      </c>
      <c r="F949" s="5">
        <v>4</v>
      </c>
      <c r="G949" s="5">
        <f t="shared" si="164"/>
        <v>965</v>
      </c>
      <c r="H949" s="5" t="s">
        <v>20</v>
      </c>
      <c r="I949" s="5">
        <v>17</v>
      </c>
      <c r="J949" s="5"/>
      <c r="K949" s="5"/>
      <c r="L949" s="7">
        <v>43313</v>
      </c>
      <c r="M949" s="5" t="s">
        <v>91</v>
      </c>
      <c r="N949" s="5" t="s">
        <v>88</v>
      </c>
      <c r="O949" s="27"/>
      <c r="P949" s="33">
        <v>9.8000000000000007</v>
      </c>
      <c r="Q949" s="33">
        <v>13.4</v>
      </c>
      <c r="R949" s="35">
        <v>44369</v>
      </c>
      <c r="S949" s="28" t="s">
        <v>98</v>
      </c>
      <c r="T949" s="5"/>
      <c r="U949" s="5">
        <f t="shared" ref="U949:U982" si="208">P949+180</f>
        <v>189.8</v>
      </c>
      <c r="V949" s="5">
        <f t="shared" si="207"/>
        <v>113.4</v>
      </c>
      <c r="W949" s="5"/>
      <c r="X949" s="36">
        <f t="shared" si="206"/>
        <v>206.60822075735544</v>
      </c>
      <c r="Y949" s="36">
        <f t="shared" si="200"/>
        <v>78.718759615989185</v>
      </c>
      <c r="Z949" s="5"/>
      <c r="AA949" s="36">
        <f t="shared" si="201"/>
        <v>1.0322384439828167</v>
      </c>
      <c r="AB949" s="36">
        <f t="shared" si="202"/>
        <v>1.2067714439828168</v>
      </c>
      <c r="AC949" s="37">
        <f t="shared" si="196"/>
        <v>0.73284998226462073</v>
      </c>
      <c r="AD949" s="37">
        <f t="shared" si="197"/>
        <v>-1.2589220464926283</v>
      </c>
      <c r="AE949" s="36">
        <f t="shared" si="198"/>
        <v>221.09635908354531</v>
      </c>
      <c r="AG949" s="38">
        <f t="shared" si="203"/>
        <v>0.73286233758470676</v>
      </c>
      <c r="AH949" s="38">
        <f t="shared" si="199"/>
        <v>-1.2588784152337402</v>
      </c>
      <c r="AJ949" s="38">
        <f t="shared" si="204"/>
        <v>41.989918907695468</v>
      </c>
      <c r="AK949" s="38">
        <f t="shared" si="205"/>
        <v>-72.128420113010876</v>
      </c>
    </row>
    <row r="950" spans="1:37" ht="15.75" customHeight="1" x14ac:dyDescent="0.3">
      <c r="A950" s="4" t="s">
        <v>90</v>
      </c>
      <c r="B950" s="5"/>
      <c r="C950" s="5">
        <v>5</v>
      </c>
      <c r="D950" s="5">
        <v>1</v>
      </c>
      <c r="E950" s="5">
        <v>2</v>
      </c>
      <c r="F950" s="5">
        <v>4</v>
      </c>
      <c r="G950" s="5">
        <f t="shared" si="164"/>
        <v>966</v>
      </c>
      <c r="H950" s="5" t="s">
        <v>20</v>
      </c>
      <c r="I950" s="5">
        <v>20</v>
      </c>
      <c r="J950" s="5"/>
      <c r="K950" s="5"/>
      <c r="L950" s="7">
        <v>43313</v>
      </c>
      <c r="M950" s="5" t="s">
        <v>91</v>
      </c>
      <c r="N950" s="5" t="s">
        <v>88</v>
      </c>
      <c r="O950" s="27"/>
      <c r="P950" s="33">
        <v>9.8000000000000007</v>
      </c>
      <c r="Q950" s="33">
        <v>12.6</v>
      </c>
      <c r="R950" s="35">
        <v>44369</v>
      </c>
      <c r="S950" s="28" t="s">
        <v>98</v>
      </c>
      <c r="T950" s="5"/>
      <c r="U950" s="5">
        <f t="shared" si="208"/>
        <v>189.8</v>
      </c>
      <c r="V950" s="5">
        <f t="shared" si="207"/>
        <v>112.6</v>
      </c>
      <c r="W950" s="5"/>
      <c r="X950" s="36">
        <f t="shared" si="206"/>
        <v>206.46930215629052</v>
      </c>
      <c r="Y950" s="36">
        <f t="shared" si="200"/>
        <v>77.93091342397058</v>
      </c>
      <c r="Z950" s="5"/>
      <c r="AA950" s="36">
        <f t="shared" si="201"/>
        <v>1.0353503633829018</v>
      </c>
      <c r="AB950" s="36">
        <f t="shared" si="202"/>
        <v>1.2098833633829018</v>
      </c>
      <c r="AC950" s="37">
        <f t="shared" si="196"/>
        <v>0.73284998226462073</v>
      </c>
      <c r="AD950" s="37">
        <f t="shared" si="197"/>
        <v>-1.2589220464926283</v>
      </c>
      <c r="AE950" s="36">
        <f t="shared" si="198"/>
        <v>220.6871088215168</v>
      </c>
      <c r="AG950" s="38">
        <f t="shared" si="203"/>
        <v>0.7328622139240355</v>
      </c>
      <c r="AH950" s="38">
        <f t="shared" si="199"/>
        <v>-1.2588784445752452</v>
      </c>
      <c r="AJ950" s="38">
        <f t="shared" si="204"/>
        <v>41.989911822460911</v>
      </c>
      <c r="AK950" s="38">
        <f t="shared" si="205"/>
        <v>-72.128421794155273</v>
      </c>
    </row>
    <row r="951" spans="1:37" ht="15.75" customHeight="1" x14ac:dyDescent="0.3">
      <c r="A951" s="4" t="s">
        <v>90</v>
      </c>
      <c r="B951" s="5"/>
      <c r="C951" s="5">
        <v>5</v>
      </c>
      <c r="D951" s="5">
        <v>1</v>
      </c>
      <c r="E951" s="5">
        <v>3</v>
      </c>
      <c r="F951" s="5">
        <v>1</v>
      </c>
      <c r="G951" s="5">
        <f t="shared" si="164"/>
        <v>967</v>
      </c>
      <c r="H951" s="5" t="s">
        <v>20</v>
      </c>
      <c r="I951" s="5">
        <v>243</v>
      </c>
      <c r="J951" s="5"/>
      <c r="K951" s="5"/>
      <c r="L951" s="7">
        <v>43313</v>
      </c>
      <c r="M951" s="5" t="s">
        <v>91</v>
      </c>
      <c r="N951" s="5" t="s">
        <v>88</v>
      </c>
      <c r="O951" s="27"/>
      <c r="P951" s="28">
        <v>14.4</v>
      </c>
      <c r="Q951" s="28">
        <v>1.4</v>
      </c>
      <c r="R951" s="35">
        <v>44369</v>
      </c>
      <c r="S951" s="28" t="s">
        <v>115</v>
      </c>
      <c r="T951" s="5"/>
      <c r="U951" s="5">
        <f t="shared" si="208"/>
        <v>194.4</v>
      </c>
      <c r="V951" s="5">
        <f t="shared" si="207"/>
        <v>101.4</v>
      </c>
      <c r="W951" s="5"/>
      <c r="X951" s="36">
        <f t="shared" si="206"/>
        <v>209.05455734548894</v>
      </c>
      <c r="Y951" s="36">
        <f t="shared" si="200"/>
        <v>66.102284779587379</v>
      </c>
      <c r="Z951" s="5"/>
      <c r="AA951" s="36">
        <f t="shared" si="201"/>
        <v>1.0900145318312371</v>
      </c>
      <c r="AB951" s="36">
        <f t="shared" si="202"/>
        <v>1.2645475318312371</v>
      </c>
      <c r="AC951" s="37">
        <f t="shared" si="196"/>
        <v>0.73284998226462073</v>
      </c>
      <c r="AD951" s="37">
        <f t="shared" si="197"/>
        <v>-1.2589220464926283</v>
      </c>
      <c r="AE951" s="36">
        <f t="shared" si="198"/>
        <v>219.25628839328644</v>
      </c>
      <c r="AG951" s="38">
        <f t="shared" si="203"/>
        <v>0.73286035727601784</v>
      </c>
      <c r="AH951" s="38">
        <f t="shared" si="199"/>
        <v>-1.2588778986982099</v>
      </c>
      <c r="AJ951" s="38">
        <f t="shared" si="204"/>
        <v>41.989805444365459</v>
      </c>
      <c r="AK951" s="38">
        <f t="shared" si="205"/>
        <v>-72.128390517705014</v>
      </c>
    </row>
    <row r="952" spans="1:37" ht="15.75" customHeight="1" x14ac:dyDescent="0.3">
      <c r="A952" s="4" t="s">
        <v>90</v>
      </c>
      <c r="B952" s="5"/>
      <c r="C952" s="5">
        <v>5</v>
      </c>
      <c r="D952" s="5">
        <v>1</v>
      </c>
      <c r="E952" s="5">
        <v>3</v>
      </c>
      <c r="F952" s="5">
        <v>1</v>
      </c>
      <c r="G952" s="5">
        <f t="shared" si="164"/>
        <v>968</v>
      </c>
      <c r="H952" s="5" t="s">
        <v>18</v>
      </c>
      <c r="I952" s="5">
        <v>478</v>
      </c>
      <c r="J952" s="5"/>
      <c r="K952" s="5"/>
      <c r="L952" s="7">
        <v>43313</v>
      </c>
      <c r="M952" s="5" t="s">
        <v>91</v>
      </c>
      <c r="N952" s="5" t="s">
        <v>88</v>
      </c>
      <c r="O952" s="27"/>
      <c r="P952" s="28">
        <v>10.199999999999999</v>
      </c>
      <c r="Q952" s="28">
        <v>0.6</v>
      </c>
      <c r="R952" s="29">
        <v>44369</v>
      </c>
      <c r="S952" s="28" t="s">
        <v>115</v>
      </c>
      <c r="T952" s="5"/>
      <c r="U952" s="5">
        <f t="shared" si="208"/>
        <v>190.2</v>
      </c>
      <c r="V952" s="5">
        <f t="shared" si="207"/>
        <v>100.6</v>
      </c>
      <c r="W952" s="5"/>
      <c r="X952" s="36">
        <f t="shared" si="206"/>
        <v>204.77944623632649</v>
      </c>
      <c r="Y952" s="36">
        <f t="shared" si="200"/>
        <v>66.04376124315948</v>
      </c>
      <c r="Z952" s="5"/>
      <c r="AA952" s="36">
        <f t="shared" si="201"/>
        <v>1.0842836804480844</v>
      </c>
      <c r="AB952" s="36">
        <f t="shared" si="202"/>
        <v>1.2588166804480845</v>
      </c>
      <c r="AC952" s="37">
        <f t="shared" si="196"/>
        <v>0.73284998226462073</v>
      </c>
      <c r="AD952" s="37">
        <f t="shared" si="197"/>
        <v>-1.2589220464926283</v>
      </c>
      <c r="AE952" s="36">
        <f t="shared" si="198"/>
        <v>215.16598244146306</v>
      </c>
      <c r="AG952" s="38">
        <f t="shared" si="203"/>
        <v>0.73286034810970735</v>
      </c>
      <c r="AH952" s="38">
        <f t="shared" si="199"/>
        <v>-1.2588788015094348</v>
      </c>
      <c r="AJ952" s="38">
        <f t="shared" si="204"/>
        <v>41.989804919174546</v>
      </c>
      <c r="AK952" s="38">
        <f t="shared" si="205"/>
        <v>-72.12844224497789</v>
      </c>
    </row>
    <row r="953" spans="1:37" ht="15.75" customHeight="1" x14ac:dyDescent="0.3">
      <c r="A953" s="4" t="s">
        <v>90</v>
      </c>
      <c r="B953" s="5"/>
      <c r="C953" s="5">
        <v>5</v>
      </c>
      <c r="D953" s="5">
        <v>1</v>
      </c>
      <c r="E953" s="5">
        <v>3</v>
      </c>
      <c r="F953" s="5">
        <v>2</v>
      </c>
      <c r="G953" s="5">
        <f t="shared" si="164"/>
        <v>969</v>
      </c>
      <c r="H953" s="5" t="s">
        <v>20</v>
      </c>
      <c r="I953" s="5">
        <v>680</v>
      </c>
      <c r="J953" s="5"/>
      <c r="K953" s="5"/>
      <c r="L953" s="7">
        <v>43313</v>
      </c>
      <c r="M953" s="5" t="s">
        <v>91</v>
      </c>
      <c r="N953" s="5" t="s">
        <v>88</v>
      </c>
      <c r="O953" s="27"/>
      <c r="P953" s="28">
        <v>11.9</v>
      </c>
      <c r="Q953" s="28">
        <v>8</v>
      </c>
      <c r="R953" s="29">
        <v>44369</v>
      </c>
      <c r="S953" s="28" t="s">
        <v>115</v>
      </c>
      <c r="T953" s="5"/>
      <c r="U953" s="5">
        <f t="shared" si="208"/>
        <v>191.9</v>
      </c>
      <c r="V953" s="5">
        <f t="shared" si="207"/>
        <v>108</v>
      </c>
      <c r="W953" s="5"/>
      <c r="X953" s="36">
        <f t="shared" si="206"/>
        <v>207.73861645421619</v>
      </c>
      <c r="Y953" s="36">
        <f t="shared" si="200"/>
        <v>73.036136492068451</v>
      </c>
      <c r="Z953" s="5"/>
      <c r="AA953" s="36">
        <f t="shared" si="201"/>
        <v>1.0581842264720054</v>
      </c>
      <c r="AB953" s="36">
        <f t="shared" si="202"/>
        <v>1.2327172264720054</v>
      </c>
      <c r="AC953" s="37">
        <f t="shared" si="196"/>
        <v>0.73284998226462073</v>
      </c>
      <c r="AD953" s="37">
        <f t="shared" si="197"/>
        <v>-1.2589220464926283</v>
      </c>
      <c r="AE953" s="36">
        <f t="shared" si="198"/>
        <v>220.2035649121058</v>
      </c>
      <c r="AG953" s="38">
        <f t="shared" si="203"/>
        <v>0.73286144562799582</v>
      </c>
      <c r="AH953" s="38">
        <f t="shared" si="199"/>
        <v>-1.2588781765534478</v>
      </c>
      <c r="AJ953" s="38">
        <f t="shared" si="204"/>
        <v>41.98986780234042</v>
      </c>
      <c r="AK953" s="38">
        <f t="shared" si="205"/>
        <v>-72.128406437637466</v>
      </c>
    </row>
    <row r="954" spans="1:37" ht="15.75" customHeight="1" x14ac:dyDescent="0.3">
      <c r="A954" s="4" t="s">
        <v>90</v>
      </c>
      <c r="B954" s="5"/>
      <c r="C954" s="5">
        <v>5</v>
      </c>
      <c r="D954" s="5">
        <v>1</v>
      </c>
      <c r="E954" s="5">
        <v>3</v>
      </c>
      <c r="F954" s="5">
        <v>4</v>
      </c>
      <c r="G954" s="5">
        <f t="shared" si="164"/>
        <v>970</v>
      </c>
      <c r="H954" s="5" t="s">
        <v>20</v>
      </c>
      <c r="I954" s="5">
        <v>35</v>
      </c>
      <c r="J954" s="5"/>
      <c r="K954" s="5"/>
      <c r="L954" s="7">
        <v>43313</v>
      </c>
      <c r="M954" s="5" t="s">
        <v>91</v>
      </c>
      <c r="N954" s="5" t="s">
        <v>88</v>
      </c>
      <c r="O954" s="27"/>
      <c r="P954" s="28">
        <v>15.1</v>
      </c>
      <c r="Q954" s="28">
        <v>7.5</v>
      </c>
      <c r="R954" s="29">
        <v>44369</v>
      </c>
      <c r="S954" s="28" t="s">
        <v>115</v>
      </c>
      <c r="T954" s="5"/>
      <c r="U954" s="5">
        <f t="shared" si="208"/>
        <v>195.1</v>
      </c>
      <c r="V954" s="5">
        <f t="shared" si="207"/>
        <v>107.5</v>
      </c>
      <c r="W954" s="5"/>
      <c r="X954" s="36">
        <f t="shared" si="206"/>
        <v>210.80317709662498</v>
      </c>
      <c r="Y954" s="36">
        <f t="shared" si="200"/>
        <v>71.988058217797274</v>
      </c>
      <c r="Z954" s="5"/>
      <c r="AA954" s="36">
        <f t="shared" si="201"/>
        <v>1.0671860789440049</v>
      </c>
      <c r="AB954" s="36">
        <f t="shared" si="202"/>
        <v>1.2417190789440049</v>
      </c>
      <c r="AC954" s="37">
        <f t="shared" si="196"/>
        <v>0.73284998226462073</v>
      </c>
      <c r="AD954" s="37">
        <f t="shared" si="197"/>
        <v>-1.2589220464926283</v>
      </c>
      <c r="AE954" s="36">
        <f t="shared" si="198"/>
        <v>222.75605491209436</v>
      </c>
      <c r="AG954" s="38">
        <f t="shared" si="203"/>
        <v>0.73286128110611881</v>
      </c>
      <c r="AH954" s="38">
        <f t="shared" si="199"/>
        <v>-1.2588775293905763</v>
      </c>
      <c r="AJ954" s="38">
        <f t="shared" si="204"/>
        <v>41.989858375931227</v>
      </c>
      <c r="AK954" s="38">
        <f t="shared" si="205"/>
        <v>-72.128369357936265</v>
      </c>
    </row>
    <row r="955" spans="1:37" ht="15.75" customHeight="1" x14ac:dyDescent="0.3">
      <c r="A955" s="4" t="s">
        <v>90</v>
      </c>
      <c r="B955" s="5"/>
      <c r="C955" s="5">
        <v>5</v>
      </c>
      <c r="D955" s="5">
        <v>1</v>
      </c>
      <c r="E955" s="5">
        <v>3</v>
      </c>
      <c r="F955" s="5">
        <v>4</v>
      </c>
      <c r="G955" s="5">
        <f t="shared" si="164"/>
        <v>971</v>
      </c>
      <c r="H955" s="5" t="s">
        <v>20</v>
      </c>
      <c r="I955" s="5">
        <v>22</v>
      </c>
      <c r="J955" s="5"/>
      <c r="K955" s="5"/>
      <c r="L955" s="7">
        <v>43313</v>
      </c>
      <c r="M955" s="5" t="s">
        <v>91</v>
      </c>
      <c r="N955" s="5" t="s">
        <v>88</v>
      </c>
      <c r="O955" s="27"/>
      <c r="P955" s="28">
        <v>15.2</v>
      </c>
      <c r="Q955" s="28">
        <v>6</v>
      </c>
      <c r="R955" s="29">
        <v>44369</v>
      </c>
      <c r="S955" s="28" t="s">
        <v>115</v>
      </c>
      <c r="T955" s="5"/>
      <c r="U955" s="5">
        <f t="shared" si="208"/>
        <v>195.2</v>
      </c>
      <c r="V955" s="5">
        <f t="shared" si="207"/>
        <v>106</v>
      </c>
      <c r="W955" s="5"/>
      <c r="X955" s="36">
        <f t="shared" si="206"/>
        <v>210.64118549363062</v>
      </c>
      <c r="Y955" s="36">
        <f t="shared" si="200"/>
        <v>70.493481782629331</v>
      </c>
      <c r="Z955" s="5"/>
      <c r="AA955" s="36">
        <f t="shared" si="201"/>
        <v>1.0733179559157839</v>
      </c>
      <c r="AB955" s="36">
        <f t="shared" si="202"/>
        <v>1.247850955915784</v>
      </c>
      <c r="AC955" s="37">
        <f t="shared" si="196"/>
        <v>0.73284998226462073</v>
      </c>
      <c r="AD955" s="37">
        <f t="shared" si="197"/>
        <v>-1.2589220464926283</v>
      </c>
      <c r="AE955" s="36">
        <f t="shared" si="198"/>
        <v>222.12392937277153</v>
      </c>
      <c r="AG955" s="38">
        <f t="shared" si="203"/>
        <v>0.73286104651631945</v>
      </c>
      <c r="AH955" s="38">
        <f t="shared" si="199"/>
        <v>-1.2588775636091152</v>
      </c>
      <c r="AJ955" s="38">
        <f t="shared" si="204"/>
        <v>41.989844934925806</v>
      </c>
      <c r="AK955" s="38">
        <f t="shared" si="205"/>
        <v>-72.128371318514127</v>
      </c>
    </row>
    <row r="956" spans="1:37" ht="15.75" customHeight="1" x14ac:dyDescent="0.3">
      <c r="A956" s="4" t="s">
        <v>90</v>
      </c>
      <c r="B956" s="5"/>
      <c r="C956" s="5">
        <v>5</v>
      </c>
      <c r="D956" s="5">
        <v>1</v>
      </c>
      <c r="E956" s="5">
        <v>3</v>
      </c>
      <c r="F956" s="5">
        <v>4</v>
      </c>
      <c r="G956" s="5">
        <f t="shared" si="164"/>
        <v>972</v>
      </c>
      <c r="H956" s="5" t="s">
        <v>20</v>
      </c>
      <c r="I956" s="5">
        <v>15</v>
      </c>
      <c r="J956" s="5"/>
      <c r="K956" s="5"/>
      <c r="L956" s="7">
        <v>43313</v>
      </c>
      <c r="M956" s="5" t="s">
        <v>91</v>
      </c>
      <c r="N956" s="5" t="s">
        <v>88</v>
      </c>
      <c r="O956" s="27"/>
      <c r="P956" s="28">
        <v>15.8</v>
      </c>
      <c r="Q956" s="28">
        <v>8.3000000000000007</v>
      </c>
      <c r="R956" s="29">
        <v>44369</v>
      </c>
      <c r="S956" s="28" t="s">
        <v>115</v>
      </c>
      <c r="T956" s="5"/>
      <c r="U956" s="5">
        <f t="shared" si="208"/>
        <v>195.8</v>
      </c>
      <c r="V956" s="5">
        <f t="shared" si="207"/>
        <v>108.3</v>
      </c>
      <c r="W956" s="5"/>
      <c r="X956" s="36">
        <f t="shared" si="206"/>
        <v>211.63146111570612</v>
      </c>
      <c r="Y956" s="36">
        <f t="shared" si="200"/>
        <v>72.654350633884064</v>
      </c>
      <c r="Z956" s="5"/>
      <c r="AA956" s="36">
        <f t="shared" si="201"/>
        <v>1.0655643827212633</v>
      </c>
      <c r="AB956" s="36">
        <f t="shared" si="202"/>
        <v>1.2400973827212634</v>
      </c>
      <c r="AC956" s="37">
        <f t="shared" si="196"/>
        <v>0.73284998226462073</v>
      </c>
      <c r="AD956" s="37">
        <f t="shared" si="197"/>
        <v>-1.2589220464926283</v>
      </c>
      <c r="AE956" s="36">
        <f t="shared" si="198"/>
        <v>223.75551389854061</v>
      </c>
      <c r="AG956" s="38">
        <f t="shared" si="203"/>
        <v>0.73286138568431702</v>
      </c>
      <c r="AH956" s="38">
        <f t="shared" si="199"/>
        <v>-1.2588773544705796</v>
      </c>
      <c r="AJ956" s="38">
        <f t="shared" si="204"/>
        <v>41.989864367820616</v>
      </c>
      <c r="AK956" s="38">
        <f t="shared" si="205"/>
        <v>-72.128359335758702</v>
      </c>
    </row>
    <row r="957" spans="1:37" ht="15.75" customHeight="1" x14ac:dyDescent="0.3">
      <c r="A957" s="4" t="s">
        <v>90</v>
      </c>
      <c r="B957" s="5"/>
      <c r="C957" s="5">
        <v>5</v>
      </c>
      <c r="D957" s="5">
        <v>1</v>
      </c>
      <c r="E957" s="5">
        <v>3</v>
      </c>
      <c r="F957" s="5">
        <v>4</v>
      </c>
      <c r="G957" s="5">
        <f t="shared" si="164"/>
        <v>973</v>
      </c>
      <c r="H957" s="5" t="s">
        <v>20</v>
      </c>
      <c r="I957" s="5">
        <v>22</v>
      </c>
      <c r="J957" s="5"/>
      <c r="K957" s="5"/>
      <c r="L957" s="7">
        <v>43313</v>
      </c>
      <c r="M957" s="5" t="s">
        <v>91</v>
      </c>
      <c r="N957" s="5" t="s">
        <v>88</v>
      </c>
      <c r="O957" s="27"/>
      <c r="P957" s="28">
        <v>17.600000000000001</v>
      </c>
      <c r="Q957" s="28">
        <v>2.4</v>
      </c>
      <c r="R957" s="29">
        <v>44369</v>
      </c>
      <c r="S957" s="28" t="s">
        <v>115</v>
      </c>
      <c r="T957" s="5"/>
      <c r="U957" s="5">
        <f t="shared" si="208"/>
        <v>197.6</v>
      </c>
      <c r="V957" s="5">
        <f t="shared" si="207"/>
        <v>102.4</v>
      </c>
      <c r="W957" s="5"/>
      <c r="X957" s="36">
        <f t="shared" si="206"/>
        <v>212.37959036489437</v>
      </c>
      <c r="Y957" s="36">
        <f t="shared" si="200"/>
        <v>66.531418115351073</v>
      </c>
      <c r="Z957" s="5"/>
      <c r="AA957" s="36">
        <f t="shared" si="201"/>
        <v>1.0926802740904797</v>
      </c>
      <c r="AB957" s="36">
        <f t="shared" si="202"/>
        <v>1.2672132740904798</v>
      </c>
      <c r="AC957" s="37">
        <f t="shared" si="196"/>
        <v>0.73284998226462073</v>
      </c>
      <c r="AD957" s="37">
        <f t="shared" si="197"/>
        <v>-1.2589220464926283</v>
      </c>
      <c r="AE957" s="36">
        <f t="shared" si="198"/>
        <v>222.55677927216686</v>
      </c>
      <c r="AG957" s="38">
        <f t="shared" si="203"/>
        <v>0.73286042461777767</v>
      </c>
      <c r="AH957" s="38">
        <f t="shared" si="199"/>
        <v>-1.2588771965205372</v>
      </c>
      <c r="AJ957" s="38">
        <f t="shared" si="204"/>
        <v>41.98980930276408</v>
      </c>
      <c r="AK957" s="38">
        <f t="shared" si="205"/>
        <v>-72.128350285887905</v>
      </c>
    </row>
    <row r="958" spans="1:37" ht="15.75" customHeight="1" x14ac:dyDescent="0.3">
      <c r="A958" s="4" t="s">
        <v>90</v>
      </c>
      <c r="B958" s="5"/>
      <c r="C958" s="5">
        <v>5</v>
      </c>
      <c r="D958" s="5">
        <v>1</v>
      </c>
      <c r="E958" s="5">
        <v>3</v>
      </c>
      <c r="F958" s="5">
        <v>4</v>
      </c>
      <c r="G958" s="5">
        <f t="shared" si="164"/>
        <v>974</v>
      </c>
      <c r="H958" s="5" t="s">
        <v>20</v>
      </c>
      <c r="I958" s="5">
        <v>11</v>
      </c>
      <c r="J958" s="5"/>
      <c r="K958" s="5"/>
      <c r="L958" s="7">
        <v>43313</v>
      </c>
      <c r="M958" s="5" t="s">
        <v>91</v>
      </c>
      <c r="N958" s="5" t="s">
        <v>88</v>
      </c>
      <c r="O958" s="27"/>
      <c r="P958" s="28">
        <v>18.7</v>
      </c>
      <c r="Q958" s="28">
        <v>0.6</v>
      </c>
      <c r="R958" s="29">
        <v>44369</v>
      </c>
      <c r="S958" s="28" t="s">
        <v>115</v>
      </c>
      <c r="T958" s="5"/>
      <c r="U958" s="5">
        <f t="shared" si="208"/>
        <v>198.7</v>
      </c>
      <c r="V958" s="5">
        <f t="shared" si="207"/>
        <v>100.6</v>
      </c>
      <c r="W958" s="5"/>
      <c r="X958" s="36">
        <f t="shared" si="206"/>
        <v>213.15031202652389</v>
      </c>
      <c r="Y958" s="36">
        <f t="shared" si="200"/>
        <v>64.567751106845037</v>
      </c>
      <c r="Z958" s="5"/>
      <c r="AA958" s="36">
        <f t="shared" si="201"/>
        <v>1.1021286796428611</v>
      </c>
      <c r="AB958" s="36">
        <f t="shared" si="202"/>
        <v>1.2766616796428611</v>
      </c>
      <c r="AC958" s="37">
        <f t="shared" si="196"/>
        <v>0.73284998226462073</v>
      </c>
      <c r="AD958" s="37">
        <f t="shared" si="197"/>
        <v>-1.2589220464926283</v>
      </c>
      <c r="AE958" s="36">
        <f t="shared" si="198"/>
        <v>222.71517685151139</v>
      </c>
      <c r="AG958" s="38">
        <f t="shared" si="203"/>
        <v>0.73286011639455129</v>
      </c>
      <c r="AH958" s="38">
        <f t="shared" si="199"/>
        <v>-1.2588770337732937</v>
      </c>
      <c r="AJ958" s="38">
        <f t="shared" si="204"/>
        <v>41.98979164287406</v>
      </c>
      <c r="AK958" s="38">
        <f t="shared" si="205"/>
        <v>-72.128340961157733</v>
      </c>
    </row>
    <row r="959" spans="1:37" ht="15.75" customHeight="1" x14ac:dyDescent="0.3">
      <c r="A959" s="4" t="s">
        <v>90</v>
      </c>
      <c r="B959" s="5"/>
      <c r="C959" s="5">
        <v>5</v>
      </c>
      <c r="D959" s="5">
        <v>1</v>
      </c>
      <c r="E959" s="5">
        <v>3</v>
      </c>
      <c r="F959" s="5">
        <v>4</v>
      </c>
      <c r="G959" s="5">
        <f t="shared" si="164"/>
        <v>975</v>
      </c>
      <c r="H959" s="5" t="s">
        <v>20</v>
      </c>
      <c r="I959" s="5">
        <v>11</v>
      </c>
      <c r="J959" s="5"/>
      <c r="K959" s="5"/>
      <c r="L959" s="7">
        <v>43313</v>
      </c>
      <c r="M959" s="5" t="s">
        <v>91</v>
      </c>
      <c r="N959" s="5" t="s">
        <v>88</v>
      </c>
      <c r="O959" s="27"/>
      <c r="P959" s="28">
        <v>14.1</v>
      </c>
      <c r="Q959" s="28">
        <v>15.1</v>
      </c>
      <c r="R959" s="29">
        <v>44369</v>
      </c>
      <c r="S959" s="28" t="s">
        <v>115</v>
      </c>
      <c r="T959" s="5"/>
      <c r="U959" s="5">
        <f t="shared" si="208"/>
        <v>194.1</v>
      </c>
      <c r="V959" s="5">
        <f t="shared" si="207"/>
        <v>115.1</v>
      </c>
      <c r="W959" s="5"/>
      <c r="X959" s="36">
        <f t="shared" si="206"/>
        <v>211.13809606671816</v>
      </c>
      <c r="Y959" s="36">
        <f t="shared" si="200"/>
        <v>79.646245293304872</v>
      </c>
      <c r="Z959" s="5"/>
      <c r="AA959" s="36">
        <f t="shared" si="201"/>
        <v>1.0355447391731174</v>
      </c>
      <c r="AB959" s="36">
        <f t="shared" si="202"/>
        <v>1.2100777391731175</v>
      </c>
      <c r="AC959" s="37">
        <f t="shared" si="196"/>
        <v>0.73284998226462073</v>
      </c>
      <c r="AD959" s="37">
        <f t="shared" si="197"/>
        <v>-1.2589220464926283</v>
      </c>
      <c r="AE959" s="36">
        <f t="shared" si="198"/>
        <v>225.66085172222495</v>
      </c>
      <c r="AG959" s="38">
        <f t="shared" si="203"/>
        <v>0.73286248314301872</v>
      </c>
      <c r="AH959" s="38">
        <f t="shared" si="199"/>
        <v>-1.2588774586146443</v>
      </c>
      <c r="AJ959" s="38">
        <f t="shared" si="204"/>
        <v>41.98992724757241</v>
      </c>
      <c r="AK959" s="38">
        <f t="shared" si="205"/>
        <v>-72.128365302774071</v>
      </c>
    </row>
    <row r="960" spans="1:37" ht="15.75" customHeight="1" x14ac:dyDescent="0.3">
      <c r="A960" s="4" t="s">
        <v>90</v>
      </c>
      <c r="B960" s="5"/>
      <c r="C960" s="5">
        <v>5</v>
      </c>
      <c r="D960" s="5">
        <v>1</v>
      </c>
      <c r="E960" s="5">
        <v>3</v>
      </c>
      <c r="F960" s="5">
        <v>4</v>
      </c>
      <c r="G960" s="5">
        <f t="shared" si="164"/>
        <v>976</v>
      </c>
      <c r="H960" s="5" t="s">
        <v>20</v>
      </c>
      <c r="I960" s="5">
        <v>16</v>
      </c>
      <c r="J960" s="5"/>
      <c r="K960" s="5"/>
      <c r="L960" s="7">
        <v>43313</v>
      </c>
      <c r="M960" s="5" t="s">
        <v>91</v>
      </c>
      <c r="N960" s="5" t="s">
        <v>88</v>
      </c>
      <c r="O960" s="27"/>
      <c r="P960" s="28">
        <v>11.6</v>
      </c>
      <c r="Q960" s="28">
        <v>16.899999999999999</v>
      </c>
      <c r="R960" s="29">
        <v>44369</v>
      </c>
      <c r="S960" s="28" t="s">
        <v>115</v>
      </c>
      <c r="T960" s="5"/>
      <c r="U960" s="5">
        <f t="shared" si="208"/>
        <v>191.6</v>
      </c>
      <c r="V960" s="5">
        <f t="shared" si="207"/>
        <v>116.9</v>
      </c>
      <c r="W960" s="5"/>
      <c r="X960" s="36">
        <f t="shared" si="206"/>
        <v>208.98864356905611</v>
      </c>
      <c r="Y960" s="36">
        <f t="shared" si="200"/>
        <v>81.853019853674439</v>
      </c>
      <c r="Z960" s="5"/>
      <c r="AA960" s="36">
        <f t="shared" si="201"/>
        <v>1.0229650267406287</v>
      </c>
      <c r="AB960" s="36">
        <f t="shared" si="202"/>
        <v>1.1974980267406288</v>
      </c>
      <c r="AC960" s="37">
        <f t="shared" si="196"/>
        <v>0.73284998226462073</v>
      </c>
      <c r="AD960" s="37">
        <f t="shared" si="197"/>
        <v>-1.2589220464926283</v>
      </c>
      <c r="AE960" s="36">
        <f t="shared" si="198"/>
        <v>224.44636330312861</v>
      </c>
      <c r="AG960" s="38">
        <f t="shared" si="203"/>
        <v>0.73286282953108162</v>
      </c>
      <c r="AH960" s="38">
        <f t="shared" si="199"/>
        <v>-1.2588779125195637</v>
      </c>
      <c r="AJ960" s="38">
        <f t="shared" si="204"/>
        <v>41.989947094146494</v>
      </c>
      <c r="AK960" s="38">
        <f t="shared" si="205"/>
        <v>-72.128391309610251</v>
      </c>
    </row>
    <row r="961" spans="1:37" ht="15.75" customHeight="1" x14ac:dyDescent="0.3">
      <c r="A961" s="4" t="s">
        <v>90</v>
      </c>
      <c r="B961" s="5"/>
      <c r="C961" s="5">
        <v>5</v>
      </c>
      <c r="D961" s="5">
        <v>1</v>
      </c>
      <c r="E961" s="5">
        <v>3</v>
      </c>
      <c r="F961" s="5">
        <v>4</v>
      </c>
      <c r="G961" s="5">
        <f t="shared" si="164"/>
        <v>977</v>
      </c>
      <c r="H961" s="5" t="s">
        <v>20</v>
      </c>
      <c r="I961" s="5">
        <v>10</v>
      </c>
      <c r="J961" s="5"/>
      <c r="K961" s="5"/>
      <c r="L961" s="7">
        <v>43313</v>
      </c>
      <c r="M961" s="5" t="s">
        <v>91</v>
      </c>
      <c r="N961" s="5" t="s">
        <v>88</v>
      </c>
      <c r="O961" s="27"/>
      <c r="P961" s="28">
        <v>11.4</v>
      </c>
      <c r="Q961" s="28">
        <v>17.2</v>
      </c>
      <c r="R961" s="29">
        <v>44369</v>
      </c>
      <c r="S961" s="28" t="s">
        <v>115</v>
      </c>
      <c r="T961" s="5"/>
      <c r="U961" s="5">
        <f t="shared" si="208"/>
        <v>191.4</v>
      </c>
      <c r="V961" s="5">
        <f t="shared" si="207"/>
        <v>117.2</v>
      </c>
      <c r="W961" s="5"/>
      <c r="X961" s="36">
        <f t="shared" si="206"/>
        <v>208.8437764964508</v>
      </c>
      <c r="Y961" s="36">
        <f t="shared" si="200"/>
        <v>82.183191825947659</v>
      </c>
      <c r="Z961" s="5"/>
      <c r="AA961" s="36">
        <f t="shared" si="201"/>
        <v>1.0213598005486995</v>
      </c>
      <c r="AB961" s="36">
        <f t="shared" si="202"/>
        <v>1.1958928005486995</v>
      </c>
      <c r="AC961" s="37">
        <f t="shared" si="196"/>
        <v>0.73284998226462073</v>
      </c>
      <c r="AD961" s="37">
        <f t="shared" si="197"/>
        <v>-1.2589220464926283</v>
      </c>
      <c r="AE961" s="36">
        <f t="shared" si="198"/>
        <v>224.43217238176885</v>
      </c>
      <c r="AG961" s="38">
        <f t="shared" si="203"/>
        <v>0.73286288135595179</v>
      </c>
      <c r="AH961" s="38">
        <f t="shared" si="199"/>
        <v>-1.2588779431103623</v>
      </c>
      <c r="AJ961" s="38">
        <f t="shared" si="204"/>
        <v>41.989950063492827</v>
      </c>
      <c r="AK961" s="38">
        <f t="shared" si="205"/>
        <v>-72.128393062333899</v>
      </c>
    </row>
    <row r="962" spans="1:37" ht="15.75" customHeight="1" x14ac:dyDescent="0.3">
      <c r="A962" s="4" t="s">
        <v>90</v>
      </c>
      <c r="B962" s="5"/>
      <c r="C962" s="5">
        <v>5</v>
      </c>
      <c r="D962" s="5">
        <v>1</v>
      </c>
      <c r="E962" s="5">
        <v>3</v>
      </c>
      <c r="F962" s="5">
        <v>4</v>
      </c>
      <c r="G962" s="5">
        <f t="shared" si="164"/>
        <v>978</v>
      </c>
      <c r="H962" s="5" t="s">
        <v>20</v>
      </c>
      <c r="I962" s="5">
        <v>17</v>
      </c>
      <c r="J962" s="5"/>
      <c r="K962" s="5"/>
      <c r="L962" s="7">
        <v>43313</v>
      </c>
      <c r="M962" s="5" t="s">
        <v>91</v>
      </c>
      <c r="N962" s="5" t="s">
        <v>88</v>
      </c>
      <c r="O962" s="27"/>
      <c r="P962" s="28">
        <v>11.3</v>
      </c>
      <c r="Q962" s="28">
        <v>17.399999999999999</v>
      </c>
      <c r="R962" s="29">
        <v>44369</v>
      </c>
      <c r="S962" s="28" t="s">
        <v>115</v>
      </c>
      <c r="T962" s="5"/>
      <c r="U962" s="5">
        <f t="shared" si="208"/>
        <v>191.3</v>
      </c>
      <c r="V962" s="5">
        <f t="shared" si="207"/>
        <v>117.4</v>
      </c>
      <c r="W962" s="5"/>
      <c r="X962" s="36">
        <f t="shared" si="206"/>
        <v>208.78002537271468</v>
      </c>
      <c r="Y962" s="36">
        <f t="shared" si="200"/>
        <v>82.397518199085397</v>
      </c>
      <c r="Z962" s="5"/>
      <c r="AA962" s="36">
        <f t="shared" si="201"/>
        <v>1.0203672273100715</v>
      </c>
      <c r="AB962" s="36">
        <f t="shared" si="202"/>
        <v>1.1949002273100715</v>
      </c>
      <c r="AC962" s="37">
        <f t="shared" ref="AC962:AC982" si="209">41.989211*(PI()/180)</f>
        <v>0.73284998226462073</v>
      </c>
      <c r="AD962" s="37">
        <f t="shared" ref="AD962:AD982" si="210">-72.13092*(PI()/180)</f>
        <v>-1.2589220464926283</v>
      </c>
      <c r="AE962" s="36">
        <f t="shared" ref="AE962:AE982" si="211">SQRT(X962^2+Y962^2)</f>
        <v>224.45144241015694</v>
      </c>
      <c r="AG962" s="38">
        <f t="shared" si="203"/>
        <v>0.73286291499717826</v>
      </c>
      <c r="AH962" s="38">
        <f t="shared" ref="AH962:AH982" si="212">AD962+ATAN2(COS(AE962/6371000)-SIN(AC962)*SIN(AG962), SIN(AB962)*SIN(AE962/6371000)*COS(AC962))</f>
        <v>-1.2588779565719144</v>
      </c>
      <c r="AJ962" s="38">
        <f t="shared" si="204"/>
        <v>41.98995199099312</v>
      </c>
      <c r="AK962" s="38">
        <f t="shared" si="205"/>
        <v>-72.128393833624031</v>
      </c>
    </row>
    <row r="963" spans="1:37" ht="15.75" customHeight="1" x14ac:dyDescent="0.3">
      <c r="A963" s="4" t="s">
        <v>90</v>
      </c>
      <c r="B963" s="5"/>
      <c r="C963" s="5">
        <v>5</v>
      </c>
      <c r="D963" s="5">
        <v>1</v>
      </c>
      <c r="E963" s="5">
        <v>3</v>
      </c>
      <c r="F963" s="5">
        <v>4</v>
      </c>
      <c r="G963" s="5">
        <f t="shared" si="164"/>
        <v>979</v>
      </c>
      <c r="H963" s="5" t="s">
        <v>20</v>
      </c>
      <c r="I963" s="5">
        <v>13</v>
      </c>
      <c r="J963" s="5"/>
      <c r="K963" s="5"/>
      <c r="L963" s="7">
        <v>43313</v>
      </c>
      <c r="M963" s="5" t="s">
        <v>91</v>
      </c>
      <c r="N963" s="5" t="s">
        <v>88</v>
      </c>
      <c r="O963" s="27"/>
      <c r="P963" s="28">
        <v>11.4</v>
      </c>
      <c r="Q963" s="28">
        <v>17.8</v>
      </c>
      <c r="R963" s="29">
        <v>44369</v>
      </c>
      <c r="S963" s="28" t="s">
        <v>115</v>
      </c>
      <c r="T963" s="5"/>
      <c r="U963" s="5">
        <f t="shared" si="208"/>
        <v>191.4</v>
      </c>
      <c r="V963" s="5">
        <f t="shared" si="207"/>
        <v>117.8</v>
      </c>
      <c r="W963" s="5"/>
      <c r="X963" s="36">
        <f t="shared" si="206"/>
        <v>208.94796544724946</v>
      </c>
      <c r="Y963" s="36">
        <f t="shared" ref="Y963:Y982" si="213">SQRT(U963^2+V963^2)*SIN(ATAN(V963/U963)-0.174533)</f>
        <v>82.774076469961557</v>
      </c>
      <c r="Z963" s="5"/>
      <c r="AA963" s="36">
        <f t="shared" ref="AA963:AA982" si="214">ATAN(U963/V963)</f>
        <v>1.0190830454265627</v>
      </c>
      <c r="AB963" s="36">
        <f t="shared" ref="AB963:AB982" si="215">AA963+0.174533</f>
        <v>1.1936160454265627</v>
      </c>
      <c r="AC963" s="37">
        <f t="shared" si="209"/>
        <v>0.73284998226462073</v>
      </c>
      <c r="AD963" s="37">
        <f t="shared" si="210"/>
        <v>-1.2589220464926283</v>
      </c>
      <c r="AE963" s="36">
        <f t="shared" si="211"/>
        <v>224.74607894243672</v>
      </c>
      <c r="AG963" s="38">
        <f t="shared" ref="AG963:AG982" si="216">ASIN(SIN(AC963)*COS(AE963/6371000)+COS(AC963)*SIN(AE963/6371000)*COS(AB963))</f>
        <v>0.73286297410144985</v>
      </c>
      <c r="AH963" s="38">
        <f t="shared" si="212"/>
        <v>-1.2588779211041792</v>
      </c>
      <c r="AJ963" s="38">
        <f t="shared" ref="AJ963:AJ982" si="217">AG963*180/PI()</f>
        <v>41.989955377418433</v>
      </c>
      <c r="AK963" s="38">
        <f t="shared" ref="AK963:AK982" si="218">AH963*180/PI()</f>
        <v>-72.128391801472489</v>
      </c>
    </row>
    <row r="964" spans="1:37" ht="15.75" customHeight="1" x14ac:dyDescent="0.3">
      <c r="A964" s="4" t="s">
        <v>90</v>
      </c>
      <c r="B964" s="5"/>
      <c r="C964" s="5">
        <v>5</v>
      </c>
      <c r="D964" s="5">
        <v>1</v>
      </c>
      <c r="E964" s="5">
        <v>3</v>
      </c>
      <c r="F964" s="5">
        <v>4</v>
      </c>
      <c r="G964" s="5">
        <f t="shared" si="164"/>
        <v>980</v>
      </c>
      <c r="H964" s="5" t="s">
        <v>18</v>
      </c>
      <c r="I964" s="5">
        <v>26</v>
      </c>
      <c r="J964" s="5"/>
      <c r="K964" s="5"/>
      <c r="L964" s="7">
        <v>43313</v>
      </c>
      <c r="M964" s="5" t="s">
        <v>91</v>
      </c>
      <c r="N964" s="5" t="s">
        <v>88</v>
      </c>
      <c r="O964" s="27"/>
      <c r="P964" s="28">
        <v>11.2</v>
      </c>
      <c r="Q964" s="28">
        <v>17.600000000000001</v>
      </c>
      <c r="R964" s="29">
        <v>44369</v>
      </c>
      <c r="S964" s="28" t="s">
        <v>115</v>
      </c>
      <c r="T964" s="5"/>
      <c r="U964" s="5">
        <f t="shared" si="208"/>
        <v>191.2</v>
      </c>
      <c r="V964" s="5">
        <f t="shared" si="207"/>
        <v>117.6</v>
      </c>
      <c r="W964" s="5"/>
      <c r="X964" s="36">
        <f t="shared" si="206"/>
        <v>208.71627424897858</v>
      </c>
      <c r="Y964" s="36">
        <f t="shared" si="213"/>
        <v>82.611844572223134</v>
      </c>
      <c r="Z964" s="5"/>
      <c r="AA964" s="36">
        <f t="shared" si="214"/>
        <v>1.0193748254668702</v>
      </c>
      <c r="AB964" s="36">
        <f t="shared" si="215"/>
        <v>1.1939078254668702</v>
      </c>
      <c r="AC964" s="37">
        <f t="shared" si="209"/>
        <v>0.73284998226462073</v>
      </c>
      <c r="AD964" s="37">
        <f t="shared" si="210"/>
        <v>-1.2589220464926283</v>
      </c>
      <c r="AE964" s="36">
        <f t="shared" si="211"/>
        <v>224.47093353037937</v>
      </c>
      <c r="AG964" s="38">
        <f t="shared" si="216"/>
        <v>0.7328629486384044</v>
      </c>
      <c r="AH964" s="38">
        <f t="shared" si="212"/>
        <v>-1.2588779700334674</v>
      </c>
      <c r="AJ964" s="38">
        <f t="shared" si="217"/>
        <v>41.989953918493391</v>
      </c>
      <c r="AK964" s="38">
        <f t="shared" si="218"/>
        <v>-72.128394604914206</v>
      </c>
    </row>
    <row r="965" spans="1:37" ht="15.75" customHeight="1" x14ac:dyDescent="0.3">
      <c r="A965" s="4" t="s">
        <v>90</v>
      </c>
      <c r="B965" s="5"/>
      <c r="C965" s="5">
        <v>5</v>
      </c>
      <c r="D965" s="5">
        <v>1</v>
      </c>
      <c r="E965" s="5">
        <v>3</v>
      </c>
      <c r="F965" s="5">
        <v>4</v>
      </c>
      <c r="G965" s="5">
        <f t="shared" si="164"/>
        <v>981</v>
      </c>
      <c r="H965" s="5" t="s">
        <v>20</v>
      </c>
      <c r="I965" s="5">
        <v>19</v>
      </c>
      <c r="J965" s="5"/>
      <c r="K965" s="5"/>
      <c r="L965" s="7">
        <v>43313</v>
      </c>
      <c r="M965" s="5" t="s">
        <v>91</v>
      </c>
      <c r="N965" s="5" t="s">
        <v>88</v>
      </c>
      <c r="O965" s="27"/>
      <c r="P965" s="28">
        <v>12.3</v>
      </c>
      <c r="Q965" s="28">
        <v>15.1</v>
      </c>
      <c r="R965" s="29">
        <v>44369</v>
      </c>
      <c r="S965" s="28" t="s">
        <v>115</v>
      </c>
      <c r="T965" s="5"/>
      <c r="U965" s="5">
        <f t="shared" si="208"/>
        <v>192.3</v>
      </c>
      <c r="V965" s="5">
        <f t="shared" si="207"/>
        <v>115.1</v>
      </c>
      <c r="W965" s="5"/>
      <c r="X965" s="36">
        <f t="shared" si="206"/>
        <v>209.36544213467639</v>
      </c>
      <c r="Y965" s="36">
        <f t="shared" si="213"/>
        <v>79.958812145700875</v>
      </c>
      <c r="Z965" s="5"/>
      <c r="AA965" s="36">
        <f t="shared" si="214"/>
        <v>1.0314481453675903</v>
      </c>
      <c r="AB965" s="36">
        <f t="shared" si="215"/>
        <v>1.2059811453675904</v>
      </c>
      <c r="AC965" s="37">
        <f t="shared" si="209"/>
        <v>0.73284998226462073</v>
      </c>
      <c r="AD965" s="37">
        <f t="shared" si="210"/>
        <v>-1.2589220464926283</v>
      </c>
      <c r="AE965" s="36">
        <f t="shared" si="211"/>
        <v>224.11447967500897</v>
      </c>
      <c r="AG965" s="38">
        <f t="shared" si="216"/>
        <v>0.73286253221216102</v>
      </c>
      <c r="AH965" s="38">
        <f t="shared" si="212"/>
        <v>-1.2588778329595229</v>
      </c>
      <c r="AJ965" s="38">
        <f t="shared" si="217"/>
        <v>41.989930059027166</v>
      </c>
      <c r="AK965" s="38">
        <f t="shared" si="218"/>
        <v>-72.128386751155702</v>
      </c>
    </row>
    <row r="966" spans="1:37" ht="15.75" customHeight="1" x14ac:dyDescent="0.3">
      <c r="A966" s="4" t="s">
        <v>90</v>
      </c>
      <c r="B966" s="5"/>
      <c r="C966" s="5">
        <v>5</v>
      </c>
      <c r="D966" s="5">
        <v>1</v>
      </c>
      <c r="E966" s="5">
        <v>3</v>
      </c>
      <c r="F966" s="5">
        <v>4</v>
      </c>
      <c r="G966" s="5">
        <f t="shared" si="164"/>
        <v>982</v>
      </c>
      <c r="H966" s="5" t="s">
        <v>20</v>
      </c>
      <c r="I966" s="5">
        <v>12</v>
      </c>
      <c r="J966" s="5"/>
      <c r="K966" s="5"/>
      <c r="L966" s="7">
        <v>43313</v>
      </c>
      <c r="M966" s="5" t="s">
        <v>91</v>
      </c>
      <c r="N966" s="5" t="s">
        <v>88</v>
      </c>
      <c r="O966" s="27"/>
      <c r="P966" s="28">
        <v>11.8</v>
      </c>
      <c r="Q966" s="28">
        <v>15.3</v>
      </c>
      <c r="R966" s="29">
        <v>44369</v>
      </c>
      <c r="S966" s="28" t="s">
        <v>115</v>
      </c>
      <c r="T966" s="5"/>
      <c r="U966" s="5">
        <f t="shared" si="208"/>
        <v>191.8</v>
      </c>
      <c r="V966" s="5">
        <f t="shared" si="207"/>
        <v>115.3</v>
      </c>
      <c r="W966" s="5"/>
      <c r="X966" s="36">
        <f t="shared" si="206"/>
        <v>208.90776791493099</v>
      </c>
      <c r="Y966" s="36">
        <f t="shared" si="213"/>
        <v>80.242597819371085</v>
      </c>
      <c r="Z966" s="5"/>
      <c r="AA966" s="36">
        <f t="shared" si="214"/>
        <v>1.0295338502506952</v>
      </c>
      <c r="AB966" s="36">
        <f t="shared" si="215"/>
        <v>1.2040668502506953</v>
      </c>
      <c r="AC966" s="37">
        <f t="shared" si="209"/>
        <v>0.73284998226462073</v>
      </c>
      <c r="AD966" s="37">
        <f t="shared" si="210"/>
        <v>-1.2589220464926283</v>
      </c>
      <c r="AE966" s="36">
        <f t="shared" si="211"/>
        <v>223.78858326554553</v>
      </c>
      <c r="AG966" s="38">
        <f t="shared" si="216"/>
        <v>0.73286257675763222</v>
      </c>
      <c r="AH966" s="38">
        <f t="shared" si="212"/>
        <v>-1.2588779296088253</v>
      </c>
      <c r="AJ966" s="38">
        <f t="shared" si="217"/>
        <v>41.989932611294662</v>
      </c>
      <c r="AK966" s="38">
        <f t="shared" si="218"/>
        <v>-72.128392288752821</v>
      </c>
    </row>
    <row r="967" spans="1:37" ht="15.75" customHeight="1" x14ac:dyDescent="0.3">
      <c r="A967" s="4" t="s">
        <v>90</v>
      </c>
      <c r="B967" s="5"/>
      <c r="C967" s="5">
        <v>5</v>
      </c>
      <c r="D967" s="5">
        <v>1</v>
      </c>
      <c r="E967" s="5">
        <v>3</v>
      </c>
      <c r="F967" s="5">
        <v>4</v>
      </c>
      <c r="G967" s="5">
        <f t="shared" si="164"/>
        <v>983</v>
      </c>
      <c r="H967" s="5" t="s">
        <v>20</v>
      </c>
      <c r="I967" s="5">
        <v>22</v>
      </c>
      <c r="J967" s="5"/>
      <c r="K967" s="5"/>
      <c r="L967" s="7">
        <v>43313</v>
      </c>
      <c r="M967" s="5" t="s">
        <v>91</v>
      </c>
      <c r="N967" s="5" t="s">
        <v>88</v>
      </c>
      <c r="O967" s="27"/>
      <c r="P967" s="28">
        <v>11.6</v>
      </c>
      <c r="Q967" s="28">
        <v>15.5</v>
      </c>
      <c r="R967" s="29">
        <v>44369</v>
      </c>
      <c r="S967" s="28" t="s">
        <v>115</v>
      </c>
      <c r="T967" s="5"/>
      <c r="U967" s="5">
        <f t="shared" si="208"/>
        <v>191.6</v>
      </c>
      <c r="V967" s="5">
        <f t="shared" si="207"/>
        <v>115.5</v>
      </c>
      <c r="W967" s="5"/>
      <c r="X967" s="36">
        <f t="shared" si="206"/>
        <v>208.74553601719253</v>
      </c>
      <c r="Y967" s="36">
        <f t="shared" si="213"/>
        <v>80.474289017641951</v>
      </c>
      <c r="Z967" s="5"/>
      <c r="AA967" s="36">
        <f t="shared" si="214"/>
        <v>1.0283070709516795</v>
      </c>
      <c r="AB967" s="36">
        <f t="shared" si="215"/>
        <v>1.2028400709516796</v>
      </c>
      <c r="AC967" s="37">
        <f t="shared" si="209"/>
        <v>0.73284998226462073</v>
      </c>
      <c r="AD967" s="37">
        <f t="shared" si="210"/>
        <v>-1.2589220464926283</v>
      </c>
      <c r="AE967" s="36">
        <f t="shared" si="211"/>
        <v>223.72038351477946</v>
      </c>
      <c r="AG967" s="38">
        <f t="shared" si="216"/>
        <v>0.73286261312491885</v>
      </c>
      <c r="AH967" s="38">
        <f t="shared" si="212"/>
        <v>-1.2588779638673138</v>
      </c>
      <c r="AJ967" s="38">
        <f t="shared" si="217"/>
        <v>41.989934694986701</v>
      </c>
      <c r="AK967" s="38">
        <f t="shared" si="218"/>
        <v>-72.128394251619625</v>
      </c>
    </row>
    <row r="968" spans="1:37" ht="15.75" customHeight="1" x14ac:dyDescent="0.3">
      <c r="A968" s="4" t="s">
        <v>90</v>
      </c>
      <c r="B968" s="5"/>
      <c r="C968" s="5">
        <v>5</v>
      </c>
      <c r="D968" s="5">
        <v>1</v>
      </c>
      <c r="E968" s="5">
        <v>3</v>
      </c>
      <c r="F968" s="5">
        <v>4</v>
      </c>
      <c r="G968" s="5">
        <f t="shared" si="164"/>
        <v>984</v>
      </c>
      <c r="H968" s="5" t="s">
        <v>20</v>
      </c>
      <c r="I968" s="5">
        <v>17</v>
      </c>
      <c r="J968" s="5"/>
      <c r="K968" s="5"/>
      <c r="L968" s="7">
        <v>43313</v>
      </c>
      <c r="M968" s="5" t="s">
        <v>91</v>
      </c>
      <c r="N968" s="5" t="s">
        <v>88</v>
      </c>
      <c r="O968" s="27"/>
      <c r="P968" s="28">
        <v>10.5</v>
      </c>
      <c r="Q968" s="28">
        <v>15.3</v>
      </c>
      <c r="R968" s="29">
        <v>44369</v>
      </c>
      <c r="S968" s="28" t="s">
        <v>115</v>
      </c>
      <c r="T968" s="5"/>
      <c r="U968" s="5">
        <f t="shared" si="208"/>
        <v>190.5</v>
      </c>
      <c r="V968" s="5">
        <f t="shared" si="207"/>
        <v>115.3</v>
      </c>
      <c r="W968" s="5"/>
      <c r="X968" s="36">
        <f t="shared" si="206"/>
        <v>207.62751785290078</v>
      </c>
      <c r="Y968" s="36">
        <f t="shared" si="213"/>
        <v>80.46834054610153</v>
      </c>
      <c r="Z968" s="5"/>
      <c r="AA968" s="36">
        <f t="shared" si="214"/>
        <v>1.0265259521523267</v>
      </c>
      <c r="AB968" s="36">
        <f t="shared" si="215"/>
        <v>1.2010589521523267</v>
      </c>
      <c r="AC968" s="37">
        <f t="shared" si="209"/>
        <v>0.73284998226462073</v>
      </c>
      <c r="AD968" s="37">
        <f t="shared" si="210"/>
        <v>-1.2589220464926283</v>
      </c>
      <c r="AE968" s="36">
        <f t="shared" si="211"/>
        <v>222.67541399983969</v>
      </c>
      <c r="AG968" s="38">
        <f t="shared" si="216"/>
        <v>0.73286261219640081</v>
      </c>
      <c r="AH968" s="38">
        <f t="shared" si="212"/>
        <v>-1.2588781999690499</v>
      </c>
      <c r="AJ968" s="38">
        <f t="shared" si="217"/>
        <v>41.98993464178654</v>
      </c>
      <c r="AK968" s="38">
        <f t="shared" si="218"/>
        <v>-72.12840777925264</v>
      </c>
    </row>
    <row r="969" spans="1:37" ht="15.75" customHeight="1" x14ac:dyDescent="0.3">
      <c r="A969" s="4" t="s">
        <v>90</v>
      </c>
      <c r="B969" s="5"/>
      <c r="C969" s="5">
        <v>5</v>
      </c>
      <c r="D969" s="5">
        <v>1</v>
      </c>
      <c r="E969" s="5">
        <v>3</v>
      </c>
      <c r="F969" s="5">
        <v>4</v>
      </c>
      <c r="G969" s="5">
        <f t="shared" si="164"/>
        <v>985</v>
      </c>
      <c r="H969" s="5" t="s">
        <v>20</v>
      </c>
      <c r="I969" s="5">
        <v>13</v>
      </c>
      <c r="J969" s="5"/>
      <c r="K969" s="5"/>
      <c r="L969" s="7">
        <v>43313</v>
      </c>
      <c r="M969" s="5" t="s">
        <v>91</v>
      </c>
      <c r="N969" s="5" t="s">
        <v>88</v>
      </c>
      <c r="O969" s="27"/>
      <c r="P969" s="28">
        <v>10.3</v>
      </c>
      <c r="Q969" s="28">
        <v>15.6</v>
      </c>
      <c r="R969" s="29">
        <v>44369</v>
      </c>
      <c r="S969" s="28" t="s">
        <v>115</v>
      </c>
      <c r="T969" s="5"/>
      <c r="U969" s="5">
        <f t="shared" si="208"/>
        <v>190.3</v>
      </c>
      <c r="V969" s="5">
        <f t="shared" si="207"/>
        <v>115.6</v>
      </c>
      <c r="W969" s="5"/>
      <c r="X969" s="36">
        <f t="shared" si="206"/>
        <v>207.48265078029547</v>
      </c>
      <c r="Y969" s="36">
        <f t="shared" si="213"/>
        <v>80.798512518374693</v>
      </c>
      <c r="Z969" s="5"/>
      <c r="AA969" s="36">
        <f t="shared" si="214"/>
        <v>1.0249081912147604</v>
      </c>
      <c r="AB969" s="36">
        <f t="shared" si="215"/>
        <v>1.1994411912147604</v>
      </c>
      <c r="AC969" s="37">
        <f t="shared" si="209"/>
        <v>0.73284998226462073</v>
      </c>
      <c r="AD969" s="37">
        <f t="shared" si="210"/>
        <v>-1.2589220464926283</v>
      </c>
      <c r="AE969" s="36">
        <f t="shared" si="211"/>
        <v>222.65994251324148</v>
      </c>
      <c r="AG969" s="38">
        <f t="shared" si="216"/>
        <v>0.73286266402126665</v>
      </c>
      <c r="AH969" s="38">
        <f t="shared" si="212"/>
        <v>-1.2588782305598563</v>
      </c>
      <c r="AJ969" s="38">
        <f t="shared" si="217"/>
        <v>41.989937611132625</v>
      </c>
      <c r="AK969" s="38">
        <f t="shared" si="218"/>
        <v>-72.128409531976743</v>
      </c>
    </row>
    <row r="970" spans="1:37" ht="15.75" customHeight="1" x14ac:dyDescent="0.3">
      <c r="A970" s="4" t="s">
        <v>90</v>
      </c>
      <c r="B970" s="5"/>
      <c r="C970" s="5">
        <v>5</v>
      </c>
      <c r="D970" s="5">
        <v>1</v>
      </c>
      <c r="E970" s="5">
        <v>3</v>
      </c>
      <c r="F970" s="5">
        <v>4</v>
      </c>
      <c r="G970" s="5">
        <f t="shared" si="164"/>
        <v>986</v>
      </c>
      <c r="H970" s="5" t="s">
        <v>38</v>
      </c>
      <c r="I970" s="5">
        <v>11</v>
      </c>
      <c r="J970" s="5"/>
      <c r="K970" s="5"/>
      <c r="L970" s="7">
        <v>43313</v>
      </c>
      <c r="M970" s="5" t="s">
        <v>91</v>
      </c>
      <c r="N970" s="5" t="s">
        <v>88</v>
      </c>
      <c r="O970" s="27"/>
      <c r="P970" s="28">
        <v>10.3</v>
      </c>
      <c r="Q970" s="28">
        <v>17.7</v>
      </c>
      <c r="R970" s="29">
        <v>44369</v>
      </c>
      <c r="S970" s="28" t="s">
        <v>115</v>
      </c>
      <c r="T970" s="5"/>
      <c r="U970" s="5">
        <f t="shared" si="208"/>
        <v>190.3</v>
      </c>
      <c r="V970" s="5">
        <f t="shared" si="207"/>
        <v>117.7</v>
      </c>
      <c r="W970" s="5"/>
      <c r="X970" s="36">
        <f t="shared" si="206"/>
        <v>207.84731210809085</v>
      </c>
      <c r="Y970" s="36">
        <f t="shared" si="213"/>
        <v>82.866608772423476</v>
      </c>
      <c r="Z970" s="5"/>
      <c r="AA970" s="36">
        <f t="shared" si="214"/>
        <v>1.0168869197442909</v>
      </c>
      <c r="AB970" s="36">
        <f t="shared" si="215"/>
        <v>1.191419919744291</v>
      </c>
      <c r="AC970" s="37">
        <f t="shared" si="209"/>
        <v>0.73284998226462073</v>
      </c>
      <c r="AD970" s="37">
        <f t="shared" si="210"/>
        <v>-1.2589220464926283</v>
      </c>
      <c r="AE970" s="36">
        <f t="shared" si="211"/>
        <v>223.7574132850128</v>
      </c>
      <c r="AG970" s="38">
        <f t="shared" si="216"/>
        <v>0.73286298863052024</v>
      </c>
      <c r="AH970" s="38">
        <f t="shared" si="212"/>
        <v>-1.258878153538298</v>
      </c>
      <c r="AJ970" s="38">
        <f t="shared" si="217"/>
        <v>41.989956209872844</v>
      </c>
      <c r="AK970" s="38">
        <f t="shared" si="218"/>
        <v>-72.128405118966512</v>
      </c>
    </row>
    <row r="971" spans="1:37" ht="15.75" customHeight="1" x14ac:dyDescent="0.3">
      <c r="A971" s="4" t="s">
        <v>90</v>
      </c>
      <c r="B971" s="5"/>
      <c r="C971" s="5">
        <v>5</v>
      </c>
      <c r="D971" s="5">
        <v>1</v>
      </c>
      <c r="E971" s="5">
        <v>3</v>
      </c>
      <c r="F971" s="5">
        <v>4</v>
      </c>
      <c r="G971" s="5">
        <f t="shared" si="164"/>
        <v>987</v>
      </c>
      <c r="H971" s="5" t="s">
        <v>20</v>
      </c>
      <c r="I971" s="5">
        <v>16</v>
      </c>
      <c r="J971" s="5"/>
      <c r="K971" s="5"/>
      <c r="L971" s="7">
        <v>43313</v>
      </c>
      <c r="M971" s="5" t="s">
        <v>91</v>
      </c>
      <c r="N971" s="5" t="s">
        <v>88</v>
      </c>
      <c r="O971" s="27"/>
      <c r="P971" s="28">
        <v>10.4</v>
      </c>
      <c r="Q971" s="28">
        <v>18.5</v>
      </c>
      <c r="R971" s="29">
        <v>44369</v>
      </c>
      <c r="S971" s="28" t="s">
        <v>115</v>
      </c>
      <c r="T971" s="5"/>
      <c r="U971" s="5">
        <f t="shared" si="208"/>
        <v>190.4</v>
      </c>
      <c r="V971" s="5">
        <f t="shared" si="207"/>
        <v>118.5</v>
      </c>
      <c r="W971" s="5"/>
      <c r="X971" s="36">
        <f t="shared" si="206"/>
        <v>208.084711483158</v>
      </c>
      <c r="Y971" s="36">
        <f t="shared" si="213"/>
        <v>83.637090139308953</v>
      </c>
      <c r="Z971" s="5"/>
      <c r="AA971" s="36">
        <f t="shared" si="214"/>
        <v>1.0140876364142535</v>
      </c>
      <c r="AB971" s="36">
        <f t="shared" si="215"/>
        <v>1.1886206364142535</v>
      </c>
      <c r="AC971" s="37">
        <f t="shared" si="209"/>
        <v>0.73284998226462073</v>
      </c>
      <c r="AD971" s="37">
        <f t="shared" si="210"/>
        <v>-1.2589220464926283</v>
      </c>
      <c r="AE971" s="36">
        <f t="shared" si="211"/>
        <v>224.26415228475548</v>
      </c>
      <c r="AG971" s="38">
        <f t="shared" si="216"/>
        <v>0.73286310956512879</v>
      </c>
      <c r="AH971" s="38">
        <f t="shared" si="212"/>
        <v>-1.25887810339979</v>
      </c>
      <c r="AJ971" s="38">
        <f t="shared" si="217"/>
        <v>41.989963138915513</v>
      </c>
      <c r="AK971" s="38">
        <f t="shared" si="218"/>
        <v>-72.12840224624162</v>
      </c>
    </row>
    <row r="972" spans="1:37" ht="15.75" customHeight="1" x14ac:dyDescent="0.3">
      <c r="A972" s="4" t="s">
        <v>90</v>
      </c>
      <c r="B972" s="5"/>
      <c r="C972" s="5">
        <v>5</v>
      </c>
      <c r="D972" s="5">
        <v>1</v>
      </c>
      <c r="E972" s="5">
        <v>3</v>
      </c>
      <c r="F972" s="5">
        <v>4</v>
      </c>
      <c r="G972" s="5">
        <f t="shared" si="164"/>
        <v>988</v>
      </c>
      <c r="H972" s="5" t="s">
        <v>20</v>
      </c>
      <c r="I972" s="5">
        <v>19</v>
      </c>
      <c r="J972" s="5"/>
      <c r="K972" s="5"/>
      <c r="L972" s="7">
        <v>43313</v>
      </c>
      <c r="M972" s="5" t="s">
        <v>91</v>
      </c>
      <c r="N972" s="5" t="s">
        <v>88</v>
      </c>
      <c r="O972" s="27"/>
      <c r="P972" s="28">
        <v>11</v>
      </c>
      <c r="Q972" s="28">
        <v>17.7</v>
      </c>
      <c r="R972" s="29">
        <v>44369</v>
      </c>
      <c r="S972" s="28" t="s">
        <v>115</v>
      </c>
      <c r="T972" s="5"/>
      <c r="U972" s="5">
        <f t="shared" si="208"/>
        <v>191</v>
      </c>
      <c r="V972" s="5">
        <f t="shared" si="207"/>
        <v>117.7</v>
      </c>
      <c r="W972" s="5"/>
      <c r="X972" s="36">
        <f t="shared" si="206"/>
        <v>208.53667752610707</v>
      </c>
      <c r="Y972" s="36">
        <f t="shared" si="213"/>
        <v>82.745054996491703</v>
      </c>
      <c r="Z972" s="5"/>
      <c r="AA972" s="36">
        <f t="shared" si="214"/>
        <v>1.018528134041278</v>
      </c>
      <c r="AB972" s="36">
        <f t="shared" si="215"/>
        <v>1.193061134041278</v>
      </c>
      <c r="AC972" s="37">
        <f t="shared" si="209"/>
        <v>0.73284998226462073</v>
      </c>
      <c r="AD972" s="37">
        <f t="shared" si="210"/>
        <v>-1.2589220464926283</v>
      </c>
      <c r="AE972" s="36">
        <f t="shared" si="211"/>
        <v>224.35304767263582</v>
      </c>
      <c r="AG972" s="38">
        <f t="shared" si="216"/>
        <v>0.73286296954810748</v>
      </c>
      <c r="AH972" s="38">
        <f t="shared" si="212"/>
        <v>-1.2588780079596649</v>
      </c>
      <c r="AJ972" s="38">
        <f t="shared" si="217"/>
        <v>41.989955116531128</v>
      </c>
      <c r="AK972" s="38">
        <f t="shared" si="218"/>
        <v>-72.128396777925246</v>
      </c>
    </row>
    <row r="973" spans="1:37" ht="15.75" customHeight="1" x14ac:dyDescent="0.3">
      <c r="A973" s="4" t="s">
        <v>90</v>
      </c>
      <c r="B973" s="5"/>
      <c r="C973" s="5">
        <v>5</v>
      </c>
      <c r="D973" s="5">
        <v>1</v>
      </c>
      <c r="E973" s="5">
        <v>3</v>
      </c>
      <c r="F973" s="5">
        <v>4</v>
      </c>
      <c r="G973" s="5">
        <f t="shared" si="164"/>
        <v>989</v>
      </c>
      <c r="H973" s="5" t="s">
        <v>20</v>
      </c>
      <c r="I973" s="5">
        <v>14</v>
      </c>
      <c r="J973" s="5"/>
      <c r="K973" s="5"/>
      <c r="L973" s="7">
        <v>43313</v>
      </c>
      <c r="M973" s="5" t="s">
        <v>91</v>
      </c>
      <c r="N973" s="5" t="s">
        <v>88</v>
      </c>
      <c r="O973" s="27"/>
      <c r="P973" s="28">
        <v>10.4</v>
      </c>
      <c r="Q973" s="28">
        <v>17.3</v>
      </c>
      <c r="R973" s="29">
        <v>44369</v>
      </c>
      <c r="S973" s="28" t="s">
        <v>115</v>
      </c>
      <c r="T973" s="5"/>
      <c r="U973" s="5">
        <f t="shared" si="208"/>
        <v>190.4</v>
      </c>
      <c r="V973" s="5">
        <f t="shared" si="207"/>
        <v>117.3</v>
      </c>
      <c r="W973" s="5"/>
      <c r="X973" s="36">
        <f t="shared" si="206"/>
        <v>207.87633358156069</v>
      </c>
      <c r="Y973" s="36">
        <f t="shared" si="213"/>
        <v>82.455320851281073</v>
      </c>
      <c r="Z973" s="5"/>
      <c r="AA973" s="36">
        <f t="shared" si="214"/>
        <v>1.018643336339393</v>
      </c>
      <c r="AB973" s="36">
        <f t="shared" si="215"/>
        <v>1.193176336339393</v>
      </c>
      <c r="AC973" s="37">
        <f t="shared" si="209"/>
        <v>0.73284998226462073</v>
      </c>
      <c r="AD973" s="37">
        <f t="shared" si="210"/>
        <v>-1.2589220464926283</v>
      </c>
      <c r="AE973" s="36">
        <f t="shared" si="211"/>
        <v>223.63239926271865</v>
      </c>
      <c r="AG973" s="38">
        <f t="shared" si="216"/>
        <v>0.73286292407412845</v>
      </c>
      <c r="AH973" s="38">
        <f t="shared" si="212"/>
        <v>-1.2588781474121276</v>
      </c>
      <c r="AJ973" s="38">
        <f t="shared" si="217"/>
        <v>41.989952511064061</v>
      </c>
      <c r="AK973" s="38">
        <f t="shared" si="218"/>
        <v>-72.128404767962806</v>
      </c>
    </row>
    <row r="974" spans="1:37" ht="15.75" customHeight="1" x14ac:dyDescent="0.3">
      <c r="A974" s="4" t="s">
        <v>90</v>
      </c>
      <c r="B974" s="5"/>
      <c r="C974" s="5">
        <v>5</v>
      </c>
      <c r="D974" s="5">
        <v>1</v>
      </c>
      <c r="E974" s="5">
        <v>3</v>
      </c>
      <c r="F974" s="5">
        <v>4</v>
      </c>
      <c r="G974" s="5">
        <f t="shared" si="164"/>
        <v>990</v>
      </c>
      <c r="H974" s="5" t="s">
        <v>20</v>
      </c>
      <c r="I974" s="5">
        <v>14</v>
      </c>
      <c r="J974" s="5"/>
      <c r="K974" s="5"/>
      <c r="L974" s="7">
        <v>43313</v>
      </c>
      <c r="M974" s="5" t="s">
        <v>91</v>
      </c>
      <c r="N974" s="5" t="s">
        <v>88</v>
      </c>
      <c r="O974" s="27"/>
      <c r="P974" s="28">
        <v>10.1</v>
      </c>
      <c r="Q974" s="28">
        <v>17.7</v>
      </c>
      <c r="R974" s="29">
        <v>44369</v>
      </c>
      <c r="S974" s="28" t="s">
        <v>115</v>
      </c>
      <c r="T974" s="5"/>
      <c r="U974" s="5">
        <f t="shared" si="208"/>
        <v>190.1</v>
      </c>
      <c r="V974" s="5">
        <f t="shared" si="207"/>
        <v>117.7</v>
      </c>
      <c r="W974" s="5"/>
      <c r="X974" s="36">
        <f t="shared" si="206"/>
        <v>207.65035056008614</v>
      </c>
      <c r="Y974" s="36">
        <f t="shared" si="213"/>
        <v>82.90133842268969</v>
      </c>
      <c r="Z974" s="5"/>
      <c r="AA974" s="36">
        <f t="shared" si="214"/>
        <v>1.0164163956943377</v>
      </c>
      <c r="AB974" s="36">
        <f t="shared" si="215"/>
        <v>1.1909493956943378</v>
      </c>
      <c r="AC974" s="37">
        <f t="shared" si="209"/>
        <v>0.73284998226462073</v>
      </c>
      <c r="AD974" s="37">
        <f t="shared" si="210"/>
        <v>-1.2589220464926283</v>
      </c>
      <c r="AE974" s="36">
        <f t="shared" si="211"/>
        <v>223.58734311226115</v>
      </c>
      <c r="AG974" s="38">
        <f t="shared" si="216"/>
        <v>0.73286299408263633</v>
      </c>
      <c r="AH974" s="38">
        <f t="shared" si="212"/>
        <v>-1.2588781951321941</v>
      </c>
      <c r="AJ974" s="38">
        <f t="shared" si="217"/>
        <v>41.989956522256087</v>
      </c>
      <c r="AK974" s="38">
        <f t="shared" si="218"/>
        <v>-72.12840750212122</v>
      </c>
    </row>
    <row r="975" spans="1:37" ht="15.75" customHeight="1" x14ac:dyDescent="0.3">
      <c r="A975" s="4" t="s">
        <v>90</v>
      </c>
      <c r="B975" s="5"/>
      <c r="C975" s="5">
        <v>5</v>
      </c>
      <c r="D975" s="5">
        <v>1</v>
      </c>
      <c r="E975" s="5">
        <v>3</v>
      </c>
      <c r="F975" s="5">
        <v>4</v>
      </c>
      <c r="G975" s="5">
        <f t="shared" si="164"/>
        <v>991</v>
      </c>
      <c r="H975" s="5" t="s">
        <v>20</v>
      </c>
      <c r="I975" s="5">
        <v>16</v>
      </c>
      <c r="J975" s="5"/>
      <c r="K975" s="5"/>
      <c r="L975" s="7">
        <v>43313</v>
      </c>
      <c r="M975" s="5" t="s">
        <v>91</v>
      </c>
      <c r="N975" s="5" t="s">
        <v>88</v>
      </c>
      <c r="O975" s="27"/>
      <c r="P975" s="28">
        <v>10.9</v>
      </c>
      <c r="Q975" s="28">
        <v>17</v>
      </c>
      <c r="R975" s="29">
        <v>44369</v>
      </c>
      <c r="S975" s="28" t="s">
        <v>115</v>
      </c>
      <c r="T975" s="5"/>
      <c r="U975" s="5">
        <f t="shared" si="208"/>
        <v>190.9</v>
      </c>
      <c r="V975" s="5">
        <f t="shared" si="207"/>
        <v>117</v>
      </c>
      <c r="W975" s="5"/>
      <c r="X975" s="36">
        <f t="shared" si="206"/>
        <v>208.31664297617297</v>
      </c>
      <c r="Y975" s="36">
        <f t="shared" si="213"/>
        <v>82.073054403608552</v>
      </c>
      <c r="Z975" s="5"/>
      <c r="AA975" s="36">
        <f t="shared" si="214"/>
        <v>1.0209554277724524</v>
      </c>
      <c r="AB975" s="36">
        <f t="shared" si="215"/>
        <v>1.1954884277724525</v>
      </c>
      <c r="AC975" s="37">
        <f t="shared" si="209"/>
        <v>0.73284998226462073</v>
      </c>
      <c r="AD975" s="37">
        <f t="shared" si="210"/>
        <v>-1.2589220464926283</v>
      </c>
      <c r="AE975" s="36">
        <f t="shared" si="211"/>
        <v>223.90133987986763</v>
      </c>
      <c r="AG975" s="38">
        <f t="shared" si="216"/>
        <v>0.73286286407108447</v>
      </c>
      <c r="AH975" s="38">
        <f t="shared" si="212"/>
        <v>-1.2588780544304816</v>
      </c>
      <c r="AJ975" s="38">
        <f t="shared" si="217"/>
        <v>41.989949073142874</v>
      </c>
      <c r="AK975" s="38">
        <f t="shared" si="218"/>
        <v>-72.128399440506925</v>
      </c>
    </row>
    <row r="976" spans="1:37" ht="15.75" customHeight="1" x14ac:dyDescent="0.3">
      <c r="A976" s="4" t="s">
        <v>90</v>
      </c>
      <c r="B976" s="5"/>
      <c r="C976" s="5">
        <v>5</v>
      </c>
      <c r="D976" s="5">
        <v>1</v>
      </c>
      <c r="E976" s="5">
        <v>3</v>
      </c>
      <c r="F976" s="5">
        <v>4</v>
      </c>
      <c r="G976" s="5">
        <f t="shared" si="164"/>
        <v>992</v>
      </c>
      <c r="H976" s="5" t="s">
        <v>20</v>
      </c>
      <c r="I976" s="5">
        <v>13</v>
      </c>
      <c r="J976" s="5"/>
      <c r="K976" s="5"/>
      <c r="L976" s="7">
        <v>43313</v>
      </c>
      <c r="M976" s="5" t="s">
        <v>91</v>
      </c>
      <c r="N976" s="5" t="s">
        <v>88</v>
      </c>
      <c r="O976" s="27"/>
      <c r="P976" s="28">
        <v>10.199999999999999</v>
      </c>
      <c r="Q976" s="28">
        <v>16.2</v>
      </c>
      <c r="R976" s="29">
        <v>44369</v>
      </c>
      <c r="S976" s="28" t="s">
        <v>115</v>
      </c>
      <c r="T976" s="5"/>
      <c r="U976" s="5">
        <f t="shared" si="208"/>
        <v>190.2</v>
      </c>
      <c r="V976" s="5">
        <f t="shared" si="207"/>
        <v>116.2</v>
      </c>
      <c r="W976" s="5"/>
      <c r="X976" s="36">
        <f t="shared" si="206"/>
        <v>207.4883589570918</v>
      </c>
      <c r="Y976" s="36">
        <f t="shared" si="213"/>
        <v>81.406761987521762</v>
      </c>
      <c r="Z976" s="5"/>
      <c r="AA976" s="36">
        <f t="shared" si="214"/>
        <v>1.0223745350459601</v>
      </c>
      <c r="AB976" s="36">
        <f t="shared" si="215"/>
        <v>1.1969075350459601</v>
      </c>
      <c r="AC976" s="37">
        <f t="shared" si="209"/>
        <v>0.73284998226462073</v>
      </c>
      <c r="AD976" s="37">
        <f t="shared" si="210"/>
        <v>-1.2589220464926283</v>
      </c>
      <c r="AE976" s="36">
        <f t="shared" si="211"/>
        <v>222.88669767395271</v>
      </c>
      <c r="AG976" s="38">
        <f t="shared" si="216"/>
        <v>0.73286275949282575</v>
      </c>
      <c r="AH976" s="38">
        <f t="shared" si="212"/>
        <v>-1.2588782293506451</v>
      </c>
      <c r="AJ976" s="38">
        <f t="shared" si="217"/>
        <v>41.989943081250026</v>
      </c>
      <c r="AK976" s="38">
        <f t="shared" si="218"/>
        <v>-72.128409462694037</v>
      </c>
    </row>
    <row r="977" spans="1:37" ht="15.75" customHeight="1" x14ac:dyDescent="0.3">
      <c r="A977" s="4" t="s">
        <v>90</v>
      </c>
      <c r="B977" s="5"/>
      <c r="C977" s="5">
        <v>5</v>
      </c>
      <c r="D977" s="5">
        <v>1</v>
      </c>
      <c r="E977" s="5">
        <v>3</v>
      </c>
      <c r="F977" s="5">
        <v>4</v>
      </c>
      <c r="G977" s="5">
        <f t="shared" si="164"/>
        <v>993</v>
      </c>
      <c r="H977" s="5" t="s">
        <v>20</v>
      </c>
      <c r="I977" s="5">
        <v>21</v>
      </c>
      <c r="J977" s="5"/>
      <c r="K977" s="5"/>
      <c r="L977" s="7">
        <v>43313</v>
      </c>
      <c r="M977" s="5" t="s">
        <v>91</v>
      </c>
      <c r="N977" s="5" t="s">
        <v>88</v>
      </c>
      <c r="O977" s="27"/>
      <c r="P977" s="28">
        <v>10.199999999999999</v>
      </c>
      <c r="Q977" s="28">
        <v>16.8</v>
      </c>
      <c r="R977" s="29">
        <v>44369</v>
      </c>
      <c r="S977" s="28" t="s">
        <v>115</v>
      </c>
      <c r="T977" s="5"/>
      <c r="U977" s="5">
        <f t="shared" si="208"/>
        <v>190.2</v>
      </c>
      <c r="V977" s="5">
        <f t="shared" si="207"/>
        <v>116.8</v>
      </c>
      <c r="W977" s="5"/>
      <c r="X977" s="36">
        <f t="shared" si="206"/>
        <v>207.59254790789043</v>
      </c>
      <c r="Y977" s="36">
        <f t="shared" si="213"/>
        <v>81.997646631535702</v>
      </c>
      <c r="Z977" s="5"/>
      <c r="AA977" s="36">
        <f t="shared" si="214"/>
        <v>1.0200805867257017</v>
      </c>
      <c r="AB977" s="36">
        <f t="shared" si="215"/>
        <v>1.1946135867257017</v>
      </c>
      <c r="AC977" s="37">
        <f t="shared" si="209"/>
        <v>0.73284998226462073</v>
      </c>
      <c r="AD977" s="37">
        <f t="shared" si="210"/>
        <v>-1.2589220464926283</v>
      </c>
      <c r="AE977" s="36">
        <f t="shared" si="211"/>
        <v>223.20008960571676</v>
      </c>
      <c r="AG977" s="38">
        <f t="shared" si="216"/>
        <v>0.73286285223832681</v>
      </c>
      <c r="AH977" s="38">
        <f t="shared" si="212"/>
        <v>-1.2588782073444882</v>
      </c>
      <c r="AJ977" s="38">
        <f t="shared" si="217"/>
        <v>41.989948395175801</v>
      </c>
      <c r="AK977" s="38">
        <f t="shared" si="218"/>
        <v>-72.128408201834119</v>
      </c>
    </row>
    <row r="978" spans="1:37" ht="15.75" customHeight="1" x14ac:dyDescent="0.3">
      <c r="A978" s="4" t="s">
        <v>90</v>
      </c>
      <c r="B978" s="5"/>
      <c r="C978" s="5">
        <v>5</v>
      </c>
      <c r="D978" s="5">
        <v>1</v>
      </c>
      <c r="E978" s="5">
        <v>4</v>
      </c>
      <c r="F978" s="5">
        <v>1</v>
      </c>
      <c r="G978" s="5">
        <f t="shared" si="164"/>
        <v>994</v>
      </c>
      <c r="H978" s="5" t="s">
        <v>20</v>
      </c>
      <c r="I978" s="5">
        <v>439</v>
      </c>
      <c r="J978" s="5"/>
      <c r="K978" s="5"/>
      <c r="L978" s="7">
        <v>43313</v>
      </c>
      <c r="M978" s="5" t="s">
        <v>91</v>
      </c>
      <c r="N978" s="5" t="s">
        <v>88</v>
      </c>
      <c r="O978" s="27"/>
      <c r="P978" s="28">
        <v>10.199999999999999</v>
      </c>
      <c r="Q978" s="28">
        <v>16.5</v>
      </c>
      <c r="R978" s="29">
        <v>44369</v>
      </c>
      <c r="S978" s="28" t="s">
        <v>115</v>
      </c>
      <c r="T978" s="5"/>
      <c r="U978" s="5">
        <f t="shared" si="208"/>
        <v>190.2</v>
      </c>
      <c r="V978" s="5">
        <f t="shared" si="207"/>
        <v>116.5</v>
      </c>
      <c r="W978" s="5"/>
      <c r="X978" s="36">
        <f t="shared" si="206"/>
        <v>207.54045343249112</v>
      </c>
      <c r="Y978" s="36">
        <f t="shared" si="213"/>
        <v>81.70220430952871</v>
      </c>
      <c r="Z978" s="5"/>
      <c r="AA978" s="36">
        <f t="shared" si="214"/>
        <v>1.0212267550950842</v>
      </c>
      <c r="AB978" s="36">
        <f t="shared" si="215"/>
        <v>1.1957597550950843</v>
      </c>
      <c r="AC978" s="37">
        <f t="shared" si="209"/>
        <v>0.73284998226462073</v>
      </c>
      <c r="AD978" s="37">
        <f t="shared" si="210"/>
        <v>-1.2589220464926283</v>
      </c>
      <c r="AE978" s="36">
        <f t="shared" si="211"/>
        <v>223.04324692758576</v>
      </c>
      <c r="AG978" s="38">
        <f t="shared" si="216"/>
        <v>0.73286280586557639</v>
      </c>
      <c r="AH978" s="38">
        <f t="shared" si="212"/>
        <v>-1.2588782183475671</v>
      </c>
      <c r="AJ978" s="38">
        <f t="shared" si="217"/>
        <v>41.989945738212917</v>
      </c>
      <c r="AK978" s="38">
        <f t="shared" si="218"/>
        <v>-72.128408832264114</v>
      </c>
    </row>
    <row r="979" spans="1:37" ht="15.75" customHeight="1" x14ac:dyDescent="0.3">
      <c r="A979" s="4" t="s">
        <v>90</v>
      </c>
      <c r="B979" s="5"/>
      <c r="C979" s="5">
        <v>5</v>
      </c>
      <c r="D979" s="5">
        <v>1</v>
      </c>
      <c r="E979" s="5">
        <v>4</v>
      </c>
      <c r="F979" s="5">
        <v>1</v>
      </c>
      <c r="G979" s="5">
        <f t="shared" si="164"/>
        <v>995</v>
      </c>
      <c r="H979" s="5" t="s">
        <v>20</v>
      </c>
      <c r="I979" s="5">
        <v>502</v>
      </c>
      <c r="J979" s="5"/>
      <c r="K979" s="5"/>
      <c r="L979" s="7">
        <v>43313</v>
      </c>
      <c r="M979" s="5" t="s">
        <v>91</v>
      </c>
      <c r="N979" s="5" t="s">
        <v>88</v>
      </c>
      <c r="O979" s="27"/>
      <c r="P979" s="28">
        <v>10.1</v>
      </c>
      <c r="Q979" s="28">
        <v>16.8</v>
      </c>
      <c r="R979" s="29">
        <v>44369</v>
      </c>
      <c r="S979" s="28" t="s">
        <v>115</v>
      </c>
      <c r="T979" s="5"/>
      <c r="U979" s="5">
        <f t="shared" si="208"/>
        <v>190.1</v>
      </c>
      <c r="V979" s="5">
        <f t="shared" si="207"/>
        <v>116.8</v>
      </c>
      <c r="W979" s="5"/>
      <c r="X979" s="36">
        <f t="shared" si="206"/>
        <v>207.49406713388811</v>
      </c>
      <c r="Y979" s="36">
        <f t="shared" si="213"/>
        <v>82.015011456668788</v>
      </c>
      <c r="Z979" s="5"/>
      <c r="AA979" s="36">
        <f t="shared" si="214"/>
        <v>1.0198460450922349</v>
      </c>
      <c r="AB979" s="36">
        <f t="shared" si="215"/>
        <v>1.1943790450922349</v>
      </c>
      <c r="AC979" s="37">
        <f t="shared" si="209"/>
        <v>0.73284998226462073</v>
      </c>
      <c r="AD979" s="37">
        <f t="shared" si="210"/>
        <v>-1.2589220464926283</v>
      </c>
      <c r="AE979" s="36">
        <f t="shared" si="211"/>
        <v>223.11488072291363</v>
      </c>
      <c r="AG979" s="38">
        <f t="shared" si="216"/>
        <v>0.73286285496438441</v>
      </c>
      <c r="AH979" s="38">
        <f t="shared" si="212"/>
        <v>-1.2588782281414337</v>
      </c>
      <c r="AJ979" s="38">
        <f t="shared" si="217"/>
        <v>41.989948551367398</v>
      </c>
      <c r="AK979" s="38">
        <f t="shared" si="218"/>
        <v>-72.128409393411332</v>
      </c>
    </row>
    <row r="980" spans="1:37" ht="15.75" customHeight="1" x14ac:dyDescent="0.3">
      <c r="A980" s="4" t="s">
        <v>90</v>
      </c>
      <c r="B980" s="5"/>
      <c r="C980" s="5">
        <v>5</v>
      </c>
      <c r="D980" s="5">
        <v>1</v>
      </c>
      <c r="E980" s="5">
        <v>4</v>
      </c>
      <c r="F980" s="5">
        <v>2</v>
      </c>
      <c r="G980" s="5">
        <f t="shared" si="164"/>
        <v>996</v>
      </c>
      <c r="H980" s="5" t="s">
        <v>31</v>
      </c>
      <c r="I980" s="5">
        <v>286</v>
      </c>
      <c r="J980" s="5"/>
      <c r="K980" s="5"/>
      <c r="L980" s="7">
        <v>43313</v>
      </c>
      <c r="M980" s="5" t="s">
        <v>91</v>
      </c>
      <c r="N980" s="5" t="s">
        <v>88</v>
      </c>
      <c r="O980" s="27"/>
      <c r="P980" s="28">
        <v>14.9</v>
      </c>
      <c r="Q980" s="28">
        <v>19.2</v>
      </c>
      <c r="R980" s="29">
        <v>44369</v>
      </c>
      <c r="S980" s="28" t="s">
        <v>115</v>
      </c>
      <c r="T980" s="5"/>
      <c r="U980" s="5">
        <f t="shared" si="208"/>
        <v>194.9</v>
      </c>
      <c r="V980" s="5">
        <f t="shared" si="207"/>
        <v>119.2</v>
      </c>
      <c r="W980" s="5"/>
      <c r="X980" s="36">
        <f t="shared" si="206"/>
        <v>212.63790008919429</v>
      </c>
      <c r="Y980" s="36">
        <f t="shared" si="213"/>
        <v>83.545038426335225</v>
      </c>
      <c r="Z980" s="5"/>
      <c r="AA980" s="36">
        <f t="shared" si="214"/>
        <v>1.0218941833538941</v>
      </c>
      <c r="AB980" s="36">
        <f t="shared" si="215"/>
        <v>1.1964271833538942</v>
      </c>
      <c r="AC980" s="37">
        <f t="shared" si="209"/>
        <v>0.73284998226462073</v>
      </c>
      <c r="AD980" s="37">
        <f t="shared" si="210"/>
        <v>-1.2589220464926283</v>
      </c>
      <c r="AE980" s="36">
        <f t="shared" si="211"/>
        <v>228.46148471897843</v>
      </c>
      <c r="AG980" s="38">
        <f t="shared" si="216"/>
        <v>0.73286309509533909</v>
      </c>
      <c r="AH980" s="38">
        <f t="shared" si="212"/>
        <v>-1.2588771418631803</v>
      </c>
      <c r="AJ980" s="38">
        <f t="shared" si="217"/>
        <v>41.989962309857624</v>
      </c>
      <c r="AK980" s="38">
        <f t="shared" si="218"/>
        <v>-72.12834715425204</v>
      </c>
    </row>
    <row r="981" spans="1:37" ht="15.75" customHeight="1" x14ac:dyDescent="0.3">
      <c r="A981" s="4" t="s">
        <v>90</v>
      </c>
      <c r="B981" s="5"/>
      <c r="C981" s="5">
        <v>5</v>
      </c>
      <c r="D981" s="5">
        <v>1</v>
      </c>
      <c r="E981" s="5">
        <v>4</v>
      </c>
      <c r="F981" s="5">
        <v>2</v>
      </c>
      <c r="G981" s="5">
        <f t="shared" si="164"/>
        <v>997</v>
      </c>
      <c r="H981" s="5" t="s">
        <v>22</v>
      </c>
      <c r="I981" s="5">
        <v>165</v>
      </c>
      <c r="J981" s="5"/>
      <c r="K981" s="5"/>
      <c r="L981" s="7">
        <v>43313</v>
      </c>
      <c r="M981" s="5" t="s">
        <v>91</v>
      </c>
      <c r="N981" s="5" t="s">
        <v>88</v>
      </c>
      <c r="O981" s="27"/>
      <c r="P981" s="28">
        <v>14.9</v>
      </c>
      <c r="Q981" s="28">
        <v>19.899999999999999</v>
      </c>
      <c r="R981" s="29">
        <v>44369</v>
      </c>
      <c r="S981" s="28" t="s">
        <v>115</v>
      </c>
      <c r="T981" s="5"/>
      <c r="U981" s="5">
        <f t="shared" si="208"/>
        <v>194.9</v>
      </c>
      <c r="V981" s="5">
        <f t="shared" si="207"/>
        <v>119.9</v>
      </c>
      <c r="W981" s="5"/>
      <c r="X981" s="36">
        <f t="shared" si="206"/>
        <v>212.75945386512609</v>
      </c>
      <c r="Y981" s="36">
        <f t="shared" si="213"/>
        <v>84.234403844351462</v>
      </c>
      <c r="Z981" s="5"/>
      <c r="AA981" s="36">
        <f t="shared" si="214"/>
        <v>1.0192844917932142</v>
      </c>
      <c r="AB981" s="36">
        <f t="shared" si="215"/>
        <v>1.1938174917932143</v>
      </c>
      <c r="AC981" s="37">
        <f t="shared" si="209"/>
        <v>0.73284998226462073</v>
      </c>
      <c r="AD981" s="37">
        <f t="shared" si="210"/>
        <v>-1.2589220464926283</v>
      </c>
      <c r="AE981" s="36">
        <f t="shared" si="211"/>
        <v>228.82748960734594</v>
      </c>
      <c r="AG981" s="38">
        <f t="shared" si="216"/>
        <v>0.73286320329841015</v>
      </c>
      <c r="AH981" s="38">
        <f t="shared" si="212"/>
        <v>-1.2588771161892167</v>
      </c>
      <c r="AJ981" s="38">
        <f t="shared" si="217"/>
        <v>41.989968509436935</v>
      </c>
      <c r="AK981" s="38">
        <f t="shared" si="218"/>
        <v>-72.128345683242273</v>
      </c>
    </row>
    <row r="982" spans="1:37" ht="15.75" customHeight="1" x14ac:dyDescent="0.3">
      <c r="A982" s="4" t="s">
        <v>90</v>
      </c>
      <c r="B982" s="5"/>
      <c r="C982" s="5">
        <v>5</v>
      </c>
      <c r="D982" s="5">
        <v>1</v>
      </c>
      <c r="E982" s="5">
        <v>4</v>
      </c>
      <c r="F982" s="5">
        <v>2</v>
      </c>
      <c r="G982" s="5">
        <f t="shared" si="164"/>
        <v>998</v>
      </c>
      <c r="H982" s="5" t="s">
        <v>22</v>
      </c>
      <c r="I982" s="5">
        <v>118</v>
      </c>
      <c r="J982" s="5"/>
      <c r="K982" s="5"/>
      <c r="L982" s="7">
        <v>43313</v>
      </c>
      <c r="M982" s="5" t="s">
        <v>91</v>
      </c>
      <c r="N982" s="5" t="s">
        <v>88</v>
      </c>
      <c r="O982" s="27"/>
      <c r="P982" s="28">
        <v>14.4</v>
      </c>
      <c r="Q982" s="28">
        <v>19.5</v>
      </c>
      <c r="R982" s="29">
        <v>44369</v>
      </c>
      <c r="S982" s="28" t="s">
        <v>115</v>
      </c>
      <c r="T982" s="5"/>
      <c r="U982" s="5">
        <f t="shared" si="208"/>
        <v>194.4</v>
      </c>
      <c r="V982" s="5">
        <f t="shared" si="207"/>
        <v>119.5</v>
      </c>
      <c r="W982" s="5"/>
      <c r="X982" s="36">
        <f t="shared" si="206"/>
        <v>212.197590694582</v>
      </c>
      <c r="Y982" s="36">
        <f t="shared" si="213"/>
        <v>83.927304874007731</v>
      </c>
      <c r="Z982" s="5"/>
      <c r="AA982" s="36">
        <f t="shared" si="214"/>
        <v>1.0196294011867162</v>
      </c>
      <c r="AB982" s="36">
        <f t="shared" si="215"/>
        <v>1.1941624011867162</v>
      </c>
      <c r="AC982" s="37">
        <f t="shared" si="209"/>
        <v>0.73284998226462073</v>
      </c>
      <c r="AD982" s="37">
        <f t="shared" si="210"/>
        <v>-1.2589220464926283</v>
      </c>
      <c r="AE982" s="36">
        <f t="shared" si="211"/>
        <v>228.19204631187301</v>
      </c>
      <c r="AG982" s="38">
        <f t="shared" si="216"/>
        <v>0.73286315509842503</v>
      </c>
      <c r="AH982" s="38">
        <f t="shared" si="212"/>
        <v>-1.2588772348447965</v>
      </c>
      <c r="AJ982" s="38">
        <f t="shared" si="217"/>
        <v>41.989965747781213</v>
      </c>
      <c r="AK982" s="38">
        <f t="shared" si="218"/>
        <v>-72.128352481706216</v>
      </c>
    </row>
    <row r="983" spans="1:37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27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37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27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37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27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37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27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37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27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37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27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37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27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37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27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37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27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37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27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27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27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27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27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27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27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27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27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.75" customHeight="1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27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</sheetData>
  <pageMargins left="0.7" right="0.7" top="0.75" bottom="0.75" header="0" footer="0"/>
  <pageSetup orientation="portrait"/>
  <headerFooter>
    <oddHeader>&amp;CMain Data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1.1796875" defaultRowHeight="15" customHeight="1" x14ac:dyDescent="0.25"/>
  <cols>
    <col min="1" max="4" width="8.08984375" customWidth="1"/>
    <col min="5" max="5" width="7" customWidth="1"/>
    <col min="6" max="8" width="7.6328125" customWidth="1"/>
    <col min="9" max="10" width="10.6328125" customWidth="1"/>
    <col min="11" max="11" width="8.08984375" customWidth="1"/>
    <col min="12" max="12" width="7" customWidth="1"/>
    <col min="13" max="13" width="1.6328125" customWidth="1"/>
    <col min="14" max="14" width="7.6328125" customWidth="1"/>
    <col min="15" max="15" width="1.6328125" customWidth="1"/>
    <col min="16" max="16" width="7.6328125" customWidth="1"/>
    <col min="17" max="17" width="1.6328125" customWidth="1"/>
    <col min="18" max="18" width="7.6328125" customWidth="1"/>
    <col min="19" max="19" width="2.453125" customWidth="1"/>
    <col min="20" max="26" width="10.6328125" customWidth="1"/>
  </cols>
  <sheetData>
    <row r="1" spans="1:26" ht="15.75" customHeight="1" x14ac:dyDescent="0.25">
      <c r="A1" s="2" t="s">
        <v>2</v>
      </c>
      <c r="B1" s="2" t="s">
        <v>3</v>
      </c>
      <c r="C1" s="2" t="s">
        <v>4</v>
      </c>
      <c r="D1" s="2" t="s">
        <v>5</v>
      </c>
      <c r="E1" s="3" t="s">
        <v>6</v>
      </c>
      <c r="F1" s="3" t="s">
        <v>8</v>
      </c>
      <c r="G1" s="3" t="s">
        <v>8</v>
      </c>
      <c r="H1" s="3" t="s">
        <v>8</v>
      </c>
      <c r="I1" s="3" t="s">
        <v>8</v>
      </c>
      <c r="J1" s="3" t="s">
        <v>8</v>
      </c>
      <c r="K1" s="3" t="s">
        <v>8</v>
      </c>
      <c r="L1" s="1" t="s">
        <v>13</v>
      </c>
      <c r="M1" s="3"/>
      <c r="N1" s="3"/>
      <c r="O1" s="3"/>
      <c r="P1" s="3"/>
      <c r="Q1" s="3"/>
      <c r="R1" s="3"/>
      <c r="S1" s="3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5">
        <v>3</v>
      </c>
      <c r="B2" s="5">
        <v>5</v>
      </c>
      <c r="C2" s="5">
        <v>2</v>
      </c>
      <c r="D2" s="5">
        <v>2</v>
      </c>
      <c r="E2" s="5">
        <v>428</v>
      </c>
      <c r="F2" s="5">
        <v>179</v>
      </c>
      <c r="G2" s="5">
        <v>428</v>
      </c>
      <c r="H2" s="5"/>
      <c r="I2" s="5"/>
      <c r="J2" s="5"/>
      <c r="K2" s="5"/>
      <c r="L2" s="5" t="s">
        <v>56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9.5" customHeight="1" x14ac:dyDescent="0.3">
      <c r="A3" s="5">
        <v>3</v>
      </c>
      <c r="B3" s="5">
        <v>5</v>
      </c>
      <c r="C3" s="5">
        <v>3</v>
      </c>
      <c r="D3" s="5">
        <v>1</v>
      </c>
      <c r="E3" s="5">
        <v>454</v>
      </c>
      <c r="F3" s="5">
        <v>294</v>
      </c>
      <c r="G3" s="5">
        <v>202</v>
      </c>
      <c r="H3" s="5"/>
      <c r="I3" s="5"/>
      <c r="J3" s="5"/>
      <c r="K3" s="5"/>
      <c r="L3" s="5" t="s">
        <v>56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9.5" customHeight="1" x14ac:dyDescent="0.3">
      <c r="A4" s="5">
        <v>2</v>
      </c>
      <c r="B4" s="5">
        <v>5</v>
      </c>
      <c r="C4" s="5">
        <v>1</v>
      </c>
      <c r="D4" s="5">
        <v>2</v>
      </c>
      <c r="E4" s="5">
        <v>253</v>
      </c>
      <c r="F4" s="5">
        <v>259</v>
      </c>
      <c r="G4" s="5">
        <v>154</v>
      </c>
      <c r="H4" s="5"/>
      <c r="I4" s="5"/>
      <c r="J4" s="5"/>
      <c r="K4" s="5"/>
      <c r="L4" s="5" t="s">
        <v>56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9.5" customHeight="1" x14ac:dyDescent="0.3">
      <c r="A5" s="5">
        <v>2</v>
      </c>
      <c r="B5" s="5">
        <v>5</v>
      </c>
      <c r="C5" s="5">
        <v>3</v>
      </c>
      <c r="D5" s="5">
        <v>4</v>
      </c>
      <c r="E5" s="5">
        <v>264</v>
      </c>
      <c r="F5" s="5">
        <v>317</v>
      </c>
      <c r="G5" s="5">
        <v>349</v>
      </c>
      <c r="H5" s="5"/>
      <c r="I5" s="5"/>
      <c r="J5" s="5"/>
      <c r="K5" s="5"/>
      <c r="L5" s="5" t="s">
        <v>56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9.5" customHeight="1" x14ac:dyDescent="0.3">
      <c r="A6" s="5">
        <v>2</v>
      </c>
      <c r="B6" s="5">
        <v>5</v>
      </c>
      <c r="C6" s="5">
        <v>3</v>
      </c>
      <c r="D6" s="5">
        <v>3</v>
      </c>
      <c r="E6" s="5">
        <v>268</v>
      </c>
      <c r="F6" s="5">
        <v>295</v>
      </c>
      <c r="G6" s="5">
        <v>336</v>
      </c>
      <c r="H6" s="5">
        <v>219</v>
      </c>
      <c r="I6" s="5"/>
      <c r="J6" s="5"/>
      <c r="K6" s="5"/>
      <c r="L6" s="5" t="s">
        <v>56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9.5" customHeight="1" x14ac:dyDescent="0.3">
      <c r="A7" s="20">
        <v>4</v>
      </c>
      <c r="B7" s="20">
        <v>3</v>
      </c>
      <c r="C7" s="20">
        <v>2</v>
      </c>
      <c r="D7" s="20">
        <v>2</v>
      </c>
      <c r="E7" s="20">
        <v>661</v>
      </c>
      <c r="F7" s="20">
        <v>51</v>
      </c>
      <c r="G7" s="20">
        <v>11</v>
      </c>
      <c r="H7" s="5"/>
      <c r="I7" s="5"/>
      <c r="J7" s="5"/>
      <c r="K7" s="5"/>
      <c r="L7" s="5" t="s">
        <v>84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9.5" customHeight="1" x14ac:dyDescent="0.3">
      <c r="A8" s="20">
        <v>4</v>
      </c>
      <c r="B8" s="20">
        <v>3</v>
      </c>
      <c r="C8" s="20">
        <v>3</v>
      </c>
      <c r="D8" s="20">
        <v>3</v>
      </c>
      <c r="E8" s="20">
        <v>713</v>
      </c>
      <c r="F8" s="20">
        <v>149</v>
      </c>
      <c r="G8" s="20">
        <v>150</v>
      </c>
      <c r="H8" s="5"/>
      <c r="I8" s="5"/>
      <c r="J8" s="5"/>
      <c r="K8" s="5"/>
      <c r="L8" s="5" t="s">
        <v>84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9.5" customHeight="1" x14ac:dyDescent="0.3">
      <c r="A9" s="20">
        <v>4</v>
      </c>
      <c r="B9" s="20">
        <v>3</v>
      </c>
      <c r="C9" s="20">
        <v>3</v>
      </c>
      <c r="D9" s="20">
        <v>4</v>
      </c>
      <c r="E9" s="20">
        <v>716</v>
      </c>
      <c r="F9" s="20">
        <v>18</v>
      </c>
      <c r="G9" s="20">
        <v>15</v>
      </c>
      <c r="H9" s="5"/>
      <c r="I9" s="5"/>
      <c r="J9" s="5"/>
      <c r="K9" s="5"/>
      <c r="L9" s="5" t="s">
        <v>84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9.5" customHeight="1" x14ac:dyDescent="0.3">
      <c r="A10" s="5">
        <v>4</v>
      </c>
      <c r="B10" s="5">
        <v>5</v>
      </c>
      <c r="C10" s="5">
        <v>4</v>
      </c>
      <c r="D10" s="5">
        <v>1</v>
      </c>
      <c r="E10" s="5">
        <v>771</v>
      </c>
      <c r="F10" s="5">
        <v>357</v>
      </c>
      <c r="G10" s="5">
        <v>435</v>
      </c>
      <c r="H10" s="5">
        <v>371</v>
      </c>
      <c r="I10" s="5"/>
      <c r="J10" s="5"/>
      <c r="K10" s="5"/>
      <c r="L10" s="5" t="s">
        <v>88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9.5" customHeight="1" x14ac:dyDescent="0.3">
      <c r="A11" s="5">
        <v>1</v>
      </c>
      <c r="B11" s="5">
        <v>5</v>
      </c>
      <c r="C11" s="5">
        <v>1</v>
      </c>
      <c r="D11" s="5">
        <v>2</v>
      </c>
      <c r="E11" s="5">
        <v>150</v>
      </c>
      <c r="F11" s="5">
        <v>41</v>
      </c>
      <c r="G11" s="5">
        <v>42</v>
      </c>
      <c r="H11" s="5">
        <v>71</v>
      </c>
      <c r="I11" s="5">
        <v>150</v>
      </c>
      <c r="J11" s="5">
        <v>35</v>
      </c>
      <c r="K11" s="5">
        <v>79</v>
      </c>
      <c r="L11" s="5" t="s">
        <v>118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9.5" customHeight="1" x14ac:dyDescent="0.3">
      <c r="A12" s="5">
        <v>1</v>
      </c>
      <c r="B12" s="5">
        <v>5</v>
      </c>
      <c r="C12" s="5">
        <v>2</v>
      </c>
      <c r="D12" s="5">
        <v>4</v>
      </c>
      <c r="E12" s="5">
        <v>152</v>
      </c>
      <c r="F12" s="5">
        <v>139</v>
      </c>
      <c r="G12" s="5">
        <v>365</v>
      </c>
      <c r="H12" s="5">
        <v>164</v>
      </c>
      <c r="I12" s="5">
        <v>152</v>
      </c>
      <c r="J12" s="5">
        <v>290</v>
      </c>
      <c r="K12" s="5"/>
      <c r="L12" s="5" t="s">
        <v>118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9.5" customHeight="1" x14ac:dyDescent="0.3">
      <c r="A13" s="5">
        <v>1</v>
      </c>
      <c r="B13" s="5">
        <v>5</v>
      </c>
      <c r="C13" s="5">
        <v>2</v>
      </c>
      <c r="D13" s="5">
        <v>3</v>
      </c>
      <c r="E13" s="5">
        <v>153</v>
      </c>
      <c r="F13" s="5">
        <v>491</v>
      </c>
      <c r="G13" s="5">
        <v>458</v>
      </c>
      <c r="H13" s="5"/>
      <c r="I13" s="5"/>
      <c r="J13" s="5"/>
      <c r="K13" s="5"/>
      <c r="L13" s="5" t="s">
        <v>118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9.5" customHeight="1" x14ac:dyDescent="0.3">
      <c r="A14" s="5">
        <v>3</v>
      </c>
      <c r="B14" s="5">
        <v>5</v>
      </c>
      <c r="C14" s="5">
        <v>2</v>
      </c>
      <c r="D14" s="5">
        <v>2</v>
      </c>
      <c r="E14" s="5">
        <v>428</v>
      </c>
      <c r="F14" s="5">
        <v>179</v>
      </c>
      <c r="G14" s="5">
        <v>428</v>
      </c>
      <c r="H14" s="5"/>
      <c r="I14" s="5"/>
      <c r="J14" s="5"/>
      <c r="K14" s="5"/>
      <c r="L14" s="5" t="s">
        <v>75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9.5" customHeight="1" x14ac:dyDescent="0.3">
      <c r="A15" s="5">
        <v>3</v>
      </c>
      <c r="B15" s="5">
        <v>5</v>
      </c>
      <c r="C15" s="5">
        <v>2</v>
      </c>
      <c r="D15" s="5">
        <v>2</v>
      </c>
      <c r="E15" s="5">
        <v>428</v>
      </c>
      <c r="F15" s="5">
        <v>179</v>
      </c>
      <c r="G15" s="5">
        <v>428</v>
      </c>
      <c r="H15" s="5"/>
      <c r="I15" s="5"/>
      <c r="J15" s="5"/>
      <c r="K15" s="5"/>
      <c r="L15" s="5" t="s">
        <v>69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9.5" customHeight="1" x14ac:dyDescent="0.3">
      <c r="A16" s="5">
        <v>3</v>
      </c>
      <c r="B16" s="5">
        <v>2</v>
      </c>
      <c r="C16" s="5">
        <v>3</v>
      </c>
      <c r="D16" s="5">
        <v>1</v>
      </c>
      <c r="E16" s="5">
        <v>355</v>
      </c>
      <c r="F16" s="5">
        <v>254</v>
      </c>
      <c r="G16" s="5">
        <v>98</v>
      </c>
      <c r="H16" s="5"/>
      <c r="I16" s="5"/>
      <c r="J16" s="5"/>
      <c r="K16" s="5"/>
      <c r="L16" s="5" t="s">
        <v>69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9.5" customHeight="1" x14ac:dyDescent="0.3">
      <c r="A17" s="5">
        <v>3</v>
      </c>
      <c r="B17" s="5">
        <v>5</v>
      </c>
      <c r="C17" s="5">
        <v>2</v>
      </c>
      <c r="D17" s="5">
        <v>2</v>
      </c>
      <c r="E17" s="5">
        <v>428</v>
      </c>
      <c r="F17" s="5">
        <v>179</v>
      </c>
      <c r="G17" s="5">
        <v>428</v>
      </c>
      <c r="H17" s="5"/>
      <c r="I17" s="5"/>
      <c r="J17" s="5"/>
      <c r="K17" s="5"/>
      <c r="L17" s="5" t="s">
        <v>36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9.5" customHeight="1" x14ac:dyDescent="0.3">
      <c r="A18" s="5">
        <v>2</v>
      </c>
      <c r="B18" s="5">
        <v>1</v>
      </c>
      <c r="C18" s="5">
        <v>4</v>
      </c>
      <c r="D18" s="5">
        <v>2</v>
      </c>
      <c r="E18" s="5">
        <v>174</v>
      </c>
      <c r="F18" s="5">
        <v>342</v>
      </c>
      <c r="G18" s="5">
        <v>401</v>
      </c>
      <c r="H18" s="5"/>
      <c r="I18" s="5"/>
      <c r="J18" s="5"/>
      <c r="K18" s="5"/>
      <c r="L18" s="5" t="s">
        <v>36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9.5" customHeight="1" x14ac:dyDescent="0.3">
      <c r="A19" s="5">
        <v>2</v>
      </c>
      <c r="B19" s="5">
        <v>2</v>
      </c>
      <c r="C19" s="5">
        <v>3</v>
      </c>
      <c r="D19" s="5">
        <v>4</v>
      </c>
      <c r="E19" s="5">
        <v>193</v>
      </c>
      <c r="F19" s="5">
        <v>139</v>
      </c>
      <c r="G19" s="5">
        <v>130</v>
      </c>
      <c r="H19" s="5"/>
      <c r="I19" s="5"/>
      <c r="J19" s="5"/>
      <c r="K19" s="5"/>
      <c r="L19" s="5" t="s">
        <v>119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9.5" customHeight="1" x14ac:dyDescent="0.3">
      <c r="A20" s="5">
        <v>3</v>
      </c>
      <c r="B20" s="5">
        <v>5</v>
      </c>
      <c r="C20" s="5">
        <v>2</v>
      </c>
      <c r="D20" s="5">
        <v>2</v>
      </c>
      <c r="E20" s="5">
        <v>428</v>
      </c>
      <c r="F20" s="5">
        <v>179</v>
      </c>
      <c r="G20" s="5">
        <v>428</v>
      </c>
      <c r="H20" s="5"/>
      <c r="I20" s="5"/>
      <c r="J20" s="5"/>
      <c r="K20" s="5"/>
      <c r="L20" s="5" t="s">
        <v>42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9.5" customHeight="1" x14ac:dyDescent="0.3">
      <c r="A21" s="5">
        <v>3</v>
      </c>
      <c r="B21" s="5">
        <v>3</v>
      </c>
      <c r="C21" s="5">
        <v>4</v>
      </c>
      <c r="D21" s="5">
        <v>2</v>
      </c>
      <c r="E21" s="5">
        <v>399</v>
      </c>
      <c r="F21" s="5">
        <v>74</v>
      </c>
      <c r="G21" s="5">
        <v>28</v>
      </c>
      <c r="H21" s="5"/>
      <c r="I21" s="5"/>
      <c r="J21" s="5"/>
      <c r="K21" s="5"/>
      <c r="L21" s="5" t="s">
        <v>42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9.5" customHeight="1" x14ac:dyDescent="0.3">
      <c r="A22" s="6">
        <v>1</v>
      </c>
      <c r="B22" s="6">
        <v>1</v>
      </c>
      <c r="C22" s="6">
        <v>2</v>
      </c>
      <c r="D22" s="6">
        <v>2</v>
      </c>
      <c r="E22" s="6">
        <v>7</v>
      </c>
      <c r="F22" s="6">
        <v>331</v>
      </c>
      <c r="G22" s="6">
        <v>338</v>
      </c>
      <c r="H22" s="5"/>
      <c r="I22" s="5"/>
      <c r="J22" s="5"/>
      <c r="K22" s="5"/>
      <c r="L22" s="5" t="s">
        <v>84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9.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9.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9.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9.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9.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9.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9.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9.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1.1796875" defaultRowHeight="15" customHeight="1" x14ac:dyDescent="0.25"/>
  <cols>
    <col min="1" max="4" width="8.08984375" customWidth="1"/>
    <col min="5" max="5" width="7" customWidth="1"/>
    <col min="6" max="6" width="7.6328125" customWidth="1"/>
    <col min="7" max="7" width="64.453125" customWidth="1"/>
    <col min="8" max="26" width="10.6328125" customWidth="1"/>
  </cols>
  <sheetData>
    <row r="1" spans="1:26" ht="15.75" customHeight="1" x14ac:dyDescent="0.25">
      <c r="A1" s="2" t="s">
        <v>2</v>
      </c>
      <c r="B1" s="2" t="s">
        <v>3</v>
      </c>
      <c r="C1" s="2" t="s">
        <v>4</v>
      </c>
      <c r="D1" s="2" t="s">
        <v>5</v>
      </c>
      <c r="E1" s="3" t="s">
        <v>6</v>
      </c>
      <c r="F1" s="3" t="s">
        <v>120</v>
      </c>
      <c r="G1" s="1" t="s">
        <v>121</v>
      </c>
      <c r="H1" s="1" t="s">
        <v>122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5">
        <v>3</v>
      </c>
      <c r="B2" s="5">
        <v>1</v>
      </c>
      <c r="C2" s="5">
        <v>4</v>
      </c>
      <c r="D2" s="5">
        <v>4</v>
      </c>
      <c r="E2" s="5">
        <v>312</v>
      </c>
      <c r="F2" s="5" t="s">
        <v>32</v>
      </c>
      <c r="G2" s="5" t="s">
        <v>123</v>
      </c>
      <c r="H2" s="5" t="s">
        <v>56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3">
      <c r="A3" s="20">
        <v>4</v>
      </c>
      <c r="B3" s="20">
        <v>3</v>
      </c>
      <c r="C3" s="20">
        <v>3</v>
      </c>
      <c r="D3" s="20">
        <v>4</v>
      </c>
      <c r="E3" s="20">
        <v>716</v>
      </c>
      <c r="F3" s="20" t="s">
        <v>124</v>
      </c>
      <c r="G3" s="20" t="s">
        <v>125</v>
      </c>
    </row>
    <row r="4" spans="1:26" ht="15.75" customHeight="1" x14ac:dyDescent="0.3">
      <c r="A4" s="5"/>
      <c r="B4" s="5"/>
      <c r="C4" s="5"/>
      <c r="D4" s="5"/>
      <c r="E4" s="5"/>
      <c r="F4" s="5"/>
      <c r="G4" s="20" t="s">
        <v>126</v>
      </c>
      <c r="H4" s="5" t="s">
        <v>84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3">
      <c r="A5" s="5">
        <v>4</v>
      </c>
      <c r="B5" s="5">
        <v>5</v>
      </c>
      <c r="C5" s="5">
        <v>3</v>
      </c>
      <c r="D5" s="5">
        <v>2</v>
      </c>
      <c r="E5" s="5">
        <v>767</v>
      </c>
      <c r="F5" s="5" t="s">
        <v>127</v>
      </c>
      <c r="G5" s="5" t="s">
        <v>128</v>
      </c>
      <c r="H5" s="5" t="s">
        <v>88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3">
      <c r="A6" s="5">
        <v>4</v>
      </c>
      <c r="B6" s="5">
        <v>5</v>
      </c>
      <c r="C6" s="5">
        <v>3</v>
      </c>
      <c r="D6" s="5">
        <v>2</v>
      </c>
      <c r="E6" s="5">
        <v>768</v>
      </c>
      <c r="F6" s="5" t="s">
        <v>127</v>
      </c>
      <c r="G6" s="5" t="s">
        <v>128</v>
      </c>
      <c r="H6" s="5" t="s">
        <v>88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3">
      <c r="A7" s="5">
        <v>1</v>
      </c>
      <c r="B7" s="5">
        <v>2</v>
      </c>
      <c r="C7" s="5">
        <v>2</v>
      </c>
      <c r="D7" s="5">
        <v>4</v>
      </c>
      <c r="E7" s="5">
        <v>46</v>
      </c>
      <c r="F7" s="5" t="s">
        <v>129</v>
      </c>
      <c r="G7" s="5" t="s">
        <v>130</v>
      </c>
      <c r="H7" s="5" t="s">
        <v>118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3">
      <c r="A8" s="5">
        <v>1</v>
      </c>
      <c r="B8" s="5">
        <v>5</v>
      </c>
      <c r="C8" s="5">
        <v>3</v>
      </c>
      <c r="D8" s="5">
        <v>3</v>
      </c>
      <c r="E8" s="5">
        <v>154</v>
      </c>
      <c r="F8" s="5" t="s">
        <v>129</v>
      </c>
      <c r="G8" s="5" t="s">
        <v>131</v>
      </c>
      <c r="H8" s="5" t="s">
        <v>118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3">
      <c r="A9" s="5">
        <v>1</v>
      </c>
      <c r="B9" s="5">
        <v>5</v>
      </c>
      <c r="C9" s="5">
        <v>3</v>
      </c>
      <c r="D9" s="5">
        <v>3</v>
      </c>
      <c r="E9" s="5">
        <v>155</v>
      </c>
      <c r="F9" s="5" t="s">
        <v>129</v>
      </c>
      <c r="G9" s="5" t="s">
        <v>131</v>
      </c>
      <c r="H9" s="5" t="s">
        <v>118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3">
      <c r="A10" s="5">
        <v>1</v>
      </c>
      <c r="B10" s="5">
        <v>5</v>
      </c>
      <c r="C10" s="5">
        <v>4</v>
      </c>
      <c r="D10" s="5">
        <v>4</v>
      </c>
      <c r="E10" s="5">
        <v>159</v>
      </c>
      <c r="F10" s="5"/>
      <c r="G10" s="5" t="s">
        <v>132</v>
      </c>
      <c r="H10" s="5" t="s">
        <v>118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3">
      <c r="A11" s="12">
        <v>3</v>
      </c>
      <c r="B11" s="12">
        <v>4</v>
      </c>
      <c r="C11" s="12">
        <v>2</v>
      </c>
      <c r="D11" s="12">
        <v>4</v>
      </c>
      <c r="E11" s="12">
        <v>418</v>
      </c>
      <c r="F11" s="13" t="s">
        <v>32</v>
      </c>
      <c r="G11" s="13" t="s">
        <v>133</v>
      </c>
      <c r="H11" s="13" t="s">
        <v>75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3">
      <c r="A12" s="12">
        <v>4</v>
      </c>
      <c r="B12" s="12">
        <v>1</v>
      </c>
      <c r="C12" s="12">
        <v>3</v>
      </c>
      <c r="D12" s="12">
        <v>1</v>
      </c>
      <c r="E12" s="12">
        <v>489</v>
      </c>
      <c r="F12" s="13" t="s">
        <v>32</v>
      </c>
      <c r="G12" s="13" t="s">
        <v>134</v>
      </c>
      <c r="H12" s="13" t="s">
        <v>75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3">
      <c r="A13" s="5">
        <v>3</v>
      </c>
      <c r="B13" s="5">
        <v>2</v>
      </c>
      <c r="C13" s="5">
        <v>3</v>
      </c>
      <c r="D13" s="5">
        <v>3</v>
      </c>
      <c r="E13" s="5">
        <v>352</v>
      </c>
      <c r="F13" s="5" t="s">
        <v>32</v>
      </c>
      <c r="G13" s="5" t="s">
        <v>135</v>
      </c>
      <c r="H13" s="5" t="s">
        <v>69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3">
      <c r="A14" s="5">
        <v>3</v>
      </c>
      <c r="B14" s="5">
        <v>2</v>
      </c>
      <c r="C14" s="5">
        <v>3</v>
      </c>
      <c r="D14" s="5">
        <v>3</v>
      </c>
      <c r="E14" s="5">
        <v>353</v>
      </c>
      <c r="F14" s="5" t="s">
        <v>32</v>
      </c>
      <c r="G14" s="5" t="s">
        <v>135</v>
      </c>
      <c r="H14" s="5" t="s">
        <v>69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3">
      <c r="A15" s="5">
        <v>3</v>
      </c>
      <c r="B15" s="5">
        <v>2</v>
      </c>
      <c r="C15" s="5">
        <v>3</v>
      </c>
      <c r="D15" s="5">
        <v>4</v>
      </c>
      <c r="E15" s="5">
        <v>358</v>
      </c>
      <c r="F15" s="5" t="s">
        <v>66</v>
      </c>
      <c r="G15" s="5" t="s">
        <v>136</v>
      </c>
      <c r="H15" s="5" t="s">
        <v>69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3">
      <c r="A16" s="5">
        <v>1</v>
      </c>
      <c r="B16" s="5">
        <v>3</v>
      </c>
      <c r="C16" s="5">
        <v>1</v>
      </c>
      <c r="D16" s="5">
        <v>2</v>
      </c>
      <c r="E16" s="5">
        <v>90</v>
      </c>
      <c r="F16" s="5" t="s">
        <v>127</v>
      </c>
      <c r="G16" s="5" t="s">
        <v>137</v>
      </c>
      <c r="H16" s="5" t="s">
        <v>36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1.1796875" defaultRowHeight="15" customHeight="1" x14ac:dyDescent="0.25"/>
  <cols>
    <col min="1" max="1" width="11.08984375" customWidth="1"/>
    <col min="2" max="2" width="31.08984375" customWidth="1"/>
    <col min="3" max="3" width="31" customWidth="1"/>
    <col min="4" max="26" width="11.08984375" customWidth="1"/>
  </cols>
  <sheetData>
    <row r="1" spans="1:3" ht="15.75" customHeight="1" x14ac:dyDescent="0.3">
      <c r="A1" s="6" t="s">
        <v>138</v>
      </c>
      <c r="B1" s="6" t="s">
        <v>139</v>
      </c>
      <c r="C1" s="6" t="s">
        <v>140</v>
      </c>
    </row>
    <row r="2" spans="1:3" ht="15.75" customHeight="1" x14ac:dyDescent="0.3">
      <c r="A2" s="6" t="s">
        <v>141</v>
      </c>
      <c r="B2" s="6" t="s">
        <v>142</v>
      </c>
      <c r="C2" s="6" t="s">
        <v>143</v>
      </c>
    </row>
    <row r="3" spans="1:3" ht="15.75" customHeight="1" x14ac:dyDescent="0.3">
      <c r="A3" s="6" t="s">
        <v>24</v>
      </c>
      <c r="B3" s="6" t="s">
        <v>144</v>
      </c>
      <c r="C3" s="6" t="s">
        <v>145</v>
      </c>
    </row>
    <row r="4" spans="1:3" ht="15.75" customHeight="1" x14ac:dyDescent="0.3">
      <c r="A4" s="6" t="s">
        <v>32</v>
      </c>
      <c r="B4" s="6" t="s">
        <v>146</v>
      </c>
      <c r="C4" s="6" t="s">
        <v>147</v>
      </c>
    </row>
    <row r="5" spans="1:3" ht="15.75" customHeight="1" x14ac:dyDescent="0.3">
      <c r="A5" s="6" t="s">
        <v>66</v>
      </c>
      <c r="B5" s="6" t="s">
        <v>148</v>
      </c>
      <c r="C5" s="6" t="s">
        <v>149</v>
      </c>
    </row>
    <row r="6" spans="1:3" ht="15.75" customHeight="1" x14ac:dyDescent="0.3">
      <c r="A6" s="6" t="s">
        <v>61</v>
      </c>
      <c r="B6" s="6" t="s">
        <v>150</v>
      </c>
    </row>
    <row r="7" spans="1:3" ht="15.75" customHeight="1" x14ac:dyDescent="0.3">
      <c r="A7" s="6" t="s">
        <v>86</v>
      </c>
      <c r="B7" s="6" t="s">
        <v>151</v>
      </c>
    </row>
    <row r="8" spans="1:3" ht="15.75" customHeight="1" x14ac:dyDescent="0.3">
      <c r="A8" s="6" t="s">
        <v>47</v>
      </c>
      <c r="B8" s="6" t="s">
        <v>152</v>
      </c>
    </row>
    <row r="9" spans="1:3" ht="15.75" customHeight="1" x14ac:dyDescent="0.3">
      <c r="A9" s="6" t="s">
        <v>153</v>
      </c>
      <c r="B9" s="6" t="s">
        <v>154</v>
      </c>
    </row>
    <row r="10" spans="1:3" ht="15.75" customHeight="1" x14ac:dyDescent="0.3">
      <c r="A10" s="6" t="s">
        <v>59</v>
      </c>
      <c r="B10" s="6" t="s">
        <v>155</v>
      </c>
    </row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226"/>
  <sheetViews>
    <sheetView workbookViewId="0"/>
  </sheetViews>
  <sheetFormatPr defaultColWidth="11.1796875" defaultRowHeight="15" customHeight="1" x14ac:dyDescent="0.25"/>
  <cols>
    <col min="1" max="16" width="10.54296875" customWidth="1"/>
  </cols>
  <sheetData>
    <row r="1" spans="1:16" ht="15.75" customHeight="1" x14ac:dyDescent="0.3">
      <c r="A1" s="6" t="s">
        <v>156</v>
      </c>
      <c r="B1" s="6" t="s">
        <v>0</v>
      </c>
      <c r="C1" s="6" t="s">
        <v>157</v>
      </c>
      <c r="D1" s="6" t="s">
        <v>158</v>
      </c>
      <c r="E1" s="6" t="s">
        <v>159</v>
      </c>
      <c r="F1" s="6" t="s">
        <v>160</v>
      </c>
      <c r="G1" s="6" t="s">
        <v>161</v>
      </c>
      <c r="H1" s="6" t="s">
        <v>162</v>
      </c>
      <c r="I1" s="6" t="s">
        <v>163</v>
      </c>
      <c r="J1" s="6" t="s">
        <v>164</v>
      </c>
      <c r="K1" s="6" t="s">
        <v>165</v>
      </c>
      <c r="L1" s="6" t="s">
        <v>166</v>
      </c>
      <c r="M1" s="6" t="s">
        <v>97</v>
      </c>
      <c r="N1" s="6" t="s">
        <v>167</v>
      </c>
      <c r="O1" s="6" t="s">
        <v>168</v>
      </c>
      <c r="P1" s="6" t="s">
        <v>169</v>
      </c>
    </row>
    <row r="2" spans="1:16" ht="15.75" customHeight="1" x14ac:dyDescent="0.3">
      <c r="B2" s="6">
        <v>905</v>
      </c>
      <c r="C2" s="6" t="s">
        <v>17</v>
      </c>
      <c r="D2" s="6">
        <v>150</v>
      </c>
      <c r="F2" s="6" t="s">
        <v>45</v>
      </c>
      <c r="G2" s="6">
        <v>102.5</v>
      </c>
      <c r="H2" s="6">
        <v>188.9</v>
      </c>
      <c r="I2" s="6">
        <v>7.9</v>
      </c>
      <c r="J2" s="6" t="s">
        <v>170</v>
      </c>
      <c r="K2" s="6">
        <v>1.3</v>
      </c>
      <c r="L2" s="6" t="s">
        <v>24</v>
      </c>
      <c r="N2" s="6" t="b">
        <v>1</v>
      </c>
      <c r="O2" s="6">
        <v>41.990723930000001</v>
      </c>
      <c r="P2" s="6">
        <v>-72.129301709999993</v>
      </c>
    </row>
    <row r="3" spans="1:16" ht="15.75" customHeight="1" x14ac:dyDescent="0.3">
      <c r="B3" s="6">
        <v>308</v>
      </c>
      <c r="C3" s="6" t="s">
        <v>21</v>
      </c>
      <c r="D3" s="6">
        <v>275</v>
      </c>
      <c r="F3" s="6" t="s">
        <v>20</v>
      </c>
      <c r="G3" s="6">
        <v>160.4</v>
      </c>
      <c r="H3" s="6">
        <v>76.7</v>
      </c>
      <c r="I3" s="6">
        <v>1.8</v>
      </c>
      <c r="J3" s="6" t="s">
        <v>170</v>
      </c>
      <c r="L3" s="6" t="s">
        <v>24</v>
      </c>
      <c r="N3" s="6" t="b">
        <v>0</v>
      </c>
      <c r="O3" s="6">
        <v>41.989639789999998</v>
      </c>
      <c r="P3" s="6">
        <v>-72.128847559999997</v>
      </c>
    </row>
    <row r="4" spans="1:16" ht="15.75" customHeight="1" x14ac:dyDescent="0.3">
      <c r="B4" s="6">
        <v>303</v>
      </c>
      <c r="C4" s="6" t="s">
        <v>21</v>
      </c>
      <c r="D4" s="6">
        <v>358</v>
      </c>
      <c r="F4" s="6" t="s">
        <v>18</v>
      </c>
      <c r="G4" s="6">
        <v>69.8</v>
      </c>
      <c r="H4" s="6">
        <v>72.099999999999994</v>
      </c>
      <c r="I4" s="6">
        <v>15.5</v>
      </c>
      <c r="J4" s="6" t="s">
        <v>170</v>
      </c>
      <c r="K4" s="6">
        <v>1.3</v>
      </c>
      <c r="L4" s="6" t="s">
        <v>24</v>
      </c>
      <c r="N4" s="6" t="b">
        <v>0</v>
      </c>
      <c r="O4" s="6">
        <v>41.98974055</v>
      </c>
      <c r="P4" s="6">
        <v>-72.129936790000002</v>
      </c>
    </row>
    <row r="5" spans="1:16" ht="15.75" customHeight="1" x14ac:dyDescent="0.3">
      <c r="B5" s="6">
        <v>4</v>
      </c>
      <c r="C5" s="6" t="s">
        <v>25</v>
      </c>
      <c r="D5" s="6">
        <v>372</v>
      </c>
      <c r="F5" s="6" t="s">
        <v>18</v>
      </c>
      <c r="G5" s="6">
        <v>94.2</v>
      </c>
      <c r="H5" s="6">
        <v>15.4</v>
      </c>
      <c r="I5" s="6">
        <v>2.2999999999999998</v>
      </c>
      <c r="J5" s="6" t="s">
        <v>170</v>
      </c>
      <c r="K5" s="6">
        <v>1.3</v>
      </c>
      <c r="L5" s="6" t="s">
        <v>24</v>
      </c>
      <c r="N5" s="6" t="b">
        <v>0</v>
      </c>
      <c r="O5" s="6">
        <v>41.989200279999999</v>
      </c>
      <c r="P5" s="6">
        <v>-72.129765190000001</v>
      </c>
    </row>
    <row r="6" spans="1:16" ht="15.75" customHeight="1" x14ac:dyDescent="0.3">
      <c r="B6" s="6">
        <v>5</v>
      </c>
      <c r="C6" s="6" t="s">
        <v>21</v>
      </c>
      <c r="D6" s="6">
        <v>388</v>
      </c>
      <c r="F6" s="6" t="s">
        <v>20</v>
      </c>
      <c r="G6" s="6">
        <v>102.5</v>
      </c>
      <c r="H6" s="6">
        <v>13.9</v>
      </c>
      <c r="I6" s="6">
        <v>3.2</v>
      </c>
      <c r="J6" s="6" t="s">
        <v>170</v>
      </c>
      <c r="K6" s="6">
        <v>1.3</v>
      </c>
      <c r="L6" s="6" t="s">
        <v>24</v>
      </c>
      <c r="N6" s="6" t="b">
        <v>0</v>
      </c>
      <c r="O6" s="6">
        <v>41.989174030000001</v>
      </c>
      <c r="P6" s="6">
        <v>-72.129669440000001</v>
      </c>
    </row>
    <row r="7" spans="1:16" ht="15.75" customHeight="1" x14ac:dyDescent="0.3">
      <c r="B7" s="6">
        <v>309</v>
      </c>
      <c r="C7" s="6" t="s">
        <v>17</v>
      </c>
      <c r="D7" s="6">
        <v>440</v>
      </c>
      <c r="F7" s="6" t="s">
        <v>20</v>
      </c>
      <c r="G7" s="6">
        <v>184</v>
      </c>
      <c r="H7" s="6">
        <v>63.2</v>
      </c>
      <c r="I7" s="6">
        <v>2.6</v>
      </c>
      <c r="J7" s="6" t="s">
        <v>170</v>
      </c>
      <c r="N7" s="6" t="b">
        <v>0</v>
      </c>
      <c r="O7" s="6">
        <v>41.989483370000002</v>
      </c>
      <c r="P7" s="6">
        <v>-72.128594719999995</v>
      </c>
    </row>
    <row r="8" spans="1:16" ht="15.75" customHeight="1" x14ac:dyDescent="0.3">
      <c r="B8" s="6">
        <v>309</v>
      </c>
      <c r="C8" s="6" t="s">
        <v>21</v>
      </c>
      <c r="D8" s="6">
        <v>552</v>
      </c>
      <c r="F8" s="6" t="s">
        <v>20</v>
      </c>
      <c r="G8" s="6">
        <v>182.5</v>
      </c>
      <c r="H8" s="6">
        <v>74.2</v>
      </c>
      <c r="I8" s="6">
        <v>4.9000000000000004</v>
      </c>
      <c r="J8" s="6" t="s">
        <v>170</v>
      </c>
      <c r="K8" s="6">
        <v>1.3</v>
      </c>
      <c r="L8" s="6" t="s">
        <v>24</v>
      </c>
      <c r="N8" s="6" t="b">
        <v>0</v>
      </c>
      <c r="O8" s="6">
        <v>41.98958313</v>
      </c>
      <c r="P8" s="6">
        <v>-72.128589469999994</v>
      </c>
    </row>
    <row r="9" spans="1:16" ht="15.75" customHeight="1" x14ac:dyDescent="0.3">
      <c r="B9" s="6">
        <v>206</v>
      </c>
      <c r="C9" s="6" t="s">
        <v>26</v>
      </c>
      <c r="D9" s="6">
        <v>579</v>
      </c>
      <c r="F9" s="6" t="s">
        <v>20</v>
      </c>
      <c r="G9" s="6">
        <v>139.19999999999999</v>
      </c>
      <c r="H9" s="6">
        <v>43.6</v>
      </c>
      <c r="I9" s="6">
        <v>2.2000000000000002</v>
      </c>
      <c r="J9" s="6" t="s">
        <v>170</v>
      </c>
      <c r="K9" s="6">
        <v>1.3</v>
      </c>
      <c r="L9" s="6" t="s">
        <v>24</v>
      </c>
      <c r="N9" s="6" t="b">
        <v>0</v>
      </c>
      <c r="O9" s="6">
        <v>41.989379749999998</v>
      </c>
      <c r="P9" s="6">
        <v>-72.129169719999993</v>
      </c>
    </row>
    <row r="10" spans="1:16" ht="15.75" customHeight="1" x14ac:dyDescent="0.3">
      <c r="B10" s="6">
        <v>409</v>
      </c>
      <c r="C10" s="6" t="s">
        <v>17</v>
      </c>
      <c r="D10" s="6">
        <v>889</v>
      </c>
      <c r="F10" s="6" t="s">
        <v>20</v>
      </c>
      <c r="G10" s="6">
        <v>189.4</v>
      </c>
      <c r="H10" s="6">
        <v>88.9</v>
      </c>
      <c r="I10" s="6">
        <v>2.1</v>
      </c>
      <c r="J10" s="6" t="s">
        <v>170</v>
      </c>
      <c r="K10" s="6">
        <v>2.2000000000000002</v>
      </c>
      <c r="L10" s="6" t="s">
        <v>24</v>
      </c>
      <c r="N10" s="6" t="b">
        <v>0</v>
      </c>
      <c r="O10" s="6">
        <v>41.989702549999997</v>
      </c>
      <c r="P10" s="6">
        <v>-72.128476359999993</v>
      </c>
    </row>
    <row r="11" spans="1:16" ht="15.75" customHeight="1" x14ac:dyDescent="0.3">
      <c r="B11" s="6">
        <v>509</v>
      </c>
      <c r="C11" s="6" t="s">
        <v>17</v>
      </c>
      <c r="D11" s="6">
        <v>975</v>
      </c>
      <c r="F11" s="6" t="s">
        <v>20</v>
      </c>
      <c r="G11" s="6">
        <v>193.6</v>
      </c>
      <c r="H11" s="6">
        <v>114.9</v>
      </c>
      <c r="I11" s="6">
        <v>3.5</v>
      </c>
      <c r="J11" s="6" t="s">
        <v>170</v>
      </c>
      <c r="N11" s="6" t="b">
        <v>0</v>
      </c>
      <c r="O11" s="6">
        <v>41.989926259999997</v>
      </c>
      <c r="P11" s="6">
        <v>-72.128371680000001</v>
      </c>
    </row>
    <row r="12" spans="1:16" ht="15.75" customHeight="1" x14ac:dyDescent="0.3">
      <c r="B12" s="6">
        <v>509</v>
      </c>
      <c r="C12" s="6" t="s">
        <v>17</v>
      </c>
      <c r="D12" s="6">
        <v>977</v>
      </c>
      <c r="F12" s="6" t="s">
        <v>20</v>
      </c>
      <c r="G12" s="6">
        <v>191.2</v>
      </c>
      <c r="H12" s="6">
        <v>117</v>
      </c>
      <c r="I12" s="6">
        <v>1.3</v>
      </c>
      <c r="J12" s="6" t="s">
        <v>170</v>
      </c>
      <c r="N12" s="6" t="b">
        <v>0</v>
      </c>
      <c r="O12" s="6">
        <v>41.989948599999998</v>
      </c>
      <c r="P12" s="6">
        <v>-72.128395870000006</v>
      </c>
    </row>
    <row r="13" spans="1:16" ht="15.75" customHeight="1" x14ac:dyDescent="0.3">
      <c r="B13" s="6">
        <v>509</v>
      </c>
      <c r="C13" s="6" t="s">
        <v>17</v>
      </c>
      <c r="D13" s="6">
        <v>979</v>
      </c>
      <c r="F13" s="6" t="s">
        <v>20</v>
      </c>
      <c r="G13" s="6">
        <v>191.1</v>
      </c>
      <c r="H13" s="6">
        <v>118.1</v>
      </c>
      <c r="I13" s="6">
        <v>1.2</v>
      </c>
      <c r="J13" s="6" t="s">
        <v>170</v>
      </c>
      <c r="N13" s="6" t="b">
        <v>0</v>
      </c>
      <c r="O13" s="6">
        <v>41.9899585</v>
      </c>
      <c r="P13" s="6">
        <v>-72.128394749999998</v>
      </c>
    </row>
    <row r="14" spans="1:16" ht="15.75" customHeight="1" x14ac:dyDescent="0.3">
      <c r="B14" s="6">
        <v>509</v>
      </c>
      <c r="C14" s="6" t="s">
        <v>17</v>
      </c>
      <c r="D14" s="6">
        <v>980</v>
      </c>
      <c r="F14" s="6" t="s">
        <v>20</v>
      </c>
      <c r="G14" s="6">
        <v>190.9</v>
      </c>
      <c r="H14" s="6">
        <v>117.8</v>
      </c>
      <c r="I14" s="6">
        <v>1</v>
      </c>
      <c r="J14" s="6" t="s">
        <v>170</v>
      </c>
      <c r="N14" s="6" t="b">
        <v>0</v>
      </c>
      <c r="O14" s="6">
        <v>41.989956159999998</v>
      </c>
      <c r="P14" s="6">
        <v>-72.128397759999999</v>
      </c>
    </row>
    <row r="15" spans="1:16" ht="15.75" customHeight="1" x14ac:dyDescent="0.3">
      <c r="B15" s="6">
        <v>509</v>
      </c>
      <c r="C15" s="6" t="s">
        <v>17</v>
      </c>
      <c r="D15" s="6">
        <v>981</v>
      </c>
      <c r="F15" s="6" t="s">
        <v>20</v>
      </c>
      <c r="G15" s="6">
        <v>193</v>
      </c>
      <c r="H15" s="6">
        <v>115.6</v>
      </c>
      <c r="I15" s="6">
        <v>2.1</v>
      </c>
      <c r="J15" s="6" t="s">
        <v>170</v>
      </c>
      <c r="N15" s="6" t="b">
        <v>0</v>
      </c>
      <c r="O15" s="6">
        <v>41.989933389999997</v>
      </c>
      <c r="P15" s="6">
        <v>-72.128377360000002</v>
      </c>
    </row>
    <row r="16" spans="1:16" ht="15.75" customHeight="1" x14ac:dyDescent="0.3">
      <c r="B16" s="6">
        <v>509</v>
      </c>
      <c r="C16" s="6" t="s">
        <v>17</v>
      </c>
      <c r="D16" s="6">
        <v>983</v>
      </c>
      <c r="F16" s="6" t="s">
        <v>20</v>
      </c>
      <c r="G16" s="6">
        <v>191</v>
      </c>
      <c r="H16" s="6">
        <v>115.5</v>
      </c>
      <c r="I16" s="6">
        <v>1.9</v>
      </c>
      <c r="J16" s="6" t="s">
        <v>170</v>
      </c>
      <c r="N16" s="6" t="b">
        <v>0</v>
      </c>
      <c r="O16" s="6">
        <v>41.989935629999998</v>
      </c>
      <c r="P16" s="6">
        <v>-72.128401400000001</v>
      </c>
    </row>
    <row r="17" spans="2:16" ht="15.75" customHeight="1" x14ac:dyDescent="0.3">
      <c r="B17" s="6">
        <v>509</v>
      </c>
      <c r="C17" s="6" t="s">
        <v>17</v>
      </c>
      <c r="D17" s="6">
        <v>984</v>
      </c>
      <c r="F17" s="6" t="s">
        <v>20</v>
      </c>
      <c r="G17" s="6">
        <v>191</v>
      </c>
      <c r="H17" s="6">
        <v>115.1</v>
      </c>
      <c r="I17" s="6">
        <v>1.2</v>
      </c>
      <c r="J17" s="6" t="s">
        <v>170</v>
      </c>
      <c r="N17" s="6" t="b">
        <v>0</v>
      </c>
      <c r="O17" s="6">
        <v>41.989932090000003</v>
      </c>
      <c r="P17" s="6">
        <v>-72.12840224</v>
      </c>
    </row>
    <row r="18" spans="2:16" ht="15.75" customHeight="1" x14ac:dyDescent="0.3">
      <c r="B18" s="6">
        <v>509</v>
      </c>
      <c r="C18" s="6" t="s">
        <v>17</v>
      </c>
      <c r="D18" s="6">
        <v>985</v>
      </c>
      <c r="F18" s="6" t="s">
        <v>18</v>
      </c>
      <c r="G18" s="6">
        <v>190.5</v>
      </c>
      <c r="H18" s="6">
        <v>115.7</v>
      </c>
      <c r="I18" s="6">
        <v>3</v>
      </c>
      <c r="J18" s="6" t="s">
        <v>170</v>
      </c>
      <c r="N18" s="6" t="b">
        <v>0</v>
      </c>
      <c r="O18" s="6">
        <v>41.989938180000003</v>
      </c>
      <c r="P18" s="6">
        <v>-72.128406940000005</v>
      </c>
    </row>
    <row r="19" spans="2:16" ht="15.75" customHeight="1" x14ac:dyDescent="0.3">
      <c r="B19" s="6">
        <v>509</v>
      </c>
      <c r="C19" s="6" t="s">
        <v>17</v>
      </c>
      <c r="D19" s="6">
        <v>986</v>
      </c>
      <c r="F19" s="6" t="s">
        <v>20</v>
      </c>
      <c r="G19" s="6">
        <v>190.4</v>
      </c>
      <c r="H19" s="6">
        <v>117.3</v>
      </c>
      <c r="I19" s="6">
        <v>1.9</v>
      </c>
      <c r="J19" s="6" t="s">
        <v>170</v>
      </c>
      <c r="L19" s="6" t="s">
        <v>171</v>
      </c>
      <c r="N19" s="6" t="b">
        <v>0</v>
      </c>
      <c r="O19" s="6">
        <v>41.989952510000002</v>
      </c>
      <c r="P19" s="6">
        <v>-72.128404770000003</v>
      </c>
    </row>
    <row r="20" spans="2:16" ht="15.75" customHeight="1" x14ac:dyDescent="0.3">
      <c r="B20" s="6">
        <v>509</v>
      </c>
      <c r="C20" s="6" t="s">
        <v>17</v>
      </c>
      <c r="D20" s="6">
        <v>987</v>
      </c>
      <c r="F20" s="6" t="s">
        <v>20</v>
      </c>
      <c r="G20" s="6">
        <v>190.5</v>
      </c>
      <c r="H20" s="6">
        <v>118.1</v>
      </c>
      <c r="I20" s="6">
        <v>1.8</v>
      </c>
      <c r="J20" s="6" t="s">
        <v>170</v>
      </c>
      <c r="N20" s="6" t="b">
        <v>0</v>
      </c>
      <c r="O20" s="6">
        <v>41.98995944</v>
      </c>
      <c r="P20" s="6">
        <v>-72.1284019</v>
      </c>
    </row>
    <row r="21" spans="2:16" ht="15.75" customHeight="1" x14ac:dyDescent="0.3">
      <c r="B21" s="6">
        <v>509</v>
      </c>
      <c r="C21" s="6" t="s">
        <v>17</v>
      </c>
      <c r="D21" s="6">
        <v>988</v>
      </c>
      <c r="F21" s="6" t="s">
        <v>18</v>
      </c>
      <c r="G21" s="6">
        <v>191.1</v>
      </c>
      <c r="H21" s="6">
        <v>117.9</v>
      </c>
      <c r="I21" s="6">
        <v>2.2000000000000002</v>
      </c>
      <c r="J21" s="6" t="s">
        <v>170</v>
      </c>
      <c r="N21" s="6" t="b">
        <v>0</v>
      </c>
      <c r="O21" s="6">
        <v>41.989956730000003</v>
      </c>
      <c r="P21" s="6">
        <v>-72.128395170000005</v>
      </c>
    </row>
    <row r="22" spans="2:16" ht="15.75" customHeight="1" x14ac:dyDescent="0.3">
      <c r="B22" s="6">
        <v>509</v>
      </c>
      <c r="C22" s="6" t="s">
        <v>17</v>
      </c>
      <c r="D22" s="6">
        <v>989</v>
      </c>
      <c r="F22" s="6" t="s">
        <v>20</v>
      </c>
      <c r="G22" s="6">
        <v>190.7</v>
      </c>
      <c r="H22" s="6">
        <v>116.9</v>
      </c>
      <c r="I22" s="6">
        <v>1.8</v>
      </c>
      <c r="J22" s="6" t="s">
        <v>170</v>
      </c>
      <c r="N22" s="6" t="b">
        <v>0</v>
      </c>
      <c r="O22" s="6">
        <v>41.989948499999997</v>
      </c>
      <c r="P22" s="6">
        <v>-72.128402030000004</v>
      </c>
    </row>
    <row r="23" spans="2:16" ht="15.75" customHeight="1" x14ac:dyDescent="0.3">
      <c r="B23" s="6">
        <v>509</v>
      </c>
      <c r="C23" s="6" t="s">
        <v>17</v>
      </c>
      <c r="D23" s="6">
        <v>991</v>
      </c>
      <c r="F23" s="6" t="s">
        <v>22</v>
      </c>
      <c r="G23" s="6">
        <v>190.3</v>
      </c>
      <c r="H23" s="6">
        <v>116.3</v>
      </c>
      <c r="I23" s="6">
        <v>2.2000000000000002</v>
      </c>
      <c r="J23" s="6" t="s">
        <v>170</v>
      </c>
      <c r="N23" s="6" t="b">
        <v>0</v>
      </c>
      <c r="O23" s="6">
        <v>41.98994381</v>
      </c>
      <c r="P23" s="6">
        <v>-72.128408059999998</v>
      </c>
    </row>
    <row r="24" spans="2:16" ht="15.75" customHeight="1" x14ac:dyDescent="0.3">
      <c r="B24" s="6">
        <v>509</v>
      </c>
      <c r="C24" s="6" t="s">
        <v>17</v>
      </c>
      <c r="D24" s="6">
        <v>992</v>
      </c>
      <c r="F24" s="6" t="s">
        <v>20</v>
      </c>
      <c r="G24" s="6">
        <v>190.5</v>
      </c>
      <c r="H24" s="6">
        <v>116.1</v>
      </c>
      <c r="I24" s="6">
        <v>1.4</v>
      </c>
      <c r="J24" s="6" t="s">
        <v>170</v>
      </c>
      <c r="N24" s="6" t="b">
        <v>0</v>
      </c>
      <c r="O24" s="6">
        <v>41.989941729999998</v>
      </c>
      <c r="P24" s="6">
        <v>-72.128406100000007</v>
      </c>
    </row>
    <row r="25" spans="2:16" ht="15.75" customHeight="1" x14ac:dyDescent="0.3">
      <c r="B25" s="6">
        <v>509</v>
      </c>
      <c r="C25" s="6" t="s">
        <v>17</v>
      </c>
      <c r="D25" s="6">
        <v>993</v>
      </c>
      <c r="F25" s="6" t="s">
        <v>20</v>
      </c>
      <c r="G25" s="6">
        <v>190.6</v>
      </c>
      <c r="H25" s="6">
        <v>116.6</v>
      </c>
      <c r="I25" s="6">
        <v>1.3</v>
      </c>
      <c r="J25" s="6" t="s">
        <v>170</v>
      </c>
      <c r="N25" s="6" t="b">
        <v>0</v>
      </c>
      <c r="O25" s="6">
        <v>41.989946000000003</v>
      </c>
      <c r="P25" s="6">
        <v>-72.128403860000006</v>
      </c>
    </row>
    <row r="26" spans="2:16" ht="15.75" customHeight="1" x14ac:dyDescent="0.3">
      <c r="B26" s="6">
        <v>509</v>
      </c>
      <c r="C26" s="6" t="s">
        <v>17</v>
      </c>
      <c r="D26" s="6">
        <v>994</v>
      </c>
      <c r="F26" s="6" t="s">
        <v>20</v>
      </c>
      <c r="G26" s="6">
        <v>190.6</v>
      </c>
      <c r="H26" s="6">
        <v>116.2</v>
      </c>
      <c r="I26" s="6">
        <v>1.2</v>
      </c>
      <c r="J26" s="6" t="s">
        <v>170</v>
      </c>
      <c r="N26" s="6" t="b">
        <v>0</v>
      </c>
      <c r="O26" s="6">
        <v>41.989942460000002</v>
      </c>
      <c r="P26" s="6">
        <v>-72.128404700000004</v>
      </c>
    </row>
    <row r="27" spans="2:16" ht="15.75" customHeight="1" x14ac:dyDescent="0.3">
      <c r="B27" s="6">
        <v>509</v>
      </c>
      <c r="C27" s="6" t="s">
        <v>17</v>
      </c>
      <c r="D27" s="6">
        <v>995</v>
      </c>
      <c r="F27" s="6" t="s">
        <v>20</v>
      </c>
      <c r="G27" s="6">
        <v>196.5</v>
      </c>
      <c r="H27" s="6">
        <v>110.6</v>
      </c>
      <c r="I27" s="6">
        <v>1.3</v>
      </c>
      <c r="J27" s="6" t="s">
        <v>170</v>
      </c>
      <c r="N27" s="6" t="b">
        <v>0</v>
      </c>
      <c r="O27" s="6">
        <v>41.989883640000002</v>
      </c>
      <c r="P27" s="6">
        <v>-72.128346160000007</v>
      </c>
    </row>
    <row r="28" spans="2:16" ht="15.75" customHeight="1" x14ac:dyDescent="0.3">
      <c r="B28" s="6">
        <v>402</v>
      </c>
      <c r="C28" s="6" t="s">
        <v>21</v>
      </c>
      <c r="D28" s="6">
        <v>1002</v>
      </c>
      <c r="F28" s="6" t="s">
        <v>18</v>
      </c>
      <c r="G28" s="6">
        <v>51</v>
      </c>
      <c r="H28" s="6">
        <v>83.8</v>
      </c>
      <c r="I28" s="6">
        <v>8.4</v>
      </c>
      <c r="J28" s="6" t="s">
        <v>170</v>
      </c>
      <c r="K28" s="6">
        <v>1.3</v>
      </c>
      <c r="L28" s="6" t="s">
        <v>24</v>
      </c>
      <c r="N28" s="6" t="b">
        <v>0</v>
      </c>
      <c r="O28" s="6">
        <v>41.989873539999998</v>
      </c>
      <c r="P28" s="6">
        <v>-72.130136219999997</v>
      </c>
    </row>
    <row r="29" spans="2:16" ht="15.75" customHeight="1" x14ac:dyDescent="0.3">
      <c r="B29" s="6">
        <v>401</v>
      </c>
      <c r="C29" s="6" t="s">
        <v>17</v>
      </c>
      <c r="D29" s="6">
        <v>1003</v>
      </c>
      <c r="F29" s="6" t="s">
        <v>18</v>
      </c>
      <c r="G29" s="6">
        <v>25</v>
      </c>
      <c r="H29" s="6">
        <v>85.6</v>
      </c>
      <c r="I29" s="6">
        <v>16</v>
      </c>
      <c r="J29" s="6" t="s">
        <v>170</v>
      </c>
      <c r="K29" s="6">
        <v>1.3</v>
      </c>
      <c r="L29" s="6" t="s">
        <v>24</v>
      </c>
      <c r="N29" s="6" t="b">
        <v>0</v>
      </c>
      <c r="O29" s="6">
        <v>41.989930080000001</v>
      </c>
      <c r="P29" s="6">
        <v>-72.130442250000002</v>
      </c>
    </row>
    <row r="30" spans="2:16" ht="15.75" customHeight="1" x14ac:dyDescent="0.3">
      <c r="B30" s="6">
        <v>400</v>
      </c>
      <c r="C30" s="6" t="s">
        <v>17</v>
      </c>
      <c r="D30" s="6">
        <v>1004</v>
      </c>
      <c r="F30" s="6" t="s">
        <v>39</v>
      </c>
      <c r="G30" s="6">
        <v>5.7</v>
      </c>
      <c r="H30" s="6">
        <v>84.9</v>
      </c>
      <c r="I30" s="6">
        <v>16.8</v>
      </c>
      <c r="J30" s="6" t="s">
        <v>170</v>
      </c>
      <c r="K30" s="6">
        <v>1.3</v>
      </c>
      <c r="L30" s="6" t="s">
        <v>24</v>
      </c>
      <c r="N30" s="6" t="b">
        <v>1</v>
      </c>
      <c r="O30" s="6">
        <v>41.989954019999999</v>
      </c>
      <c r="P30" s="6">
        <v>-72.130673700000003</v>
      </c>
    </row>
    <row r="31" spans="2:16" ht="15.75" customHeight="1" x14ac:dyDescent="0.3">
      <c r="B31" s="6">
        <v>402</v>
      </c>
      <c r="C31" s="6" t="s">
        <v>17</v>
      </c>
      <c r="D31" s="6">
        <v>1006</v>
      </c>
      <c r="F31" s="6" t="s">
        <v>18</v>
      </c>
      <c r="G31" s="6">
        <v>45.6</v>
      </c>
      <c r="H31" s="6">
        <v>87</v>
      </c>
      <c r="I31" s="6">
        <v>32</v>
      </c>
      <c r="J31" s="6" t="s">
        <v>170</v>
      </c>
      <c r="K31" s="6">
        <v>1.3</v>
      </c>
      <c r="L31" s="6" t="s">
        <v>24</v>
      </c>
      <c r="N31" s="6" t="b">
        <v>0</v>
      </c>
      <c r="O31" s="6">
        <v>41.989910309999999</v>
      </c>
      <c r="P31" s="6">
        <v>-72.130193840000004</v>
      </c>
    </row>
    <row r="32" spans="2:16" ht="15.75" customHeight="1" x14ac:dyDescent="0.3">
      <c r="B32" s="6">
        <v>403</v>
      </c>
      <c r="C32" s="6" t="s">
        <v>17</v>
      </c>
      <c r="D32" s="6">
        <v>1006</v>
      </c>
      <c r="F32" s="6" t="s">
        <v>18</v>
      </c>
      <c r="G32" s="6">
        <v>68.900000000000006</v>
      </c>
      <c r="H32" s="6">
        <v>88.4</v>
      </c>
      <c r="I32" s="6">
        <v>32.299999999999997</v>
      </c>
      <c r="J32" s="6" t="s">
        <v>170</v>
      </c>
      <c r="K32" s="6">
        <v>1.3</v>
      </c>
      <c r="L32" s="6" t="s">
        <v>24</v>
      </c>
      <c r="N32" s="6" t="b">
        <v>0</v>
      </c>
      <c r="O32" s="6">
        <v>41.989886319999997</v>
      </c>
      <c r="P32" s="6">
        <v>-72.129913259999995</v>
      </c>
    </row>
    <row r="33" spans="2:16" ht="15.75" customHeight="1" x14ac:dyDescent="0.3">
      <c r="B33" s="6">
        <v>401</v>
      </c>
      <c r="C33" s="6" t="s">
        <v>21</v>
      </c>
      <c r="D33" s="6">
        <v>1007</v>
      </c>
      <c r="F33" s="6" t="s">
        <v>18</v>
      </c>
      <c r="G33" s="6">
        <v>37.9</v>
      </c>
      <c r="H33" s="6">
        <v>83.8</v>
      </c>
      <c r="I33" s="6">
        <v>23</v>
      </c>
      <c r="J33" s="6" t="s">
        <v>170</v>
      </c>
      <c r="K33" s="6">
        <v>1.3</v>
      </c>
      <c r="L33" s="6" t="s">
        <v>24</v>
      </c>
      <c r="N33" s="6" t="b">
        <v>0</v>
      </c>
      <c r="O33" s="6">
        <v>41.989893989999999</v>
      </c>
      <c r="P33" s="6">
        <v>-72.130292319999995</v>
      </c>
    </row>
    <row r="34" spans="2:16" ht="15.75" customHeight="1" x14ac:dyDescent="0.3">
      <c r="B34" s="6">
        <v>401</v>
      </c>
      <c r="C34" s="6" t="s">
        <v>17</v>
      </c>
      <c r="D34" s="6">
        <v>1008</v>
      </c>
      <c r="F34" s="6" t="s">
        <v>18</v>
      </c>
      <c r="G34" s="6">
        <v>21.6</v>
      </c>
      <c r="H34" s="6">
        <v>83.2</v>
      </c>
      <c r="I34" s="6">
        <v>25</v>
      </c>
      <c r="J34" s="6" t="s">
        <v>170</v>
      </c>
      <c r="K34" s="6">
        <v>1.3</v>
      </c>
      <c r="L34" s="6" t="s">
        <v>24</v>
      </c>
      <c r="N34" s="6" t="b">
        <v>0</v>
      </c>
      <c r="O34" s="6">
        <v>41.989914140000003</v>
      </c>
      <c r="P34" s="6">
        <v>-72.130487810000005</v>
      </c>
    </row>
    <row r="35" spans="2:16" ht="15.75" customHeight="1" x14ac:dyDescent="0.3">
      <c r="B35" s="6">
        <v>400</v>
      </c>
      <c r="C35" s="6" t="s">
        <v>17</v>
      </c>
      <c r="D35" s="6">
        <v>1009</v>
      </c>
      <c r="F35" s="6" t="s">
        <v>33</v>
      </c>
      <c r="G35" s="6">
        <v>8</v>
      </c>
      <c r="H35" s="6">
        <v>85.1</v>
      </c>
      <c r="I35" s="6">
        <v>48.8</v>
      </c>
      <c r="J35" s="6" t="s">
        <v>170</v>
      </c>
      <c r="K35" s="6">
        <v>1.3</v>
      </c>
      <c r="L35" s="6" t="s">
        <v>24</v>
      </c>
      <c r="N35" s="6" t="b">
        <v>0</v>
      </c>
      <c r="O35" s="6">
        <v>41.989952199999998</v>
      </c>
      <c r="P35" s="6">
        <v>-72.130645869999995</v>
      </c>
    </row>
    <row r="36" spans="2:16" ht="15.75" customHeight="1" x14ac:dyDescent="0.3">
      <c r="B36" s="6">
        <v>400</v>
      </c>
      <c r="C36" s="6" t="s">
        <v>17</v>
      </c>
      <c r="D36" s="6">
        <v>1010</v>
      </c>
      <c r="F36" s="6" t="s">
        <v>20</v>
      </c>
      <c r="G36" s="6">
        <v>4.3</v>
      </c>
      <c r="H36" s="6">
        <v>80.5</v>
      </c>
      <c r="I36" s="6">
        <v>79.900000000000006</v>
      </c>
      <c r="J36" s="6" t="s">
        <v>170</v>
      </c>
      <c r="K36" s="6">
        <v>1.3</v>
      </c>
      <c r="L36" s="6" t="s">
        <v>24</v>
      </c>
      <c r="N36" s="6" t="b">
        <v>0</v>
      </c>
      <c r="O36" s="6">
        <v>41.989917239999997</v>
      </c>
      <c r="P36" s="6">
        <v>-72.130699620000001</v>
      </c>
    </row>
    <row r="37" spans="2:16" ht="15.75" customHeight="1" x14ac:dyDescent="0.3">
      <c r="B37" s="6">
        <v>401</v>
      </c>
      <c r="C37" s="6" t="s">
        <v>21</v>
      </c>
      <c r="D37" s="6">
        <v>1011</v>
      </c>
      <c r="F37" s="6" t="s">
        <v>20</v>
      </c>
      <c r="G37" s="6">
        <v>34.200000000000003</v>
      </c>
      <c r="H37" s="6">
        <v>87.1</v>
      </c>
      <c r="I37" s="6">
        <v>35</v>
      </c>
      <c r="J37" s="6" t="s">
        <v>170</v>
      </c>
      <c r="K37" s="6">
        <v>1.3</v>
      </c>
      <c r="L37" s="6" t="s">
        <v>24</v>
      </c>
      <c r="N37" s="6" t="b">
        <v>0</v>
      </c>
      <c r="O37" s="6">
        <v>41.989928999999997</v>
      </c>
      <c r="P37" s="6">
        <v>-72.130329470000007</v>
      </c>
    </row>
    <row r="38" spans="2:16" ht="15.75" customHeight="1" x14ac:dyDescent="0.3">
      <c r="B38" s="6">
        <v>403</v>
      </c>
      <c r="C38" s="6" t="s">
        <v>21</v>
      </c>
      <c r="D38" s="6">
        <v>1012</v>
      </c>
      <c r="F38" s="6" t="s">
        <v>18</v>
      </c>
      <c r="G38" s="6">
        <v>72</v>
      </c>
      <c r="H38" s="6">
        <v>83.1</v>
      </c>
      <c r="I38" s="6">
        <v>37</v>
      </c>
      <c r="J38" s="6" t="s">
        <v>170</v>
      </c>
      <c r="K38" s="6">
        <v>1.3</v>
      </c>
      <c r="L38" s="6" t="s">
        <v>24</v>
      </c>
      <c r="N38" s="6" t="b">
        <v>0</v>
      </c>
      <c r="O38" s="6">
        <v>41.989834539999997</v>
      </c>
      <c r="P38" s="6">
        <v>-72.129887460000006</v>
      </c>
    </row>
    <row r="39" spans="2:16" ht="15.75" customHeight="1" x14ac:dyDescent="0.3">
      <c r="B39" s="6">
        <v>400</v>
      </c>
      <c r="C39" s="6" t="s">
        <v>21</v>
      </c>
      <c r="D39" s="6">
        <v>1013</v>
      </c>
      <c r="F39" s="6" t="s">
        <v>33</v>
      </c>
      <c r="G39" s="6">
        <v>17.899999999999999</v>
      </c>
      <c r="H39" s="6">
        <v>87.7</v>
      </c>
      <c r="I39" s="6">
        <v>36.9</v>
      </c>
      <c r="J39" s="6" t="s">
        <v>170</v>
      </c>
      <c r="K39" s="6">
        <v>1.3</v>
      </c>
      <c r="L39" s="6" t="s">
        <v>24</v>
      </c>
      <c r="N39" s="6" t="b">
        <v>0</v>
      </c>
      <c r="O39" s="6">
        <v>41.989959769999999</v>
      </c>
      <c r="P39" s="6">
        <v>-72.130522439999993</v>
      </c>
    </row>
    <row r="40" spans="2:16" ht="15.75" customHeight="1" x14ac:dyDescent="0.3">
      <c r="B40" s="6">
        <v>403</v>
      </c>
      <c r="C40" s="6" t="s">
        <v>17</v>
      </c>
      <c r="D40" s="6">
        <v>1014</v>
      </c>
      <c r="F40" s="6" t="s">
        <v>33</v>
      </c>
      <c r="G40" s="6">
        <v>61.8</v>
      </c>
      <c r="H40" s="6">
        <v>88.1</v>
      </c>
      <c r="I40" s="6">
        <v>36.4</v>
      </c>
      <c r="J40" s="6" t="s">
        <v>170</v>
      </c>
      <c r="K40" s="6">
        <v>1.3</v>
      </c>
      <c r="L40" s="6" t="s">
        <v>24</v>
      </c>
      <c r="N40" s="6" t="b">
        <v>0</v>
      </c>
      <c r="O40" s="6">
        <v>41.989894749999998</v>
      </c>
      <c r="P40" s="6">
        <v>-72.129998499999999</v>
      </c>
    </row>
    <row r="41" spans="2:16" ht="15.75" customHeight="1" x14ac:dyDescent="0.3">
      <c r="B41" s="6">
        <v>401</v>
      </c>
      <c r="C41" s="6" t="s">
        <v>17</v>
      </c>
      <c r="D41" s="6">
        <v>1015</v>
      </c>
      <c r="F41" s="6" t="s">
        <v>18</v>
      </c>
      <c r="G41" s="6">
        <v>22.6</v>
      </c>
      <c r="H41" s="6">
        <v>85.7</v>
      </c>
      <c r="I41" s="6">
        <v>18.2</v>
      </c>
      <c r="J41" s="6" t="s">
        <v>170</v>
      </c>
      <c r="K41" s="6">
        <v>1.3</v>
      </c>
      <c r="L41" s="6" t="s">
        <v>24</v>
      </c>
      <c r="N41" s="6" t="b">
        <v>0</v>
      </c>
      <c r="O41" s="6">
        <v>41.989934720000001</v>
      </c>
      <c r="P41" s="6">
        <v>-72.130470639999999</v>
      </c>
    </row>
    <row r="42" spans="2:16" ht="15.75" customHeight="1" x14ac:dyDescent="0.3">
      <c r="B42" s="6">
        <v>403</v>
      </c>
      <c r="C42" s="6" t="s">
        <v>21</v>
      </c>
      <c r="D42" s="6">
        <v>1016</v>
      </c>
      <c r="F42" s="6" t="s">
        <v>33</v>
      </c>
      <c r="G42" s="6">
        <v>73</v>
      </c>
      <c r="H42" s="6">
        <v>81.400000000000006</v>
      </c>
      <c r="I42" s="6">
        <v>40.5</v>
      </c>
      <c r="J42" s="6" t="s">
        <v>170</v>
      </c>
      <c r="K42" s="6">
        <v>1.3</v>
      </c>
      <c r="L42" s="6" t="s">
        <v>24</v>
      </c>
      <c r="N42" s="6" t="b">
        <v>0</v>
      </c>
      <c r="O42" s="6">
        <v>41.98981792</v>
      </c>
      <c r="P42" s="6">
        <v>-72.129879119999998</v>
      </c>
    </row>
    <row r="43" spans="2:16" ht="15.75" customHeight="1" x14ac:dyDescent="0.3">
      <c r="B43" s="6">
        <v>402</v>
      </c>
      <c r="C43" s="6" t="s">
        <v>21</v>
      </c>
      <c r="D43" s="6">
        <v>1017</v>
      </c>
      <c r="F43" s="6" t="s">
        <v>18</v>
      </c>
      <c r="G43" s="6">
        <v>52.1</v>
      </c>
      <c r="H43" s="6">
        <v>86.1</v>
      </c>
      <c r="I43" s="6">
        <v>27.7</v>
      </c>
      <c r="J43" s="6" t="s">
        <v>170</v>
      </c>
      <c r="K43" s="6">
        <v>1.3</v>
      </c>
      <c r="L43" s="6" t="s">
        <v>24</v>
      </c>
      <c r="N43" s="6" t="b">
        <v>0</v>
      </c>
      <c r="O43" s="6">
        <v>41.989892189999999</v>
      </c>
      <c r="P43" s="6">
        <v>-72.130118280000005</v>
      </c>
    </row>
    <row r="44" spans="2:16" ht="15.75" customHeight="1" x14ac:dyDescent="0.3">
      <c r="B44" s="6">
        <v>400</v>
      </c>
      <c r="C44" s="6" t="s">
        <v>17</v>
      </c>
      <c r="D44" s="6">
        <v>1018</v>
      </c>
      <c r="G44" s="6">
        <v>7.2</v>
      </c>
      <c r="H44" s="6">
        <v>89.5</v>
      </c>
      <c r="I44" s="6">
        <v>41.5</v>
      </c>
      <c r="J44" s="6" t="s">
        <v>170</v>
      </c>
      <c r="K44" s="6">
        <v>1.3</v>
      </c>
      <c r="L44" s="6" t="s">
        <v>24</v>
      </c>
      <c r="N44" s="6" t="b">
        <v>0</v>
      </c>
      <c r="O44" s="6">
        <v>41.98999242</v>
      </c>
      <c r="P44" s="6">
        <v>-72.130646159999998</v>
      </c>
    </row>
    <row r="45" spans="2:16" ht="15.75" customHeight="1" x14ac:dyDescent="0.3">
      <c r="B45" s="6">
        <v>401</v>
      </c>
      <c r="C45" s="6" t="s">
        <v>21</v>
      </c>
      <c r="D45" s="6">
        <v>1019</v>
      </c>
      <c r="F45" s="6" t="s">
        <v>20</v>
      </c>
      <c r="G45" s="6">
        <v>33.4</v>
      </c>
      <c r="H45" s="6">
        <v>88</v>
      </c>
      <c r="I45" s="6">
        <v>67.7</v>
      </c>
      <c r="J45" s="6" t="s">
        <v>170</v>
      </c>
      <c r="K45" s="6">
        <v>1.3</v>
      </c>
      <c r="L45" s="6" t="s">
        <v>24</v>
      </c>
      <c r="N45" s="6" t="b">
        <v>0</v>
      </c>
      <c r="O45" s="6">
        <v>41.989938219999999</v>
      </c>
      <c r="P45" s="6">
        <v>-72.130337119999993</v>
      </c>
    </row>
    <row r="46" spans="2:16" ht="15.75" customHeight="1" x14ac:dyDescent="0.3">
      <c r="B46" s="6">
        <v>400</v>
      </c>
      <c r="C46" s="6" t="s">
        <v>21</v>
      </c>
      <c r="D46" s="6">
        <v>1020</v>
      </c>
      <c r="F46" s="6" t="s">
        <v>18</v>
      </c>
      <c r="G46" s="6">
        <v>14.8</v>
      </c>
      <c r="H46" s="6">
        <v>89.2</v>
      </c>
      <c r="I46" s="6">
        <v>35.299999999999997</v>
      </c>
      <c r="J46" s="6" t="s">
        <v>170</v>
      </c>
      <c r="K46" s="6">
        <v>1.3</v>
      </c>
      <c r="L46" s="6" t="s">
        <v>24</v>
      </c>
      <c r="N46" s="6" t="b">
        <v>0</v>
      </c>
      <c r="O46" s="6">
        <v>41.989977889999999</v>
      </c>
      <c r="P46" s="6">
        <v>-72.130556229999996</v>
      </c>
    </row>
    <row r="47" spans="2:16" ht="15.75" customHeight="1" x14ac:dyDescent="0.3">
      <c r="B47" s="6">
        <v>401</v>
      </c>
      <c r="C47" s="6" t="s">
        <v>21</v>
      </c>
      <c r="D47" s="6">
        <v>1021</v>
      </c>
      <c r="F47" s="6" t="s">
        <v>18</v>
      </c>
      <c r="G47" s="6">
        <v>39.799999999999997</v>
      </c>
      <c r="H47" s="6">
        <v>88.4</v>
      </c>
      <c r="I47" s="6">
        <v>36</v>
      </c>
      <c r="J47" s="6" t="s">
        <v>170</v>
      </c>
      <c r="K47" s="6">
        <v>1.3</v>
      </c>
      <c r="L47" s="6" t="s">
        <v>24</v>
      </c>
      <c r="N47" s="6" t="b">
        <v>0</v>
      </c>
      <c r="O47" s="6">
        <v>41.989931769999998</v>
      </c>
      <c r="P47" s="6">
        <v>-72.130260010000001</v>
      </c>
    </row>
    <row r="48" spans="2:16" ht="15.75" customHeight="1" x14ac:dyDescent="0.3">
      <c r="B48" s="6">
        <v>403</v>
      </c>
      <c r="C48" s="6" t="s">
        <v>21</v>
      </c>
      <c r="D48" s="6">
        <v>1022</v>
      </c>
      <c r="F48" s="6" t="s">
        <v>39</v>
      </c>
      <c r="G48" s="6">
        <v>74.900000000000006</v>
      </c>
      <c r="H48" s="6">
        <v>84.4</v>
      </c>
      <c r="I48" s="6">
        <v>41.7</v>
      </c>
      <c r="J48" s="6" t="s">
        <v>170</v>
      </c>
      <c r="K48" s="6">
        <v>1.3</v>
      </c>
      <c r="L48" s="6" t="s">
        <v>24</v>
      </c>
      <c r="N48" s="6" t="b">
        <v>0</v>
      </c>
      <c r="O48" s="6">
        <v>41.989841519999999</v>
      </c>
      <c r="P48" s="6">
        <v>-72.129850169999997</v>
      </c>
    </row>
    <row r="49" spans="2:16" ht="15.75" customHeight="1" x14ac:dyDescent="0.3">
      <c r="B49" s="6">
        <v>105</v>
      </c>
      <c r="C49" s="6" t="s">
        <v>17</v>
      </c>
      <c r="D49" s="6">
        <v>1023</v>
      </c>
      <c r="F49" s="6" t="s">
        <v>33</v>
      </c>
      <c r="G49" s="6">
        <v>103.1</v>
      </c>
      <c r="H49" s="6">
        <v>20.3</v>
      </c>
      <c r="I49" s="6">
        <v>35.1</v>
      </c>
      <c r="J49" s="6" t="s">
        <v>170</v>
      </c>
      <c r="K49" s="6">
        <v>1.3</v>
      </c>
      <c r="L49" s="6" t="s">
        <v>24</v>
      </c>
      <c r="N49" s="6" t="b">
        <v>0</v>
      </c>
      <c r="O49" s="6">
        <v>41.989229770000001</v>
      </c>
      <c r="P49" s="6">
        <v>-72.129648840000002</v>
      </c>
    </row>
    <row r="50" spans="2:16" ht="15.75" customHeight="1" x14ac:dyDescent="0.3">
      <c r="B50" s="6">
        <v>402</v>
      </c>
      <c r="C50" s="6" t="s">
        <v>21</v>
      </c>
      <c r="D50" s="6">
        <v>1024</v>
      </c>
      <c r="F50" s="6" t="s">
        <v>18</v>
      </c>
      <c r="G50" s="6">
        <v>58</v>
      </c>
      <c r="H50" s="6">
        <v>84.5</v>
      </c>
      <c r="I50" s="6">
        <v>5.3</v>
      </c>
      <c r="J50" s="6" t="s">
        <v>170</v>
      </c>
      <c r="K50" s="6">
        <v>1.3</v>
      </c>
      <c r="L50" s="6" t="s">
        <v>24</v>
      </c>
      <c r="N50" s="6" t="b">
        <v>0</v>
      </c>
      <c r="O50" s="6">
        <v>41.989868800000004</v>
      </c>
      <c r="P50" s="6">
        <v>-72.130051339999994</v>
      </c>
    </row>
    <row r="51" spans="2:16" ht="15.75" customHeight="1" x14ac:dyDescent="0.3">
      <c r="B51" s="6">
        <v>401</v>
      </c>
      <c r="C51" s="6" t="s">
        <v>17</v>
      </c>
      <c r="D51" s="6">
        <v>1025</v>
      </c>
      <c r="F51" s="6" t="s">
        <v>18</v>
      </c>
      <c r="G51" s="6">
        <v>28.6</v>
      </c>
      <c r="H51" s="6">
        <v>84</v>
      </c>
      <c r="I51" s="6">
        <v>25.8</v>
      </c>
      <c r="J51" s="6" t="s">
        <v>170</v>
      </c>
      <c r="K51" s="6">
        <v>1.3</v>
      </c>
      <c r="L51" s="6" t="s">
        <v>24</v>
      </c>
      <c r="N51" s="6" t="b">
        <v>0</v>
      </c>
      <c r="O51" s="6">
        <v>41.989910289999997</v>
      </c>
      <c r="P51" s="6">
        <v>-72.130402720000006</v>
      </c>
    </row>
    <row r="52" spans="2:16" ht="15.75" customHeight="1" x14ac:dyDescent="0.3">
      <c r="B52" s="6">
        <v>402</v>
      </c>
      <c r="C52" s="6" t="s">
        <v>21</v>
      </c>
      <c r="D52" s="6">
        <v>1026</v>
      </c>
      <c r="F52" s="6" t="s">
        <v>18</v>
      </c>
      <c r="G52" s="6">
        <v>58.5</v>
      </c>
      <c r="H52" s="6">
        <v>89.3</v>
      </c>
      <c r="I52" s="6">
        <v>25.3</v>
      </c>
      <c r="J52" s="6" t="s">
        <v>170</v>
      </c>
      <c r="K52" s="6">
        <v>1.3</v>
      </c>
      <c r="L52" s="6" t="s">
        <v>24</v>
      </c>
      <c r="N52" s="6" t="b">
        <v>0</v>
      </c>
      <c r="O52" s="6">
        <v>41.989910530000003</v>
      </c>
      <c r="P52" s="6">
        <v>-72.130035300000003</v>
      </c>
    </row>
    <row r="53" spans="2:16" ht="15.75" customHeight="1" x14ac:dyDescent="0.3">
      <c r="B53" s="6">
        <v>402</v>
      </c>
      <c r="C53" s="6" t="s">
        <v>21</v>
      </c>
      <c r="D53" s="6">
        <v>1028</v>
      </c>
      <c r="F53" s="6" t="s">
        <v>18</v>
      </c>
      <c r="G53" s="6">
        <v>53.9</v>
      </c>
      <c r="H53" s="6">
        <v>88.2</v>
      </c>
      <c r="I53" s="6">
        <v>38.200000000000003</v>
      </c>
      <c r="J53" s="6" t="s">
        <v>170</v>
      </c>
      <c r="K53" s="6">
        <v>1.3</v>
      </c>
      <c r="L53" s="6" t="s">
        <v>24</v>
      </c>
      <c r="N53" s="6" t="b">
        <v>0</v>
      </c>
      <c r="O53" s="6">
        <v>41.989907969999997</v>
      </c>
      <c r="P53" s="6">
        <v>-72.130092419999997</v>
      </c>
    </row>
    <row r="54" spans="2:16" ht="15.75" customHeight="1" x14ac:dyDescent="0.3">
      <c r="B54" s="6">
        <v>402</v>
      </c>
      <c r="C54" s="6" t="s">
        <v>21</v>
      </c>
      <c r="D54" s="6">
        <v>1028</v>
      </c>
      <c r="F54" s="6" t="s">
        <v>18</v>
      </c>
      <c r="G54" s="6">
        <v>56.5</v>
      </c>
      <c r="H54" s="6">
        <v>86.8</v>
      </c>
      <c r="I54" s="6">
        <v>21.9</v>
      </c>
      <c r="J54" s="6" t="s">
        <v>170</v>
      </c>
      <c r="K54" s="6">
        <v>1.3</v>
      </c>
      <c r="L54" s="6" t="s">
        <v>24</v>
      </c>
      <c r="N54" s="6" t="b">
        <v>0</v>
      </c>
      <c r="O54" s="6">
        <v>41.98989152</v>
      </c>
      <c r="P54" s="6">
        <v>-72.130064379999993</v>
      </c>
    </row>
    <row r="55" spans="2:16" ht="15.75" customHeight="1" x14ac:dyDescent="0.3">
      <c r="B55" s="6">
        <v>402</v>
      </c>
      <c r="C55" s="6" t="s">
        <v>17</v>
      </c>
      <c r="D55" s="6">
        <v>1029</v>
      </c>
      <c r="F55" s="6" t="s">
        <v>22</v>
      </c>
      <c r="G55" s="6">
        <v>45.2</v>
      </c>
      <c r="H55" s="6">
        <v>81.900000000000006</v>
      </c>
      <c r="I55" s="6">
        <v>27</v>
      </c>
      <c r="J55" s="6" t="s">
        <v>170</v>
      </c>
      <c r="K55" s="6">
        <v>1.3</v>
      </c>
      <c r="L55" s="6" t="s">
        <v>24</v>
      </c>
      <c r="N55" s="6" t="b">
        <v>0</v>
      </c>
      <c r="O55" s="6">
        <v>41.989865770000002</v>
      </c>
      <c r="P55" s="6">
        <v>-72.13020933</v>
      </c>
    </row>
    <row r="56" spans="2:16" ht="15.75" customHeight="1" x14ac:dyDescent="0.3">
      <c r="B56" s="6">
        <v>401</v>
      </c>
      <c r="C56" s="6" t="s">
        <v>17</v>
      </c>
      <c r="D56" s="6">
        <v>1030</v>
      </c>
      <c r="F56" s="6" t="s">
        <v>18</v>
      </c>
      <c r="G56" s="6">
        <v>25.2</v>
      </c>
      <c r="H56" s="6">
        <v>88.8</v>
      </c>
      <c r="I56" s="6">
        <v>12.4</v>
      </c>
      <c r="J56" s="6" t="s">
        <v>170</v>
      </c>
      <c r="K56" s="6">
        <v>1.3</v>
      </c>
      <c r="L56" s="6" t="s">
        <v>24</v>
      </c>
      <c r="N56" s="6" t="b">
        <v>0</v>
      </c>
      <c r="O56" s="6">
        <v>41.989958110000003</v>
      </c>
      <c r="P56" s="6">
        <v>-72.130433139999994</v>
      </c>
    </row>
    <row r="57" spans="2:16" ht="15.75" customHeight="1" x14ac:dyDescent="0.3">
      <c r="B57" s="6">
        <v>401</v>
      </c>
      <c r="C57" s="6" t="s">
        <v>21</v>
      </c>
      <c r="D57" s="6">
        <v>1031</v>
      </c>
      <c r="F57" s="6" t="s">
        <v>18</v>
      </c>
      <c r="G57" s="6">
        <v>36.9</v>
      </c>
      <c r="H57" s="6">
        <v>82.3</v>
      </c>
      <c r="I57" s="6">
        <v>20.9</v>
      </c>
      <c r="J57" s="6" t="s">
        <v>170</v>
      </c>
      <c r="K57" s="6">
        <v>1.3</v>
      </c>
      <c r="L57" s="6" t="s">
        <v>24</v>
      </c>
      <c r="N57" s="6" t="b">
        <v>0</v>
      </c>
      <c r="O57" s="6">
        <v>41.989882270000003</v>
      </c>
      <c r="P57" s="6">
        <v>-72.130307389999999</v>
      </c>
    </row>
    <row r="58" spans="2:16" ht="15.75" customHeight="1" x14ac:dyDescent="0.3">
      <c r="B58" s="6">
        <v>401</v>
      </c>
      <c r="C58" s="6" t="s">
        <v>21</v>
      </c>
      <c r="D58" s="6">
        <v>1032</v>
      </c>
      <c r="F58" s="6" t="s">
        <v>18</v>
      </c>
      <c r="G58" s="6">
        <v>37.200000000000003</v>
      </c>
      <c r="H58" s="6">
        <v>88.4</v>
      </c>
      <c r="I58" s="6">
        <v>42.5</v>
      </c>
      <c r="J58" s="6" t="s">
        <v>170</v>
      </c>
      <c r="K58" s="6">
        <v>1.3</v>
      </c>
      <c r="L58" s="6" t="s">
        <v>24</v>
      </c>
      <c r="N58" s="6" t="b">
        <v>0</v>
      </c>
      <c r="O58" s="6">
        <v>41.98993583</v>
      </c>
      <c r="P58" s="6">
        <v>-72.130291</v>
      </c>
    </row>
    <row r="59" spans="2:16" ht="15.75" customHeight="1" x14ac:dyDescent="0.3">
      <c r="B59" s="6">
        <v>402</v>
      </c>
      <c r="C59" s="6" t="s">
        <v>21</v>
      </c>
      <c r="D59" s="6">
        <v>1033</v>
      </c>
      <c r="F59" s="6" t="s">
        <v>39</v>
      </c>
      <c r="G59" s="6">
        <v>57</v>
      </c>
      <c r="H59" s="6">
        <v>82.1</v>
      </c>
      <c r="I59" s="6">
        <v>34.799999999999997</v>
      </c>
      <c r="J59" s="6" t="s">
        <v>170</v>
      </c>
      <c r="K59" s="6">
        <v>1.3</v>
      </c>
      <c r="L59" s="6" t="s">
        <v>24</v>
      </c>
      <c r="N59" s="6" t="b">
        <v>0</v>
      </c>
      <c r="O59" s="6">
        <v>41.989849110000002</v>
      </c>
      <c r="P59" s="6">
        <v>-72.130068300000005</v>
      </c>
    </row>
    <row r="60" spans="2:16" ht="15.75" customHeight="1" x14ac:dyDescent="0.3">
      <c r="B60" s="6">
        <v>402</v>
      </c>
      <c r="C60" s="6" t="s">
        <v>21</v>
      </c>
      <c r="D60" s="6">
        <v>1034</v>
      </c>
      <c r="F60" s="6" t="s">
        <v>18</v>
      </c>
      <c r="G60" s="6">
        <v>43</v>
      </c>
      <c r="H60" s="6">
        <v>97.1</v>
      </c>
      <c r="I60" s="6">
        <v>45.9</v>
      </c>
      <c r="J60" s="6" t="s">
        <v>170</v>
      </c>
      <c r="K60" s="6">
        <v>1.3</v>
      </c>
      <c r="L60" s="6" t="s">
        <v>24</v>
      </c>
      <c r="N60" s="6" t="b">
        <v>0</v>
      </c>
      <c r="O60" s="6">
        <v>41.990003819999998</v>
      </c>
      <c r="P60" s="6">
        <v>-72.130203600000002</v>
      </c>
    </row>
    <row r="61" spans="2:16" ht="15.75" customHeight="1" x14ac:dyDescent="0.3">
      <c r="B61" s="6">
        <v>403</v>
      </c>
      <c r="C61" s="6" t="s">
        <v>17</v>
      </c>
      <c r="D61" s="6">
        <v>1035</v>
      </c>
      <c r="F61" s="6" t="s">
        <v>18</v>
      </c>
      <c r="G61" s="6">
        <v>60.4</v>
      </c>
      <c r="H61" s="6">
        <v>87.9</v>
      </c>
      <c r="I61" s="6">
        <v>45.8</v>
      </c>
      <c r="J61" s="6" t="s">
        <v>170</v>
      </c>
      <c r="K61" s="6">
        <v>1.3</v>
      </c>
      <c r="L61" s="6" t="s">
        <v>24</v>
      </c>
      <c r="N61" s="6" t="b">
        <v>0</v>
      </c>
      <c r="O61" s="6">
        <v>41.989895169999997</v>
      </c>
      <c r="P61" s="6">
        <v>-72.130015599999993</v>
      </c>
    </row>
    <row r="62" spans="2:16" ht="15.75" customHeight="1" x14ac:dyDescent="0.3">
      <c r="B62" s="6">
        <v>400</v>
      </c>
      <c r="C62" s="6" t="s">
        <v>21</v>
      </c>
      <c r="D62" s="6">
        <v>1036</v>
      </c>
      <c r="F62" s="6" t="s">
        <v>18</v>
      </c>
      <c r="G62" s="6">
        <v>19.8</v>
      </c>
      <c r="H62" s="6">
        <v>83.7</v>
      </c>
      <c r="I62" s="6">
        <v>76.8</v>
      </c>
      <c r="J62" s="6" t="s">
        <v>170</v>
      </c>
      <c r="K62" s="6">
        <v>1.3</v>
      </c>
      <c r="L62" s="6" t="s">
        <v>24</v>
      </c>
      <c r="N62" s="6" t="b">
        <v>0</v>
      </c>
      <c r="O62" s="6">
        <v>41.989921369999998</v>
      </c>
      <c r="P62" s="6">
        <v>-72.130508210000002</v>
      </c>
    </row>
    <row r="63" spans="2:16" ht="15.75" customHeight="1" x14ac:dyDescent="0.3">
      <c r="B63" s="6">
        <v>401</v>
      </c>
      <c r="C63" s="6" t="s">
        <v>17</v>
      </c>
      <c r="D63" s="6">
        <v>1038</v>
      </c>
      <c r="F63" s="6" t="s">
        <v>20</v>
      </c>
      <c r="G63" s="6">
        <v>26.3</v>
      </c>
      <c r="H63" s="6">
        <v>85.1</v>
      </c>
      <c r="I63" s="6">
        <v>57.5</v>
      </c>
      <c r="J63" s="6" t="s">
        <v>170</v>
      </c>
      <c r="K63" s="6">
        <v>1.3</v>
      </c>
      <c r="L63" s="6" t="s">
        <v>24</v>
      </c>
      <c r="N63" s="6" t="b">
        <v>0</v>
      </c>
      <c r="O63" s="6">
        <v>41.989923619999999</v>
      </c>
      <c r="P63" s="6">
        <v>-72.13042781</v>
      </c>
    </row>
    <row r="64" spans="2:16" ht="15.75" customHeight="1" x14ac:dyDescent="0.3">
      <c r="B64" s="6">
        <v>400</v>
      </c>
      <c r="C64" s="6" t="s">
        <v>25</v>
      </c>
      <c r="D64" s="6">
        <v>1039</v>
      </c>
      <c r="F64" s="6" t="s">
        <v>18</v>
      </c>
      <c r="G64" s="6">
        <v>13</v>
      </c>
      <c r="H64" s="6">
        <v>98.2</v>
      </c>
      <c r="I64" s="6">
        <v>44.3</v>
      </c>
      <c r="J64" s="6" t="s">
        <v>170</v>
      </c>
      <c r="K64" s="6">
        <v>1.3</v>
      </c>
      <c r="L64" s="6" t="s">
        <v>24</v>
      </c>
      <c r="N64" s="6" t="b">
        <v>0</v>
      </c>
      <c r="O64" s="6">
        <v>41.990060409999998</v>
      </c>
      <c r="P64" s="6">
        <v>-72.130558769999993</v>
      </c>
    </row>
    <row r="65" spans="2:16" ht="15.75" customHeight="1" x14ac:dyDescent="0.3">
      <c r="B65" s="6">
        <v>400</v>
      </c>
      <c r="C65" s="6" t="s">
        <v>25</v>
      </c>
      <c r="D65" s="6">
        <v>1040</v>
      </c>
      <c r="F65" s="6" t="s">
        <v>18</v>
      </c>
      <c r="G65" s="6">
        <v>11.8</v>
      </c>
      <c r="H65" s="6">
        <v>100</v>
      </c>
      <c r="I65" s="6">
        <v>40.200000000000003</v>
      </c>
      <c r="J65" s="6" t="s">
        <v>170</v>
      </c>
      <c r="K65" s="6">
        <v>1.3</v>
      </c>
      <c r="L65" s="6" t="s">
        <v>24</v>
      </c>
      <c r="N65" s="6" t="b">
        <v>0</v>
      </c>
      <c r="O65" s="6">
        <v>41.990078230000002</v>
      </c>
      <c r="P65" s="6">
        <v>-72.130569280000003</v>
      </c>
    </row>
    <row r="66" spans="2:16" ht="15.75" customHeight="1" x14ac:dyDescent="0.3">
      <c r="B66" s="6">
        <v>400</v>
      </c>
      <c r="C66" s="6" t="s">
        <v>25</v>
      </c>
      <c r="D66" s="6">
        <v>1041</v>
      </c>
      <c r="F66" s="6" t="s">
        <v>18</v>
      </c>
      <c r="G66" s="6">
        <v>18.2</v>
      </c>
      <c r="H66" s="6">
        <v>95.3</v>
      </c>
      <c r="I66" s="6">
        <v>35.200000000000003</v>
      </c>
      <c r="J66" s="6" t="s">
        <v>170</v>
      </c>
      <c r="K66" s="6">
        <v>1.3</v>
      </c>
      <c r="L66" s="6" t="s">
        <v>24</v>
      </c>
      <c r="N66" s="6" t="b">
        <v>0</v>
      </c>
      <c r="O66" s="6">
        <v>41.990026610000001</v>
      </c>
      <c r="P66" s="6">
        <v>-72.130502899999996</v>
      </c>
    </row>
    <row r="67" spans="2:16" ht="15.75" customHeight="1" x14ac:dyDescent="0.3">
      <c r="B67" s="6">
        <v>400</v>
      </c>
      <c r="C67" s="6" t="s">
        <v>25</v>
      </c>
      <c r="D67" s="6">
        <v>1042</v>
      </c>
      <c r="F67" s="6" t="s">
        <v>23</v>
      </c>
      <c r="G67" s="6">
        <v>14.7</v>
      </c>
      <c r="H67" s="6">
        <v>92.7</v>
      </c>
      <c r="I67" s="6">
        <v>17.5</v>
      </c>
      <c r="J67" s="6" t="s">
        <v>170</v>
      </c>
      <c r="L67" s="6" t="s">
        <v>24</v>
      </c>
      <c r="N67" s="6" t="b">
        <v>0</v>
      </c>
      <c r="O67" s="6">
        <v>41.990009049999998</v>
      </c>
      <c r="P67" s="6">
        <v>-72.130550069999998</v>
      </c>
    </row>
    <row r="68" spans="2:16" ht="15.75" customHeight="1" x14ac:dyDescent="0.3">
      <c r="B68" s="6">
        <v>400</v>
      </c>
      <c r="C68" s="6" t="s">
        <v>25</v>
      </c>
      <c r="D68" s="6">
        <v>1043</v>
      </c>
      <c r="F68" s="6" t="s">
        <v>18</v>
      </c>
      <c r="G68" s="6">
        <v>15.8</v>
      </c>
      <c r="H68" s="6">
        <v>91</v>
      </c>
      <c r="I68" s="6">
        <v>26.6</v>
      </c>
      <c r="J68" s="6" t="s">
        <v>170</v>
      </c>
      <c r="K68" s="6">
        <v>1.3</v>
      </c>
      <c r="L68" s="6" t="s">
        <v>24</v>
      </c>
      <c r="N68" s="6" t="b">
        <v>0</v>
      </c>
      <c r="O68" s="6">
        <v>41.989992270000002</v>
      </c>
      <c r="P68" s="6">
        <v>-72.130540530000005</v>
      </c>
    </row>
    <row r="69" spans="2:16" ht="15.75" customHeight="1" x14ac:dyDescent="0.3">
      <c r="B69" s="6">
        <v>400</v>
      </c>
      <c r="C69" s="6" t="s">
        <v>25</v>
      </c>
      <c r="D69" s="6">
        <v>1044</v>
      </c>
      <c r="F69" s="6" t="s">
        <v>31</v>
      </c>
      <c r="G69" s="6">
        <v>15.3</v>
      </c>
      <c r="H69" s="6">
        <v>98.5</v>
      </c>
      <c r="I69" s="6">
        <v>31.2</v>
      </c>
      <c r="J69" s="6" t="s">
        <v>170</v>
      </c>
      <c r="K69" s="6">
        <v>1.3</v>
      </c>
      <c r="L69" s="6" t="s">
        <v>24</v>
      </c>
      <c r="N69" s="6" t="b">
        <v>0</v>
      </c>
      <c r="O69" s="6">
        <v>41.990059479999999</v>
      </c>
      <c r="P69" s="6">
        <v>-72.130530730000004</v>
      </c>
    </row>
    <row r="70" spans="2:16" ht="15.75" customHeight="1" x14ac:dyDescent="0.3">
      <c r="B70" s="6">
        <v>400</v>
      </c>
      <c r="C70" s="6" t="s">
        <v>25</v>
      </c>
      <c r="D70" s="6">
        <v>1045</v>
      </c>
      <c r="F70" s="6" t="s">
        <v>18</v>
      </c>
      <c r="G70" s="6">
        <v>17</v>
      </c>
      <c r="H70" s="6">
        <v>99</v>
      </c>
      <c r="I70" s="6">
        <v>25.6</v>
      </c>
      <c r="J70" s="6" t="s">
        <v>170</v>
      </c>
      <c r="K70" s="6">
        <v>1.3</v>
      </c>
      <c r="L70" s="6" t="s">
        <v>24</v>
      </c>
      <c r="N70" s="6" t="b">
        <v>0</v>
      </c>
      <c r="O70" s="6">
        <v>41.990061249999997</v>
      </c>
      <c r="P70" s="6">
        <v>-72.130509419999996</v>
      </c>
    </row>
    <row r="71" spans="2:16" ht="15.75" customHeight="1" x14ac:dyDescent="0.3">
      <c r="B71" s="6">
        <v>400</v>
      </c>
      <c r="C71" s="6" t="s">
        <v>25</v>
      </c>
      <c r="D71" s="6">
        <v>1046</v>
      </c>
      <c r="F71" s="6" t="s">
        <v>18</v>
      </c>
      <c r="G71" s="6">
        <v>17.100000000000001</v>
      </c>
      <c r="H71" s="6">
        <v>88.8</v>
      </c>
      <c r="I71" s="6">
        <v>35.200000000000003</v>
      </c>
      <c r="J71" s="6" t="s">
        <v>170</v>
      </c>
      <c r="K71" s="6">
        <v>1.3</v>
      </c>
      <c r="L71" s="6" t="s">
        <v>24</v>
      </c>
      <c r="N71" s="6" t="b">
        <v>0</v>
      </c>
      <c r="O71" s="6">
        <v>41.989970759999999</v>
      </c>
      <c r="P71" s="6">
        <v>-72.130529659999993</v>
      </c>
    </row>
    <row r="72" spans="2:16" ht="15.75" customHeight="1" x14ac:dyDescent="0.3">
      <c r="B72" s="6">
        <v>400</v>
      </c>
      <c r="C72" s="6" t="s">
        <v>25</v>
      </c>
      <c r="D72" s="6">
        <v>1047</v>
      </c>
      <c r="F72" s="6" t="s">
        <v>18</v>
      </c>
      <c r="G72" s="6">
        <v>11</v>
      </c>
      <c r="H72" s="6">
        <v>87.8</v>
      </c>
      <c r="I72" s="6">
        <v>10.8</v>
      </c>
      <c r="J72" s="6" t="s">
        <v>170</v>
      </c>
      <c r="K72" s="6">
        <v>1.3</v>
      </c>
      <c r="L72" s="6" t="s">
        <v>24</v>
      </c>
      <c r="N72" s="6" t="b">
        <v>0</v>
      </c>
      <c r="O72" s="6">
        <v>41.989971429999997</v>
      </c>
      <c r="P72" s="6">
        <v>-72.130604450000007</v>
      </c>
    </row>
    <row r="73" spans="2:16" ht="15.75" customHeight="1" x14ac:dyDescent="0.3">
      <c r="B73" s="6">
        <v>400</v>
      </c>
      <c r="C73" s="6" t="s">
        <v>25</v>
      </c>
      <c r="D73" s="6">
        <v>1048</v>
      </c>
      <c r="F73" s="6" t="s">
        <v>18</v>
      </c>
      <c r="G73" s="6">
        <v>13.1</v>
      </c>
      <c r="H73" s="6">
        <v>86.6</v>
      </c>
      <c r="I73" s="6">
        <v>10.5</v>
      </c>
      <c r="J73" s="6" t="s">
        <v>170</v>
      </c>
      <c r="K73" s="6">
        <v>1.3</v>
      </c>
      <c r="L73" s="6" t="s">
        <v>24</v>
      </c>
      <c r="N73" s="6" t="b">
        <v>0</v>
      </c>
      <c r="O73" s="6">
        <v>41.989957519999997</v>
      </c>
      <c r="P73" s="6">
        <v>-72.130581950000007</v>
      </c>
    </row>
    <row r="74" spans="2:16" ht="15.75" customHeight="1" x14ac:dyDescent="0.3">
      <c r="B74" s="6">
        <v>400</v>
      </c>
      <c r="C74" s="6" t="s">
        <v>25</v>
      </c>
      <c r="D74" s="6">
        <v>1049</v>
      </c>
      <c r="F74" s="6" t="s">
        <v>18</v>
      </c>
      <c r="G74" s="6">
        <v>15.1</v>
      </c>
      <c r="H74" s="6">
        <v>86.5</v>
      </c>
      <c r="I74" s="6">
        <v>19.899999999999999</v>
      </c>
      <c r="J74" s="6" t="s">
        <v>170</v>
      </c>
      <c r="K74" s="6">
        <v>1.3</v>
      </c>
      <c r="L74" s="6" t="s">
        <v>24</v>
      </c>
      <c r="N74" s="6" t="b">
        <v>0</v>
      </c>
      <c r="O74" s="6">
        <v>41.989953509999999</v>
      </c>
      <c r="P74" s="6">
        <v>-72.13055833</v>
      </c>
    </row>
    <row r="75" spans="2:16" ht="15.75" customHeight="1" x14ac:dyDescent="0.3">
      <c r="B75" s="6">
        <v>400</v>
      </c>
      <c r="C75" s="6" t="s">
        <v>25</v>
      </c>
      <c r="D75" s="6">
        <v>1050</v>
      </c>
      <c r="F75" s="6" t="s">
        <v>18</v>
      </c>
      <c r="G75" s="6">
        <v>10.3</v>
      </c>
      <c r="H75" s="6">
        <v>84.6</v>
      </c>
      <c r="I75" s="6">
        <v>45.5</v>
      </c>
      <c r="J75" s="6" t="s">
        <v>170</v>
      </c>
      <c r="K75" s="6">
        <v>1.3</v>
      </c>
      <c r="L75" s="6" t="s">
        <v>24</v>
      </c>
      <c r="N75" s="6" t="b">
        <v>0</v>
      </c>
      <c r="O75" s="6">
        <v>41.989944180000002</v>
      </c>
      <c r="P75" s="6">
        <v>-72.130619519999996</v>
      </c>
    </row>
    <row r="76" spans="2:16" ht="15.75" customHeight="1" x14ac:dyDescent="0.3">
      <c r="B76" s="6">
        <v>400</v>
      </c>
      <c r="C76" s="6" t="s">
        <v>25</v>
      </c>
      <c r="D76" s="6">
        <v>1051</v>
      </c>
      <c r="F76" s="6" t="s">
        <v>18</v>
      </c>
      <c r="G76" s="6">
        <v>16.100000000000001</v>
      </c>
      <c r="H76" s="6">
        <v>84.2</v>
      </c>
      <c r="I76" s="6">
        <v>13.2</v>
      </c>
      <c r="J76" s="6" t="s">
        <v>170</v>
      </c>
      <c r="K76" s="6">
        <v>1.3</v>
      </c>
      <c r="L76" s="6" t="s">
        <v>24</v>
      </c>
      <c r="N76" s="6" t="b">
        <v>0</v>
      </c>
      <c r="O76" s="6">
        <v>41.989931579999997</v>
      </c>
      <c r="P76" s="6">
        <v>-72.130551240000003</v>
      </c>
    </row>
    <row r="77" spans="2:16" ht="15.75" customHeight="1" x14ac:dyDescent="0.3">
      <c r="B77" s="6">
        <v>400</v>
      </c>
      <c r="C77" s="6" t="s">
        <v>25</v>
      </c>
      <c r="D77" s="6">
        <v>1052</v>
      </c>
      <c r="F77" s="6" t="s">
        <v>18</v>
      </c>
      <c r="G77" s="6">
        <v>12.2</v>
      </c>
      <c r="H77" s="6">
        <v>82.8</v>
      </c>
      <c r="I77" s="6">
        <v>15.5</v>
      </c>
      <c r="J77" s="6" t="s">
        <v>170</v>
      </c>
      <c r="K77" s="6">
        <v>1.3</v>
      </c>
      <c r="L77" s="6" t="s">
        <v>24</v>
      </c>
      <c r="N77" s="6" t="b">
        <v>0</v>
      </c>
      <c r="O77" s="6">
        <v>41.989925270000001</v>
      </c>
      <c r="P77" s="6">
        <v>-72.130600659999999</v>
      </c>
    </row>
    <row r="78" spans="2:16" ht="15.75" customHeight="1" x14ac:dyDescent="0.3">
      <c r="B78" s="6">
        <v>400</v>
      </c>
      <c r="C78" s="6" t="s">
        <v>25</v>
      </c>
      <c r="D78" s="6">
        <v>1053</v>
      </c>
      <c r="F78" s="6" t="s">
        <v>18</v>
      </c>
      <c r="G78" s="6">
        <v>13.2</v>
      </c>
      <c r="H78" s="6">
        <v>82.8</v>
      </c>
      <c r="I78" s="6">
        <v>16.8</v>
      </c>
      <c r="J78" s="6" t="s">
        <v>170</v>
      </c>
      <c r="K78" s="6">
        <v>1.3</v>
      </c>
      <c r="L78" s="6" t="s">
        <v>24</v>
      </c>
      <c r="N78" s="6" t="b">
        <v>0</v>
      </c>
      <c r="O78" s="6">
        <v>41.989923709999999</v>
      </c>
      <c r="P78" s="6">
        <v>-72.130588739999993</v>
      </c>
    </row>
    <row r="79" spans="2:16" ht="15.75" customHeight="1" x14ac:dyDescent="0.3">
      <c r="B79" s="6">
        <v>400</v>
      </c>
      <c r="C79" s="6" t="s">
        <v>25</v>
      </c>
      <c r="D79" s="6">
        <v>1054</v>
      </c>
      <c r="F79" s="6" t="s">
        <v>18</v>
      </c>
      <c r="G79" s="6">
        <v>13.4</v>
      </c>
      <c r="H79" s="6">
        <v>82.5</v>
      </c>
      <c r="I79" s="6">
        <v>16.8</v>
      </c>
      <c r="J79" s="6" t="s">
        <v>170</v>
      </c>
      <c r="K79" s="6">
        <v>1.3</v>
      </c>
      <c r="L79" s="6" t="s">
        <v>24</v>
      </c>
      <c r="N79" s="6" t="b">
        <v>0</v>
      </c>
      <c r="O79" s="6">
        <v>41.989920740000002</v>
      </c>
      <c r="P79" s="6">
        <v>-72.130586989999998</v>
      </c>
    </row>
    <row r="80" spans="2:16" ht="15.75" customHeight="1" x14ac:dyDescent="0.3">
      <c r="B80" s="6">
        <v>400</v>
      </c>
      <c r="C80" s="6" t="s">
        <v>25</v>
      </c>
      <c r="D80" s="6">
        <v>1055</v>
      </c>
      <c r="F80" s="6" t="s">
        <v>18</v>
      </c>
      <c r="G80" s="6">
        <v>14.4</v>
      </c>
      <c r="H80" s="6">
        <v>82.7</v>
      </c>
      <c r="I80" s="6">
        <v>26.6</v>
      </c>
      <c r="J80" s="6" t="s">
        <v>170</v>
      </c>
      <c r="K80" s="6">
        <v>1.3</v>
      </c>
      <c r="L80" s="6" t="s">
        <v>24</v>
      </c>
      <c r="N80" s="6" t="b">
        <v>0</v>
      </c>
      <c r="O80" s="6">
        <v>41.989920949999998</v>
      </c>
      <c r="P80" s="6">
        <v>-72.13057465</v>
      </c>
    </row>
    <row r="81" spans="2:16" ht="15.75" customHeight="1" x14ac:dyDescent="0.3">
      <c r="B81" s="6">
        <v>401</v>
      </c>
      <c r="C81" s="6" t="s">
        <v>25</v>
      </c>
      <c r="D81" s="6">
        <v>1055</v>
      </c>
      <c r="F81" s="6" t="s">
        <v>18</v>
      </c>
      <c r="G81" s="6">
        <v>39.9</v>
      </c>
      <c r="H81" s="6">
        <v>97.4</v>
      </c>
      <c r="I81" s="6">
        <v>14.1</v>
      </c>
      <c r="J81" s="6" t="s">
        <v>170</v>
      </c>
      <c r="K81" s="6">
        <v>1.3</v>
      </c>
      <c r="L81" s="6" t="s">
        <v>24</v>
      </c>
      <c r="N81" s="6" t="b">
        <v>0</v>
      </c>
      <c r="O81" s="6">
        <v>41.990011320000001</v>
      </c>
      <c r="P81" s="6">
        <v>-72.13023991</v>
      </c>
    </row>
    <row r="82" spans="2:16" ht="15.75" customHeight="1" x14ac:dyDescent="0.3">
      <c r="B82" s="6">
        <v>400</v>
      </c>
      <c r="C82" s="6" t="s">
        <v>25</v>
      </c>
      <c r="D82" s="6">
        <v>1056</v>
      </c>
      <c r="F82" s="6" t="s">
        <v>18</v>
      </c>
      <c r="G82" s="6">
        <v>11.2</v>
      </c>
      <c r="H82" s="6">
        <v>81.599999999999994</v>
      </c>
      <c r="I82" s="6">
        <v>24.8</v>
      </c>
      <c r="J82" s="6" t="s">
        <v>170</v>
      </c>
      <c r="K82" s="6">
        <v>1.3</v>
      </c>
      <c r="L82" s="6" t="s">
        <v>24</v>
      </c>
      <c r="N82" s="6" t="b">
        <v>0</v>
      </c>
      <c r="O82" s="6">
        <v>41.989916209999997</v>
      </c>
      <c r="P82" s="6">
        <v>-72.130615090000006</v>
      </c>
    </row>
    <row r="83" spans="2:16" ht="15.75" customHeight="1" x14ac:dyDescent="0.3">
      <c r="B83" s="6">
        <v>400</v>
      </c>
      <c r="C83" s="6" t="s">
        <v>25</v>
      </c>
      <c r="D83" s="6">
        <v>1057</v>
      </c>
      <c r="F83" s="6" t="s">
        <v>20</v>
      </c>
      <c r="G83" s="6">
        <v>16.600000000000001</v>
      </c>
      <c r="H83" s="6">
        <v>82.6</v>
      </c>
      <c r="I83" s="6">
        <v>53.2</v>
      </c>
      <c r="J83" s="6" t="s">
        <v>170</v>
      </c>
      <c r="K83" s="6">
        <v>1.3</v>
      </c>
      <c r="L83" s="6" t="s">
        <v>24</v>
      </c>
      <c r="N83" s="6" t="b">
        <v>0</v>
      </c>
      <c r="O83" s="6">
        <v>41.989916630000003</v>
      </c>
      <c r="P83" s="6">
        <v>-72.130548649999994</v>
      </c>
    </row>
    <row r="84" spans="2:16" ht="15.75" customHeight="1" x14ac:dyDescent="0.3">
      <c r="B84" s="6">
        <v>401</v>
      </c>
      <c r="D84" s="6">
        <v>1058</v>
      </c>
      <c r="F84" s="6" t="s">
        <v>18</v>
      </c>
      <c r="G84" s="6">
        <v>30.1</v>
      </c>
      <c r="H84" s="6">
        <v>92.5</v>
      </c>
      <c r="I84" s="6">
        <v>17.3</v>
      </c>
      <c r="J84" s="6" t="s">
        <v>170</v>
      </c>
      <c r="K84" s="6">
        <v>1.3</v>
      </c>
      <c r="L84" s="6" t="s">
        <v>24</v>
      </c>
      <c r="N84" s="6" t="b">
        <v>0</v>
      </c>
      <c r="O84" s="6">
        <v>41.98998323</v>
      </c>
      <c r="P84" s="6">
        <v>-72.130366980000005</v>
      </c>
    </row>
    <row r="85" spans="2:16" ht="15.75" customHeight="1" x14ac:dyDescent="0.3">
      <c r="B85" s="6">
        <v>401</v>
      </c>
      <c r="C85" s="6" t="s">
        <v>25</v>
      </c>
      <c r="D85" s="6">
        <v>1059</v>
      </c>
      <c r="F85" s="6" t="s">
        <v>18</v>
      </c>
      <c r="G85" s="6">
        <v>30.9</v>
      </c>
      <c r="H85" s="6">
        <v>95.4</v>
      </c>
      <c r="I85" s="6">
        <v>20.8</v>
      </c>
      <c r="J85" s="6" t="s">
        <v>170</v>
      </c>
      <c r="K85" s="6">
        <v>1.3</v>
      </c>
      <c r="L85" s="6" t="s">
        <v>24</v>
      </c>
      <c r="N85" s="6" t="b">
        <v>0</v>
      </c>
      <c r="O85" s="6">
        <v>41.990007660000003</v>
      </c>
      <c r="P85" s="6">
        <v>-72.130351360000006</v>
      </c>
    </row>
    <row r="86" spans="2:16" ht="15.75" customHeight="1" x14ac:dyDescent="0.3">
      <c r="B86" s="6">
        <v>703</v>
      </c>
      <c r="C86" s="6" t="s">
        <v>17</v>
      </c>
      <c r="D86" s="6">
        <v>1059</v>
      </c>
      <c r="F86" s="6" t="s">
        <v>18</v>
      </c>
      <c r="G86" s="6">
        <v>65.8</v>
      </c>
      <c r="H86" s="6">
        <v>143.4</v>
      </c>
      <c r="I86" s="6">
        <v>28.9</v>
      </c>
      <c r="J86" s="6" t="s">
        <v>170</v>
      </c>
      <c r="K86" s="6">
        <v>1.3</v>
      </c>
      <c r="L86" s="6" t="s">
        <v>24</v>
      </c>
      <c r="N86" s="6" t="b">
        <v>0</v>
      </c>
      <c r="O86" s="6">
        <v>41.990378270000001</v>
      </c>
      <c r="P86" s="6">
        <v>-72.129834639999999</v>
      </c>
    </row>
    <row r="87" spans="2:16" ht="15.75" customHeight="1" x14ac:dyDescent="0.3">
      <c r="B87" s="6">
        <v>401</v>
      </c>
      <c r="C87" s="6" t="s">
        <v>25</v>
      </c>
      <c r="D87" s="6">
        <v>1060</v>
      </c>
      <c r="F87" s="6" t="s">
        <v>33</v>
      </c>
      <c r="G87" s="6">
        <v>33.700000000000003</v>
      </c>
      <c r="H87" s="6">
        <v>99.5</v>
      </c>
      <c r="I87" s="6">
        <v>40.799999999999997</v>
      </c>
      <c r="J87" s="6" t="s">
        <v>170</v>
      </c>
      <c r="K87" s="6">
        <v>1.3</v>
      </c>
      <c r="L87" s="6" t="s">
        <v>24</v>
      </c>
      <c r="N87" s="6" t="b">
        <v>0</v>
      </c>
      <c r="O87" s="6">
        <v>41.990039600000003</v>
      </c>
      <c r="P87" s="6">
        <v>-72.13030938</v>
      </c>
    </row>
    <row r="88" spans="2:16" ht="15.75" customHeight="1" x14ac:dyDescent="0.3">
      <c r="B88" s="6">
        <v>401</v>
      </c>
      <c r="C88" s="6" t="s">
        <v>25</v>
      </c>
      <c r="D88" s="6">
        <v>1061</v>
      </c>
      <c r="F88" s="6" t="s">
        <v>18</v>
      </c>
      <c r="G88" s="6">
        <v>34.9</v>
      </c>
      <c r="H88" s="6">
        <v>99.1</v>
      </c>
      <c r="I88" s="6">
        <v>23.9</v>
      </c>
      <c r="J88" s="6" t="s">
        <v>170</v>
      </c>
      <c r="K88" s="6">
        <v>1.3</v>
      </c>
      <c r="L88" s="6" t="s">
        <v>24</v>
      </c>
      <c r="N88" s="6" t="b">
        <v>0</v>
      </c>
      <c r="O88" s="6">
        <v>41.990034180000002</v>
      </c>
      <c r="P88" s="6">
        <v>-72.130295919999995</v>
      </c>
    </row>
    <row r="89" spans="2:16" ht="15.75" customHeight="1" x14ac:dyDescent="0.3">
      <c r="B89" s="6">
        <v>401</v>
      </c>
      <c r="C89" s="6" t="s">
        <v>25</v>
      </c>
      <c r="D89" s="6">
        <v>1062</v>
      </c>
      <c r="F89" s="6" t="s">
        <v>23</v>
      </c>
      <c r="G89" s="6">
        <v>36</v>
      </c>
      <c r="H89" s="6">
        <v>99.9</v>
      </c>
      <c r="I89" s="6">
        <v>25.8</v>
      </c>
      <c r="J89" s="6" t="s">
        <v>170</v>
      </c>
      <c r="K89" s="6">
        <v>1.3</v>
      </c>
      <c r="L89" s="6" t="s">
        <v>24</v>
      </c>
      <c r="N89" s="6" t="b">
        <v>0</v>
      </c>
      <c r="O89" s="6">
        <v>41.990039549999999</v>
      </c>
      <c r="P89" s="6">
        <v>-72.13028113</v>
      </c>
    </row>
    <row r="90" spans="2:16" ht="15.75" customHeight="1" x14ac:dyDescent="0.3">
      <c r="B90" s="6">
        <v>401</v>
      </c>
      <c r="C90" s="6" t="s">
        <v>25</v>
      </c>
      <c r="D90" s="6">
        <v>1063</v>
      </c>
      <c r="F90" s="6" t="s">
        <v>18</v>
      </c>
      <c r="G90" s="6">
        <v>36.4</v>
      </c>
      <c r="H90" s="6">
        <v>97.5</v>
      </c>
      <c r="I90" s="6">
        <v>11.2</v>
      </c>
      <c r="J90" s="6" t="s">
        <v>170</v>
      </c>
      <c r="K90" s="6">
        <v>1.3</v>
      </c>
      <c r="L90" s="6" t="s">
        <v>24</v>
      </c>
      <c r="N90" s="6" t="b">
        <v>0</v>
      </c>
      <c r="O90" s="6">
        <v>41.99001767</v>
      </c>
      <c r="P90" s="6">
        <v>-72.130281409999995</v>
      </c>
    </row>
    <row r="91" spans="2:16" ht="15.75" customHeight="1" x14ac:dyDescent="0.3">
      <c r="B91" s="6">
        <v>401</v>
      </c>
      <c r="C91" s="6" t="s">
        <v>25</v>
      </c>
      <c r="D91" s="6">
        <v>1064</v>
      </c>
      <c r="F91" s="6" t="s">
        <v>22</v>
      </c>
      <c r="G91" s="6">
        <v>37.200000000000003</v>
      </c>
      <c r="H91" s="6">
        <v>97.4</v>
      </c>
      <c r="I91" s="6">
        <v>28.2</v>
      </c>
      <c r="J91" s="6" t="s">
        <v>170</v>
      </c>
      <c r="K91" s="6">
        <v>1.3</v>
      </c>
      <c r="L91" s="6" t="s">
        <v>24</v>
      </c>
      <c r="N91" s="6" t="b">
        <v>0</v>
      </c>
      <c r="O91" s="6">
        <v>41.990015540000002</v>
      </c>
      <c r="P91" s="6">
        <v>-72.130272079999997</v>
      </c>
    </row>
    <row r="92" spans="2:16" ht="15.75" customHeight="1" x14ac:dyDescent="0.3">
      <c r="B92" s="6">
        <v>401</v>
      </c>
      <c r="C92" s="6" t="s">
        <v>25</v>
      </c>
      <c r="D92" s="6">
        <v>1066</v>
      </c>
      <c r="F92" s="6" t="s">
        <v>39</v>
      </c>
      <c r="G92" s="6">
        <v>39.9</v>
      </c>
      <c r="H92" s="6">
        <v>94.7</v>
      </c>
      <c r="I92" s="6">
        <v>20.7</v>
      </c>
      <c r="J92" s="6" t="s">
        <v>170</v>
      </c>
      <c r="N92" s="6" t="b">
        <v>0</v>
      </c>
      <c r="O92" s="6">
        <v>41.989987409999998</v>
      </c>
      <c r="P92" s="6">
        <v>-72.130245590000001</v>
      </c>
    </row>
    <row r="93" spans="2:16" ht="15.75" customHeight="1" x14ac:dyDescent="0.3">
      <c r="B93" s="6">
        <v>401</v>
      </c>
      <c r="C93" s="6" t="s">
        <v>25</v>
      </c>
      <c r="D93" s="6">
        <v>1067</v>
      </c>
      <c r="F93" s="6" t="s">
        <v>18</v>
      </c>
      <c r="G93" s="6">
        <v>37.4</v>
      </c>
      <c r="H93" s="6">
        <v>92.8</v>
      </c>
      <c r="I93" s="6">
        <v>22.3</v>
      </c>
      <c r="J93" s="6" t="s">
        <v>170</v>
      </c>
      <c r="K93" s="6">
        <v>1.3</v>
      </c>
      <c r="L93" s="6" t="s">
        <v>24</v>
      </c>
      <c r="N93" s="6" t="b">
        <v>0</v>
      </c>
      <c r="O93" s="6">
        <v>41.989974480000001</v>
      </c>
      <c r="P93" s="6">
        <v>-72.130279369999997</v>
      </c>
    </row>
    <row r="94" spans="2:16" ht="15.75" customHeight="1" x14ac:dyDescent="0.3">
      <c r="B94" s="6">
        <v>401</v>
      </c>
      <c r="C94" s="6" t="s">
        <v>26</v>
      </c>
      <c r="D94" s="6">
        <v>1068</v>
      </c>
      <c r="F94" s="6" t="s">
        <v>18</v>
      </c>
      <c r="G94" s="6">
        <v>31.5</v>
      </c>
      <c r="H94" s="6">
        <v>89.8</v>
      </c>
      <c r="I94" s="6">
        <v>35.1</v>
      </c>
      <c r="J94" s="6" t="s">
        <v>170</v>
      </c>
      <c r="K94" s="6">
        <v>1.3</v>
      </c>
      <c r="L94" s="6" t="s">
        <v>24</v>
      </c>
      <c r="N94" s="6" t="b">
        <v>0</v>
      </c>
      <c r="O94" s="6">
        <v>41.989957130000001</v>
      </c>
      <c r="P94" s="6">
        <v>-72.130355969999997</v>
      </c>
    </row>
    <row r="95" spans="2:16" ht="15.75" customHeight="1" x14ac:dyDescent="0.3">
      <c r="B95" s="6">
        <v>401</v>
      </c>
      <c r="C95" s="6" t="s">
        <v>26</v>
      </c>
      <c r="D95" s="6">
        <v>1069</v>
      </c>
      <c r="F95" s="6" t="s">
        <v>31</v>
      </c>
      <c r="G95" s="6">
        <v>32.299999999999997</v>
      </c>
      <c r="H95" s="6">
        <v>88.9</v>
      </c>
      <c r="I95" s="6">
        <v>26.8</v>
      </c>
      <c r="J95" s="6" t="s">
        <v>170</v>
      </c>
      <c r="K95" s="6">
        <v>1.1000000000000001</v>
      </c>
      <c r="L95" s="6" t="s">
        <v>66</v>
      </c>
      <c r="N95" s="6" t="b">
        <v>0</v>
      </c>
      <c r="O95" s="6">
        <v>41.989947909999998</v>
      </c>
      <c r="P95" s="6">
        <v>-72.130348330000004</v>
      </c>
    </row>
    <row r="96" spans="2:16" ht="15.75" customHeight="1" x14ac:dyDescent="0.3">
      <c r="B96" s="6">
        <v>401</v>
      </c>
      <c r="C96" s="6" t="s">
        <v>26</v>
      </c>
      <c r="D96" s="6">
        <v>1070</v>
      </c>
      <c r="F96" s="6" t="s">
        <v>18</v>
      </c>
      <c r="G96" s="6">
        <v>35.1</v>
      </c>
      <c r="H96" s="6">
        <v>87.8</v>
      </c>
      <c r="I96" s="6">
        <v>12.9</v>
      </c>
      <c r="J96" s="6" t="s">
        <v>170</v>
      </c>
      <c r="K96" s="6">
        <v>1.3</v>
      </c>
      <c r="L96" s="6" t="s">
        <v>24</v>
      </c>
      <c r="N96" s="6" t="b">
        <v>0</v>
      </c>
      <c r="O96" s="6">
        <v>41.989933790000002</v>
      </c>
      <c r="P96" s="6">
        <v>-72.13031728</v>
      </c>
    </row>
    <row r="97" spans="2:16" ht="15.75" customHeight="1" x14ac:dyDescent="0.3">
      <c r="B97" s="6">
        <v>401</v>
      </c>
      <c r="C97" s="6" t="s">
        <v>26</v>
      </c>
      <c r="D97" s="6">
        <v>1071</v>
      </c>
      <c r="F97" s="6" t="s">
        <v>20</v>
      </c>
      <c r="G97" s="6">
        <v>37.9</v>
      </c>
      <c r="H97" s="6">
        <v>83.8</v>
      </c>
      <c r="I97" s="6">
        <v>48.9</v>
      </c>
      <c r="J97" s="6" t="s">
        <v>170</v>
      </c>
      <c r="K97" s="6">
        <v>1.3</v>
      </c>
      <c r="L97" s="6" t="s">
        <v>24</v>
      </c>
      <c r="N97" s="6" t="b">
        <v>0</v>
      </c>
      <c r="O97" s="6">
        <v>41.989893989999999</v>
      </c>
      <c r="P97" s="6">
        <v>-72.130292319999995</v>
      </c>
    </row>
    <row r="98" spans="2:16" ht="15.75" customHeight="1" x14ac:dyDescent="0.3">
      <c r="B98" s="6">
        <v>401</v>
      </c>
      <c r="C98" s="6" t="s">
        <v>26</v>
      </c>
      <c r="D98" s="6">
        <v>1072</v>
      </c>
      <c r="F98" s="6" t="s">
        <v>18</v>
      </c>
      <c r="G98" s="6">
        <v>40</v>
      </c>
      <c r="H98" s="6">
        <v>82.4</v>
      </c>
      <c r="I98" s="6">
        <v>27.5</v>
      </c>
      <c r="J98" s="6" t="s">
        <v>170</v>
      </c>
      <c r="K98" s="6">
        <v>1.3</v>
      </c>
      <c r="L98" s="6" t="s">
        <v>24</v>
      </c>
      <c r="N98" s="6" t="b">
        <v>0</v>
      </c>
      <c r="O98" s="6">
        <v>41.989878310000002</v>
      </c>
      <c r="P98" s="6">
        <v>-72.130270240000002</v>
      </c>
    </row>
    <row r="99" spans="2:16" ht="15.75" customHeight="1" x14ac:dyDescent="0.3">
      <c r="B99" s="6">
        <v>401</v>
      </c>
      <c r="C99" s="6" t="s">
        <v>26</v>
      </c>
      <c r="D99" s="6">
        <v>1073</v>
      </c>
      <c r="G99" s="6">
        <v>39</v>
      </c>
      <c r="H99" s="6">
        <v>80.8</v>
      </c>
      <c r="I99" s="6">
        <v>42</v>
      </c>
      <c r="J99" s="6" t="s">
        <v>170</v>
      </c>
      <c r="K99" s="6">
        <v>1.3</v>
      </c>
      <c r="L99" s="6" t="s">
        <v>24</v>
      </c>
      <c r="N99" s="6" t="b">
        <v>1</v>
      </c>
      <c r="O99" s="6">
        <v>41.989865709999997</v>
      </c>
      <c r="P99" s="6">
        <v>-72.130285520000001</v>
      </c>
    </row>
    <row r="100" spans="2:16" ht="15.75" customHeight="1" x14ac:dyDescent="0.3">
      <c r="B100" s="6">
        <v>401</v>
      </c>
      <c r="C100" s="6" t="s">
        <v>26</v>
      </c>
      <c r="D100" s="6">
        <v>1075</v>
      </c>
      <c r="F100" s="6" t="s">
        <v>20</v>
      </c>
      <c r="G100" s="6">
        <v>32.9</v>
      </c>
      <c r="H100" s="6">
        <v>84.5</v>
      </c>
      <c r="I100" s="6">
        <v>64.900000000000006</v>
      </c>
      <c r="J100" s="6" t="s">
        <v>170</v>
      </c>
      <c r="K100" s="6">
        <v>1.3</v>
      </c>
      <c r="L100" s="6" t="s">
        <v>24</v>
      </c>
      <c r="N100" s="6" t="b">
        <v>0</v>
      </c>
      <c r="O100" s="6">
        <v>41.989908</v>
      </c>
      <c r="P100" s="6">
        <v>-72.130350429999993</v>
      </c>
    </row>
    <row r="101" spans="2:16" ht="15.75" customHeight="1" x14ac:dyDescent="0.3">
      <c r="B101" s="6">
        <v>401</v>
      </c>
      <c r="C101" s="6" t="s">
        <v>26</v>
      </c>
      <c r="D101" s="6">
        <v>1076</v>
      </c>
      <c r="F101" s="6" t="s">
        <v>18</v>
      </c>
      <c r="G101" s="6">
        <v>31.1</v>
      </c>
      <c r="H101" s="6">
        <v>84.9</v>
      </c>
      <c r="I101" s="6">
        <v>18.2</v>
      </c>
      <c r="J101" s="6" t="s">
        <v>170</v>
      </c>
      <c r="K101" s="6">
        <v>1.3</v>
      </c>
      <c r="L101" s="6" t="s">
        <v>24</v>
      </c>
      <c r="N101" s="6" t="b">
        <v>0</v>
      </c>
      <c r="O101" s="6">
        <v>41.98991436</v>
      </c>
      <c r="P101" s="6">
        <v>-72.13037104</v>
      </c>
    </row>
    <row r="102" spans="2:16" ht="15.75" customHeight="1" x14ac:dyDescent="0.3">
      <c r="B102" s="6">
        <v>402</v>
      </c>
      <c r="C102" s="6" t="s">
        <v>25</v>
      </c>
      <c r="D102" s="6">
        <v>1077</v>
      </c>
      <c r="F102" s="6" t="s">
        <v>18</v>
      </c>
      <c r="G102" s="6">
        <v>50.3</v>
      </c>
      <c r="H102" s="6">
        <v>94.4</v>
      </c>
      <c r="I102" s="6">
        <v>21.7</v>
      </c>
      <c r="J102" s="6" t="s">
        <v>170</v>
      </c>
      <c r="N102" s="6" t="b">
        <v>0</v>
      </c>
      <c r="O102" s="6">
        <v>41.989968509999997</v>
      </c>
      <c r="P102" s="6">
        <v>-72.130122290000003</v>
      </c>
    </row>
    <row r="103" spans="2:16" ht="15.75" customHeight="1" x14ac:dyDescent="0.3">
      <c r="B103" s="6">
        <v>402</v>
      </c>
      <c r="C103" s="6" t="s">
        <v>25</v>
      </c>
      <c r="D103" s="6">
        <v>1078</v>
      </c>
      <c r="F103" s="6" t="s">
        <v>22</v>
      </c>
      <c r="G103" s="6">
        <v>53.4</v>
      </c>
      <c r="H103" s="6">
        <v>98</v>
      </c>
      <c r="I103" s="6">
        <v>38.4</v>
      </c>
      <c r="J103" s="6" t="s">
        <v>170</v>
      </c>
      <c r="N103" s="6" t="b">
        <v>0</v>
      </c>
      <c r="O103" s="6">
        <v>41.989995550000003</v>
      </c>
      <c r="P103" s="6">
        <v>-72.130077790000001</v>
      </c>
    </row>
    <row r="104" spans="2:16" ht="15.75" customHeight="1" x14ac:dyDescent="0.3">
      <c r="B104" s="6">
        <v>402</v>
      </c>
      <c r="C104" s="6" t="s">
        <v>25</v>
      </c>
      <c r="D104" s="6">
        <v>1079</v>
      </c>
      <c r="F104" s="6" t="s">
        <v>18</v>
      </c>
      <c r="G104" s="6">
        <v>53.5</v>
      </c>
      <c r="H104" s="6">
        <v>98.4</v>
      </c>
      <c r="I104" s="6">
        <v>31.1</v>
      </c>
      <c r="J104" s="6" t="s">
        <v>170</v>
      </c>
      <c r="N104" s="6" t="b">
        <v>0</v>
      </c>
      <c r="O104" s="6">
        <v>41.98999894</v>
      </c>
      <c r="P104" s="6">
        <v>-72.130075759999997</v>
      </c>
    </row>
    <row r="105" spans="2:16" ht="15.75" customHeight="1" x14ac:dyDescent="0.3">
      <c r="B105" s="6">
        <v>402</v>
      </c>
      <c r="C105" s="6" t="s">
        <v>25</v>
      </c>
      <c r="D105" s="6">
        <v>1080</v>
      </c>
      <c r="F105" s="6" t="s">
        <v>31</v>
      </c>
      <c r="G105" s="6">
        <v>55.8</v>
      </c>
      <c r="H105" s="6">
        <v>98.2</v>
      </c>
      <c r="I105" s="6">
        <v>30.9</v>
      </c>
      <c r="J105" s="6" t="s">
        <v>170</v>
      </c>
      <c r="K105" s="6">
        <v>1</v>
      </c>
      <c r="N105" s="6" t="b">
        <v>0</v>
      </c>
      <c r="O105" s="6">
        <v>41.989993570000003</v>
      </c>
      <c r="P105" s="6">
        <v>-72.130048770000002</v>
      </c>
    </row>
    <row r="106" spans="2:16" ht="15.75" customHeight="1" x14ac:dyDescent="0.3">
      <c r="B106" s="6">
        <v>402</v>
      </c>
      <c r="C106" s="6" t="s">
        <v>25</v>
      </c>
      <c r="D106" s="6">
        <v>1081</v>
      </c>
      <c r="F106" s="6" t="s">
        <v>33</v>
      </c>
      <c r="G106" s="6">
        <v>55.6</v>
      </c>
      <c r="H106" s="6">
        <v>93.2</v>
      </c>
      <c r="I106" s="6">
        <v>44.8</v>
      </c>
      <c r="J106" s="6" t="s">
        <v>170</v>
      </c>
      <c r="N106" s="6" t="b">
        <v>0</v>
      </c>
      <c r="O106" s="6">
        <v>41.989949600000003</v>
      </c>
      <c r="P106" s="6">
        <v>-72.130061659999996</v>
      </c>
    </row>
    <row r="107" spans="2:16" ht="15.75" customHeight="1" x14ac:dyDescent="0.3">
      <c r="B107" s="6">
        <v>402</v>
      </c>
      <c r="C107" s="6" t="s">
        <v>25</v>
      </c>
      <c r="D107" s="6">
        <v>1082</v>
      </c>
      <c r="F107" s="6" t="s">
        <v>18</v>
      </c>
      <c r="G107" s="6">
        <v>53</v>
      </c>
      <c r="H107" s="6">
        <v>92.3</v>
      </c>
      <c r="I107" s="6">
        <v>46.1</v>
      </c>
      <c r="J107" s="6" t="s">
        <v>170</v>
      </c>
      <c r="N107" s="6" t="b">
        <v>0</v>
      </c>
      <c r="O107" s="6">
        <v>41.989945689999999</v>
      </c>
      <c r="P107" s="6">
        <v>-72.130094529999994</v>
      </c>
    </row>
    <row r="108" spans="2:16" ht="15.75" customHeight="1" x14ac:dyDescent="0.3">
      <c r="B108" s="6">
        <v>402</v>
      </c>
      <c r="C108" s="6" t="s">
        <v>26</v>
      </c>
      <c r="D108" s="6">
        <v>1083</v>
      </c>
      <c r="F108" s="6" t="s">
        <v>18</v>
      </c>
      <c r="G108" s="6">
        <v>48.6</v>
      </c>
      <c r="H108" s="6">
        <v>92.1</v>
      </c>
      <c r="I108" s="6">
        <v>34.799999999999997</v>
      </c>
      <c r="J108" s="6" t="s">
        <v>170</v>
      </c>
      <c r="N108" s="6" t="b">
        <v>0</v>
      </c>
      <c r="O108" s="6">
        <v>41.989950790000002</v>
      </c>
      <c r="P108" s="6">
        <v>-72.130147379999997</v>
      </c>
    </row>
    <row r="109" spans="2:16" ht="15.75" customHeight="1" x14ac:dyDescent="0.3">
      <c r="B109" s="6">
        <v>402</v>
      </c>
      <c r="C109" s="6" t="s">
        <v>26</v>
      </c>
      <c r="D109" s="6">
        <v>1084</v>
      </c>
      <c r="F109" s="6" t="s">
        <v>18</v>
      </c>
      <c r="G109" s="6">
        <v>50.9</v>
      </c>
      <c r="H109" s="6">
        <v>86.1</v>
      </c>
      <c r="I109" s="6">
        <v>49.2</v>
      </c>
      <c r="J109" s="6" t="s">
        <v>170</v>
      </c>
      <c r="N109" s="6" t="b">
        <v>0</v>
      </c>
      <c r="O109" s="6">
        <v>41.989894059999997</v>
      </c>
      <c r="P109" s="6">
        <v>-72.130132579999994</v>
      </c>
    </row>
    <row r="110" spans="2:16" ht="15.75" customHeight="1" x14ac:dyDescent="0.3">
      <c r="B110" s="6">
        <v>402</v>
      </c>
      <c r="C110" s="6" t="s">
        <v>26</v>
      </c>
      <c r="D110" s="6">
        <v>1085</v>
      </c>
      <c r="F110" s="6" t="s">
        <v>20</v>
      </c>
      <c r="G110" s="6">
        <v>51.5</v>
      </c>
      <c r="H110" s="6">
        <v>80.2</v>
      </c>
      <c r="I110" s="6">
        <v>40.700000000000003</v>
      </c>
      <c r="J110" s="6" t="s">
        <v>170</v>
      </c>
      <c r="N110" s="6" t="b">
        <v>0</v>
      </c>
      <c r="O110" s="6">
        <v>41.989840870000002</v>
      </c>
      <c r="P110" s="6">
        <v>-72.130137829999995</v>
      </c>
    </row>
    <row r="111" spans="2:16" ht="15.75" customHeight="1" x14ac:dyDescent="0.3">
      <c r="B111" s="6">
        <v>402</v>
      </c>
      <c r="C111" s="6" t="s">
        <v>26</v>
      </c>
      <c r="D111" s="6">
        <v>1086</v>
      </c>
      <c r="F111" s="6" t="s">
        <v>18</v>
      </c>
      <c r="G111" s="6">
        <v>54.8</v>
      </c>
      <c r="H111" s="6">
        <v>82.1</v>
      </c>
      <c r="I111" s="6">
        <v>16.2</v>
      </c>
      <c r="J111" s="6" t="s">
        <v>170</v>
      </c>
      <c r="N111" s="6" t="b">
        <v>0</v>
      </c>
      <c r="O111" s="6">
        <v>41.989852540000001</v>
      </c>
      <c r="P111" s="6">
        <v>-72.130094510000006</v>
      </c>
    </row>
    <row r="112" spans="2:16" ht="15.75" customHeight="1" x14ac:dyDescent="0.3">
      <c r="B112" s="6">
        <v>402</v>
      </c>
      <c r="C112" s="6" t="s">
        <v>26</v>
      </c>
      <c r="D112" s="6">
        <v>1087</v>
      </c>
      <c r="F112" s="6" t="s">
        <v>18</v>
      </c>
      <c r="G112" s="6">
        <v>57.5</v>
      </c>
      <c r="H112" s="6">
        <v>83.5</v>
      </c>
      <c r="I112" s="6">
        <v>21</v>
      </c>
      <c r="J112" s="6" t="s">
        <v>170</v>
      </c>
      <c r="N112" s="6" t="b">
        <v>0</v>
      </c>
      <c r="O112" s="6">
        <v>41.989860729999997</v>
      </c>
      <c r="P112" s="6">
        <v>-72.130059399999993</v>
      </c>
    </row>
    <row r="113" spans="2:16" ht="15.75" customHeight="1" x14ac:dyDescent="0.3">
      <c r="B113" s="6">
        <v>402</v>
      </c>
      <c r="C113" s="6" t="s">
        <v>26</v>
      </c>
      <c r="D113" s="6">
        <v>1088</v>
      </c>
      <c r="F113" s="6" t="s">
        <v>22</v>
      </c>
      <c r="G113" s="6">
        <v>59.3</v>
      </c>
      <c r="H113" s="6">
        <v>84.2</v>
      </c>
      <c r="I113" s="6">
        <v>29.4</v>
      </c>
      <c r="J113" s="6" t="s">
        <v>170</v>
      </c>
      <c r="N113" s="6" t="b">
        <v>0</v>
      </c>
      <c r="O113" s="6">
        <v>41.98986412</v>
      </c>
      <c r="P113" s="6">
        <v>-72.130036480000001</v>
      </c>
    </row>
    <row r="114" spans="2:16" ht="15.75" customHeight="1" x14ac:dyDescent="0.3">
      <c r="B114" s="6">
        <v>402</v>
      </c>
      <c r="C114" s="6" t="s">
        <v>26</v>
      </c>
      <c r="D114" s="6">
        <v>1089</v>
      </c>
      <c r="F114" s="6" t="s">
        <v>18</v>
      </c>
      <c r="G114" s="6">
        <v>58.7</v>
      </c>
      <c r="H114" s="6">
        <v>85</v>
      </c>
      <c r="I114" s="6">
        <v>19.5</v>
      </c>
      <c r="J114" s="6" t="s">
        <v>170</v>
      </c>
      <c r="N114" s="6" t="b">
        <v>0</v>
      </c>
      <c r="O114" s="6">
        <v>41.989872140000003</v>
      </c>
      <c r="P114" s="6">
        <v>-72.130041950000006</v>
      </c>
    </row>
    <row r="115" spans="2:16" ht="15.75" customHeight="1" x14ac:dyDescent="0.3">
      <c r="B115" s="6">
        <v>402</v>
      </c>
      <c r="C115" s="6" t="s">
        <v>26</v>
      </c>
      <c r="D115" s="6">
        <v>1090</v>
      </c>
      <c r="F115" s="6" t="s">
        <v>18</v>
      </c>
      <c r="G115" s="6">
        <v>59.6</v>
      </c>
      <c r="H115" s="6">
        <v>88.3</v>
      </c>
      <c r="I115" s="6">
        <v>33.5</v>
      </c>
      <c r="J115" s="6" t="s">
        <v>170</v>
      </c>
      <c r="N115" s="6" t="b">
        <v>0</v>
      </c>
      <c r="O115" s="6">
        <v>41.989899960000002</v>
      </c>
      <c r="P115" s="6">
        <v>-72.130024289999994</v>
      </c>
    </row>
    <row r="116" spans="2:16" ht="15.75" customHeight="1" x14ac:dyDescent="0.3">
      <c r="B116" s="6">
        <v>403</v>
      </c>
      <c r="C116" s="6" t="s">
        <v>25</v>
      </c>
      <c r="D116" s="6">
        <v>1091</v>
      </c>
      <c r="F116" s="6" t="s">
        <v>18</v>
      </c>
      <c r="G116" s="6">
        <v>72.7</v>
      </c>
      <c r="H116" s="6">
        <v>88.3</v>
      </c>
      <c r="I116" s="6">
        <v>49.5</v>
      </c>
      <c r="J116" s="6" t="s">
        <v>170</v>
      </c>
      <c r="K116" s="6">
        <v>1.3</v>
      </c>
      <c r="L116" s="6" t="s">
        <v>24</v>
      </c>
      <c r="N116" s="6" t="b">
        <v>0</v>
      </c>
      <c r="O116" s="6">
        <v>41.989879500000001</v>
      </c>
      <c r="P116" s="6">
        <v>-72.129868189999996</v>
      </c>
    </row>
    <row r="117" spans="2:16" ht="15.75" customHeight="1" x14ac:dyDescent="0.3">
      <c r="B117" s="6">
        <v>403</v>
      </c>
      <c r="C117" s="6" t="s">
        <v>25</v>
      </c>
      <c r="D117" s="6">
        <v>1092</v>
      </c>
      <c r="F117" s="6" t="s">
        <v>18</v>
      </c>
      <c r="G117" s="6">
        <v>79.8</v>
      </c>
      <c r="H117" s="6">
        <v>99.8</v>
      </c>
      <c r="I117" s="6">
        <v>18.7</v>
      </c>
      <c r="J117" s="6" t="s">
        <v>170</v>
      </c>
      <c r="K117" s="6">
        <v>1.3</v>
      </c>
      <c r="L117" s="6" t="s">
        <v>24</v>
      </c>
      <c r="N117" s="6" t="b">
        <v>0</v>
      </c>
      <c r="O117" s="6">
        <v>41.98997026</v>
      </c>
      <c r="P117" s="6">
        <v>-72.129759429999993</v>
      </c>
    </row>
    <row r="118" spans="2:16" ht="15.75" customHeight="1" x14ac:dyDescent="0.3">
      <c r="B118" s="6">
        <v>403</v>
      </c>
      <c r="C118" s="6" t="s">
        <v>25</v>
      </c>
      <c r="D118" s="6">
        <v>1093</v>
      </c>
      <c r="F118" s="6" t="s">
        <v>18</v>
      </c>
      <c r="G118" s="6">
        <v>79.5</v>
      </c>
      <c r="H118" s="6">
        <v>96.1</v>
      </c>
      <c r="I118" s="6">
        <v>33.700000000000003</v>
      </c>
      <c r="J118" s="6" t="s">
        <v>170</v>
      </c>
      <c r="K118" s="6">
        <v>1.3</v>
      </c>
      <c r="L118" s="6" t="s">
        <v>24</v>
      </c>
      <c r="N118" s="6" t="b">
        <v>0</v>
      </c>
      <c r="O118" s="6">
        <v>41.989937959999999</v>
      </c>
      <c r="P118" s="6">
        <v>-72.129770780000001</v>
      </c>
    </row>
    <row r="119" spans="2:16" ht="15.75" customHeight="1" x14ac:dyDescent="0.3">
      <c r="B119" s="6">
        <v>403</v>
      </c>
      <c r="C119" s="6" t="s">
        <v>25</v>
      </c>
      <c r="D119" s="6">
        <v>1094</v>
      </c>
      <c r="F119" s="6" t="s">
        <v>18</v>
      </c>
      <c r="G119" s="6">
        <v>79.5</v>
      </c>
      <c r="H119" s="6">
        <v>92</v>
      </c>
      <c r="I119" s="6">
        <v>10.9</v>
      </c>
      <c r="J119" s="6" t="s">
        <v>170</v>
      </c>
      <c r="K119" s="6">
        <v>1.3</v>
      </c>
      <c r="L119" s="6" t="s">
        <v>24</v>
      </c>
      <c r="N119" s="6" t="b">
        <v>1</v>
      </c>
      <c r="O119" s="6">
        <v>41.98990165</v>
      </c>
      <c r="P119" s="6">
        <v>-72.129779389999996</v>
      </c>
    </row>
    <row r="120" spans="2:16" ht="15.75" customHeight="1" x14ac:dyDescent="0.3">
      <c r="B120" s="6">
        <v>403</v>
      </c>
      <c r="C120" s="6" t="s">
        <v>25</v>
      </c>
      <c r="D120" s="6">
        <v>1095</v>
      </c>
      <c r="F120" s="6" t="s">
        <v>18</v>
      </c>
      <c r="G120" s="6">
        <v>78</v>
      </c>
      <c r="H120" s="6">
        <v>92.5</v>
      </c>
      <c r="I120" s="6">
        <v>15.1</v>
      </c>
      <c r="J120" s="6" t="s">
        <v>170</v>
      </c>
      <c r="K120" s="6">
        <v>1.3</v>
      </c>
      <c r="L120" s="6" t="s">
        <v>24</v>
      </c>
      <c r="N120" s="6" t="b">
        <v>0</v>
      </c>
      <c r="O120" s="6">
        <v>41.989908419999999</v>
      </c>
      <c r="P120" s="6">
        <v>-72.129796220000003</v>
      </c>
    </row>
    <row r="121" spans="2:16" ht="15.75" customHeight="1" x14ac:dyDescent="0.3">
      <c r="B121" s="6">
        <v>403</v>
      </c>
      <c r="C121" s="6" t="s">
        <v>25</v>
      </c>
      <c r="D121" s="6">
        <v>1096</v>
      </c>
      <c r="F121" s="6" t="s">
        <v>18</v>
      </c>
      <c r="G121" s="6">
        <v>75.3</v>
      </c>
      <c r="H121" s="6">
        <v>96.9</v>
      </c>
      <c r="I121" s="6">
        <v>41.6</v>
      </c>
      <c r="J121" s="6" t="s">
        <v>170</v>
      </c>
      <c r="K121" s="6">
        <v>1.6</v>
      </c>
      <c r="L121" s="6" t="s">
        <v>24</v>
      </c>
      <c r="N121" s="6" t="b">
        <v>0</v>
      </c>
      <c r="O121" s="6">
        <v>41.989951609999999</v>
      </c>
      <c r="P121" s="6">
        <v>-72.129819139999995</v>
      </c>
    </row>
    <row r="122" spans="2:16" ht="15.75" customHeight="1" x14ac:dyDescent="0.3">
      <c r="B122" s="6">
        <v>403</v>
      </c>
      <c r="C122" s="6" t="s">
        <v>25</v>
      </c>
      <c r="D122" s="6">
        <v>1097</v>
      </c>
      <c r="F122" s="6" t="s">
        <v>18</v>
      </c>
      <c r="G122" s="6">
        <v>74.099999999999994</v>
      </c>
      <c r="H122" s="6">
        <v>96.7</v>
      </c>
      <c r="I122" s="6">
        <v>62.1</v>
      </c>
      <c r="J122" s="6" t="s">
        <v>170</v>
      </c>
      <c r="K122" s="6">
        <v>1.3</v>
      </c>
      <c r="L122" s="6" t="s">
        <v>24</v>
      </c>
      <c r="N122" s="6" t="b">
        <v>0</v>
      </c>
      <c r="O122" s="6">
        <v>41.98995171</v>
      </c>
      <c r="P122" s="6">
        <v>-72.129833860000005</v>
      </c>
    </row>
    <row r="123" spans="2:16" ht="15.75" customHeight="1" x14ac:dyDescent="0.3">
      <c r="B123" s="6">
        <v>403</v>
      </c>
      <c r="C123" s="6" t="s">
        <v>25</v>
      </c>
      <c r="D123" s="6">
        <v>1098</v>
      </c>
      <c r="F123" s="6" t="s">
        <v>18</v>
      </c>
      <c r="G123" s="6">
        <v>73.900000000000006</v>
      </c>
      <c r="H123" s="6">
        <v>94</v>
      </c>
      <c r="I123" s="6">
        <v>44.8</v>
      </c>
      <c r="J123" s="6" t="s">
        <v>170</v>
      </c>
      <c r="K123" s="6">
        <v>1.3</v>
      </c>
      <c r="L123" s="6" t="s">
        <v>24</v>
      </c>
      <c r="N123" s="6" t="b">
        <v>0</v>
      </c>
      <c r="O123" s="6">
        <v>41.989928110000001</v>
      </c>
      <c r="P123" s="6">
        <v>-72.129841920000004</v>
      </c>
    </row>
    <row r="124" spans="2:16" ht="15.75" customHeight="1" x14ac:dyDescent="0.3">
      <c r="B124" s="6">
        <v>403</v>
      </c>
      <c r="C124" s="6" t="s">
        <v>25</v>
      </c>
      <c r="D124" s="6">
        <v>1099</v>
      </c>
      <c r="F124" s="6" t="s">
        <v>18</v>
      </c>
      <c r="G124" s="6">
        <v>75.400000000000006</v>
      </c>
      <c r="H124" s="6">
        <v>91</v>
      </c>
      <c r="I124" s="6">
        <v>15</v>
      </c>
      <c r="J124" s="6" t="s">
        <v>170</v>
      </c>
      <c r="K124" s="6">
        <v>1.3</v>
      </c>
      <c r="L124" s="6" t="s">
        <v>24</v>
      </c>
      <c r="N124" s="6" t="b">
        <v>0</v>
      </c>
      <c r="O124" s="6">
        <v>41.989899200000004</v>
      </c>
      <c r="P124" s="6">
        <v>-72.129830350000006</v>
      </c>
    </row>
    <row r="125" spans="2:16" ht="15.75" customHeight="1" x14ac:dyDescent="0.3">
      <c r="B125" s="6">
        <v>403</v>
      </c>
      <c r="C125" s="6" t="s">
        <v>25</v>
      </c>
      <c r="D125" s="6">
        <v>1100</v>
      </c>
      <c r="F125" s="6" t="s">
        <v>18</v>
      </c>
      <c r="G125" s="6">
        <v>73.5</v>
      </c>
      <c r="H125" s="6">
        <v>90.7</v>
      </c>
      <c r="I125" s="6">
        <v>14.6</v>
      </c>
      <c r="J125" s="6" t="s">
        <v>170</v>
      </c>
      <c r="K125" s="6">
        <v>1.3</v>
      </c>
      <c r="L125" s="6" t="s">
        <v>24</v>
      </c>
      <c r="N125" s="6" t="b">
        <v>0</v>
      </c>
      <c r="O125" s="6">
        <v>41.989899510000001</v>
      </c>
      <c r="P125" s="6">
        <v>-72.129853620000006</v>
      </c>
    </row>
    <row r="126" spans="2:16" ht="15.75" customHeight="1" x14ac:dyDescent="0.3">
      <c r="B126" s="6">
        <v>400</v>
      </c>
      <c r="C126" s="6" t="s">
        <v>17</v>
      </c>
      <c r="D126" s="6">
        <v>1101</v>
      </c>
      <c r="F126" s="6" t="s">
        <v>18</v>
      </c>
      <c r="G126" s="6">
        <v>3.9</v>
      </c>
      <c r="H126" s="6">
        <v>87</v>
      </c>
      <c r="I126" s="6">
        <v>14.8</v>
      </c>
      <c r="J126" s="6" t="s">
        <v>170</v>
      </c>
      <c r="K126" s="6">
        <v>1.3</v>
      </c>
      <c r="L126" s="6" t="s">
        <v>24</v>
      </c>
      <c r="N126" s="6" t="b">
        <v>0</v>
      </c>
      <c r="O126" s="6">
        <v>41.989975430000001</v>
      </c>
      <c r="P126" s="6">
        <v>-72.130690729999998</v>
      </c>
    </row>
    <row r="127" spans="2:16" ht="15.75" customHeight="1" x14ac:dyDescent="0.3">
      <c r="B127" s="6">
        <v>403</v>
      </c>
      <c r="C127" s="6" t="s">
        <v>21</v>
      </c>
      <c r="D127" s="6">
        <v>1102</v>
      </c>
      <c r="F127" s="6" t="s">
        <v>39</v>
      </c>
      <c r="G127" s="6">
        <v>79.8</v>
      </c>
      <c r="H127" s="6">
        <v>89.8</v>
      </c>
      <c r="I127" s="6">
        <v>31.7</v>
      </c>
      <c r="J127" s="6" t="s">
        <v>170</v>
      </c>
      <c r="K127" s="6">
        <v>1.3</v>
      </c>
      <c r="L127" s="6" t="s">
        <v>24</v>
      </c>
      <c r="N127" s="6" t="b">
        <v>0</v>
      </c>
      <c r="O127" s="6">
        <v>41.989881699999998</v>
      </c>
      <c r="P127" s="6">
        <v>-72.129780440000005</v>
      </c>
    </row>
    <row r="128" spans="2:16" ht="15.75" customHeight="1" x14ac:dyDescent="0.3">
      <c r="B128" s="6">
        <v>4</v>
      </c>
      <c r="C128" s="6" t="s">
        <v>25</v>
      </c>
      <c r="D128" s="6">
        <v>1103</v>
      </c>
      <c r="F128" s="6" t="s">
        <v>31</v>
      </c>
      <c r="G128" s="6">
        <v>90.1</v>
      </c>
      <c r="H128" s="6">
        <v>15.7</v>
      </c>
      <c r="I128" s="6">
        <v>9</v>
      </c>
      <c r="J128" s="6" t="s">
        <v>170</v>
      </c>
      <c r="K128" s="6">
        <v>1.3</v>
      </c>
      <c r="L128" s="6" t="s">
        <v>24</v>
      </c>
      <c r="N128" s="6" t="b">
        <v>0</v>
      </c>
      <c r="O128" s="6">
        <v>41.989209340000002</v>
      </c>
      <c r="P128" s="6">
        <v>-72.129813409999997</v>
      </c>
    </row>
    <row r="129" spans="1:16" ht="15.75" customHeight="1" x14ac:dyDescent="0.3">
      <c r="B129" s="6">
        <v>203</v>
      </c>
      <c r="C129" s="6" t="s">
        <v>17</v>
      </c>
      <c r="D129" s="6">
        <v>1104</v>
      </c>
      <c r="F129" s="6" t="s">
        <v>22</v>
      </c>
      <c r="G129" s="6">
        <v>61.7</v>
      </c>
      <c r="H129" s="6">
        <v>47.7</v>
      </c>
      <c r="I129" s="6">
        <v>26.5</v>
      </c>
      <c r="J129" s="6" t="s">
        <v>170</v>
      </c>
      <c r="K129" s="6">
        <v>1.3</v>
      </c>
      <c r="L129" s="6" t="s">
        <v>24</v>
      </c>
      <c r="N129" s="6" t="b">
        <v>0</v>
      </c>
      <c r="O129" s="6">
        <v>41.9895371</v>
      </c>
      <c r="P129" s="6">
        <v>-72.130084580000002</v>
      </c>
    </row>
    <row r="130" spans="1:16" ht="15.75" customHeight="1" x14ac:dyDescent="0.3">
      <c r="B130" s="6">
        <v>401</v>
      </c>
      <c r="C130" s="6" t="s">
        <v>21</v>
      </c>
      <c r="D130" s="6">
        <v>1105</v>
      </c>
      <c r="F130" s="6" t="s">
        <v>18</v>
      </c>
      <c r="G130" s="6">
        <v>35.700000000000003</v>
      </c>
      <c r="H130" s="6">
        <v>81.400000000000006</v>
      </c>
      <c r="I130" s="6">
        <v>21</v>
      </c>
      <c r="J130" s="6" t="s">
        <v>170</v>
      </c>
      <c r="K130" s="6">
        <v>1.3</v>
      </c>
      <c r="L130" s="6" t="s">
        <v>24</v>
      </c>
      <c r="N130" s="6" t="b">
        <v>0</v>
      </c>
      <c r="O130" s="6">
        <v>41.989876170000002</v>
      </c>
      <c r="P130" s="6">
        <v>-72.130323579999995</v>
      </c>
    </row>
    <row r="131" spans="1:16" ht="15.75" customHeight="1" x14ac:dyDescent="0.3">
      <c r="B131" s="6">
        <v>401</v>
      </c>
      <c r="C131" s="6" t="s">
        <v>17</v>
      </c>
      <c r="D131" s="6">
        <v>1107</v>
      </c>
      <c r="F131" s="6" t="s">
        <v>18</v>
      </c>
      <c r="G131" s="6">
        <v>21</v>
      </c>
      <c r="H131" s="6">
        <v>89.6</v>
      </c>
      <c r="I131" s="6">
        <v>38.9</v>
      </c>
      <c r="J131" s="6" t="s">
        <v>170</v>
      </c>
      <c r="K131" s="6">
        <v>1.3</v>
      </c>
      <c r="L131" s="6" t="s">
        <v>24</v>
      </c>
      <c r="N131" s="6" t="b">
        <v>0</v>
      </c>
      <c r="O131" s="6">
        <v>41.989971750000002</v>
      </c>
      <c r="P131" s="6">
        <v>-72.130481509999996</v>
      </c>
    </row>
    <row r="132" spans="1:16" ht="15.75" customHeight="1" x14ac:dyDescent="0.3">
      <c r="B132" s="6">
        <v>203</v>
      </c>
      <c r="C132" s="6" t="s">
        <v>26</v>
      </c>
      <c r="D132" s="6">
        <v>1108</v>
      </c>
      <c r="F132" s="6" t="s">
        <v>33</v>
      </c>
      <c r="G132" s="6">
        <v>73.099999999999994</v>
      </c>
      <c r="H132" s="6">
        <v>43.1</v>
      </c>
      <c r="I132" s="6">
        <v>33.4</v>
      </c>
      <c r="J132" s="6" t="s">
        <v>170</v>
      </c>
      <c r="L132" s="6" t="s">
        <v>24</v>
      </c>
      <c r="N132" s="6" t="b">
        <v>0</v>
      </c>
      <c r="O132" s="6">
        <v>41.989478560000002</v>
      </c>
      <c r="P132" s="6">
        <v>-72.129958400000007</v>
      </c>
    </row>
    <row r="133" spans="1:16" ht="15.75" customHeight="1" x14ac:dyDescent="0.3">
      <c r="A133" s="6">
        <v>1</v>
      </c>
      <c r="D133" s="6">
        <v>1109</v>
      </c>
      <c r="F133" s="6" t="s">
        <v>172</v>
      </c>
      <c r="I133" s="6">
        <v>2</v>
      </c>
      <c r="J133" s="6" t="s">
        <v>170</v>
      </c>
      <c r="K133" s="6">
        <v>1.3</v>
      </c>
      <c r="N133" s="6" t="b">
        <v>0</v>
      </c>
      <c r="O133" s="6" t="e">
        <v>#DIV/0!</v>
      </c>
      <c r="P133" s="6" t="e">
        <v>#DIV/0!</v>
      </c>
    </row>
    <row r="134" spans="1:16" ht="15.75" customHeight="1" x14ac:dyDescent="0.3">
      <c r="B134" s="6">
        <v>203</v>
      </c>
      <c r="C134" s="6" t="s">
        <v>17</v>
      </c>
      <c r="D134" s="6">
        <v>1110</v>
      </c>
      <c r="F134" s="6" t="s">
        <v>18</v>
      </c>
      <c r="G134" s="6">
        <v>69.2</v>
      </c>
      <c r="H134" s="6">
        <v>48.5</v>
      </c>
      <c r="I134" s="6">
        <v>39.1</v>
      </c>
      <c r="J134" s="6" t="s">
        <v>170</v>
      </c>
      <c r="K134" s="6">
        <v>1.3</v>
      </c>
      <c r="L134" s="6" t="s">
        <v>24</v>
      </c>
      <c r="N134" s="6" t="b">
        <v>0</v>
      </c>
      <c r="O134" s="6">
        <v>41.98953247</v>
      </c>
      <c r="P134" s="6">
        <v>-72.129993529999993</v>
      </c>
    </row>
    <row r="135" spans="1:16" ht="15.75" customHeight="1" x14ac:dyDescent="0.3">
      <c r="B135" s="6">
        <v>403</v>
      </c>
      <c r="C135" s="6" t="s">
        <v>25</v>
      </c>
      <c r="D135" s="6">
        <v>1113</v>
      </c>
      <c r="F135" s="6" t="s">
        <v>18</v>
      </c>
      <c r="G135" s="6">
        <v>78.5</v>
      </c>
      <c r="H135" s="6">
        <v>87.8</v>
      </c>
      <c r="I135" s="6">
        <v>46.1</v>
      </c>
      <c r="J135" s="6" t="s">
        <v>170</v>
      </c>
      <c r="K135" s="6">
        <v>1.3</v>
      </c>
      <c r="L135" s="6" t="s">
        <v>24</v>
      </c>
      <c r="N135" s="6" t="b">
        <v>0</v>
      </c>
      <c r="O135" s="6">
        <v>41.98986601</v>
      </c>
      <c r="P135" s="6">
        <v>-72.129800130000007</v>
      </c>
    </row>
    <row r="136" spans="1:16" ht="15.75" customHeight="1" x14ac:dyDescent="0.3">
      <c r="B136" s="6">
        <v>203</v>
      </c>
      <c r="C136" s="6" t="s">
        <v>17</v>
      </c>
      <c r="D136" s="6">
        <v>1114</v>
      </c>
      <c r="F136" s="6" t="s">
        <v>18</v>
      </c>
      <c r="G136" s="6">
        <v>65.400000000000006</v>
      </c>
      <c r="H136" s="6">
        <v>43.1</v>
      </c>
      <c r="I136" s="6">
        <v>13</v>
      </c>
      <c r="J136" s="6" t="s">
        <v>170</v>
      </c>
      <c r="K136" s="6">
        <v>1.3</v>
      </c>
      <c r="L136" s="6" t="s">
        <v>24</v>
      </c>
      <c r="N136" s="6" t="b">
        <v>0</v>
      </c>
      <c r="O136" s="6">
        <v>41.989490580000002</v>
      </c>
      <c r="P136" s="6">
        <v>-72.130050150000002</v>
      </c>
    </row>
    <row r="137" spans="1:16" ht="15.75" customHeight="1" x14ac:dyDescent="0.3">
      <c r="B137" s="6">
        <v>203</v>
      </c>
      <c r="C137" s="6" t="s">
        <v>17</v>
      </c>
      <c r="D137" s="6">
        <v>1115</v>
      </c>
      <c r="F137" s="6" t="s">
        <v>18</v>
      </c>
      <c r="G137" s="6">
        <v>63.2</v>
      </c>
      <c r="H137" s="6">
        <v>44.5</v>
      </c>
      <c r="I137" s="6">
        <v>18.2</v>
      </c>
      <c r="J137" s="6" t="s">
        <v>170</v>
      </c>
      <c r="K137" s="6">
        <v>1.3</v>
      </c>
      <c r="L137" s="6" t="s">
        <v>24</v>
      </c>
      <c r="N137" s="6" t="b">
        <v>0</v>
      </c>
      <c r="O137" s="6">
        <v>41.989506419999998</v>
      </c>
      <c r="P137" s="6">
        <v>-72.130073429999996</v>
      </c>
    </row>
    <row r="138" spans="1:16" ht="15.75" customHeight="1" x14ac:dyDescent="0.3">
      <c r="B138" s="6">
        <v>203</v>
      </c>
      <c r="C138" s="6" t="s">
        <v>17</v>
      </c>
      <c r="D138" s="6">
        <v>1116</v>
      </c>
      <c r="F138" s="6" t="s">
        <v>31</v>
      </c>
      <c r="G138" s="6">
        <v>66</v>
      </c>
      <c r="H138" s="6">
        <v>47.2</v>
      </c>
      <c r="I138" s="6">
        <v>24.9</v>
      </c>
      <c r="J138" s="6" t="s">
        <v>170</v>
      </c>
      <c r="K138" s="6">
        <v>1.3</v>
      </c>
      <c r="L138" s="6" t="s">
        <v>24</v>
      </c>
      <c r="N138" s="6" t="b">
        <v>0</v>
      </c>
      <c r="O138" s="6">
        <v>41.989525960000002</v>
      </c>
      <c r="P138" s="6">
        <v>-72.130034390000006</v>
      </c>
    </row>
    <row r="139" spans="1:16" ht="15.75" customHeight="1" x14ac:dyDescent="0.3">
      <c r="B139" s="6">
        <v>203</v>
      </c>
      <c r="C139" s="6" t="s">
        <v>17</v>
      </c>
      <c r="D139" s="6">
        <v>1117</v>
      </c>
      <c r="F139" s="6" t="s">
        <v>18</v>
      </c>
      <c r="G139" s="6">
        <v>64.2</v>
      </c>
      <c r="H139" s="6">
        <v>47.6</v>
      </c>
      <c r="I139" s="6">
        <v>15.3</v>
      </c>
      <c r="J139" s="6" t="s">
        <v>170</v>
      </c>
      <c r="K139" s="6">
        <v>1.3</v>
      </c>
      <c r="L139" s="6" t="s">
        <v>24</v>
      </c>
      <c r="N139" s="6" t="b">
        <v>0</v>
      </c>
      <c r="O139" s="6">
        <v>41.989532310000001</v>
      </c>
      <c r="P139" s="6">
        <v>-72.130054999999999</v>
      </c>
    </row>
    <row r="140" spans="1:16" ht="15.75" customHeight="1" x14ac:dyDescent="0.3">
      <c r="B140" s="6">
        <v>203</v>
      </c>
      <c r="C140" s="6" t="s">
        <v>17</v>
      </c>
      <c r="D140" s="6">
        <v>1118</v>
      </c>
      <c r="F140" s="6" t="s">
        <v>18</v>
      </c>
      <c r="G140" s="6">
        <v>67.2</v>
      </c>
      <c r="H140" s="6">
        <v>49.1</v>
      </c>
      <c r="I140" s="6">
        <v>16.5</v>
      </c>
      <c r="J140" s="6" t="s">
        <v>170</v>
      </c>
      <c r="K140" s="6">
        <v>1.3</v>
      </c>
      <c r="L140" s="6" t="s">
        <v>24</v>
      </c>
      <c r="N140" s="6" t="b">
        <v>0</v>
      </c>
      <c r="O140" s="6">
        <v>41.989540910000002</v>
      </c>
      <c r="P140" s="6">
        <v>-72.130016100000006</v>
      </c>
    </row>
    <row r="141" spans="1:16" ht="15.75" customHeight="1" x14ac:dyDescent="0.3">
      <c r="B141" s="6">
        <v>203</v>
      </c>
      <c r="C141" s="6" t="s">
        <v>17</v>
      </c>
      <c r="D141" s="6">
        <v>1119</v>
      </c>
      <c r="F141" s="6" t="s">
        <v>18</v>
      </c>
      <c r="G141" s="6">
        <v>68.900000000000006</v>
      </c>
      <c r="H141" s="6">
        <v>45.5</v>
      </c>
      <c r="I141" s="6">
        <v>20.100000000000001</v>
      </c>
      <c r="J141" s="6" t="s">
        <v>170</v>
      </c>
      <c r="K141" s="6">
        <v>1.3</v>
      </c>
      <c r="L141" s="6" t="s">
        <v>24</v>
      </c>
      <c r="N141" s="6" t="b">
        <v>0</v>
      </c>
      <c r="O141" s="6">
        <v>41.989506370000001</v>
      </c>
      <c r="P141" s="6">
        <v>-72.13000341</v>
      </c>
    </row>
    <row r="142" spans="1:16" ht="15.75" customHeight="1" x14ac:dyDescent="0.3">
      <c r="B142" s="6">
        <v>203</v>
      </c>
      <c r="C142" s="6" t="s">
        <v>17</v>
      </c>
      <c r="D142" s="6">
        <v>1120</v>
      </c>
      <c r="F142" s="6" t="s">
        <v>18</v>
      </c>
      <c r="G142" s="6">
        <v>67.8</v>
      </c>
      <c r="H142" s="6">
        <v>45.9</v>
      </c>
      <c r="I142" s="6">
        <v>24.8</v>
      </c>
      <c r="J142" s="6" t="s">
        <v>170</v>
      </c>
      <c r="K142" s="6">
        <v>1.3</v>
      </c>
      <c r="L142" s="6" t="s">
        <v>24</v>
      </c>
      <c r="N142" s="6" t="b">
        <v>0</v>
      </c>
      <c r="O142" s="6">
        <v>41.989511630000003</v>
      </c>
      <c r="P142" s="6">
        <v>-72.130015670000006</v>
      </c>
    </row>
    <row r="143" spans="1:16" ht="15.75" customHeight="1" x14ac:dyDescent="0.3">
      <c r="B143" s="6">
        <v>203</v>
      </c>
      <c r="C143" s="6" t="s">
        <v>17</v>
      </c>
      <c r="D143" s="6">
        <v>1121</v>
      </c>
      <c r="F143" s="6" t="s">
        <v>18</v>
      </c>
      <c r="G143" s="6">
        <v>65.599999999999994</v>
      </c>
      <c r="H143" s="6">
        <v>42</v>
      </c>
      <c r="I143" s="6">
        <v>39.6</v>
      </c>
      <c r="J143" s="6" t="s">
        <v>170</v>
      </c>
      <c r="K143" s="6">
        <v>1.3</v>
      </c>
      <c r="L143" s="6" t="s">
        <v>24</v>
      </c>
      <c r="N143" s="6" t="b">
        <v>0</v>
      </c>
      <c r="O143" s="6">
        <v>41.989480530000002</v>
      </c>
      <c r="P143" s="6">
        <v>-72.130050080000004</v>
      </c>
    </row>
    <row r="144" spans="1:16" ht="15.75" customHeight="1" x14ac:dyDescent="0.3">
      <c r="B144" s="6">
        <v>203</v>
      </c>
      <c r="C144" s="6" t="s">
        <v>17</v>
      </c>
      <c r="D144" s="6">
        <v>1122</v>
      </c>
      <c r="F144" s="6" t="s">
        <v>18</v>
      </c>
      <c r="G144" s="6">
        <v>63.9</v>
      </c>
      <c r="H144" s="6">
        <v>44</v>
      </c>
      <c r="I144" s="6">
        <v>19.399999999999999</v>
      </c>
      <c r="J144" s="6" t="s">
        <v>170</v>
      </c>
      <c r="K144" s="6">
        <v>1.3</v>
      </c>
      <c r="L144" s="6" t="s">
        <v>24</v>
      </c>
      <c r="N144" s="6" t="b">
        <v>0</v>
      </c>
      <c r="O144" s="6">
        <v>41.989500900000003</v>
      </c>
      <c r="P144" s="6">
        <v>-72.130066139999997</v>
      </c>
    </row>
    <row r="145" spans="2:16" ht="15.75" customHeight="1" x14ac:dyDescent="0.3">
      <c r="B145" s="6">
        <v>203</v>
      </c>
      <c r="C145" s="6" t="s">
        <v>17</v>
      </c>
      <c r="D145" s="6">
        <v>1123</v>
      </c>
      <c r="F145" s="6" t="s">
        <v>18</v>
      </c>
      <c r="G145" s="6">
        <v>64.7</v>
      </c>
      <c r="H145" s="6">
        <v>48.7</v>
      </c>
      <c r="I145" s="6">
        <v>21</v>
      </c>
      <c r="J145" s="6" t="s">
        <v>170</v>
      </c>
      <c r="K145" s="6">
        <v>1.3</v>
      </c>
      <c r="L145" s="6" t="s">
        <v>24</v>
      </c>
      <c r="N145" s="6" t="b">
        <v>0</v>
      </c>
      <c r="O145" s="6">
        <v>41.989541269999997</v>
      </c>
      <c r="P145" s="6">
        <v>-72.130046730000004</v>
      </c>
    </row>
    <row r="146" spans="2:16" ht="15.75" customHeight="1" x14ac:dyDescent="0.3">
      <c r="B146" s="6">
        <v>203</v>
      </c>
      <c r="C146" s="6" t="s">
        <v>17</v>
      </c>
      <c r="D146" s="6">
        <v>1124</v>
      </c>
      <c r="F146" s="6" t="s">
        <v>22</v>
      </c>
      <c r="G146" s="6">
        <v>62.9</v>
      </c>
      <c r="H146" s="6">
        <v>49.6</v>
      </c>
      <c r="I146" s="6">
        <v>25.7</v>
      </c>
      <c r="J146" s="6" t="s">
        <v>170</v>
      </c>
      <c r="K146" s="6">
        <v>1.3</v>
      </c>
      <c r="L146" s="6" t="s">
        <v>24</v>
      </c>
      <c r="N146" s="6" t="b">
        <v>0</v>
      </c>
      <c r="O146" s="6">
        <v>41.989552060000001</v>
      </c>
      <c r="P146" s="6">
        <v>-72.130066290000002</v>
      </c>
    </row>
    <row r="147" spans="2:16" ht="15.75" customHeight="1" x14ac:dyDescent="0.3">
      <c r="B147" s="6">
        <v>402</v>
      </c>
      <c r="C147" s="6" t="s">
        <v>17</v>
      </c>
      <c r="D147" s="6">
        <v>1125</v>
      </c>
      <c r="F147" s="6" t="s">
        <v>22</v>
      </c>
      <c r="G147" s="6">
        <v>49.3</v>
      </c>
      <c r="H147" s="6">
        <v>86.5</v>
      </c>
      <c r="I147" s="6">
        <v>27.5</v>
      </c>
      <c r="J147" s="6" t="s">
        <v>170</v>
      </c>
      <c r="K147" s="6">
        <v>1.3</v>
      </c>
      <c r="L147" s="6" t="s">
        <v>24</v>
      </c>
      <c r="N147" s="6" t="b">
        <v>0</v>
      </c>
      <c r="O147" s="6">
        <v>41.9899001</v>
      </c>
      <c r="P147" s="6">
        <v>-72.130150810000004</v>
      </c>
    </row>
    <row r="148" spans="2:16" ht="15.75" customHeight="1" x14ac:dyDescent="0.3">
      <c r="B148" s="6">
        <v>403</v>
      </c>
      <c r="C148" s="6" t="s">
        <v>21</v>
      </c>
      <c r="D148" s="6">
        <v>1126</v>
      </c>
      <c r="F148" s="6" t="s">
        <v>18</v>
      </c>
      <c r="G148" s="6">
        <v>77.099999999999994</v>
      </c>
      <c r="H148" s="6">
        <v>84.4</v>
      </c>
      <c r="I148" s="6">
        <v>16.5</v>
      </c>
      <c r="J148" s="6" t="s">
        <v>170</v>
      </c>
      <c r="K148" s="6">
        <v>1.3</v>
      </c>
      <c r="L148" s="6" t="s">
        <v>24</v>
      </c>
      <c r="N148" s="6" t="b">
        <v>0</v>
      </c>
      <c r="O148" s="6">
        <v>41.989838089999999</v>
      </c>
      <c r="P148" s="6">
        <v>-72.129823959999996</v>
      </c>
    </row>
    <row r="149" spans="2:16" ht="15.75" customHeight="1" x14ac:dyDescent="0.3">
      <c r="B149" s="6">
        <v>404</v>
      </c>
      <c r="C149" s="6" t="s">
        <v>21</v>
      </c>
      <c r="D149" s="6">
        <v>1126</v>
      </c>
      <c r="F149" s="6" t="s">
        <v>18</v>
      </c>
      <c r="G149" s="6">
        <v>96.4</v>
      </c>
      <c r="H149" s="6">
        <v>84.6</v>
      </c>
      <c r="I149" s="6">
        <v>36.4</v>
      </c>
      <c r="J149" s="6" t="s">
        <v>170</v>
      </c>
      <c r="K149" s="6">
        <v>1.3</v>
      </c>
      <c r="L149" s="6" t="s">
        <v>24</v>
      </c>
      <c r="N149" s="6" t="b">
        <v>0</v>
      </c>
      <c r="O149" s="6">
        <v>41.989809719999997</v>
      </c>
      <c r="P149" s="6">
        <v>-72.129593560000004</v>
      </c>
    </row>
    <row r="150" spans="2:16" ht="15.75" customHeight="1" x14ac:dyDescent="0.3">
      <c r="B150" s="6">
        <v>203</v>
      </c>
      <c r="C150" s="6" t="s">
        <v>25</v>
      </c>
      <c r="D150" s="6">
        <v>1127</v>
      </c>
      <c r="F150" s="6" t="s">
        <v>18</v>
      </c>
      <c r="G150" s="6">
        <v>70.7</v>
      </c>
      <c r="H150" s="6">
        <v>58.1</v>
      </c>
      <c r="I150" s="6">
        <v>25.8</v>
      </c>
      <c r="J150" s="6" t="s">
        <v>170</v>
      </c>
      <c r="L150" s="6" t="s">
        <v>24</v>
      </c>
      <c r="N150" s="6" t="b">
        <v>0</v>
      </c>
      <c r="O150" s="6">
        <v>41.989615149999999</v>
      </c>
      <c r="P150" s="6">
        <v>-72.129955480000007</v>
      </c>
    </row>
    <row r="151" spans="2:16" ht="15.75" customHeight="1" x14ac:dyDescent="0.3">
      <c r="B151" s="6">
        <v>203</v>
      </c>
      <c r="C151" s="6" t="s">
        <v>25</v>
      </c>
      <c r="D151" s="6">
        <v>1128</v>
      </c>
      <c r="F151" s="6" t="s">
        <v>18</v>
      </c>
      <c r="G151" s="6">
        <v>72.2</v>
      </c>
      <c r="H151" s="6">
        <v>57.3</v>
      </c>
      <c r="I151" s="6">
        <v>17.8</v>
      </c>
      <c r="J151" s="6" t="s">
        <v>170</v>
      </c>
      <c r="L151" s="6" t="s">
        <v>24</v>
      </c>
      <c r="N151" s="6" t="b">
        <v>1</v>
      </c>
      <c r="O151" s="6">
        <v>41.989605730000001</v>
      </c>
      <c r="P151" s="6">
        <v>-72.129939289999996</v>
      </c>
    </row>
    <row r="152" spans="2:16" ht="15.75" customHeight="1" x14ac:dyDescent="0.3">
      <c r="B152" s="6">
        <v>203</v>
      </c>
      <c r="C152" s="6" t="s">
        <v>25</v>
      </c>
      <c r="D152" s="6">
        <v>1130</v>
      </c>
      <c r="F152" s="6" t="s">
        <v>31</v>
      </c>
      <c r="G152" s="6">
        <v>73</v>
      </c>
      <c r="H152" s="6">
        <v>55</v>
      </c>
      <c r="I152" s="6">
        <v>23.4</v>
      </c>
      <c r="J152" s="6" t="s">
        <v>170</v>
      </c>
      <c r="L152" s="6" t="s">
        <v>24</v>
      </c>
      <c r="N152" s="6" t="b">
        <v>0</v>
      </c>
      <c r="O152" s="6">
        <v>41.989584110000003</v>
      </c>
      <c r="P152" s="6">
        <v>-72.129934590000005</v>
      </c>
    </row>
    <row r="153" spans="2:16" ht="15.75" customHeight="1" x14ac:dyDescent="0.3">
      <c r="B153" s="6">
        <v>203</v>
      </c>
      <c r="C153" s="6" t="s">
        <v>25</v>
      </c>
      <c r="D153" s="6">
        <v>1132</v>
      </c>
      <c r="F153" s="6" t="s">
        <v>18</v>
      </c>
      <c r="G153" s="6">
        <v>73.400000000000006</v>
      </c>
      <c r="H153" s="6">
        <v>59.9</v>
      </c>
      <c r="I153" s="6">
        <v>35.6</v>
      </c>
      <c r="J153" s="6" t="s">
        <v>170</v>
      </c>
      <c r="L153" s="6" t="s">
        <v>24</v>
      </c>
      <c r="N153" s="6" t="b">
        <v>0</v>
      </c>
      <c r="O153" s="6">
        <v>41.989626880000003</v>
      </c>
      <c r="P153" s="6">
        <v>-72.129919529999995</v>
      </c>
    </row>
    <row r="154" spans="2:16" ht="15.75" customHeight="1" x14ac:dyDescent="0.3">
      <c r="B154" s="6">
        <v>203</v>
      </c>
      <c r="C154" s="6" t="s">
        <v>25</v>
      </c>
      <c r="D154" s="6">
        <v>1133</v>
      </c>
      <c r="F154" s="6" t="s">
        <v>31</v>
      </c>
      <c r="G154" s="6">
        <v>78.900000000000006</v>
      </c>
      <c r="H154" s="6">
        <v>59</v>
      </c>
      <c r="I154" s="6">
        <v>31</v>
      </c>
      <c r="J154" s="6" t="s">
        <v>170</v>
      </c>
      <c r="L154" s="6" t="s">
        <v>24</v>
      </c>
      <c r="N154" s="6" t="b">
        <v>0</v>
      </c>
      <c r="O154" s="6">
        <v>41.989610319999997</v>
      </c>
      <c r="P154" s="6">
        <v>-72.129855879999994</v>
      </c>
    </row>
    <row r="155" spans="2:16" ht="15.75" customHeight="1" x14ac:dyDescent="0.3">
      <c r="B155" s="6">
        <v>203</v>
      </c>
      <c r="C155" s="6" t="s">
        <v>25</v>
      </c>
      <c r="D155" s="6">
        <v>1134</v>
      </c>
      <c r="F155" s="6" t="s">
        <v>33</v>
      </c>
      <c r="G155" s="6">
        <v>75.099999999999994</v>
      </c>
      <c r="H155" s="6">
        <v>52.1</v>
      </c>
      <c r="I155" s="6">
        <v>44.7</v>
      </c>
      <c r="J155" s="6" t="s">
        <v>170</v>
      </c>
      <c r="L155" s="6" t="s">
        <v>24</v>
      </c>
      <c r="N155" s="6" t="b">
        <v>0</v>
      </c>
      <c r="O155" s="6">
        <v>41.98955514</v>
      </c>
      <c r="P155" s="6">
        <v>-72.129915659999995</v>
      </c>
    </row>
    <row r="156" spans="2:16" ht="15.75" customHeight="1" x14ac:dyDescent="0.3">
      <c r="B156" s="6">
        <v>4</v>
      </c>
      <c r="C156" s="6" t="s">
        <v>17</v>
      </c>
      <c r="D156" s="6">
        <v>1136</v>
      </c>
      <c r="F156" s="6" t="s">
        <v>33</v>
      </c>
      <c r="G156" s="6">
        <v>88.5</v>
      </c>
      <c r="H156" s="6">
        <v>8.1999999999999993</v>
      </c>
      <c r="I156" s="6">
        <v>57.2</v>
      </c>
      <c r="J156" s="6" t="s">
        <v>170</v>
      </c>
      <c r="K156" s="6">
        <v>1.3</v>
      </c>
      <c r="L156" s="6" t="s">
        <v>24</v>
      </c>
      <c r="N156" s="6" t="b">
        <v>0</v>
      </c>
      <c r="O156" s="6">
        <v>41.989145409999999</v>
      </c>
      <c r="P156" s="6">
        <v>-72.129848229999993</v>
      </c>
    </row>
    <row r="157" spans="2:16" ht="15.75" customHeight="1" x14ac:dyDescent="0.3">
      <c r="B157" s="6">
        <v>4</v>
      </c>
      <c r="C157" s="6" t="s">
        <v>21</v>
      </c>
      <c r="D157" s="6">
        <v>1137</v>
      </c>
      <c r="F157" s="6" t="s">
        <v>33</v>
      </c>
      <c r="G157" s="6">
        <v>86</v>
      </c>
      <c r="H157" s="6">
        <v>15.9</v>
      </c>
      <c r="I157" s="6">
        <v>48.6</v>
      </c>
      <c r="J157" s="6" t="s">
        <v>170</v>
      </c>
      <c r="K157" s="6">
        <v>1.3</v>
      </c>
      <c r="L157" s="6" t="s">
        <v>24</v>
      </c>
      <c r="N157" s="6" t="b">
        <v>0</v>
      </c>
      <c r="O157" s="6">
        <v>41.989217510000003</v>
      </c>
      <c r="P157" s="6">
        <v>-72.129861840000004</v>
      </c>
    </row>
    <row r="158" spans="2:16" ht="15.75" customHeight="1" x14ac:dyDescent="0.3">
      <c r="B158" s="6">
        <v>4</v>
      </c>
      <c r="C158" s="6" t="s">
        <v>21</v>
      </c>
      <c r="D158" s="6">
        <v>1138</v>
      </c>
      <c r="F158" s="6" t="s">
        <v>39</v>
      </c>
      <c r="G158" s="6">
        <v>81</v>
      </c>
      <c r="H158" s="6">
        <v>13.6</v>
      </c>
      <c r="I158" s="6">
        <v>12</v>
      </c>
      <c r="J158" s="6" t="s">
        <v>170</v>
      </c>
      <c r="K158" s="6">
        <v>1.3</v>
      </c>
      <c r="L158" s="6" t="s">
        <v>24</v>
      </c>
      <c r="N158" s="6" t="b">
        <v>0</v>
      </c>
      <c r="O158" s="6">
        <v>41.989204950000001</v>
      </c>
      <c r="P158" s="6">
        <v>-72.129926249999997</v>
      </c>
    </row>
    <row r="159" spans="2:16" ht="15.75" customHeight="1" x14ac:dyDescent="0.3">
      <c r="B159" s="6">
        <v>4</v>
      </c>
      <c r="C159" s="6" t="s">
        <v>25</v>
      </c>
      <c r="D159" s="6">
        <v>1139</v>
      </c>
      <c r="F159" s="6" t="s">
        <v>31</v>
      </c>
      <c r="G159" s="6">
        <v>93.5</v>
      </c>
      <c r="H159" s="6">
        <v>15.9</v>
      </c>
      <c r="I159" s="6">
        <v>46.5</v>
      </c>
      <c r="J159" s="6" t="s">
        <v>170</v>
      </c>
      <c r="K159" s="6">
        <v>1.3</v>
      </c>
      <c r="L159" s="6" t="s">
        <v>24</v>
      </c>
      <c r="N159" s="6" t="b">
        <v>0</v>
      </c>
      <c r="O159" s="6">
        <v>41.989205800000001</v>
      </c>
      <c r="P159" s="6">
        <v>-72.12977248</v>
      </c>
    </row>
    <row r="160" spans="2:16" ht="15.75" customHeight="1" x14ac:dyDescent="0.3">
      <c r="B160" s="6">
        <v>4</v>
      </c>
      <c r="C160" s="6" t="s">
        <v>21</v>
      </c>
      <c r="D160" s="6">
        <v>1140</v>
      </c>
      <c r="F160" s="6" t="s">
        <v>39</v>
      </c>
      <c r="G160" s="6">
        <v>82.4</v>
      </c>
      <c r="H160" s="6">
        <v>12.2</v>
      </c>
      <c r="I160" s="6">
        <v>24.8</v>
      </c>
      <c r="J160" s="6" t="s">
        <v>170</v>
      </c>
      <c r="K160" s="6">
        <v>1.3</v>
      </c>
      <c r="L160" s="6" t="s">
        <v>24</v>
      </c>
      <c r="N160" s="6" t="b">
        <v>0</v>
      </c>
      <c r="O160" s="6">
        <v>41.989190370000003</v>
      </c>
      <c r="P160" s="6">
        <v>-72.129912509999997</v>
      </c>
    </row>
    <row r="161" spans="2:16" ht="15.75" customHeight="1" x14ac:dyDescent="0.3">
      <c r="B161" s="6">
        <v>4</v>
      </c>
      <c r="C161" s="6" t="s">
        <v>25</v>
      </c>
      <c r="D161" s="6">
        <v>1141</v>
      </c>
      <c r="F161" s="6" t="s">
        <v>20</v>
      </c>
      <c r="G161" s="6">
        <v>91.8</v>
      </c>
      <c r="H161" s="6">
        <v>12.5</v>
      </c>
      <c r="I161" s="6">
        <v>21.9</v>
      </c>
      <c r="J161" s="6" t="s">
        <v>170</v>
      </c>
      <c r="K161" s="6">
        <v>1.3</v>
      </c>
      <c r="L161" s="6" t="s">
        <v>24</v>
      </c>
      <c r="N161" s="6" t="b">
        <v>0</v>
      </c>
      <c r="O161" s="6">
        <v>41.989178340000002</v>
      </c>
      <c r="P161" s="6">
        <v>-72.129799879999993</v>
      </c>
    </row>
    <row r="162" spans="2:16" ht="15.75" customHeight="1" x14ac:dyDescent="0.3">
      <c r="B162" s="6">
        <v>4</v>
      </c>
      <c r="C162" s="6" t="s">
        <v>17</v>
      </c>
      <c r="D162" s="6">
        <v>1142</v>
      </c>
      <c r="F162" s="6" t="s">
        <v>18</v>
      </c>
      <c r="G162" s="6">
        <v>86.3</v>
      </c>
      <c r="H162" s="6">
        <v>5.6</v>
      </c>
      <c r="I162" s="6">
        <v>58.4</v>
      </c>
      <c r="J162" s="6" t="s">
        <v>170</v>
      </c>
      <c r="K162" s="6">
        <v>1.3</v>
      </c>
      <c r="L162" s="6" t="s">
        <v>24</v>
      </c>
      <c r="N162" s="6" t="b">
        <v>1</v>
      </c>
      <c r="O162" s="6">
        <v>41.989125819999998</v>
      </c>
      <c r="P162" s="6">
        <v>-72.12987991</v>
      </c>
    </row>
    <row r="163" spans="2:16" ht="15.75" customHeight="1" x14ac:dyDescent="0.3">
      <c r="B163" s="6">
        <v>4</v>
      </c>
      <c r="C163" s="6" t="s">
        <v>25</v>
      </c>
      <c r="D163" s="6">
        <v>1143</v>
      </c>
      <c r="F163" s="6" t="s">
        <v>18</v>
      </c>
      <c r="G163" s="6">
        <v>97.3</v>
      </c>
      <c r="H163" s="6">
        <v>14.6</v>
      </c>
      <c r="I163" s="6">
        <v>7.6</v>
      </c>
      <c r="J163" s="6" t="s">
        <v>170</v>
      </c>
      <c r="L163" s="6" t="s">
        <v>24</v>
      </c>
      <c r="N163" s="6" t="b">
        <v>0</v>
      </c>
      <c r="O163" s="6">
        <v>41.989188349999999</v>
      </c>
      <c r="P163" s="6">
        <v>-72.129729929999996</v>
      </c>
    </row>
    <row r="164" spans="2:16" ht="15.75" customHeight="1" x14ac:dyDescent="0.3">
      <c r="B164" s="6">
        <v>4</v>
      </c>
      <c r="C164" s="6" t="s">
        <v>25</v>
      </c>
      <c r="D164" s="6">
        <v>1144</v>
      </c>
      <c r="F164" s="6" t="s">
        <v>22</v>
      </c>
      <c r="G164" s="6">
        <v>97.4</v>
      </c>
      <c r="H164" s="6">
        <v>14.7</v>
      </c>
      <c r="I164" s="6">
        <v>6.1</v>
      </c>
      <c r="J164" s="6" t="s">
        <v>170</v>
      </c>
      <c r="K164" s="6">
        <v>1.3</v>
      </c>
      <c r="L164" s="6" t="s">
        <v>24</v>
      </c>
      <c r="N164" s="6" t="b">
        <v>0</v>
      </c>
      <c r="O164" s="6">
        <v>41.989189080000003</v>
      </c>
      <c r="P164" s="6">
        <v>-72.129728529999994</v>
      </c>
    </row>
    <row r="165" spans="2:16" ht="15.75" customHeight="1" x14ac:dyDescent="0.3">
      <c r="B165" s="6">
        <v>4</v>
      </c>
      <c r="C165" s="6" t="s">
        <v>25</v>
      </c>
      <c r="D165" s="6">
        <v>1145</v>
      </c>
      <c r="F165" s="6" t="s">
        <v>22</v>
      </c>
      <c r="G165" s="6">
        <v>98.5</v>
      </c>
      <c r="H165" s="6">
        <v>18.100000000000001</v>
      </c>
      <c r="I165" s="6">
        <v>4.5999999999999996</v>
      </c>
      <c r="J165" s="6" t="s">
        <v>170</v>
      </c>
      <c r="K165" s="6">
        <v>1.3</v>
      </c>
      <c r="L165" s="6" t="s">
        <v>24</v>
      </c>
      <c r="N165" s="6" t="b">
        <v>0</v>
      </c>
      <c r="O165" s="6">
        <v>41.98921747</v>
      </c>
      <c r="P165" s="6">
        <v>-72.129708269999995</v>
      </c>
    </row>
    <row r="166" spans="2:16" ht="15.75" customHeight="1" x14ac:dyDescent="0.3">
      <c r="B166" s="6">
        <v>4</v>
      </c>
      <c r="C166" s="6" t="s">
        <v>25</v>
      </c>
      <c r="D166" s="6">
        <v>1146</v>
      </c>
      <c r="F166" s="6" t="s">
        <v>20</v>
      </c>
      <c r="G166" s="6">
        <v>97.2</v>
      </c>
      <c r="H166" s="6">
        <v>18.399999999999999</v>
      </c>
      <c r="I166" s="6">
        <v>8.1999999999999993</v>
      </c>
      <c r="J166" s="6" t="s">
        <v>170</v>
      </c>
      <c r="K166" s="6">
        <v>1.3</v>
      </c>
      <c r="L166" s="6" t="s">
        <v>24</v>
      </c>
      <c r="N166" s="6" t="b">
        <v>0</v>
      </c>
      <c r="O166" s="6">
        <v>41.989222159999997</v>
      </c>
      <c r="P166" s="6">
        <v>-72.129723130000002</v>
      </c>
    </row>
    <row r="167" spans="2:16" ht="15.75" customHeight="1" x14ac:dyDescent="0.3">
      <c r="B167" s="6">
        <v>4</v>
      </c>
      <c r="C167" s="6" t="s">
        <v>25</v>
      </c>
      <c r="D167" s="6">
        <v>1147</v>
      </c>
      <c r="F167" s="6" t="s">
        <v>20</v>
      </c>
      <c r="G167" s="6">
        <v>97.7</v>
      </c>
      <c r="H167" s="6">
        <v>17.5</v>
      </c>
      <c r="I167" s="6">
        <v>4.7</v>
      </c>
      <c r="J167" s="6" t="s">
        <v>170</v>
      </c>
      <c r="K167" s="6">
        <v>1.3</v>
      </c>
      <c r="L167" s="6" t="s">
        <v>24</v>
      </c>
      <c r="N167" s="6" t="b">
        <v>0</v>
      </c>
      <c r="O167" s="6">
        <v>41.989213409999998</v>
      </c>
      <c r="P167" s="6">
        <v>-72.129719069999993</v>
      </c>
    </row>
    <row r="168" spans="2:16" ht="15.75" customHeight="1" x14ac:dyDescent="0.3">
      <c r="B168" s="6">
        <v>4</v>
      </c>
      <c r="C168" s="6" t="s">
        <v>26</v>
      </c>
      <c r="D168" s="6">
        <v>1148</v>
      </c>
      <c r="F168" s="6" t="s">
        <v>31</v>
      </c>
      <c r="G168" s="6">
        <v>92.1</v>
      </c>
      <c r="H168" s="6">
        <v>7.8</v>
      </c>
      <c r="I168" s="6">
        <v>8.8000000000000007</v>
      </c>
      <c r="J168" s="6" t="s">
        <v>170</v>
      </c>
      <c r="K168" s="6">
        <v>1.3</v>
      </c>
      <c r="L168" s="6" t="s">
        <v>24</v>
      </c>
      <c r="N168" s="6" t="b">
        <v>0</v>
      </c>
      <c r="O168" s="6">
        <v>41.989136250000001</v>
      </c>
      <c r="P168" s="6">
        <v>-72.129806180000003</v>
      </c>
    </row>
    <row r="169" spans="2:16" ht="15.75" customHeight="1" x14ac:dyDescent="0.3">
      <c r="B169" s="6">
        <v>4</v>
      </c>
      <c r="C169" s="6" t="s">
        <v>25</v>
      </c>
      <c r="D169" s="6">
        <v>1149</v>
      </c>
      <c r="F169" s="6" t="s">
        <v>20</v>
      </c>
      <c r="G169" s="6">
        <v>97.7</v>
      </c>
      <c r="H169" s="6">
        <v>17.399999999999999</v>
      </c>
      <c r="I169" s="6">
        <v>7.8</v>
      </c>
      <c r="J169" s="6" t="s">
        <v>170</v>
      </c>
      <c r="K169" s="6">
        <v>1.3</v>
      </c>
      <c r="L169" s="6" t="s">
        <v>24</v>
      </c>
      <c r="N169" s="6" t="b">
        <v>0</v>
      </c>
      <c r="O169" s="6">
        <v>41.989212520000002</v>
      </c>
      <c r="P169" s="6">
        <v>-72.129719280000003</v>
      </c>
    </row>
    <row r="170" spans="2:16" ht="15.75" customHeight="1" x14ac:dyDescent="0.3">
      <c r="B170" s="6">
        <v>4</v>
      </c>
      <c r="C170" s="6" t="s">
        <v>26</v>
      </c>
      <c r="D170" s="6">
        <v>1150</v>
      </c>
      <c r="F170" s="6" t="s">
        <v>33</v>
      </c>
      <c r="G170" s="6">
        <v>93.5</v>
      </c>
      <c r="H170" s="6">
        <v>7.3</v>
      </c>
      <c r="I170" s="6">
        <v>32.200000000000003</v>
      </c>
      <c r="J170" s="6" t="s">
        <v>170</v>
      </c>
      <c r="K170" s="6">
        <v>1.3</v>
      </c>
      <c r="L170" s="6" t="s">
        <v>24</v>
      </c>
      <c r="N170" s="6" t="b">
        <v>0</v>
      </c>
      <c r="O170" s="6">
        <v>41.989129630000001</v>
      </c>
      <c r="P170" s="6">
        <v>-72.129790549999996</v>
      </c>
    </row>
    <row r="171" spans="2:16" ht="15.75" customHeight="1" x14ac:dyDescent="0.3">
      <c r="B171" s="6">
        <v>4</v>
      </c>
      <c r="C171" s="6" t="s">
        <v>26</v>
      </c>
      <c r="D171" s="6">
        <v>1151</v>
      </c>
      <c r="F171" s="6" t="s">
        <v>33</v>
      </c>
      <c r="G171" s="6">
        <v>90.4</v>
      </c>
      <c r="H171" s="6">
        <v>4.5999999999999996</v>
      </c>
      <c r="I171" s="6">
        <v>35.6</v>
      </c>
      <c r="J171" s="6" t="s">
        <v>170</v>
      </c>
      <c r="K171" s="6">
        <v>1.3</v>
      </c>
      <c r="L171" s="6" t="s">
        <v>24</v>
      </c>
      <c r="N171" s="6" t="b">
        <v>0</v>
      </c>
      <c r="O171" s="6">
        <v>41.98911056</v>
      </c>
      <c r="P171" s="6">
        <v>-72.129833160000004</v>
      </c>
    </row>
    <row r="172" spans="2:16" ht="15.75" customHeight="1" x14ac:dyDescent="0.3">
      <c r="B172" s="6">
        <v>4</v>
      </c>
      <c r="C172" s="6" t="s">
        <v>26</v>
      </c>
      <c r="D172" s="6">
        <v>1152</v>
      </c>
      <c r="F172" s="6" t="s">
        <v>18</v>
      </c>
      <c r="G172" s="6">
        <v>96</v>
      </c>
      <c r="H172" s="6">
        <v>3.6</v>
      </c>
      <c r="I172" s="6">
        <v>8.4</v>
      </c>
      <c r="J172" s="6" t="s">
        <v>170</v>
      </c>
      <c r="K172" s="6">
        <v>1.3</v>
      </c>
      <c r="L172" s="6" t="s">
        <v>24</v>
      </c>
      <c r="N172" s="6" t="b">
        <v>0</v>
      </c>
      <c r="O172" s="6">
        <v>41.989092960000001</v>
      </c>
      <c r="P172" s="6">
        <v>-72.129768530000007</v>
      </c>
    </row>
    <row r="173" spans="2:16" ht="15.75" customHeight="1" x14ac:dyDescent="0.3">
      <c r="B173" s="6">
        <v>4</v>
      </c>
      <c r="C173" s="6" t="s">
        <v>17</v>
      </c>
      <c r="D173" s="6">
        <v>1153</v>
      </c>
      <c r="F173" s="6" t="s">
        <v>31</v>
      </c>
      <c r="G173" s="6">
        <v>89.9</v>
      </c>
      <c r="H173" s="6">
        <v>0.1</v>
      </c>
      <c r="I173" s="6">
        <v>23</v>
      </c>
      <c r="J173" s="6" t="s">
        <v>170</v>
      </c>
      <c r="K173" s="6">
        <v>1.3</v>
      </c>
      <c r="L173" s="6" t="s">
        <v>24</v>
      </c>
      <c r="N173" s="6" t="b">
        <v>0</v>
      </c>
      <c r="O173" s="6">
        <v>41.989071490000001</v>
      </c>
      <c r="P173" s="6">
        <v>-72.129848569999993</v>
      </c>
    </row>
    <row r="174" spans="2:16" ht="15.75" customHeight="1" x14ac:dyDescent="0.3">
      <c r="B174" s="6">
        <v>4</v>
      </c>
      <c r="C174" s="6" t="s">
        <v>26</v>
      </c>
      <c r="D174" s="6">
        <v>1153</v>
      </c>
      <c r="F174" s="6" t="s">
        <v>20</v>
      </c>
      <c r="G174" s="6">
        <v>91.5</v>
      </c>
      <c r="H174" s="6">
        <v>3.4</v>
      </c>
      <c r="I174" s="6">
        <v>16.5</v>
      </c>
      <c r="J174" s="6" t="s">
        <v>170</v>
      </c>
      <c r="K174" s="6">
        <v>1.3</v>
      </c>
      <c r="L174" s="6" t="s">
        <v>24</v>
      </c>
      <c r="N174" s="6" t="b">
        <v>0</v>
      </c>
      <c r="O174" s="6">
        <v>41.989098220000002</v>
      </c>
      <c r="P174" s="6">
        <v>-72.129822570000002</v>
      </c>
    </row>
    <row r="175" spans="2:16" ht="15.75" customHeight="1" x14ac:dyDescent="0.3">
      <c r="B175" s="6">
        <v>4</v>
      </c>
      <c r="C175" s="6" t="s">
        <v>26</v>
      </c>
      <c r="D175" s="6">
        <v>1154</v>
      </c>
      <c r="F175" s="6" t="s">
        <v>20</v>
      </c>
      <c r="G175" s="6">
        <v>93.4</v>
      </c>
      <c r="H175" s="6">
        <v>1.1000000000000001</v>
      </c>
      <c r="I175" s="6">
        <v>8.6999999999999993</v>
      </c>
      <c r="J175" s="6" t="s">
        <v>170</v>
      </c>
      <c r="K175" s="6">
        <v>1.3</v>
      </c>
      <c r="L175" s="6" t="s">
        <v>24</v>
      </c>
      <c r="N175" s="6" t="b">
        <v>0</v>
      </c>
      <c r="O175" s="6">
        <v>41.989074879999997</v>
      </c>
      <c r="P175" s="6">
        <v>-72.129804770000007</v>
      </c>
    </row>
    <row r="176" spans="2:16" ht="15.75" customHeight="1" x14ac:dyDescent="0.3">
      <c r="B176" s="6">
        <v>5</v>
      </c>
      <c r="C176" s="6" t="s">
        <v>21</v>
      </c>
      <c r="D176" s="6">
        <v>1156</v>
      </c>
      <c r="F176" s="6" t="s">
        <v>33</v>
      </c>
      <c r="G176" s="6">
        <v>103</v>
      </c>
      <c r="H176" s="6">
        <v>13.4</v>
      </c>
      <c r="I176" s="6">
        <v>55.7</v>
      </c>
      <c r="J176" s="6" t="s">
        <v>170</v>
      </c>
      <c r="K176" s="6">
        <v>1.3</v>
      </c>
      <c r="L176" s="6" t="s">
        <v>24</v>
      </c>
      <c r="N176" s="6" t="b">
        <v>0</v>
      </c>
      <c r="O176" s="6">
        <v>41.989168820000003</v>
      </c>
      <c r="P176" s="6">
        <v>-72.129664529999999</v>
      </c>
    </row>
    <row r="177" spans="2:16" ht="15.75" customHeight="1" x14ac:dyDescent="0.3">
      <c r="B177" s="6">
        <v>4</v>
      </c>
      <c r="C177" s="6" t="s">
        <v>26</v>
      </c>
      <c r="D177" s="6">
        <v>1157</v>
      </c>
      <c r="F177" s="6" t="s">
        <v>20</v>
      </c>
      <c r="G177" s="6">
        <v>92.6</v>
      </c>
      <c r="H177" s="6">
        <v>2.2999999999999998</v>
      </c>
      <c r="I177" s="6">
        <v>5.3</v>
      </c>
      <c r="J177" s="6" t="s">
        <v>170</v>
      </c>
      <c r="K177" s="6">
        <v>1.3</v>
      </c>
      <c r="L177" s="6" t="s">
        <v>24</v>
      </c>
      <c r="N177" s="6" t="b">
        <v>0</v>
      </c>
      <c r="O177" s="6">
        <v>41.989086759999999</v>
      </c>
      <c r="P177" s="6">
        <v>-72.129811779999997</v>
      </c>
    </row>
    <row r="178" spans="2:16" ht="15.75" customHeight="1" x14ac:dyDescent="0.3">
      <c r="B178" s="6">
        <v>4</v>
      </c>
      <c r="C178" s="6" t="s">
        <v>26</v>
      </c>
      <c r="D178" s="6">
        <v>1158</v>
      </c>
      <c r="F178" s="6" t="s">
        <v>18</v>
      </c>
      <c r="G178" s="6">
        <v>92.7</v>
      </c>
      <c r="H178" s="6">
        <v>3.4</v>
      </c>
      <c r="I178" s="6">
        <v>7.6</v>
      </c>
      <c r="J178" s="6" t="s">
        <v>170</v>
      </c>
      <c r="K178" s="6">
        <v>1.3</v>
      </c>
      <c r="L178" s="6" t="s">
        <v>24</v>
      </c>
      <c r="N178" s="6" t="b">
        <v>0</v>
      </c>
      <c r="O178" s="6">
        <v>41.989096340000003</v>
      </c>
      <c r="P178" s="6">
        <v>-72.129808269999998</v>
      </c>
    </row>
    <row r="179" spans="2:16" ht="15.75" customHeight="1" x14ac:dyDescent="0.3">
      <c r="B179" s="6">
        <v>4</v>
      </c>
      <c r="C179" s="6" t="s">
        <v>26</v>
      </c>
      <c r="D179" s="6">
        <v>1159</v>
      </c>
      <c r="F179" s="6" t="s">
        <v>22</v>
      </c>
      <c r="G179" s="6">
        <v>96.1</v>
      </c>
      <c r="H179" s="6">
        <v>4.3</v>
      </c>
      <c r="I179" s="6">
        <v>7.7</v>
      </c>
      <c r="J179" s="6" t="s">
        <v>170</v>
      </c>
      <c r="K179" s="6">
        <v>1.3</v>
      </c>
      <c r="L179" s="6" t="s">
        <v>24</v>
      </c>
      <c r="N179" s="6" t="b">
        <v>0</v>
      </c>
      <c r="O179" s="6">
        <v>41.989099000000003</v>
      </c>
      <c r="P179" s="6">
        <v>-72.12976587</v>
      </c>
    </row>
    <row r="180" spans="2:16" ht="15.75" customHeight="1" x14ac:dyDescent="0.3">
      <c r="B180" s="6">
        <v>4</v>
      </c>
      <c r="C180" s="6" t="s">
        <v>26</v>
      </c>
      <c r="D180" s="6">
        <v>1160</v>
      </c>
      <c r="F180" s="6" t="s">
        <v>33</v>
      </c>
      <c r="G180" s="6">
        <v>94.4</v>
      </c>
      <c r="H180" s="6">
        <v>6.1</v>
      </c>
      <c r="I180" s="6">
        <v>57.6</v>
      </c>
      <c r="J180" s="6" t="s">
        <v>170</v>
      </c>
      <c r="K180" s="6">
        <v>1.3</v>
      </c>
      <c r="L180" s="6" t="s">
        <v>24</v>
      </c>
      <c r="N180" s="6" t="b">
        <v>0</v>
      </c>
      <c r="O180" s="6">
        <v>41.9891176</v>
      </c>
      <c r="P180" s="6">
        <v>-72.129782340000006</v>
      </c>
    </row>
    <row r="181" spans="2:16" ht="15.75" customHeight="1" x14ac:dyDescent="0.3">
      <c r="B181" s="6">
        <v>5</v>
      </c>
      <c r="C181" s="6" t="s">
        <v>21</v>
      </c>
      <c r="D181" s="6">
        <v>1161</v>
      </c>
      <c r="F181" s="6" t="s">
        <v>20</v>
      </c>
      <c r="G181" s="6">
        <v>102.4</v>
      </c>
      <c r="H181" s="6">
        <v>13.9</v>
      </c>
      <c r="I181" s="6">
        <v>5.2</v>
      </c>
      <c r="J181" s="6" t="s">
        <v>170</v>
      </c>
      <c r="K181" s="6">
        <v>1.3</v>
      </c>
      <c r="L181" s="6" t="s">
        <v>24</v>
      </c>
      <c r="N181" s="6" t="b">
        <v>0</v>
      </c>
      <c r="O181" s="6">
        <v>41.98917419</v>
      </c>
      <c r="P181" s="6">
        <v>-72.129670630000007</v>
      </c>
    </row>
    <row r="182" spans="2:16" ht="15.75" customHeight="1" x14ac:dyDescent="0.3">
      <c r="B182" s="6">
        <v>5</v>
      </c>
      <c r="C182" s="6" t="s">
        <v>21</v>
      </c>
      <c r="D182" s="6">
        <v>1162</v>
      </c>
      <c r="F182" s="6" t="s">
        <v>20</v>
      </c>
      <c r="G182" s="6">
        <v>100.1</v>
      </c>
      <c r="H182" s="6">
        <v>16.7</v>
      </c>
      <c r="I182" s="6">
        <v>5.2</v>
      </c>
      <c r="J182" s="6" t="s">
        <v>170</v>
      </c>
      <c r="L182" s="6" t="s">
        <v>24</v>
      </c>
      <c r="N182" s="6" t="b">
        <v>0</v>
      </c>
      <c r="O182" s="6">
        <v>41.989202579999997</v>
      </c>
      <c r="P182" s="6">
        <v>-72.129692149999997</v>
      </c>
    </row>
    <row r="183" spans="2:16" ht="15.75" customHeight="1" x14ac:dyDescent="0.3">
      <c r="B183" s="6">
        <v>5</v>
      </c>
      <c r="C183" s="6" t="s">
        <v>26</v>
      </c>
      <c r="D183" s="6">
        <v>1163</v>
      </c>
      <c r="F183" s="6" t="s">
        <v>33</v>
      </c>
      <c r="G183" s="6">
        <v>119.2</v>
      </c>
      <c r="H183" s="6">
        <v>8.3000000000000007</v>
      </c>
      <c r="I183" s="6">
        <v>59.8</v>
      </c>
      <c r="J183" s="6" t="s">
        <v>170</v>
      </c>
      <c r="K183" s="6">
        <v>1.3</v>
      </c>
      <c r="L183" s="6" t="s">
        <v>24</v>
      </c>
      <c r="N183" s="6" t="b">
        <v>0</v>
      </c>
      <c r="O183" s="6">
        <v>41.989098349999999</v>
      </c>
      <c r="P183" s="6">
        <v>-72.129482210000006</v>
      </c>
    </row>
    <row r="184" spans="2:16" ht="15.75" customHeight="1" x14ac:dyDescent="0.3">
      <c r="B184" s="6">
        <v>5</v>
      </c>
      <c r="C184" s="6" t="s">
        <v>26</v>
      </c>
      <c r="D184" s="6">
        <v>1164</v>
      </c>
      <c r="F184" s="6" t="s">
        <v>22</v>
      </c>
      <c r="G184" s="6">
        <v>119.9</v>
      </c>
      <c r="H184" s="6">
        <v>1.3</v>
      </c>
      <c r="I184" s="6">
        <v>8</v>
      </c>
      <c r="J184" s="6" t="s">
        <v>170</v>
      </c>
      <c r="K184" s="6">
        <v>1.3</v>
      </c>
      <c r="L184" s="6" t="s">
        <v>24</v>
      </c>
      <c r="N184" s="6" t="b">
        <v>0</v>
      </c>
      <c r="O184" s="6">
        <v>41.989035260000001</v>
      </c>
      <c r="P184" s="6">
        <v>-72.12948858</v>
      </c>
    </row>
    <row r="185" spans="2:16" ht="15.75" customHeight="1" x14ac:dyDescent="0.3">
      <c r="B185" s="6">
        <v>6</v>
      </c>
      <c r="C185" s="6" t="s">
        <v>17</v>
      </c>
      <c r="D185" s="6">
        <v>1165</v>
      </c>
      <c r="F185" s="6" t="s">
        <v>39</v>
      </c>
      <c r="G185" s="6">
        <v>125.6</v>
      </c>
      <c r="H185" s="6">
        <v>2.9</v>
      </c>
      <c r="I185" s="6">
        <v>7</v>
      </c>
      <c r="J185" s="6" t="s">
        <v>170</v>
      </c>
      <c r="N185" s="6" t="b">
        <v>0</v>
      </c>
      <c r="O185" s="6">
        <v>41.989040529999997</v>
      </c>
      <c r="P185" s="6">
        <v>-72.1294173</v>
      </c>
    </row>
    <row r="186" spans="2:16" ht="15.75" customHeight="1" x14ac:dyDescent="0.3">
      <c r="B186" s="6">
        <v>6</v>
      </c>
      <c r="C186" s="6" t="s">
        <v>17</v>
      </c>
      <c r="D186" s="6">
        <v>1166</v>
      </c>
      <c r="F186" s="6" t="s">
        <v>39</v>
      </c>
      <c r="G186" s="6">
        <v>122.9</v>
      </c>
      <c r="H186" s="6">
        <v>0.2</v>
      </c>
      <c r="I186" s="6">
        <v>8.5</v>
      </c>
      <c r="J186" s="6" t="s">
        <v>170</v>
      </c>
      <c r="N186" s="6" t="b">
        <v>0</v>
      </c>
      <c r="O186" s="6">
        <v>41.989020830000001</v>
      </c>
      <c r="P186" s="6">
        <v>-72.129455149999998</v>
      </c>
    </row>
    <row r="187" spans="2:16" ht="15.75" customHeight="1" x14ac:dyDescent="0.3">
      <c r="B187" s="6">
        <v>5</v>
      </c>
      <c r="C187" s="6" t="s">
        <v>26</v>
      </c>
      <c r="D187" s="6">
        <v>1167</v>
      </c>
      <c r="F187" s="6" t="s">
        <v>31</v>
      </c>
      <c r="G187" s="6">
        <v>115.2</v>
      </c>
      <c r="H187" s="6">
        <v>0.4</v>
      </c>
      <c r="I187" s="6">
        <v>21.9</v>
      </c>
      <c r="J187" s="6" t="s">
        <v>170</v>
      </c>
      <c r="K187" s="6">
        <v>1</v>
      </c>
      <c r="L187" s="6" t="s">
        <v>173</v>
      </c>
      <c r="N187" s="6" t="b">
        <v>0</v>
      </c>
      <c r="O187" s="6">
        <v>41.989034629999999</v>
      </c>
      <c r="P187" s="6">
        <v>-72.129546480000002</v>
      </c>
    </row>
    <row r="188" spans="2:16" ht="15.75" customHeight="1" x14ac:dyDescent="0.3">
      <c r="B188" s="6">
        <v>500</v>
      </c>
      <c r="C188" s="6" t="s">
        <v>21</v>
      </c>
      <c r="D188" s="6">
        <v>1168</v>
      </c>
      <c r="F188" s="6" t="s">
        <v>89</v>
      </c>
      <c r="G188" s="6">
        <v>9.9</v>
      </c>
      <c r="H188" s="6">
        <v>119</v>
      </c>
      <c r="I188" s="6">
        <v>35</v>
      </c>
      <c r="J188" s="6" t="s">
        <v>170</v>
      </c>
      <c r="K188" s="6">
        <v>1.3</v>
      </c>
      <c r="L188" s="6" t="s">
        <v>24</v>
      </c>
      <c r="N188" s="6" t="b">
        <v>0</v>
      </c>
      <c r="O188" s="6">
        <v>41.990249470000002</v>
      </c>
      <c r="P188" s="6">
        <v>-72.130551999999994</v>
      </c>
    </row>
    <row r="189" spans="2:16" ht="15.75" customHeight="1" x14ac:dyDescent="0.3">
      <c r="B189" s="6">
        <v>6</v>
      </c>
      <c r="C189" s="6" t="s">
        <v>17</v>
      </c>
      <c r="D189" s="6">
        <v>1169</v>
      </c>
      <c r="F189" s="6" t="s">
        <v>39</v>
      </c>
      <c r="G189" s="6">
        <v>124.8</v>
      </c>
      <c r="H189" s="6">
        <v>5.2</v>
      </c>
      <c r="I189" s="6">
        <v>20.8</v>
      </c>
      <c r="J189" s="6" t="s">
        <v>170</v>
      </c>
      <c r="N189" s="6" t="b">
        <v>0</v>
      </c>
      <c r="O189" s="6">
        <v>41.989062150000002</v>
      </c>
      <c r="P189" s="6">
        <v>-72.129422000000005</v>
      </c>
    </row>
    <row r="190" spans="2:16" ht="15.75" customHeight="1" x14ac:dyDescent="0.3">
      <c r="B190" s="6">
        <v>6</v>
      </c>
      <c r="C190" s="6" t="s">
        <v>21</v>
      </c>
      <c r="D190" s="6">
        <v>1170</v>
      </c>
      <c r="F190" s="6" t="s">
        <v>39</v>
      </c>
      <c r="G190" s="6">
        <v>121.2</v>
      </c>
      <c r="H190" s="6">
        <v>10.3</v>
      </c>
      <c r="I190" s="6">
        <v>12.6</v>
      </c>
      <c r="N190" s="6" t="b">
        <v>0</v>
      </c>
      <c r="O190" s="6">
        <v>41.989112939999998</v>
      </c>
      <c r="P190" s="6">
        <v>-72.129454179999996</v>
      </c>
    </row>
    <row r="191" spans="2:16" ht="15.75" customHeight="1" x14ac:dyDescent="0.3">
      <c r="B191" s="6">
        <v>6</v>
      </c>
      <c r="C191" s="6" t="s">
        <v>25</v>
      </c>
      <c r="D191" s="6">
        <v>1171</v>
      </c>
      <c r="F191" s="6" t="s">
        <v>20</v>
      </c>
      <c r="G191" s="6">
        <v>137.6</v>
      </c>
      <c r="H191" s="6">
        <v>11.1</v>
      </c>
      <c r="I191" s="6">
        <v>8.1</v>
      </c>
      <c r="N191" s="6" t="b">
        <v>0</v>
      </c>
      <c r="O191" s="6">
        <v>41.98909441</v>
      </c>
      <c r="P191" s="6">
        <v>-72.129257080000002</v>
      </c>
    </row>
    <row r="192" spans="2:16" ht="15.75" customHeight="1" x14ac:dyDescent="0.3">
      <c r="B192" s="6">
        <v>6</v>
      </c>
      <c r="C192" s="6" t="s">
        <v>25</v>
      </c>
      <c r="D192" s="6">
        <v>1172</v>
      </c>
      <c r="F192" s="6" t="s">
        <v>20</v>
      </c>
      <c r="G192" s="6">
        <v>139.5</v>
      </c>
      <c r="H192" s="6">
        <v>10.8</v>
      </c>
      <c r="I192" s="6">
        <v>7.9</v>
      </c>
      <c r="N192" s="6" t="b">
        <v>0</v>
      </c>
      <c r="O192" s="6">
        <v>41.989088789999997</v>
      </c>
      <c r="P192" s="6">
        <v>-72.129235069999993</v>
      </c>
    </row>
    <row r="193" spans="2:16" ht="15.75" customHeight="1" x14ac:dyDescent="0.3">
      <c r="B193" s="6">
        <v>6</v>
      </c>
      <c r="C193" s="6" t="s">
        <v>17</v>
      </c>
      <c r="D193" s="6">
        <v>1173</v>
      </c>
      <c r="F193" s="6" t="s">
        <v>39</v>
      </c>
      <c r="G193" s="6">
        <v>121</v>
      </c>
      <c r="H193" s="6">
        <v>8.6999999999999993</v>
      </c>
      <c r="I193" s="6">
        <v>22</v>
      </c>
      <c r="J193" s="6" t="s">
        <v>170</v>
      </c>
      <c r="N193" s="6" t="b">
        <v>0</v>
      </c>
      <c r="O193" s="6">
        <v>41.989099080000003</v>
      </c>
      <c r="P193" s="6">
        <v>-72.129459920000002</v>
      </c>
    </row>
    <row r="194" spans="2:16" ht="15.75" customHeight="1" x14ac:dyDescent="0.3">
      <c r="B194" s="6">
        <v>6</v>
      </c>
      <c r="C194" s="6" t="s">
        <v>25</v>
      </c>
      <c r="D194" s="6">
        <v>1174</v>
      </c>
      <c r="F194" s="6" t="s">
        <v>22</v>
      </c>
      <c r="G194" s="6">
        <v>137.80000000000001</v>
      </c>
      <c r="H194" s="6">
        <v>13.2</v>
      </c>
      <c r="I194" s="6">
        <v>6.2</v>
      </c>
      <c r="N194" s="6" t="b">
        <v>0</v>
      </c>
      <c r="O194" s="6">
        <v>41.9891127</v>
      </c>
      <c r="P194" s="6">
        <v>-72.129250290000002</v>
      </c>
    </row>
    <row r="195" spans="2:16" ht="15.75" customHeight="1" x14ac:dyDescent="0.3">
      <c r="B195" s="6">
        <v>500</v>
      </c>
      <c r="C195" s="6" t="s">
        <v>17</v>
      </c>
      <c r="D195" s="6">
        <v>1175</v>
      </c>
      <c r="F195" s="6" t="s">
        <v>31</v>
      </c>
      <c r="G195" s="6">
        <v>4.5999999999999996</v>
      </c>
      <c r="H195" s="6">
        <v>103</v>
      </c>
      <c r="I195" s="6">
        <v>24</v>
      </c>
      <c r="J195" s="6" t="s">
        <v>170</v>
      </c>
      <c r="K195" s="6">
        <v>1.5</v>
      </c>
      <c r="L195" s="6" t="s">
        <v>24</v>
      </c>
      <c r="N195" s="6" t="b">
        <v>0</v>
      </c>
      <c r="O195" s="6">
        <v>41.990116039999997</v>
      </c>
      <c r="P195" s="6">
        <v>-72.130648769999993</v>
      </c>
    </row>
    <row r="196" spans="2:16" ht="15.75" customHeight="1" x14ac:dyDescent="0.3">
      <c r="B196" s="6">
        <v>6</v>
      </c>
      <c r="C196" s="6" t="s">
        <v>25</v>
      </c>
      <c r="D196" s="6">
        <v>1176</v>
      </c>
      <c r="F196" s="6" t="s">
        <v>22</v>
      </c>
      <c r="G196" s="6">
        <v>135.5</v>
      </c>
      <c r="H196" s="6">
        <v>11.3</v>
      </c>
      <c r="I196" s="6">
        <v>8.1</v>
      </c>
      <c r="N196" s="6" t="b">
        <v>0</v>
      </c>
      <c r="O196" s="6">
        <v>41.989099459999998</v>
      </c>
      <c r="P196" s="6">
        <v>-72.129281680000005</v>
      </c>
    </row>
    <row r="197" spans="2:16" ht="15.75" customHeight="1" x14ac:dyDescent="0.3">
      <c r="B197" s="6">
        <v>501</v>
      </c>
      <c r="C197" s="6" t="s">
        <v>17</v>
      </c>
      <c r="D197" s="6">
        <v>1177</v>
      </c>
      <c r="F197" s="6" t="s">
        <v>18</v>
      </c>
      <c r="G197" s="6">
        <v>23.9</v>
      </c>
      <c r="H197" s="6">
        <v>119.2</v>
      </c>
      <c r="I197" s="6">
        <v>49.3</v>
      </c>
      <c r="J197" s="6" t="s">
        <v>170</v>
      </c>
      <c r="K197" s="6">
        <v>1.3</v>
      </c>
      <c r="L197" s="6" t="s">
        <v>24</v>
      </c>
      <c r="N197" s="6" t="b">
        <v>0</v>
      </c>
      <c r="O197" s="6">
        <v>41.990229380000002</v>
      </c>
      <c r="P197" s="6">
        <v>-72.130384759999998</v>
      </c>
    </row>
    <row r="198" spans="2:16" ht="15.75" customHeight="1" x14ac:dyDescent="0.3">
      <c r="B198" s="6">
        <v>501</v>
      </c>
      <c r="C198" s="6" t="s">
        <v>17</v>
      </c>
      <c r="D198" s="6">
        <v>1178</v>
      </c>
      <c r="F198" s="6" t="s">
        <v>20</v>
      </c>
      <c r="G198" s="6">
        <v>22.5</v>
      </c>
      <c r="H198" s="6">
        <v>103.1</v>
      </c>
      <c r="I198" s="6">
        <v>69.5</v>
      </c>
      <c r="J198" s="6" t="s">
        <v>170</v>
      </c>
      <c r="K198" s="6">
        <v>1.3</v>
      </c>
      <c r="L198" s="6" t="s">
        <v>24</v>
      </c>
      <c r="N198" s="6" t="b">
        <v>0</v>
      </c>
      <c r="O198" s="6">
        <v>41.990088980000003</v>
      </c>
      <c r="P198" s="6">
        <v>-72.130435270000007</v>
      </c>
    </row>
    <row r="199" spans="2:16" ht="15.75" customHeight="1" x14ac:dyDescent="0.3">
      <c r="B199" s="6">
        <v>5</v>
      </c>
      <c r="C199" s="6" t="s">
        <v>26</v>
      </c>
      <c r="D199" s="6">
        <v>1179</v>
      </c>
      <c r="F199" s="6" t="s">
        <v>31</v>
      </c>
      <c r="G199" s="6">
        <v>119.9</v>
      </c>
      <c r="H199" s="6">
        <v>5.6</v>
      </c>
      <c r="I199" s="6">
        <v>24.5</v>
      </c>
      <c r="J199" s="6" t="s">
        <v>170</v>
      </c>
      <c r="K199" s="6">
        <v>1.3</v>
      </c>
      <c r="L199" s="6" t="s">
        <v>24</v>
      </c>
      <c r="N199" s="6" t="b">
        <v>0</v>
      </c>
      <c r="O199" s="6">
        <v>41.989073349999998</v>
      </c>
      <c r="P199" s="6">
        <v>-72.129479549999999</v>
      </c>
    </row>
    <row r="200" spans="2:16" ht="15.75" customHeight="1" x14ac:dyDescent="0.3">
      <c r="B200" s="6">
        <v>6</v>
      </c>
      <c r="C200" s="6" t="s">
        <v>17</v>
      </c>
      <c r="D200" s="6">
        <v>1180</v>
      </c>
      <c r="F200" s="6" t="s">
        <v>31</v>
      </c>
      <c r="G200" s="6">
        <v>129.9</v>
      </c>
      <c r="H200" s="6">
        <v>2.6</v>
      </c>
      <c r="I200" s="6">
        <v>16.2</v>
      </c>
      <c r="J200" s="6" t="s">
        <v>170</v>
      </c>
      <c r="N200" s="6" t="b">
        <v>0</v>
      </c>
      <c r="O200" s="6">
        <v>41.989031160000003</v>
      </c>
      <c r="P200" s="6">
        <v>-72.129366689999998</v>
      </c>
    </row>
    <row r="201" spans="2:16" ht="15.75" customHeight="1" x14ac:dyDescent="0.3">
      <c r="B201" s="6">
        <v>6</v>
      </c>
      <c r="C201" s="6" t="s">
        <v>17</v>
      </c>
      <c r="D201" s="6">
        <v>1181</v>
      </c>
      <c r="F201" s="6" t="s">
        <v>22</v>
      </c>
      <c r="G201" s="6">
        <v>126.1</v>
      </c>
      <c r="H201" s="6">
        <v>8.1999999999999993</v>
      </c>
      <c r="I201" s="6">
        <v>8.4</v>
      </c>
      <c r="J201" s="6" t="s">
        <v>170</v>
      </c>
      <c r="N201" s="6" t="b">
        <v>0</v>
      </c>
      <c r="O201" s="6">
        <v>41.989086690000001</v>
      </c>
      <c r="P201" s="6">
        <v>-72.12940021</v>
      </c>
    </row>
    <row r="202" spans="2:16" ht="15.75" customHeight="1" x14ac:dyDescent="0.3">
      <c r="B202" s="6">
        <v>501</v>
      </c>
      <c r="C202" s="6" t="s">
        <v>17</v>
      </c>
      <c r="D202" s="6">
        <v>1182</v>
      </c>
      <c r="F202" s="6" t="s">
        <v>18</v>
      </c>
      <c r="G202" s="6">
        <v>27.7</v>
      </c>
      <c r="H202" s="6">
        <v>104.2</v>
      </c>
      <c r="I202" s="6">
        <v>31.7</v>
      </c>
      <c r="J202" s="6" t="s">
        <v>170</v>
      </c>
      <c r="K202" s="6">
        <v>1.3</v>
      </c>
      <c r="L202" s="6" t="s">
        <v>24</v>
      </c>
      <c r="N202" s="6" t="b">
        <v>0</v>
      </c>
      <c r="O202" s="6">
        <v>41.990090600000002</v>
      </c>
      <c r="P202" s="6">
        <v>-72.130370999999997</v>
      </c>
    </row>
    <row r="203" spans="2:16" ht="15.75" customHeight="1" x14ac:dyDescent="0.3">
      <c r="B203" s="6">
        <v>6</v>
      </c>
      <c r="C203" s="6" t="s">
        <v>25</v>
      </c>
      <c r="D203" s="6">
        <v>1183</v>
      </c>
      <c r="F203" s="6" t="s">
        <v>20</v>
      </c>
      <c r="G203" s="6">
        <v>139.80000000000001</v>
      </c>
      <c r="H203" s="6">
        <v>11.5</v>
      </c>
      <c r="I203" s="6">
        <v>9.1</v>
      </c>
      <c r="N203" s="6" t="b">
        <v>0</v>
      </c>
      <c r="O203" s="6">
        <v>41.989094520000002</v>
      </c>
      <c r="P203" s="6">
        <v>-72.129230030000002</v>
      </c>
    </row>
    <row r="204" spans="2:16" ht="15.75" customHeight="1" x14ac:dyDescent="0.3">
      <c r="B204" s="6">
        <v>5</v>
      </c>
      <c r="C204" s="6" t="s">
        <v>26</v>
      </c>
      <c r="D204" s="6">
        <v>1184</v>
      </c>
      <c r="F204" s="6" t="s">
        <v>20</v>
      </c>
      <c r="G204" s="6">
        <v>118.2</v>
      </c>
      <c r="H204" s="6">
        <v>6.3</v>
      </c>
      <c r="I204" s="6">
        <v>4</v>
      </c>
      <c r="J204" s="6" t="s">
        <v>170</v>
      </c>
      <c r="K204" s="6">
        <v>1.3</v>
      </c>
      <c r="L204" s="6" t="s">
        <v>24</v>
      </c>
      <c r="N204" s="6" t="b">
        <v>0</v>
      </c>
      <c r="O204" s="6">
        <v>41.989082199999999</v>
      </c>
      <c r="P204" s="6">
        <v>-72.129498330000004</v>
      </c>
    </row>
    <row r="205" spans="2:16" ht="15.75" customHeight="1" x14ac:dyDescent="0.3">
      <c r="B205" s="6">
        <v>5</v>
      </c>
      <c r="C205" s="6" t="s">
        <v>26</v>
      </c>
      <c r="D205" s="6">
        <v>1185</v>
      </c>
      <c r="F205" s="6" t="s">
        <v>31</v>
      </c>
      <c r="G205" s="6">
        <v>118.5</v>
      </c>
      <c r="H205" s="6">
        <v>6.7</v>
      </c>
      <c r="I205" s="6">
        <v>13.2</v>
      </c>
      <c r="J205" s="6" t="s">
        <v>170</v>
      </c>
      <c r="K205" s="6">
        <v>1.3</v>
      </c>
      <c r="L205" s="6" t="s">
        <v>24</v>
      </c>
      <c r="N205" s="6" t="b">
        <v>0</v>
      </c>
      <c r="O205" s="6">
        <v>41.989085269999997</v>
      </c>
      <c r="P205" s="6">
        <v>-72.129493920000002</v>
      </c>
    </row>
    <row r="206" spans="2:16" ht="15.75" customHeight="1" x14ac:dyDescent="0.3">
      <c r="B206" s="6">
        <v>5</v>
      </c>
      <c r="C206" s="6" t="s">
        <v>21</v>
      </c>
      <c r="D206" s="6">
        <v>1186</v>
      </c>
      <c r="F206" s="6" t="s">
        <v>20</v>
      </c>
      <c r="G206" s="6">
        <v>102.5</v>
      </c>
      <c r="H206" s="6">
        <v>14.4</v>
      </c>
      <c r="I206" s="6">
        <v>4.5</v>
      </c>
      <c r="L206" s="6" t="s">
        <v>24</v>
      </c>
      <c r="N206" s="6" t="b">
        <v>0</v>
      </c>
      <c r="O206" s="6">
        <v>41.989178459999998</v>
      </c>
      <c r="P206" s="6">
        <v>-72.129668390000006</v>
      </c>
    </row>
    <row r="207" spans="2:16" ht="15.75" customHeight="1" x14ac:dyDescent="0.3">
      <c r="B207" s="6">
        <v>402</v>
      </c>
      <c r="C207" s="6" t="s">
        <v>21</v>
      </c>
      <c r="D207" s="6">
        <v>1187</v>
      </c>
      <c r="F207" s="6" t="s">
        <v>18</v>
      </c>
      <c r="G207" s="6">
        <v>56.3</v>
      </c>
      <c r="H207" s="6">
        <v>82.2</v>
      </c>
      <c r="I207" s="6">
        <v>6.6</v>
      </c>
      <c r="J207" s="6" t="s">
        <v>170</v>
      </c>
      <c r="K207" s="6">
        <v>1.3</v>
      </c>
      <c r="L207" s="6" t="s">
        <v>24</v>
      </c>
      <c r="N207" s="6" t="b">
        <v>0</v>
      </c>
      <c r="O207" s="6">
        <v>41.989851090000002</v>
      </c>
      <c r="P207" s="6">
        <v>-72.130076430000003</v>
      </c>
    </row>
    <row r="208" spans="2:16" ht="15.75" customHeight="1" x14ac:dyDescent="0.3">
      <c r="B208" s="6">
        <v>402</v>
      </c>
      <c r="C208" s="6" t="s">
        <v>17</v>
      </c>
      <c r="D208" s="6">
        <v>1188</v>
      </c>
      <c r="F208" s="6" t="s">
        <v>18</v>
      </c>
      <c r="G208" s="6">
        <v>41.3</v>
      </c>
      <c r="H208" s="6">
        <v>86</v>
      </c>
      <c r="I208" s="6">
        <v>11.6</v>
      </c>
      <c r="J208" s="6" t="s">
        <v>170</v>
      </c>
      <c r="K208" s="6">
        <v>1.3</v>
      </c>
      <c r="L208" s="6" t="s">
        <v>24</v>
      </c>
      <c r="N208" s="6" t="b">
        <v>0</v>
      </c>
      <c r="O208" s="6">
        <v>41.98990817</v>
      </c>
      <c r="P208" s="6">
        <v>-72.130247179999998</v>
      </c>
    </row>
    <row r="209" spans="2:16" ht="15.75" customHeight="1" x14ac:dyDescent="0.3">
      <c r="B209" s="6">
        <v>403</v>
      </c>
      <c r="C209" s="6" t="s">
        <v>17</v>
      </c>
      <c r="D209" s="6">
        <v>1189</v>
      </c>
      <c r="F209" s="6" t="s">
        <v>39</v>
      </c>
      <c r="G209" s="6">
        <v>62.1</v>
      </c>
      <c r="H209" s="6">
        <v>85.2</v>
      </c>
      <c r="I209" s="6">
        <v>18.5</v>
      </c>
      <c r="J209" s="6" t="s">
        <v>170</v>
      </c>
      <c r="K209" s="6">
        <v>1.3</v>
      </c>
      <c r="L209" s="6" t="s">
        <v>24</v>
      </c>
      <c r="N209" s="6" t="b">
        <v>0</v>
      </c>
      <c r="O209" s="6">
        <v>41.989868600000001</v>
      </c>
      <c r="P209" s="6">
        <v>-72.130001019999995</v>
      </c>
    </row>
    <row r="210" spans="2:16" ht="15.75" customHeight="1" x14ac:dyDescent="0.3">
      <c r="B210" s="6">
        <v>403</v>
      </c>
      <c r="C210" s="6" t="s">
        <v>17</v>
      </c>
      <c r="D210" s="6">
        <v>1190</v>
      </c>
      <c r="F210" s="6" t="s">
        <v>18</v>
      </c>
      <c r="G210" s="6">
        <v>64.400000000000006</v>
      </c>
      <c r="H210" s="6">
        <v>85</v>
      </c>
      <c r="I210" s="6">
        <v>33.9</v>
      </c>
      <c r="J210" s="6" t="s">
        <v>170</v>
      </c>
      <c r="K210" s="6">
        <v>1.3</v>
      </c>
      <c r="L210" s="6" t="s">
        <v>24</v>
      </c>
      <c r="N210" s="6" t="b">
        <v>0</v>
      </c>
      <c r="O210" s="6">
        <v>41.989863239999998</v>
      </c>
      <c r="P210" s="6">
        <v>-72.12997403</v>
      </c>
    </row>
    <row r="211" spans="2:16" ht="15.75" customHeight="1" x14ac:dyDescent="0.3">
      <c r="B211" s="6">
        <v>402</v>
      </c>
      <c r="C211" s="6" t="s">
        <v>21</v>
      </c>
      <c r="D211" s="6">
        <v>1191</v>
      </c>
      <c r="F211" s="6" t="s">
        <v>18</v>
      </c>
      <c r="G211" s="6">
        <v>51.7</v>
      </c>
      <c r="H211" s="6">
        <v>85.3</v>
      </c>
      <c r="I211" s="6">
        <v>6.8</v>
      </c>
      <c r="J211" s="6" t="s">
        <v>170</v>
      </c>
      <c r="K211" s="6">
        <v>1.3</v>
      </c>
      <c r="L211" s="6" t="s">
        <v>24</v>
      </c>
      <c r="N211" s="6" t="b">
        <v>0</v>
      </c>
      <c r="O211" s="6">
        <v>41.989885729999997</v>
      </c>
      <c r="P211" s="6">
        <v>-72.130124730000006</v>
      </c>
    </row>
    <row r="212" spans="2:16" ht="15.75" customHeight="1" x14ac:dyDescent="0.3">
      <c r="B212" s="6">
        <v>6</v>
      </c>
      <c r="C212" s="6" t="s">
        <v>25</v>
      </c>
      <c r="D212" s="6">
        <v>1193</v>
      </c>
      <c r="F212" s="6" t="s">
        <v>22</v>
      </c>
      <c r="G212" s="6">
        <v>139.9</v>
      </c>
      <c r="H212" s="6">
        <v>16.899999999999999</v>
      </c>
      <c r="I212" s="6">
        <v>6.7</v>
      </c>
      <c r="N212" s="6" t="b">
        <v>1</v>
      </c>
      <c r="O212" s="6">
        <v>41.989142190000003</v>
      </c>
      <c r="P212" s="6">
        <v>-72.129217490000002</v>
      </c>
    </row>
    <row r="213" spans="2:16" ht="15.75" customHeight="1" x14ac:dyDescent="0.3">
      <c r="B213" s="6">
        <v>6</v>
      </c>
      <c r="C213" s="6" t="s">
        <v>25</v>
      </c>
      <c r="D213" s="6">
        <v>1194</v>
      </c>
      <c r="F213" s="6" t="s">
        <v>22</v>
      </c>
      <c r="G213" s="6">
        <v>139</v>
      </c>
      <c r="H213" s="6">
        <v>12.1</v>
      </c>
      <c r="I213" s="6">
        <v>12.1</v>
      </c>
      <c r="N213" s="6" t="b">
        <v>0</v>
      </c>
      <c r="O213" s="6">
        <v>41.989101079999998</v>
      </c>
      <c r="P213" s="6">
        <v>-72.129238299999997</v>
      </c>
    </row>
    <row r="214" spans="2:16" ht="15.75" customHeight="1" x14ac:dyDescent="0.3">
      <c r="B214" s="6">
        <v>403</v>
      </c>
      <c r="C214" s="6" t="s">
        <v>25</v>
      </c>
      <c r="D214" s="6">
        <v>1195</v>
      </c>
      <c r="F214" s="6" t="s">
        <v>18</v>
      </c>
      <c r="G214" s="6">
        <v>75.099999999999994</v>
      </c>
      <c r="H214" s="6">
        <v>86.5</v>
      </c>
      <c r="I214" s="6">
        <v>14.1</v>
      </c>
      <c r="J214" s="6" t="s">
        <v>170</v>
      </c>
      <c r="K214" s="6">
        <v>1.3</v>
      </c>
      <c r="L214" s="6" t="s">
        <v>24</v>
      </c>
      <c r="N214" s="6" t="b">
        <v>0</v>
      </c>
      <c r="O214" s="6">
        <v>41.989859809999999</v>
      </c>
      <c r="P214" s="6">
        <v>-72.129843379999997</v>
      </c>
    </row>
    <row r="215" spans="2:16" ht="15.75" customHeight="1" x14ac:dyDescent="0.3">
      <c r="B215" s="6">
        <v>403</v>
      </c>
      <c r="C215" s="6" t="s">
        <v>25</v>
      </c>
      <c r="D215" s="6">
        <v>1196</v>
      </c>
      <c r="F215" s="6" t="s">
        <v>22</v>
      </c>
      <c r="G215" s="6">
        <v>78.3</v>
      </c>
      <c r="H215" s="6">
        <v>85.5</v>
      </c>
      <c r="I215" s="6">
        <v>28.5</v>
      </c>
      <c r="J215" s="6" t="s">
        <v>170</v>
      </c>
      <c r="K215" s="6">
        <v>1.3</v>
      </c>
      <c r="L215" s="6" t="s">
        <v>24</v>
      </c>
      <c r="N215" s="6" t="b">
        <v>0</v>
      </c>
      <c r="O215" s="6">
        <v>41.989845959999997</v>
      </c>
      <c r="P215" s="6">
        <v>-72.129807349999993</v>
      </c>
    </row>
    <row r="216" spans="2:16" ht="15.75" customHeight="1" x14ac:dyDescent="0.3">
      <c r="B216" s="6">
        <v>1</v>
      </c>
      <c r="C216" s="6" t="s">
        <v>26</v>
      </c>
      <c r="D216" s="6">
        <v>1197</v>
      </c>
      <c r="F216" s="6" t="s">
        <v>18</v>
      </c>
      <c r="G216" s="6">
        <v>3.5</v>
      </c>
      <c r="H216" s="6">
        <v>3.5</v>
      </c>
      <c r="I216" s="6">
        <v>5.9</v>
      </c>
      <c r="J216" s="6" t="s">
        <v>170</v>
      </c>
      <c r="N216" s="6" t="b">
        <v>0</v>
      </c>
      <c r="O216" s="6">
        <v>41.989236529999999</v>
      </c>
      <c r="P216" s="6">
        <v>-72.130870939999994</v>
      </c>
    </row>
    <row r="217" spans="2:16" ht="15.75" customHeight="1" x14ac:dyDescent="0.3">
      <c r="B217" s="6">
        <v>403</v>
      </c>
      <c r="C217" s="6" t="s">
        <v>25</v>
      </c>
      <c r="D217" s="6">
        <v>1198</v>
      </c>
      <c r="F217" s="6" t="s">
        <v>18</v>
      </c>
      <c r="G217" s="6">
        <v>76.900000000000006</v>
      </c>
      <c r="H217" s="6">
        <v>88</v>
      </c>
      <c r="I217" s="6">
        <v>13.3</v>
      </c>
      <c r="J217" s="6" t="s">
        <v>170</v>
      </c>
      <c r="K217" s="6">
        <v>1.3</v>
      </c>
      <c r="L217" s="6" t="s">
        <v>24</v>
      </c>
      <c r="N217" s="6" t="b">
        <v>0</v>
      </c>
      <c r="O217" s="6">
        <v>41.989870279999998</v>
      </c>
      <c r="P217" s="6">
        <v>-72.129818779999994</v>
      </c>
    </row>
    <row r="218" spans="2:16" ht="15.75" customHeight="1" x14ac:dyDescent="0.3">
      <c r="B218" s="6">
        <v>500</v>
      </c>
      <c r="C218" s="6" t="s">
        <v>17</v>
      </c>
      <c r="D218" s="6">
        <v>1199</v>
      </c>
      <c r="F218" s="6" t="s">
        <v>18</v>
      </c>
      <c r="G218" s="6">
        <v>5.0999999999999996</v>
      </c>
      <c r="H218" s="6">
        <v>109.6</v>
      </c>
      <c r="I218" s="6">
        <v>35.5</v>
      </c>
      <c r="J218" s="6" t="s">
        <v>170</v>
      </c>
      <c r="K218" s="6">
        <v>1.3</v>
      </c>
      <c r="L218" s="6" t="s">
        <v>24</v>
      </c>
      <c r="N218" s="6" t="b">
        <v>0</v>
      </c>
      <c r="O218" s="6">
        <v>41.990173720000001</v>
      </c>
      <c r="P218" s="6">
        <v>-72.130628950000002</v>
      </c>
    </row>
    <row r="219" spans="2:16" ht="15.75" customHeight="1" x14ac:dyDescent="0.3">
      <c r="B219" s="6">
        <v>0</v>
      </c>
      <c r="C219" s="6" t="s">
        <v>17</v>
      </c>
      <c r="D219" s="6">
        <v>1200</v>
      </c>
      <c r="F219" s="6" t="s">
        <v>85</v>
      </c>
      <c r="G219" s="6">
        <v>100.2</v>
      </c>
      <c r="H219" s="6">
        <v>116.5</v>
      </c>
      <c r="I219" s="6">
        <v>14.5</v>
      </c>
      <c r="J219" s="6" t="s">
        <v>170</v>
      </c>
      <c r="K219" s="6">
        <v>1.3</v>
      </c>
      <c r="N219" s="6" t="b">
        <v>0</v>
      </c>
      <c r="O219" s="6">
        <v>41.990086310000002</v>
      </c>
      <c r="P219" s="6">
        <v>-72.129481249999998</v>
      </c>
    </row>
    <row r="220" spans="2:16" ht="15.75" customHeight="1" x14ac:dyDescent="0.3">
      <c r="B220" s="6">
        <v>403</v>
      </c>
      <c r="C220" s="6" t="s">
        <v>25</v>
      </c>
      <c r="D220" s="6">
        <v>1201</v>
      </c>
      <c r="F220" s="6" t="s">
        <v>18</v>
      </c>
      <c r="G220" s="6">
        <v>77.8</v>
      </c>
      <c r="H220" s="6">
        <v>82.3</v>
      </c>
      <c r="I220" s="6">
        <v>30.4</v>
      </c>
      <c r="J220" s="6" t="s">
        <v>170</v>
      </c>
      <c r="K220" s="6">
        <v>1.3</v>
      </c>
      <c r="L220" s="6" t="s">
        <v>24</v>
      </c>
      <c r="N220" s="6" t="b">
        <v>0</v>
      </c>
      <c r="O220" s="6">
        <v>41.989818399999997</v>
      </c>
      <c r="P220" s="6">
        <v>-72.129820030000005</v>
      </c>
    </row>
    <row r="221" spans="2:16" ht="15.75" customHeight="1" x14ac:dyDescent="0.3">
      <c r="B221" s="6">
        <v>403</v>
      </c>
      <c r="C221" s="6" t="s">
        <v>25</v>
      </c>
      <c r="D221" s="6">
        <v>1202</v>
      </c>
      <c r="F221" s="6" t="s">
        <v>18</v>
      </c>
      <c r="G221" s="6">
        <v>75.7</v>
      </c>
      <c r="H221" s="6">
        <v>82.6</v>
      </c>
      <c r="I221" s="6">
        <v>33.1</v>
      </c>
      <c r="J221" s="6" t="s">
        <v>170</v>
      </c>
      <c r="K221" s="6">
        <v>1.3</v>
      </c>
      <c r="L221" s="6" t="s">
        <v>24</v>
      </c>
      <c r="N221" s="6" t="b">
        <v>0</v>
      </c>
      <c r="O221" s="6">
        <v>41.989824329999998</v>
      </c>
      <c r="P221" s="6">
        <v>-72.129844419999998</v>
      </c>
    </row>
    <row r="222" spans="2:16" ht="15.75" customHeight="1" x14ac:dyDescent="0.3">
      <c r="B222" s="6">
        <v>403</v>
      </c>
      <c r="C222" s="6" t="s">
        <v>25</v>
      </c>
      <c r="D222" s="6">
        <v>1203</v>
      </c>
      <c r="F222" s="6" t="s">
        <v>18</v>
      </c>
      <c r="G222" s="6">
        <v>71</v>
      </c>
      <c r="H222" s="6">
        <v>80.2</v>
      </c>
      <c r="I222" s="6">
        <v>24.7</v>
      </c>
      <c r="J222" s="6" t="s">
        <v>170</v>
      </c>
      <c r="K222" s="6">
        <v>1.3</v>
      </c>
      <c r="L222" s="6" t="s">
        <v>24</v>
      </c>
      <c r="N222" s="6" t="b">
        <v>1</v>
      </c>
      <c r="O222" s="6">
        <v>41.989810419999998</v>
      </c>
      <c r="P222" s="6">
        <v>-72.129905469999997</v>
      </c>
    </row>
    <row r="223" spans="2:16" ht="15.75" customHeight="1" x14ac:dyDescent="0.3">
      <c r="B223" s="6">
        <v>403</v>
      </c>
      <c r="C223" s="6" t="s">
        <v>25</v>
      </c>
      <c r="D223" s="6">
        <v>1205</v>
      </c>
      <c r="F223" s="6" t="s">
        <v>33</v>
      </c>
      <c r="G223" s="6">
        <v>74</v>
      </c>
      <c r="H223" s="6">
        <v>83.5</v>
      </c>
      <c r="I223" s="6">
        <v>36.799999999999997</v>
      </c>
      <c r="J223" s="6" t="s">
        <v>170</v>
      </c>
      <c r="K223" s="6">
        <v>1.3</v>
      </c>
      <c r="L223" s="6" t="s">
        <v>24</v>
      </c>
      <c r="N223" s="6" t="b">
        <v>0</v>
      </c>
      <c r="O223" s="6">
        <v>41.989834960000003</v>
      </c>
      <c r="P223" s="6">
        <v>-72.129862790000004</v>
      </c>
    </row>
    <row r="224" spans="2:16" ht="15.75" customHeight="1" x14ac:dyDescent="0.3">
      <c r="B224" s="6">
        <v>500</v>
      </c>
      <c r="C224" s="6" t="s">
        <v>25</v>
      </c>
      <c r="D224" s="6">
        <v>1206</v>
      </c>
      <c r="F224" s="6" t="s">
        <v>18</v>
      </c>
      <c r="G224" s="6">
        <v>19.8</v>
      </c>
      <c r="H224" s="6">
        <v>110.2</v>
      </c>
      <c r="I224" s="6">
        <v>37.1</v>
      </c>
      <c r="J224" s="6" t="s">
        <v>170</v>
      </c>
      <c r="K224" s="6">
        <v>1.3</v>
      </c>
      <c r="L224" s="6" t="s">
        <v>24</v>
      </c>
      <c r="N224" s="6" t="b">
        <v>0</v>
      </c>
      <c r="O224" s="6">
        <v>41.990156069999998</v>
      </c>
      <c r="P224" s="6">
        <v>-72.130452529999999</v>
      </c>
    </row>
    <row r="225" spans="2:16" ht="15.75" customHeight="1" x14ac:dyDescent="0.3">
      <c r="B225" s="6">
        <v>500</v>
      </c>
      <c r="C225" s="6" t="s">
        <v>25</v>
      </c>
      <c r="D225" s="6">
        <v>1207</v>
      </c>
      <c r="F225" s="6" t="s">
        <v>18</v>
      </c>
      <c r="G225" s="6">
        <v>13.5</v>
      </c>
      <c r="H225" s="6">
        <v>109.7</v>
      </c>
      <c r="I225" s="6">
        <v>27.8</v>
      </c>
      <c r="J225" s="6" t="s">
        <v>170</v>
      </c>
      <c r="K225" s="6">
        <v>1.3</v>
      </c>
      <c r="L225" s="6" t="s">
        <v>24</v>
      </c>
      <c r="N225" s="6" t="b">
        <v>0</v>
      </c>
      <c r="O225" s="6">
        <v>41.990161479999998</v>
      </c>
      <c r="P225" s="6">
        <v>-72.130528650000002</v>
      </c>
    </row>
    <row r="226" spans="2:16" ht="15.75" customHeight="1" x14ac:dyDescent="0.3">
      <c r="B226" s="6">
        <v>500</v>
      </c>
      <c r="C226" s="6" t="s">
        <v>25</v>
      </c>
      <c r="D226" s="6">
        <v>1208</v>
      </c>
      <c r="F226" s="6" t="s">
        <v>89</v>
      </c>
      <c r="G226" s="6">
        <v>14.7</v>
      </c>
      <c r="H226" s="6">
        <v>108.1</v>
      </c>
      <c r="I226" s="6">
        <v>32.6</v>
      </c>
      <c r="J226" s="6" t="s">
        <v>170</v>
      </c>
      <c r="K226" s="6">
        <v>1.3</v>
      </c>
      <c r="L226" s="6" t="s">
        <v>174</v>
      </c>
      <c r="N226" s="6" t="b">
        <v>0</v>
      </c>
      <c r="O226" s="6">
        <v>41.990145439999999</v>
      </c>
      <c r="P226" s="6">
        <v>-72.130517710000007</v>
      </c>
    </row>
    <row r="227" spans="2:16" ht="15.75" customHeight="1" x14ac:dyDescent="0.3">
      <c r="B227" s="6">
        <v>500</v>
      </c>
      <c r="C227" s="6" t="s">
        <v>25</v>
      </c>
      <c r="D227" s="6">
        <v>1209</v>
      </c>
      <c r="F227" s="6" t="s">
        <v>31</v>
      </c>
      <c r="G227" s="6">
        <v>11.3</v>
      </c>
      <c r="H227" s="6">
        <v>109.6</v>
      </c>
      <c r="I227" s="6">
        <v>34.4</v>
      </c>
      <c r="J227" s="6" t="s">
        <v>170</v>
      </c>
      <c r="K227" s="6">
        <v>1.3</v>
      </c>
      <c r="L227" s="6" t="s">
        <v>24</v>
      </c>
      <c r="N227" s="6" t="b">
        <v>0</v>
      </c>
      <c r="O227" s="6">
        <v>41.990164030000003</v>
      </c>
      <c r="P227" s="6">
        <v>-72.13055507</v>
      </c>
    </row>
    <row r="228" spans="2:16" ht="15.75" customHeight="1" x14ac:dyDescent="0.3">
      <c r="B228" s="6">
        <v>500</v>
      </c>
      <c r="C228" s="6" t="s">
        <v>25</v>
      </c>
      <c r="D228" s="6">
        <v>1210</v>
      </c>
      <c r="F228" s="6" t="s">
        <v>18</v>
      </c>
      <c r="G228" s="6">
        <v>17.100000000000001</v>
      </c>
      <c r="H228" s="6">
        <v>105.7</v>
      </c>
      <c r="I228" s="6">
        <v>46.4</v>
      </c>
      <c r="J228" s="6" t="s">
        <v>170</v>
      </c>
      <c r="K228" s="6">
        <v>1.3</v>
      </c>
      <c r="L228" s="6" t="s">
        <v>24</v>
      </c>
      <c r="N228" s="6" t="b">
        <v>0</v>
      </c>
      <c r="O228" s="6">
        <v>41.990120439999998</v>
      </c>
      <c r="P228" s="6">
        <v>-72.130494150000004</v>
      </c>
    </row>
    <row r="229" spans="2:16" ht="15.75" customHeight="1" x14ac:dyDescent="0.3">
      <c r="B229" s="6">
        <v>500</v>
      </c>
      <c r="C229" s="6" t="s">
        <v>25</v>
      </c>
      <c r="D229" s="6">
        <v>1211</v>
      </c>
      <c r="F229" s="6" t="s">
        <v>31</v>
      </c>
      <c r="G229" s="6">
        <v>17.100000000000001</v>
      </c>
      <c r="H229" s="6">
        <v>102.7</v>
      </c>
      <c r="I229" s="6">
        <v>48.6</v>
      </c>
      <c r="J229" s="6" t="s">
        <v>170</v>
      </c>
      <c r="K229" s="6">
        <v>1.3</v>
      </c>
      <c r="L229" s="6" t="s">
        <v>24</v>
      </c>
      <c r="N229" s="6" t="b">
        <v>0</v>
      </c>
      <c r="O229" s="6">
        <v>41.990093870000003</v>
      </c>
      <c r="P229" s="6">
        <v>-72.130500459999993</v>
      </c>
    </row>
    <row r="230" spans="2:16" ht="15.75" customHeight="1" x14ac:dyDescent="0.3">
      <c r="B230" s="6">
        <v>500</v>
      </c>
      <c r="C230" s="6" t="s">
        <v>25</v>
      </c>
      <c r="D230" s="6">
        <v>1212</v>
      </c>
      <c r="F230" s="6" t="s">
        <v>20</v>
      </c>
      <c r="G230" s="6">
        <v>19.899999999999999</v>
      </c>
      <c r="H230" s="6">
        <v>105.4</v>
      </c>
      <c r="I230" s="6">
        <v>52.9</v>
      </c>
      <c r="J230" s="6" t="s">
        <v>170</v>
      </c>
      <c r="K230" s="6">
        <v>1.3</v>
      </c>
      <c r="L230" s="6" t="s">
        <v>24</v>
      </c>
      <c r="N230" s="6" t="b">
        <v>0</v>
      </c>
      <c r="O230" s="6">
        <v>41.990113409999999</v>
      </c>
      <c r="P230" s="6">
        <v>-72.130461420000003</v>
      </c>
    </row>
    <row r="231" spans="2:16" ht="15.75" customHeight="1" x14ac:dyDescent="0.3">
      <c r="B231" s="6">
        <v>500</v>
      </c>
      <c r="C231" s="6" t="s">
        <v>25</v>
      </c>
      <c r="D231" s="6">
        <v>1213</v>
      </c>
      <c r="F231" s="6" t="s">
        <v>18</v>
      </c>
      <c r="G231" s="6">
        <v>19.899999999999999</v>
      </c>
      <c r="H231" s="6">
        <v>104.2</v>
      </c>
      <c r="I231" s="6">
        <v>32.200000000000003</v>
      </c>
      <c r="J231" s="6" t="s">
        <v>170</v>
      </c>
      <c r="K231" s="6">
        <v>1.3</v>
      </c>
      <c r="L231" s="6" t="s">
        <v>24</v>
      </c>
      <c r="N231" s="6" t="b">
        <v>0</v>
      </c>
      <c r="O231" s="6">
        <v>41.990102780000001</v>
      </c>
      <c r="P231" s="6">
        <v>-72.130463939999999</v>
      </c>
    </row>
    <row r="232" spans="2:16" ht="15.75" customHeight="1" x14ac:dyDescent="0.3">
      <c r="B232" s="6">
        <v>501</v>
      </c>
      <c r="D232" s="6">
        <v>1214</v>
      </c>
      <c r="F232" s="6" t="s">
        <v>18</v>
      </c>
      <c r="G232" s="6">
        <v>33.200000000000003</v>
      </c>
      <c r="H232" s="6">
        <v>110.2</v>
      </c>
      <c r="I232" s="6">
        <v>21.5</v>
      </c>
      <c r="J232" s="6" t="s">
        <v>170</v>
      </c>
      <c r="K232" s="6">
        <v>1.3</v>
      </c>
      <c r="L232" s="6" t="s">
        <v>24</v>
      </c>
      <c r="N232" s="6" t="b">
        <v>0</v>
      </c>
      <c r="O232" s="6">
        <v>41.99013515</v>
      </c>
      <c r="P232" s="6">
        <v>-72.130292850000004</v>
      </c>
    </row>
    <row r="233" spans="2:16" ht="15.75" customHeight="1" x14ac:dyDescent="0.3">
      <c r="B233" s="6">
        <v>501</v>
      </c>
      <c r="C233" s="6" t="s">
        <v>25</v>
      </c>
      <c r="D233" s="6">
        <v>1215</v>
      </c>
      <c r="F233" s="6" t="s">
        <v>18</v>
      </c>
      <c r="G233" s="6">
        <v>36.9</v>
      </c>
      <c r="H233" s="6">
        <v>113.7</v>
      </c>
      <c r="I233" s="6">
        <v>21.1</v>
      </c>
      <c r="J233" s="6" t="s">
        <v>170</v>
      </c>
      <c r="K233" s="6">
        <v>1.3</v>
      </c>
      <c r="L233" s="6" t="s">
        <v>24</v>
      </c>
      <c r="N233" s="6" t="b">
        <v>0</v>
      </c>
      <c r="O233" s="6">
        <v>41.990160369999998</v>
      </c>
      <c r="P233" s="6">
        <v>-72.130241409999996</v>
      </c>
    </row>
    <row r="234" spans="2:16" ht="15.75" customHeight="1" x14ac:dyDescent="0.3">
      <c r="B234" s="6">
        <v>403</v>
      </c>
      <c r="C234" s="6" t="s">
        <v>21</v>
      </c>
      <c r="D234" s="6">
        <v>1216</v>
      </c>
      <c r="F234" s="6" t="s">
        <v>18</v>
      </c>
      <c r="G234" s="6">
        <v>78.5</v>
      </c>
      <c r="H234" s="6">
        <v>89.8</v>
      </c>
      <c r="I234" s="6">
        <v>17.8</v>
      </c>
      <c r="J234" s="6" t="s">
        <v>170</v>
      </c>
      <c r="K234" s="6">
        <v>1.3</v>
      </c>
      <c r="L234" s="6" t="s">
        <v>24</v>
      </c>
      <c r="N234" s="6" t="b">
        <v>0</v>
      </c>
      <c r="O234" s="6">
        <v>41.989883730000003</v>
      </c>
      <c r="P234" s="6">
        <v>-72.12979593</v>
      </c>
    </row>
    <row r="235" spans="2:16" ht="15.75" customHeight="1" x14ac:dyDescent="0.3">
      <c r="B235" s="6">
        <v>105</v>
      </c>
      <c r="C235" s="6" t="s">
        <v>21</v>
      </c>
      <c r="D235" s="6">
        <v>1217</v>
      </c>
      <c r="F235" s="6" t="s">
        <v>18</v>
      </c>
      <c r="G235" s="6">
        <v>103.2</v>
      </c>
      <c r="H235" s="6">
        <v>30.2</v>
      </c>
      <c r="I235" s="6">
        <v>25</v>
      </c>
      <c r="J235" s="6" t="s">
        <v>170</v>
      </c>
      <c r="K235" s="6">
        <v>1.3</v>
      </c>
      <c r="L235" s="6" t="s">
        <v>24</v>
      </c>
      <c r="N235" s="6" t="b">
        <v>0</v>
      </c>
      <c r="O235" s="6">
        <v>41.989317300000003</v>
      </c>
      <c r="P235" s="6">
        <v>-72.129626849999994</v>
      </c>
    </row>
    <row r="236" spans="2:16" ht="15.75" customHeight="1" x14ac:dyDescent="0.3">
      <c r="B236" s="6">
        <v>403</v>
      </c>
      <c r="C236" s="6" t="s">
        <v>21</v>
      </c>
      <c r="D236" s="6">
        <v>1218</v>
      </c>
      <c r="F236" s="6" t="s">
        <v>39</v>
      </c>
      <c r="G236" s="6">
        <v>78.599999999999994</v>
      </c>
      <c r="H236" s="6">
        <v>88.7</v>
      </c>
      <c r="I236" s="6">
        <v>31.8</v>
      </c>
      <c r="J236" s="6" t="s">
        <v>170</v>
      </c>
      <c r="K236" s="6">
        <v>1.3</v>
      </c>
      <c r="L236" s="6" t="s">
        <v>24</v>
      </c>
      <c r="N236" s="6" t="b">
        <v>0</v>
      </c>
      <c r="O236" s="6">
        <v>41.989873830000001</v>
      </c>
      <c r="P236" s="6">
        <v>-72.129797049999993</v>
      </c>
    </row>
    <row r="237" spans="2:16" ht="15.75" customHeight="1" x14ac:dyDescent="0.3">
      <c r="B237" s="6">
        <v>404</v>
      </c>
      <c r="C237" s="6" t="s">
        <v>21</v>
      </c>
      <c r="D237" s="6">
        <v>1219</v>
      </c>
      <c r="F237" s="6" t="s">
        <v>18</v>
      </c>
      <c r="G237" s="6">
        <v>97.7</v>
      </c>
      <c r="H237" s="6">
        <v>87.7</v>
      </c>
      <c r="I237" s="6">
        <v>30</v>
      </c>
      <c r="J237" s="6" t="s">
        <v>170</v>
      </c>
      <c r="K237" s="6">
        <v>1.3</v>
      </c>
      <c r="L237" s="6" t="s">
        <v>24</v>
      </c>
      <c r="N237" s="6" t="b">
        <v>0</v>
      </c>
      <c r="O237" s="6">
        <v>41.989835139999997</v>
      </c>
      <c r="P237" s="6">
        <v>-72.129571560000002</v>
      </c>
    </row>
    <row r="238" spans="2:16" ht="15.75" customHeight="1" x14ac:dyDescent="0.3">
      <c r="B238" s="6">
        <v>404</v>
      </c>
      <c r="C238" s="6" t="s">
        <v>21</v>
      </c>
      <c r="D238" s="6">
        <v>1220</v>
      </c>
      <c r="F238" s="6" t="s">
        <v>39</v>
      </c>
      <c r="G238" s="6">
        <v>98.1</v>
      </c>
      <c r="H238" s="6">
        <v>86.6</v>
      </c>
      <c r="I238" s="6">
        <v>22.1</v>
      </c>
      <c r="J238" s="6" t="s">
        <v>170</v>
      </c>
      <c r="K238" s="6">
        <v>1.3</v>
      </c>
      <c r="L238" s="6" t="s">
        <v>24</v>
      </c>
      <c r="N238" s="6" t="b">
        <v>0</v>
      </c>
      <c r="O238" s="6">
        <v>41.989824769999998</v>
      </c>
      <c r="P238" s="6">
        <v>-72.129569110000006</v>
      </c>
    </row>
    <row r="239" spans="2:16" ht="15.75" customHeight="1" x14ac:dyDescent="0.3">
      <c r="B239" s="6">
        <v>404</v>
      </c>
      <c r="C239" s="6" t="s">
        <v>21</v>
      </c>
      <c r="D239" s="6">
        <v>1221</v>
      </c>
      <c r="F239" s="6" t="s">
        <v>31</v>
      </c>
      <c r="G239" s="6">
        <v>95.4</v>
      </c>
      <c r="H239" s="6">
        <v>82.1</v>
      </c>
      <c r="I239" s="6">
        <v>12.1</v>
      </c>
      <c r="J239" s="6" t="s">
        <v>170</v>
      </c>
      <c r="K239" s="6">
        <v>1.3</v>
      </c>
      <c r="L239" s="6" t="s">
        <v>24</v>
      </c>
      <c r="N239" s="6" t="b">
        <v>0</v>
      </c>
      <c r="O239" s="6">
        <v>41.989789139999999</v>
      </c>
      <c r="P239" s="6">
        <v>-72.129610729999996</v>
      </c>
    </row>
    <row r="240" spans="2:16" ht="15.75" customHeight="1" x14ac:dyDescent="0.3">
      <c r="B240" s="6">
        <v>404</v>
      </c>
      <c r="C240" s="6" t="s">
        <v>21</v>
      </c>
      <c r="D240" s="6">
        <v>1222</v>
      </c>
      <c r="F240" s="6" t="s">
        <v>33</v>
      </c>
      <c r="G240" s="6">
        <v>99.5</v>
      </c>
      <c r="H240" s="6">
        <v>85.5</v>
      </c>
      <c r="I240" s="6">
        <v>45.2</v>
      </c>
      <c r="J240" s="6" t="s">
        <v>170</v>
      </c>
      <c r="K240" s="6">
        <v>1.3</v>
      </c>
      <c r="L240" s="6" t="s">
        <v>24</v>
      </c>
      <c r="N240" s="6" t="b">
        <v>0</v>
      </c>
      <c r="O240" s="6">
        <v>41.98981285</v>
      </c>
      <c r="P240" s="6">
        <v>-72.129554729999995</v>
      </c>
    </row>
    <row r="241" spans="2:16" ht="15.75" customHeight="1" x14ac:dyDescent="0.3">
      <c r="B241" s="6">
        <v>403</v>
      </c>
      <c r="C241" s="6" t="s">
        <v>21</v>
      </c>
      <c r="D241" s="6">
        <v>1223</v>
      </c>
      <c r="F241" s="6" t="s">
        <v>22</v>
      </c>
      <c r="G241" s="6">
        <v>73.5</v>
      </c>
      <c r="H241" s="6">
        <v>90</v>
      </c>
      <c r="I241" s="6">
        <v>22.7</v>
      </c>
      <c r="J241" s="6" t="s">
        <v>170</v>
      </c>
      <c r="K241" s="6">
        <v>1.3</v>
      </c>
      <c r="L241" s="6" t="s">
        <v>24</v>
      </c>
      <c r="N241" s="6" t="b">
        <v>0</v>
      </c>
      <c r="O241" s="6">
        <v>41.989893309999999</v>
      </c>
      <c r="P241" s="6">
        <v>-72.129855090000007</v>
      </c>
    </row>
    <row r="242" spans="2:16" ht="15.75" customHeight="1" x14ac:dyDescent="0.3">
      <c r="B242" s="6">
        <v>403</v>
      </c>
      <c r="C242" s="6" t="s">
        <v>21</v>
      </c>
      <c r="D242" s="6">
        <v>1224</v>
      </c>
      <c r="F242" s="6" t="s">
        <v>18</v>
      </c>
      <c r="G242" s="6">
        <v>71.8</v>
      </c>
      <c r="H242" s="6">
        <v>87.8</v>
      </c>
      <c r="I242" s="6">
        <v>11</v>
      </c>
      <c r="J242" s="6" t="s">
        <v>170</v>
      </c>
      <c r="K242" s="6">
        <v>1.3</v>
      </c>
      <c r="L242" s="6" t="s">
        <v>24</v>
      </c>
      <c r="N242" s="6" t="b">
        <v>0</v>
      </c>
      <c r="O242" s="6">
        <v>41.98987648</v>
      </c>
      <c r="P242" s="6">
        <v>-72.129879970000005</v>
      </c>
    </row>
    <row r="243" spans="2:16" ht="15.75" customHeight="1" x14ac:dyDescent="0.3">
      <c r="B243" s="6">
        <v>404</v>
      </c>
      <c r="C243" s="6" t="s">
        <v>21</v>
      </c>
      <c r="D243" s="6">
        <v>1225</v>
      </c>
      <c r="F243" s="6" t="s">
        <v>31</v>
      </c>
      <c r="G243" s="6">
        <v>95.3</v>
      </c>
      <c r="H243" s="6">
        <v>80.400000000000006</v>
      </c>
      <c r="I243" s="6">
        <v>21.5</v>
      </c>
      <c r="J243" s="6" t="s">
        <v>170</v>
      </c>
      <c r="K243" s="6">
        <v>1.3</v>
      </c>
      <c r="L243" s="6" t="s">
        <v>24</v>
      </c>
      <c r="N243" s="6" t="b">
        <v>0</v>
      </c>
      <c r="O243" s="6">
        <v>41.989774240000003</v>
      </c>
      <c r="P243" s="6">
        <v>-72.1296155</v>
      </c>
    </row>
    <row r="244" spans="2:16" ht="15.75" customHeight="1" x14ac:dyDescent="0.3">
      <c r="B244" s="6">
        <v>403</v>
      </c>
      <c r="C244" s="6" t="s">
        <v>21</v>
      </c>
      <c r="D244" s="6">
        <v>1227</v>
      </c>
      <c r="F244" s="6" t="s">
        <v>18</v>
      </c>
      <c r="G244" s="6">
        <v>75</v>
      </c>
      <c r="H244" s="6">
        <v>90</v>
      </c>
      <c r="I244" s="6">
        <v>17.399999999999999</v>
      </c>
      <c r="J244" s="6" t="s">
        <v>170</v>
      </c>
      <c r="K244" s="6">
        <v>1.3</v>
      </c>
      <c r="L244" s="6" t="s">
        <v>24</v>
      </c>
      <c r="N244" s="6" t="b">
        <v>0</v>
      </c>
      <c r="O244" s="6">
        <v>41.989890959999997</v>
      </c>
      <c r="P244" s="6">
        <v>-72.129837219999999</v>
      </c>
    </row>
    <row r="245" spans="2:16" ht="15.75" customHeight="1" x14ac:dyDescent="0.3">
      <c r="B245" s="6">
        <v>403</v>
      </c>
      <c r="C245" s="6" t="s">
        <v>21</v>
      </c>
      <c r="D245" s="6">
        <v>1228</v>
      </c>
      <c r="F245" s="6" t="s">
        <v>22</v>
      </c>
      <c r="G245" s="6">
        <v>75.7</v>
      </c>
      <c r="H245" s="6">
        <v>88</v>
      </c>
      <c r="I245" s="6">
        <v>20.399999999999999</v>
      </c>
      <c r="J245" s="6" t="s">
        <v>170</v>
      </c>
      <c r="K245" s="6">
        <v>1.3</v>
      </c>
      <c r="L245" s="6" t="s">
        <v>24</v>
      </c>
      <c r="N245" s="6" t="b">
        <v>0</v>
      </c>
      <c r="O245" s="6">
        <v>41.989872159999997</v>
      </c>
      <c r="P245" s="6">
        <v>-72.129833079999997</v>
      </c>
    </row>
    <row r="246" spans="2:16" ht="15.75" customHeight="1" x14ac:dyDescent="0.3">
      <c r="B246" s="6">
        <v>403</v>
      </c>
      <c r="C246" s="6" t="s">
        <v>21</v>
      </c>
      <c r="D246" s="6">
        <v>1229</v>
      </c>
      <c r="F246" s="6" t="s">
        <v>22</v>
      </c>
      <c r="G246" s="6">
        <v>75.7</v>
      </c>
      <c r="H246" s="6">
        <v>89.9</v>
      </c>
      <c r="I246" s="6">
        <v>31.3</v>
      </c>
      <c r="J246" s="6" t="s">
        <v>170</v>
      </c>
      <c r="K246" s="6">
        <v>1.3</v>
      </c>
      <c r="L246" s="6" t="s">
        <v>24</v>
      </c>
      <c r="N246" s="6" t="b">
        <v>0</v>
      </c>
      <c r="O246" s="6">
        <v>41.989888980000003</v>
      </c>
      <c r="P246" s="6">
        <v>-72.129829079999993</v>
      </c>
    </row>
    <row r="247" spans="2:16" ht="15.75" customHeight="1" x14ac:dyDescent="0.3">
      <c r="B247" s="6">
        <v>403</v>
      </c>
      <c r="C247" s="6" t="s">
        <v>21</v>
      </c>
      <c r="D247" s="6">
        <v>1230</v>
      </c>
      <c r="F247" s="6" t="s">
        <v>18</v>
      </c>
      <c r="G247" s="6">
        <v>76</v>
      </c>
      <c r="H247" s="6">
        <v>89</v>
      </c>
      <c r="I247" s="6">
        <v>35.1</v>
      </c>
      <c r="J247" s="6" t="s">
        <v>170</v>
      </c>
      <c r="K247" s="6">
        <v>1.3</v>
      </c>
      <c r="L247" s="6" t="s">
        <v>24</v>
      </c>
      <c r="N247" s="6" t="b">
        <v>0</v>
      </c>
      <c r="O247" s="6">
        <v>41.989880550000002</v>
      </c>
      <c r="P247" s="6">
        <v>-72.129827399999996</v>
      </c>
    </row>
    <row r="248" spans="2:16" ht="15.75" customHeight="1" x14ac:dyDescent="0.3">
      <c r="B248" s="6">
        <v>404</v>
      </c>
      <c r="C248" s="6" t="s">
        <v>25</v>
      </c>
      <c r="D248" s="6">
        <v>1231</v>
      </c>
      <c r="F248" s="6" t="s">
        <v>20</v>
      </c>
      <c r="G248" s="6">
        <v>93.8</v>
      </c>
      <c r="H248" s="6">
        <v>90.7</v>
      </c>
      <c r="I248" s="6">
        <v>48.7</v>
      </c>
      <c r="J248" s="6" t="s">
        <v>170</v>
      </c>
      <c r="N248" s="6" t="b">
        <v>0</v>
      </c>
      <c r="O248" s="6">
        <v>41.989867799999999</v>
      </c>
      <c r="P248" s="6">
        <v>-72.129611729999993</v>
      </c>
    </row>
    <row r="249" spans="2:16" ht="15.75" customHeight="1" x14ac:dyDescent="0.3">
      <c r="B249" s="6">
        <v>404</v>
      </c>
      <c r="C249" s="6" t="s">
        <v>26</v>
      </c>
      <c r="D249" s="6">
        <v>1232</v>
      </c>
      <c r="F249" s="6" t="s">
        <v>31</v>
      </c>
      <c r="G249" s="6">
        <v>97</v>
      </c>
      <c r="H249" s="6">
        <v>89.6</v>
      </c>
      <c r="I249" s="6">
        <v>15.6</v>
      </c>
      <c r="J249" s="6" t="s">
        <v>170</v>
      </c>
      <c r="N249" s="6" t="b">
        <v>0</v>
      </c>
      <c r="O249" s="6">
        <v>41.989853060000002</v>
      </c>
      <c r="P249" s="6">
        <v>-72.12957591</v>
      </c>
    </row>
    <row r="250" spans="2:16" ht="15.75" customHeight="1" x14ac:dyDescent="0.3">
      <c r="B250" s="6">
        <v>404</v>
      </c>
      <c r="C250" s="6" t="s">
        <v>25</v>
      </c>
      <c r="D250" s="6">
        <v>1233</v>
      </c>
      <c r="F250" s="6" t="s">
        <v>20</v>
      </c>
      <c r="G250" s="6">
        <v>91.1</v>
      </c>
      <c r="H250" s="6">
        <v>93.5</v>
      </c>
      <c r="I250" s="6">
        <v>53.7</v>
      </c>
      <c r="J250" s="6" t="s">
        <v>170</v>
      </c>
      <c r="N250" s="6" t="b">
        <v>0</v>
      </c>
      <c r="O250" s="6">
        <v>41.989896819999998</v>
      </c>
      <c r="P250" s="6">
        <v>-72.129638020000002</v>
      </c>
    </row>
    <row r="251" spans="2:16" ht="15.75" customHeight="1" x14ac:dyDescent="0.3">
      <c r="B251" s="6">
        <v>404</v>
      </c>
      <c r="C251" s="6" t="s">
        <v>25</v>
      </c>
      <c r="D251" s="6">
        <v>1234</v>
      </c>
      <c r="F251" s="6" t="s">
        <v>39</v>
      </c>
      <c r="G251" s="6">
        <v>92.1</v>
      </c>
      <c r="H251" s="6">
        <v>93</v>
      </c>
      <c r="I251" s="6">
        <v>11.8</v>
      </c>
      <c r="J251" s="6" t="s">
        <v>170</v>
      </c>
      <c r="N251" s="6" t="b">
        <v>0</v>
      </c>
      <c r="O251" s="6">
        <v>41.98989083</v>
      </c>
      <c r="P251" s="6">
        <v>-72.129627150000005</v>
      </c>
    </row>
    <row r="252" spans="2:16" ht="15.75" customHeight="1" x14ac:dyDescent="0.3">
      <c r="B252" s="6">
        <v>404</v>
      </c>
      <c r="C252" s="6" t="s">
        <v>25</v>
      </c>
      <c r="D252" s="6">
        <v>1235</v>
      </c>
      <c r="F252" s="6" t="s">
        <v>18</v>
      </c>
      <c r="G252" s="6">
        <v>96</v>
      </c>
      <c r="H252" s="6">
        <v>91.2</v>
      </c>
      <c r="I252" s="6">
        <v>18.8</v>
      </c>
      <c r="J252" s="6" t="s">
        <v>170</v>
      </c>
      <c r="N252" s="6" t="b">
        <v>0</v>
      </c>
      <c r="O252" s="6">
        <v>41.989868790000003</v>
      </c>
      <c r="P252" s="6">
        <v>-72.129584460000004</v>
      </c>
    </row>
    <row r="253" spans="2:16" ht="15.75" customHeight="1" x14ac:dyDescent="0.3">
      <c r="B253" s="6">
        <v>404</v>
      </c>
      <c r="C253" s="6" t="s">
        <v>25</v>
      </c>
      <c r="D253" s="6">
        <v>1236</v>
      </c>
      <c r="F253" s="6" t="s">
        <v>33</v>
      </c>
      <c r="G253" s="6">
        <v>95.8</v>
      </c>
      <c r="H253" s="6">
        <v>94.1</v>
      </c>
      <c r="I253" s="6">
        <v>46.5</v>
      </c>
      <c r="J253" s="6" t="s">
        <v>170</v>
      </c>
      <c r="N253" s="6" t="b">
        <v>0</v>
      </c>
      <c r="O253" s="6">
        <v>41.989894790000001</v>
      </c>
      <c r="P253" s="6">
        <v>-72.129580750000002</v>
      </c>
    </row>
    <row r="254" spans="2:16" ht="15.75" customHeight="1" x14ac:dyDescent="0.3">
      <c r="B254" s="6">
        <v>404</v>
      </c>
      <c r="C254" s="6" t="s">
        <v>25</v>
      </c>
      <c r="D254" s="6">
        <v>1237</v>
      </c>
      <c r="F254" s="6" t="s">
        <v>31</v>
      </c>
      <c r="G254" s="6">
        <v>99.4</v>
      </c>
      <c r="H254" s="6">
        <v>96.6</v>
      </c>
      <c r="I254" s="6">
        <v>13.6</v>
      </c>
      <c r="J254" s="6" t="s">
        <v>170</v>
      </c>
      <c r="N254" s="6" t="b">
        <v>0</v>
      </c>
      <c r="O254" s="6">
        <v>41.989911309999997</v>
      </c>
      <c r="P254" s="6">
        <v>-72.129532600000005</v>
      </c>
    </row>
    <row r="255" spans="2:16" ht="15.75" customHeight="1" x14ac:dyDescent="0.3">
      <c r="B255" s="6">
        <v>404</v>
      </c>
      <c r="C255" s="6" t="s">
        <v>25</v>
      </c>
      <c r="D255" s="6">
        <v>1238</v>
      </c>
      <c r="F255" s="6" t="s">
        <v>18</v>
      </c>
      <c r="G255" s="6">
        <v>99.7</v>
      </c>
      <c r="H255" s="6">
        <v>98.8</v>
      </c>
      <c r="I255" s="6">
        <v>33.1</v>
      </c>
      <c r="J255" s="6" t="s">
        <v>170</v>
      </c>
      <c r="N255" s="6" t="b">
        <v>0</v>
      </c>
      <c r="O255" s="6">
        <v>41.98993033</v>
      </c>
      <c r="P255" s="6">
        <v>-72.129524399999994</v>
      </c>
    </row>
    <row r="256" spans="2:16" ht="15.75" customHeight="1" x14ac:dyDescent="0.3">
      <c r="B256" s="6">
        <v>207</v>
      </c>
      <c r="C256" s="6" t="s">
        <v>26</v>
      </c>
      <c r="D256" s="6">
        <v>1239</v>
      </c>
      <c r="F256" s="6" t="s">
        <v>20</v>
      </c>
      <c r="G256" s="6">
        <v>156.30000000000001</v>
      </c>
      <c r="H256" s="6">
        <v>48.1</v>
      </c>
      <c r="I256" s="6">
        <v>3.4</v>
      </c>
      <c r="J256" s="6" t="s">
        <v>170</v>
      </c>
      <c r="K256" s="6">
        <v>1.3</v>
      </c>
      <c r="L256" s="6" t="s">
        <v>24</v>
      </c>
      <c r="N256" s="6" t="b">
        <v>0</v>
      </c>
      <c r="O256" s="6">
        <v>41.989392899999999</v>
      </c>
      <c r="P256" s="6">
        <v>-72.128956509999995</v>
      </c>
    </row>
    <row r="257" spans="2:16" ht="15.75" customHeight="1" x14ac:dyDescent="0.3">
      <c r="B257" s="6">
        <v>404</v>
      </c>
      <c r="C257" s="6" t="s">
        <v>26</v>
      </c>
      <c r="D257" s="6">
        <v>1239</v>
      </c>
      <c r="F257" s="6" t="s">
        <v>39</v>
      </c>
      <c r="G257" s="6">
        <v>97.9</v>
      </c>
      <c r="H257" s="6">
        <v>86.3</v>
      </c>
      <c r="I257" s="6">
        <v>16.2</v>
      </c>
      <c r="J257" s="6" t="s">
        <v>170</v>
      </c>
      <c r="N257" s="6" t="b">
        <v>0</v>
      </c>
      <c r="O257" s="6">
        <v>41.989822429999997</v>
      </c>
      <c r="P257" s="6">
        <v>-72.129572120000006</v>
      </c>
    </row>
    <row r="258" spans="2:16" ht="15.75" customHeight="1" x14ac:dyDescent="0.3">
      <c r="B258" s="6">
        <v>404</v>
      </c>
      <c r="C258" s="6" t="s">
        <v>26</v>
      </c>
      <c r="D258" s="6">
        <v>1240</v>
      </c>
      <c r="F258" s="6" t="s">
        <v>20</v>
      </c>
      <c r="G258" s="6">
        <v>95.8</v>
      </c>
      <c r="H258" s="6">
        <v>83.5</v>
      </c>
      <c r="I258" s="6">
        <v>64.8</v>
      </c>
      <c r="J258" s="6" t="s">
        <v>170</v>
      </c>
      <c r="N258" s="6" t="b">
        <v>0</v>
      </c>
      <c r="O258" s="6">
        <v>41.98980091</v>
      </c>
      <c r="P258" s="6">
        <v>-72.129603029999998</v>
      </c>
    </row>
    <row r="259" spans="2:16" ht="15.75" customHeight="1" x14ac:dyDescent="0.3">
      <c r="B259" s="6">
        <v>404</v>
      </c>
      <c r="C259" s="6" t="s">
        <v>26</v>
      </c>
      <c r="D259" s="6">
        <v>1241</v>
      </c>
      <c r="F259" s="6" t="s">
        <v>18</v>
      </c>
      <c r="G259" s="6">
        <v>95.3</v>
      </c>
      <c r="H259" s="6">
        <v>80.7</v>
      </c>
      <c r="I259" s="6">
        <v>35</v>
      </c>
      <c r="J259" s="6" t="s">
        <v>170</v>
      </c>
      <c r="N259" s="6" t="b">
        <v>0</v>
      </c>
      <c r="O259" s="6">
        <v>41.989776890000002</v>
      </c>
      <c r="P259" s="6">
        <v>-72.129614869999997</v>
      </c>
    </row>
    <row r="260" spans="2:16" ht="15.75" customHeight="1" x14ac:dyDescent="0.3">
      <c r="B260" s="6">
        <v>404</v>
      </c>
      <c r="C260" s="6" t="s">
        <v>26</v>
      </c>
      <c r="D260" s="6">
        <v>1242</v>
      </c>
      <c r="F260" s="6" t="s">
        <v>20</v>
      </c>
      <c r="G260" s="6">
        <v>93.6</v>
      </c>
      <c r="H260" s="6">
        <v>86.1</v>
      </c>
      <c r="I260" s="6">
        <v>42.2</v>
      </c>
      <c r="J260" s="6" t="s">
        <v>170</v>
      </c>
      <c r="N260" s="6" t="b">
        <v>0</v>
      </c>
      <c r="O260" s="6">
        <v>41.98982737</v>
      </c>
      <c r="P260" s="6">
        <v>-72.129623780000003</v>
      </c>
    </row>
    <row r="261" spans="2:16" ht="15.75" customHeight="1" x14ac:dyDescent="0.3">
      <c r="B261" s="6">
        <v>502</v>
      </c>
      <c r="C261" s="6" t="s">
        <v>26</v>
      </c>
      <c r="D261" s="6">
        <v>1244</v>
      </c>
      <c r="F261" s="6" t="s">
        <v>18</v>
      </c>
      <c r="G261" s="6">
        <v>57</v>
      </c>
      <c r="H261" s="6">
        <v>106.2</v>
      </c>
      <c r="I261" s="6">
        <v>23.4</v>
      </c>
      <c r="J261" s="6" t="s">
        <v>170</v>
      </c>
      <c r="N261" s="6" t="b">
        <v>0</v>
      </c>
      <c r="O261" s="6">
        <v>41.990062549999998</v>
      </c>
      <c r="P261" s="6">
        <v>-72.130017659999993</v>
      </c>
    </row>
    <row r="262" spans="2:16" ht="15.75" customHeight="1" x14ac:dyDescent="0.3">
      <c r="B262" s="6">
        <v>502</v>
      </c>
      <c r="C262" s="6" t="s">
        <v>21</v>
      </c>
      <c r="D262" s="6">
        <v>1245</v>
      </c>
      <c r="F262" s="6" t="s">
        <v>18</v>
      </c>
      <c r="G262" s="6">
        <v>41.3</v>
      </c>
      <c r="H262" s="6">
        <v>110.5</v>
      </c>
      <c r="I262" s="6">
        <v>29.1</v>
      </c>
      <c r="J262" s="6" t="s">
        <v>170</v>
      </c>
      <c r="K262" s="6">
        <v>1.3</v>
      </c>
      <c r="L262" s="6" t="s">
        <v>24</v>
      </c>
      <c r="N262" s="6" t="b">
        <v>0</v>
      </c>
      <c r="O262" s="6">
        <v>41.990125149999997</v>
      </c>
      <c r="P262" s="6">
        <v>-72.130195700000002</v>
      </c>
    </row>
    <row r="263" spans="2:16" ht="15.75" customHeight="1" x14ac:dyDescent="0.3">
      <c r="B263" s="6">
        <v>501</v>
      </c>
      <c r="C263" s="6" t="s">
        <v>26</v>
      </c>
      <c r="D263" s="6">
        <v>1246</v>
      </c>
      <c r="F263" s="6" t="s">
        <v>20</v>
      </c>
      <c r="G263" s="6">
        <v>39.9</v>
      </c>
      <c r="H263" s="6">
        <v>105.9</v>
      </c>
      <c r="I263" s="6">
        <v>79.7</v>
      </c>
      <c r="J263" s="6" t="s">
        <v>170</v>
      </c>
      <c r="K263" s="6">
        <v>1.3</v>
      </c>
      <c r="L263" s="6" t="s">
        <v>24</v>
      </c>
      <c r="N263" s="6" t="b">
        <v>0</v>
      </c>
      <c r="O263" s="6">
        <v>41.990086599999998</v>
      </c>
      <c r="P263" s="6">
        <v>-72.13022205</v>
      </c>
    </row>
    <row r="264" spans="2:16" ht="15.75" customHeight="1" x14ac:dyDescent="0.3">
      <c r="B264" s="6">
        <v>502</v>
      </c>
      <c r="C264" s="6" t="s">
        <v>21</v>
      </c>
      <c r="D264" s="6">
        <v>1247</v>
      </c>
      <c r="F264" s="6" t="s">
        <v>18</v>
      </c>
      <c r="G264" s="6">
        <v>40.200000000000003</v>
      </c>
      <c r="H264" s="6">
        <v>117.5</v>
      </c>
      <c r="I264" s="6">
        <v>58.6</v>
      </c>
      <c r="J264" s="6" t="s">
        <v>170</v>
      </c>
      <c r="K264" s="6">
        <v>1.3</v>
      </c>
      <c r="L264" s="6" t="s">
        <v>24</v>
      </c>
      <c r="N264" s="6" t="b">
        <v>0</v>
      </c>
      <c r="O264" s="6">
        <v>41.990188869999997</v>
      </c>
      <c r="P264" s="6">
        <v>-72.130194099999997</v>
      </c>
    </row>
    <row r="265" spans="2:16" ht="15.75" customHeight="1" x14ac:dyDescent="0.3">
      <c r="B265" s="6">
        <v>502</v>
      </c>
      <c r="C265" s="6" t="s">
        <v>17</v>
      </c>
      <c r="D265" s="6">
        <v>1248</v>
      </c>
      <c r="F265" s="6" t="s">
        <v>22</v>
      </c>
      <c r="G265" s="6">
        <v>48.3</v>
      </c>
      <c r="H265" s="6">
        <v>107.1</v>
      </c>
      <c r="I265" s="6">
        <v>28.2</v>
      </c>
      <c r="J265" s="6" t="s">
        <v>170</v>
      </c>
      <c r="K265" s="6">
        <v>1.3</v>
      </c>
      <c r="L265" s="6" t="s">
        <v>24</v>
      </c>
      <c r="N265" s="6" t="b">
        <v>0</v>
      </c>
      <c r="O265" s="6">
        <v>41.990084109999998</v>
      </c>
      <c r="P265" s="6">
        <v>-72.130119440000001</v>
      </c>
    </row>
    <row r="266" spans="2:16" ht="15.75" customHeight="1" x14ac:dyDescent="0.3">
      <c r="B266" s="6">
        <v>502</v>
      </c>
      <c r="C266" s="6" t="s">
        <v>17</v>
      </c>
      <c r="D266" s="6">
        <v>1249</v>
      </c>
      <c r="F266" s="6" t="s">
        <v>22</v>
      </c>
      <c r="G266" s="6">
        <v>41.2</v>
      </c>
      <c r="H266" s="6">
        <v>101.6</v>
      </c>
      <c r="I266" s="6">
        <v>33.700000000000003</v>
      </c>
      <c r="J266" s="6" t="s">
        <v>170</v>
      </c>
      <c r="N266" s="6" t="b">
        <v>0</v>
      </c>
      <c r="O266" s="6">
        <v>41.990046489999997</v>
      </c>
      <c r="P266" s="6">
        <v>-72.1302156</v>
      </c>
    </row>
    <row r="267" spans="2:16" ht="15.75" customHeight="1" x14ac:dyDescent="0.3">
      <c r="B267" s="6">
        <v>502</v>
      </c>
      <c r="C267" s="6" t="s">
        <v>17</v>
      </c>
      <c r="D267" s="6">
        <v>1250</v>
      </c>
      <c r="F267" s="6" t="s">
        <v>22</v>
      </c>
      <c r="G267" s="6">
        <v>41.1</v>
      </c>
      <c r="H267" s="6">
        <v>105.6</v>
      </c>
      <c r="I267" s="6">
        <v>36.4</v>
      </c>
      <c r="J267" s="6" t="s">
        <v>170</v>
      </c>
      <c r="K267" s="6">
        <v>1.3</v>
      </c>
      <c r="L267" s="6" t="s">
        <v>24</v>
      </c>
      <c r="N267" s="6" t="b">
        <v>0</v>
      </c>
      <c r="O267" s="6">
        <v>41.99008207</v>
      </c>
      <c r="P267" s="6">
        <v>-72.130208379999999</v>
      </c>
    </row>
    <row r="268" spans="2:16" ht="15.75" customHeight="1" x14ac:dyDescent="0.3">
      <c r="B268" s="6">
        <v>502</v>
      </c>
      <c r="C268" s="6" t="s">
        <v>17</v>
      </c>
      <c r="D268" s="6">
        <v>1251</v>
      </c>
      <c r="F268" s="6" t="s">
        <v>18</v>
      </c>
      <c r="G268" s="6">
        <v>40.4</v>
      </c>
      <c r="H268" s="6">
        <v>107.8</v>
      </c>
      <c r="I268" s="6">
        <v>16.600000000000001</v>
      </c>
      <c r="J268" s="6" t="s">
        <v>170</v>
      </c>
      <c r="K268" s="6">
        <v>1.3</v>
      </c>
      <c r="L268" s="6" t="s">
        <v>24</v>
      </c>
      <c r="N268" s="6" t="b">
        <v>0</v>
      </c>
      <c r="O268" s="6">
        <v>41.990102649999997</v>
      </c>
      <c r="P268" s="6">
        <v>-72.130212099999994</v>
      </c>
    </row>
    <row r="269" spans="2:16" ht="15.75" customHeight="1" x14ac:dyDescent="0.3">
      <c r="B269" s="6">
        <v>502</v>
      </c>
      <c r="C269" s="6" t="s">
        <v>26</v>
      </c>
      <c r="D269" s="6">
        <v>1252</v>
      </c>
      <c r="F269" s="6" t="s">
        <v>31</v>
      </c>
      <c r="G269" s="6">
        <v>55.5</v>
      </c>
      <c r="H269" s="6">
        <v>106.1</v>
      </c>
      <c r="I269" s="6">
        <v>15.6</v>
      </c>
      <c r="J269" s="6" t="s">
        <v>170</v>
      </c>
      <c r="N269" s="6" t="b">
        <v>0</v>
      </c>
      <c r="O269" s="6">
        <v>41.990064009999998</v>
      </c>
      <c r="P269" s="6">
        <v>-72.130035739999997</v>
      </c>
    </row>
    <row r="270" spans="2:16" ht="15.75" customHeight="1" x14ac:dyDescent="0.3">
      <c r="B270" s="6">
        <v>502</v>
      </c>
      <c r="C270" s="6" t="s">
        <v>21</v>
      </c>
      <c r="D270" s="6">
        <v>1253</v>
      </c>
      <c r="F270" s="6" t="s">
        <v>22</v>
      </c>
      <c r="G270" s="6">
        <v>40.5</v>
      </c>
      <c r="H270" s="6">
        <v>111.1</v>
      </c>
      <c r="I270" s="6">
        <v>19.3</v>
      </c>
      <c r="J270" s="6" t="s">
        <v>170</v>
      </c>
      <c r="K270" s="6">
        <v>1.3</v>
      </c>
      <c r="L270" s="6" t="s">
        <v>24</v>
      </c>
      <c r="N270" s="6" t="b">
        <v>0</v>
      </c>
      <c r="O270" s="6">
        <v>41.990131720000001</v>
      </c>
      <c r="P270" s="6">
        <v>-72.130203980000005</v>
      </c>
    </row>
    <row r="271" spans="2:16" ht="15.75" customHeight="1" x14ac:dyDescent="0.3">
      <c r="B271" s="6">
        <v>501</v>
      </c>
      <c r="C271" s="6" t="s">
        <v>26</v>
      </c>
      <c r="D271" s="6">
        <v>1254</v>
      </c>
      <c r="F271" s="6" t="s">
        <v>18</v>
      </c>
      <c r="G271" s="6">
        <v>36</v>
      </c>
      <c r="H271" s="6">
        <v>106.6</v>
      </c>
      <c r="I271" s="6">
        <v>22</v>
      </c>
      <c r="J271" s="6" t="s">
        <v>170</v>
      </c>
      <c r="K271" s="6">
        <v>1.3</v>
      </c>
      <c r="L271" s="6" t="s">
        <v>24</v>
      </c>
      <c r="N271" s="6" t="b">
        <v>0</v>
      </c>
      <c r="O271" s="6">
        <v>41.990098889999999</v>
      </c>
      <c r="P271" s="6">
        <v>-72.13026705</v>
      </c>
    </row>
    <row r="272" spans="2:16" ht="15.75" customHeight="1" x14ac:dyDescent="0.3">
      <c r="B272" s="6">
        <v>205</v>
      </c>
      <c r="C272" s="6" t="s">
        <v>21</v>
      </c>
      <c r="D272" s="6">
        <v>1255</v>
      </c>
      <c r="F272" s="6" t="s">
        <v>18</v>
      </c>
      <c r="G272" s="6">
        <v>100.7</v>
      </c>
      <c r="H272" s="6">
        <v>55.9</v>
      </c>
      <c r="I272" s="6">
        <v>18.100000000000001</v>
      </c>
      <c r="J272" s="6" t="s">
        <v>170</v>
      </c>
      <c r="K272" s="6">
        <v>1.3</v>
      </c>
      <c r="L272" s="6" t="s">
        <v>24</v>
      </c>
      <c r="N272" s="6" t="b">
        <v>0</v>
      </c>
      <c r="O272" s="6">
        <v>41.989548820000003</v>
      </c>
      <c r="P272" s="6">
        <v>-72.129602629999994</v>
      </c>
    </row>
    <row r="273" spans="2:16" ht="15.75" customHeight="1" x14ac:dyDescent="0.3">
      <c r="B273" s="6">
        <v>502</v>
      </c>
      <c r="C273" s="6" t="s">
        <v>25</v>
      </c>
      <c r="D273" s="6">
        <v>1256</v>
      </c>
      <c r="F273" s="6" t="s">
        <v>18</v>
      </c>
      <c r="G273" s="6">
        <v>51.4</v>
      </c>
      <c r="H273" s="6">
        <v>114.7</v>
      </c>
      <c r="I273" s="6">
        <v>17.8</v>
      </c>
      <c r="J273" s="6" t="s">
        <v>170</v>
      </c>
      <c r="N273" s="6" t="b">
        <v>0</v>
      </c>
      <c r="O273" s="6">
        <v>41.990146580000001</v>
      </c>
      <c r="P273" s="6">
        <v>-72.130066529999993</v>
      </c>
    </row>
    <row r="274" spans="2:16" ht="15.75" customHeight="1" x14ac:dyDescent="0.3">
      <c r="B274" s="6">
        <v>502</v>
      </c>
      <c r="C274" s="6" t="s">
        <v>25</v>
      </c>
      <c r="D274" s="6">
        <v>1257</v>
      </c>
      <c r="F274" s="6" t="s">
        <v>18</v>
      </c>
      <c r="G274" s="6">
        <v>50.6</v>
      </c>
      <c r="H274" s="6">
        <v>115.4</v>
      </c>
      <c r="I274" s="6">
        <v>33.799999999999997</v>
      </c>
      <c r="J274" s="6" t="s">
        <v>170</v>
      </c>
      <c r="N274" s="6" t="b">
        <v>0</v>
      </c>
      <c r="O274" s="6">
        <v>41.990154029999999</v>
      </c>
      <c r="P274" s="6">
        <v>-72.130074590000007</v>
      </c>
    </row>
    <row r="275" spans="2:16" ht="15.75" customHeight="1" x14ac:dyDescent="0.3">
      <c r="B275" s="6">
        <v>308</v>
      </c>
      <c r="C275" s="6" t="s">
        <v>26</v>
      </c>
      <c r="D275" s="6">
        <v>1258</v>
      </c>
      <c r="F275" s="6" t="s">
        <v>20</v>
      </c>
      <c r="G275" s="6">
        <v>172.3</v>
      </c>
      <c r="H275" s="6">
        <v>63.8</v>
      </c>
      <c r="I275" s="6">
        <v>8.1</v>
      </c>
      <c r="J275" s="6" t="s">
        <v>170</v>
      </c>
      <c r="N275" s="6" t="b">
        <v>0</v>
      </c>
      <c r="O275" s="6">
        <v>41.98950696</v>
      </c>
      <c r="P275" s="6">
        <v>-72.128732869999993</v>
      </c>
    </row>
    <row r="276" spans="2:16" ht="15.75" customHeight="1" x14ac:dyDescent="0.3">
      <c r="B276" s="6">
        <v>502</v>
      </c>
      <c r="C276" s="6" t="s">
        <v>25</v>
      </c>
      <c r="D276" s="6">
        <v>1258</v>
      </c>
      <c r="F276" s="6" t="s">
        <v>18</v>
      </c>
      <c r="G276" s="6">
        <v>56.5</v>
      </c>
      <c r="H276" s="6">
        <v>118.9</v>
      </c>
      <c r="I276" s="6">
        <v>48.6</v>
      </c>
      <c r="J276" s="6" t="s">
        <v>170</v>
      </c>
      <c r="N276" s="6" t="b">
        <v>0</v>
      </c>
      <c r="O276" s="6">
        <v>41.990175809999997</v>
      </c>
      <c r="P276" s="6">
        <v>-72.129996930000004</v>
      </c>
    </row>
    <row r="277" spans="2:16" ht="15.75" customHeight="1" x14ac:dyDescent="0.3">
      <c r="B277" s="6">
        <v>502</v>
      </c>
      <c r="C277" s="6" t="s">
        <v>25</v>
      </c>
      <c r="D277" s="6">
        <v>1259</v>
      </c>
      <c r="F277" s="6" t="s">
        <v>18</v>
      </c>
      <c r="G277" s="6">
        <v>53.9</v>
      </c>
      <c r="H277" s="6">
        <v>112.2</v>
      </c>
      <c r="I277" s="6">
        <v>34.5</v>
      </c>
      <c r="J277" s="6" t="s">
        <v>170</v>
      </c>
      <c r="N277" s="6" t="b">
        <v>0</v>
      </c>
      <c r="O277" s="6">
        <v>41.990120529999999</v>
      </c>
      <c r="P277" s="6">
        <v>-72.130041989999995</v>
      </c>
    </row>
    <row r="278" spans="2:16" ht="15.75" customHeight="1" x14ac:dyDescent="0.3">
      <c r="B278" s="6">
        <v>502</v>
      </c>
      <c r="C278" s="6" t="s">
        <v>26</v>
      </c>
      <c r="D278" s="6">
        <v>1260</v>
      </c>
      <c r="F278" s="6" t="s">
        <v>18</v>
      </c>
      <c r="G278" s="6">
        <v>51.3</v>
      </c>
      <c r="H278" s="6">
        <v>104.2</v>
      </c>
      <c r="I278" s="6">
        <v>25.3</v>
      </c>
      <c r="J278" s="6" t="s">
        <v>170</v>
      </c>
      <c r="N278" s="6" t="b">
        <v>0</v>
      </c>
      <c r="O278" s="6">
        <v>41.99005374</v>
      </c>
      <c r="P278" s="6">
        <v>-72.130089780000006</v>
      </c>
    </row>
    <row r="279" spans="2:16" ht="15.75" customHeight="1" x14ac:dyDescent="0.3">
      <c r="B279" s="6">
        <v>502</v>
      </c>
      <c r="C279" s="6" t="s">
        <v>26</v>
      </c>
      <c r="D279" s="6">
        <v>1261</v>
      </c>
      <c r="F279" s="6" t="s">
        <v>22</v>
      </c>
      <c r="G279" s="6">
        <v>51.4</v>
      </c>
      <c r="H279" s="6">
        <v>105.2</v>
      </c>
      <c r="I279" s="6">
        <v>21.5</v>
      </c>
      <c r="J279" s="6" t="s">
        <v>170</v>
      </c>
      <c r="N279" s="6" t="b">
        <v>0</v>
      </c>
      <c r="O279" s="6">
        <v>41.990062440000003</v>
      </c>
      <c r="P279" s="6">
        <v>-72.130086489999997</v>
      </c>
    </row>
    <row r="280" spans="2:16" ht="15.75" customHeight="1" x14ac:dyDescent="0.3">
      <c r="B280" s="6">
        <v>502</v>
      </c>
      <c r="C280" s="6" t="s">
        <v>26</v>
      </c>
      <c r="D280" s="6">
        <v>1262</v>
      </c>
      <c r="F280" s="6" t="s">
        <v>18</v>
      </c>
      <c r="G280" s="6">
        <v>53.8</v>
      </c>
      <c r="H280" s="6">
        <v>103.9</v>
      </c>
      <c r="I280" s="6">
        <v>36.299999999999997</v>
      </c>
      <c r="J280" s="6" t="s">
        <v>170</v>
      </c>
      <c r="N280" s="6" t="b">
        <v>0</v>
      </c>
      <c r="O280" s="6">
        <v>41.990047179999998</v>
      </c>
      <c r="P280" s="6">
        <v>-72.130060619999995</v>
      </c>
    </row>
    <row r="281" spans="2:16" ht="15.75" customHeight="1" x14ac:dyDescent="0.3">
      <c r="B281" s="6">
        <v>502</v>
      </c>
      <c r="C281" s="6" t="s">
        <v>26</v>
      </c>
      <c r="D281" s="6">
        <v>1263</v>
      </c>
      <c r="F281" s="6" t="s">
        <v>20</v>
      </c>
      <c r="G281" s="6">
        <v>53.7</v>
      </c>
      <c r="H281" s="6">
        <v>103.4</v>
      </c>
      <c r="I281" s="6">
        <v>58.8</v>
      </c>
      <c r="J281" s="6" t="s">
        <v>170</v>
      </c>
      <c r="N281" s="6" t="b">
        <v>0</v>
      </c>
      <c r="O281" s="6">
        <v>41.99004291</v>
      </c>
      <c r="P281" s="6">
        <v>-72.130062870000003</v>
      </c>
    </row>
    <row r="282" spans="2:16" ht="15.75" customHeight="1" x14ac:dyDescent="0.3">
      <c r="B282" s="6">
        <v>502</v>
      </c>
      <c r="C282" s="6" t="s">
        <v>26</v>
      </c>
      <c r="D282" s="6">
        <v>1264</v>
      </c>
      <c r="F282" s="6" t="s">
        <v>18</v>
      </c>
      <c r="G282" s="6">
        <v>58.2</v>
      </c>
      <c r="H282" s="6">
        <v>101.2</v>
      </c>
      <c r="I282" s="6">
        <v>23</v>
      </c>
      <c r="J282" s="6" t="s">
        <v>170</v>
      </c>
      <c r="N282" s="6" t="b">
        <v>0</v>
      </c>
      <c r="O282" s="6">
        <v>41.990016390000001</v>
      </c>
      <c r="P282" s="6">
        <v>-72.130013869999999</v>
      </c>
    </row>
    <row r="283" spans="2:16" ht="15.75" customHeight="1" x14ac:dyDescent="0.3">
      <c r="B283" s="6">
        <v>502</v>
      </c>
      <c r="C283" s="6" t="s">
        <v>26</v>
      </c>
      <c r="D283" s="6">
        <v>1265</v>
      </c>
      <c r="F283" s="6" t="s">
        <v>18</v>
      </c>
      <c r="G283" s="6">
        <v>58.4</v>
      </c>
      <c r="H283" s="6">
        <v>103.1</v>
      </c>
      <c r="I283" s="6">
        <v>45.8</v>
      </c>
      <c r="J283" s="6" t="s">
        <v>170</v>
      </c>
      <c r="N283" s="6" t="b">
        <v>0</v>
      </c>
      <c r="O283" s="6">
        <v>41.990032909999996</v>
      </c>
      <c r="P283" s="6">
        <v>-72.130007489999997</v>
      </c>
    </row>
    <row r="284" spans="2:16" ht="15.75" customHeight="1" x14ac:dyDescent="0.3">
      <c r="B284" s="6">
        <v>503</v>
      </c>
      <c r="C284" s="6" t="s">
        <v>25</v>
      </c>
      <c r="D284" s="6">
        <v>1267</v>
      </c>
      <c r="F284" s="6" t="s">
        <v>18</v>
      </c>
      <c r="G284" s="6">
        <v>75.7</v>
      </c>
      <c r="H284" s="6">
        <v>116.6</v>
      </c>
      <c r="I284" s="6">
        <v>31.8</v>
      </c>
      <c r="J284" s="6" t="s">
        <v>170</v>
      </c>
      <c r="N284" s="6" t="b">
        <v>0</v>
      </c>
      <c r="O284" s="6">
        <v>41.990125460000002</v>
      </c>
      <c r="P284" s="6">
        <v>-72.129772979999998</v>
      </c>
    </row>
    <row r="285" spans="2:16" ht="15.75" customHeight="1" x14ac:dyDescent="0.3">
      <c r="B285" s="6">
        <v>304</v>
      </c>
      <c r="C285" s="6" t="s">
        <v>17</v>
      </c>
      <c r="D285" s="6">
        <v>1268</v>
      </c>
      <c r="F285" s="6" t="s">
        <v>60</v>
      </c>
      <c r="G285" s="6">
        <v>89.5</v>
      </c>
      <c r="H285" s="6">
        <v>67.8</v>
      </c>
      <c r="I285" s="6">
        <v>22.6</v>
      </c>
      <c r="J285" s="6" t="s">
        <v>170</v>
      </c>
      <c r="K285" s="6">
        <v>1.3</v>
      </c>
      <c r="L285" s="6" t="s">
        <v>24</v>
      </c>
      <c r="N285" s="6" t="b">
        <v>0</v>
      </c>
      <c r="O285" s="6">
        <v>41.989671700000002</v>
      </c>
      <c r="P285" s="6">
        <v>-72.129711080000007</v>
      </c>
    </row>
    <row r="286" spans="2:16" ht="15.75" customHeight="1" x14ac:dyDescent="0.3">
      <c r="B286" s="6">
        <v>304</v>
      </c>
      <c r="C286" s="6" t="s">
        <v>26</v>
      </c>
      <c r="D286" s="6">
        <v>1269</v>
      </c>
      <c r="F286" s="6" t="s">
        <v>39</v>
      </c>
      <c r="G286" s="6">
        <v>99.9</v>
      </c>
      <c r="H286" s="6">
        <v>76.7</v>
      </c>
      <c r="I286" s="6">
        <v>19.399999999999999</v>
      </c>
      <c r="J286" s="6" t="s">
        <v>170</v>
      </c>
      <c r="K286" s="6">
        <v>1.3</v>
      </c>
      <c r="L286" s="6" t="s">
        <v>24</v>
      </c>
      <c r="N286" s="6" t="b">
        <v>0</v>
      </c>
      <c r="O286" s="6">
        <v>41.98973428</v>
      </c>
      <c r="P286" s="6">
        <v>-72.129568460000002</v>
      </c>
    </row>
    <row r="287" spans="2:16" ht="15.75" customHeight="1" x14ac:dyDescent="0.3">
      <c r="B287" s="6">
        <v>308</v>
      </c>
      <c r="C287" s="6" t="s">
        <v>26</v>
      </c>
      <c r="D287" s="6">
        <v>1269</v>
      </c>
      <c r="F287" s="6" t="s">
        <v>20</v>
      </c>
      <c r="G287" s="6">
        <v>178</v>
      </c>
      <c r="H287" s="6">
        <v>65.599999999999994</v>
      </c>
      <c r="I287" s="6">
        <v>4.4000000000000004</v>
      </c>
      <c r="J287" s="6" t="s">
        <v>170</v>
      </c>
      <c r="N287" s="6" t="b">
        <v>0</v>
      </c>
      <c r="O287" s="6">
        <v>41.989514</v>
      </c>
      <c r="P287" s="6">
        <v>-72.128661170000001</v>
      </c>
    </row>
    <row r="288" spans="2:16" ht="15.75" customHeight="1" x14ac:dyDescent="0.3">
      <c r="B288" s="6">
        <v>205</v>
      </c>
      <c r="C288" s="6" t="s">
        <v>21</v>
      </c>
      <c r="D288" s="6">
        <v>1270</v>
      </c>
      <c r="F288" s="6" t="s">
        <v>18</v>
      </c>
      <c r="G288" s="6">
        <v>105.3</v>
      </c>
      <c r="H288" s="6">
        <v>54.7</v>
      </c>
      <c r="I288" s="6">
        <v>47.2</v>
      </c>
      <c r="J288" s="6" t="s">
        <v>170</v>
      </c>
      <c r="K288" s="6">
        <v>1.3</v>
      </c>
      <c r="L288" s="6" t="s">
        <v>24</v>
      </c>
      <c r="N288" s="6" t="b">
        <v>0</v>
      </c>
      <c r="O288" s="6">
        <v>41.989530999999999</v>
      </c>
      <c r="P288" s="6">
        <v>-72.129550339999994</v>
      </c>
    </row>
    <row r="289" spans="2:16" ht="15.75" customHeight="1" x14ac:dyDescent="0.3">
      <c r="B289" s="6">
        <v>308</v>
      </c>
      <c r="C289" s="6" t="s">
        <v>26</v>
      </c>
      <c r="D289" s="6">
        <v>1271</v>
      </c>
      <c r="F289" s="6" t="s">
        <v>20</v>
      </c>
      <c r="G289" s="6">
        <v>173.5</v>
      </c>
      <c r="H289" s="6">
        <v>63.8</v>
      </c>
      <c r="I289" s="6">
        <v>8.9</v>
      </c>
      <c r="J289" s="6" t="s">
        <v>170</v>
      </c>
      <c r="N289" s="6" t="b">
        <v>0</v>
      </c>
      <c r="O289" s="6">
        <v>41.989505080000001</v>
      </c>
      <c r="P289" s="6">
        <v>-72.128718570000004</v>
      </c>
    </row>
    <row r="290" spans="2:16" ht="15.75" customHeight="1" x14ac:dyDescent="0.3">
      <c r="B290" s="6">
        <v>308</v>
      </c>
      <c r="C290" s="6" t="s">
        <v>26</v>
      </c>
      <c r="D290" s="6">
        <v>1272</v>
      </c>
      <c r="F290" s="6" t="s">
        <v>20</v>
      </c>
      <c r="G290" s="6">
        <v>178.2</v>
      </c>
      <c r="H290" s="6">
        <v>65.099999999999994</v>
      </c>
      <c r="I290" s="6">
        <v>8.1999999999999993</v>
      </c>
      <c r="J290" s="6" t="s">
        <v>170</v>
      </c>
      <c r="N290" s="6" t="b">
        <v>0</v>
      </c>
      <c r="O290" s="6">
        <v>41.989509249999998</v>
      </c>
      <c r="P290" s="6">
        <v>-72.128659830000004</v>
      </c>
    </row>
    <row r="291" spans="2:16" ht="15.75" customHeight="1" x14ac:dyDescent="0.3">
      <c r="B291" s="6">
        <v>304</v>
      </c>
      <c r="C291" s="6" t="s">
        <v>26</v>
      </c>
      <c r="D291" s="6">
        <v>1273</v>
      </c>
      <c r="F291" s="6" t="s">
        <v>18</v>
      </c>
      <c r="G291" s="6">
        <v>98.8</v>
      </c>
      <c r="H291" s="6">
        <v>67.2</v>
      </c>
      <c r="I291" s="6">
        <v>6.9</v>
      </c>
      <c r="J291" s="6" t="s">
        <v>170</v>
      </c>
      <c r="K291" s="6">
        <v>1.3</v>
      </c>
      <c r="L291" s="6" t="s">
        <v>24</v>
      </c>
      <c r="N291" s="6" t="b">
        <v>0</v>
      </c>
      <c r="O291" s="6">
        <v>41.989651860000002</v>
      </c>
      <c r="P291" s="6">
        <v>-72.129601530000002</v>
      </c>
    </row>
    <row r="292" spans="2:16" ht="15.75" customHeight="1" x14ac:dyDescent="0.3">
      <c r="B292" s="6">
        <v>503</v>
      </c>
      <c r="C292" s="6" t="s">
        <v>25</v>
      </c>
      <c r="D292" s="6">
        <v>1274</v>
      </c>
      <c r="F292" s="6" t="s">
        <v>18</v>
      </c>
      <c r="G292" s="6">
        <v>78.599999999999994</v>
      </c>
      <c r="H292" s="6">
        <v>116.8</v>
      </c>
      <c r="I292" s="6">
        <v>26.4</v>
      </c>
      <c r="J292" s="6" t="s">
        <v>170</v>
      </c>
      <c r="N292" s="6" t="b">
        <v>0</v>
      </c>
      <c r="O292" s="6">
        <v>41.990122700000001</v>
      </c>
      <c r="P292" s="6">
        <v>-72.129738009999997</v>
      </c>
    </row>
    <row r="293" spans="2:16" ht="15.75" customHeight="1" x14ac:dyDescent="0.3">
      <c r="B293" s="6">
        <v>308</v>
      </c>
      <c r="C293" s="6" t="s">
        <v>25</v>
      </c>
      <c r="D293" s="6">
        <v>1275</v>
      </c>
      <c r="F293" s="6" t="s">
        <v>20</v>
      </c>
      <c r="G293" s="6">
        <v>178.3</v>
      </c>
      <c r="H293" s="6">
        <v>78.7</v>
      </c>
      <c r="I293" s="6">
        <v>5.6</v>
      </c>
      <c r="J293" s="6" t="s">
        <v>170</v>
      </c>
      <c r="N293" s="6" t="b">
        <v>0</v>
      </c>
      <c r="O293" s="6">
        <v>41.989629549999997</v>
      </c>
      <c r="P293" s="6">
        <v>-72.128630060000006</v>
      </c>
    </row>
    <row r="294" spans="2:16" ht="15.75" customHeight="1" x14ac:dyDescent="0.3">
      <c r="B294" s="6">
        <v>308</v>
      </c>
      <c r="C294" s="6" t="s">
        <v>26</v>
      </c>
      <c r="D294" s="6">
        <v>1276</v>
      </c>
      <c r="F294" s="6" t="s">
        <v>20</v>
      </c>
      <c r="G294" s="6">
        <v>171.6</v>
      </c>
      <c r="H294" s="6">
        <v>60.7</v>
      </c>
      <c r="I294" s="6">
        <v>7.5</v>
      </c>
      <c r="J294" s="6" t="s">
        <v>170</v>
      </c>
      <c r="N294" s="6" t="b">
        <v>0</v>
      </c>
      <c r="O294" s="6">
        <v>41.989480589999999</v>
      </c>
      <c r="P294" s="6">
        <v>-72.128747720000007</v>
      </c>
    </row>
    <row r="295" spans="2:16" ht="15.75" customHeight="1" x14ac:dyDescent="0.3">
      <c r="B295" s="6">
        <v>6</v>
      </c>
      <c r="C295" s="6" t="s">
        <v>26</v>
      </c>
      <c r="D295" s="6">
        <v>1277</v>
      </c>
      <c r="F295" s="6" t="s">
        <v>39</v>
      </c>
      <c r="G295" s="6">
        <v>130.1</v>
      </c>
      <c r="H295" s="6">
        <v>0.5</v>
      </c>
      <c r="I295" s="6">
        <v>16</v>
      </c>
      <c r="J295" s="6" t="s">
        <v>170</v>
      </c>
      <c r="K295" s="6">
        <v>1.3</v>
      </c>
      <c r="L295" s="6" t="s">
        <v>24</v>
      </c>
      <c r="N295" s="6" t="b">
        <v>0</v>
      </c>
      <c r="O295" s="6">
        <v>41.989012250000002</v>
      </c>
      <c r="P295" s="6">
        <v>-72.129368720000002</v>
      </c>
    </row>
    <row r="296" spans="2:16" ht="15.75" customHeight="1" x14ac:dyDescent="0.3">
      <c r="B296" s="6">
        <v>308</v>
      </c>
      <c r="C296" s="6" t="s">
        <v>26</v>
      </c>
      <c r="D296" s="6">
        <v>1278</v>
      </c>
      <c r="F296" s="6" t="s">
        <v>22</v>
      </c>
      <c r="G296" s="6">
        <v>170.5</v>
      </c>
      <c r="H296" s="6">
        <v>60.5</v>
      </c>
      <c r="I296" s="6">
        <v>6.5</v>
      </c>
      <c r="J296" s="6" t="s">
        <v>170</v>
      </c>
      <c r="N296" s="6" t="b">
        <v>0</v>
      </c>
      <c r="O296" s="6">
        <v>41.989480540000002</v>
      </c>
      <c r="P296" s="6">
        <v>-72.128761249999997</v>
      </c>
    </row>
    <row r="297" spans="2:16" ht="15.75" customHeight="1" x14ac:dyDescent="0.3">
      <c r="B297" s="6">
        <v>205</v>
      </c>
      <c r="C297" s="6" t="s">
        <v>21</v>
      </c>
      <c r="D297" s="6">
        <v>1279</v>
      </c>
      <c r="F297" s="6" t="s">
        <v>39</v>
      </c>
      <c r="G297" s="6">
        <v>106.3</v>
      </c>
      <c r="H297" s="6">
        <v>57.1</v>
      </c>
      <c r="I297" s="6">
        <v>28.3</v>
      </c>
      <c r="J297" s="6" t="s">
        <v>170</v>
      </c>
      <c r="L297" s="6" t="s">
        <v>24</v>
      </c>
      <c r="N297" s="6" t="b">
        <v>0</v>
      </c>
      <c r="O297" s="6">
        <v>41.989550700000002</v>
      </c>
      <c r="P297" s="6">
        <v>-72.129533379999998</v>
      </c>
    </row>
    <row r="298" spans="2:16" ht="15.75" customHeight="1" x14ac:dyDescent="0.3">
      <c r="B298" s="6">
        <v>304</v>
      </c>
      <c r="C298" s="6" t="s">
        <v>17</v>
      </c>
      <c r="D298" s="6">
        <v>1280</v>
      </c>
      <c r="F298" s="6" t="s">
        <v>175</v>
      </c>
      <c r="G298" s="6">
        <v>88.4</v>
      </c>
      <c r="H298" s="6">
        <v>68.400000000000006</v>
      </c>
      <c r="I298" s="6">
        <v>20.3</v>
      </c>
      <c r="J298" s="6" t="s">
        <v>170</v>
      </c>
      <c r="K298" s="6">
        <v>1.3</v>
      </c>
      <c r="L298" s="6" t="s">
        <v>24</v>
      </c>
      <c r="N298" s="6" t="b">
        <v>0</v>
      </c>
      <c r="O298" s="6">
        <v>41.989678730000001</v>
      </c>
      <c r="P298" s="6">
        <v>-72.12972293</v>
      </c>
    </row>
    <row r="299" spans="2:16" ht="15.75" customHeight="1" x14ac:dyDescent="0.3">
      <c r="B299" s="6">
        <v>308</v>
      </c>
      <c r="C299" s="6" t="s">
        <v>26</v>
      </c>
      <c r="D299" s="6">
        <v>1281</v>
      </c>
      <c r="F299" s="6" t="s">
        <v>20</v>
      </c>
      <c r="G299" s="6">
        <v>170.2</v>
      </c>
      <c r="H299" s="6">
        <v>66.5</v>
      </c>
      <c r="I299" s="6">
        <v>12.9</v>
      </c>
      <c r="J299" s="6" t="s">
        <v>170</v>
      </c>
      <c r="N299" s="6" t="b">
        <v>0</v>
      </c>
      <c r="O299" s="6">
        <v>41.989534149999997</v>
      </c>
      <c r="P299" s="6">
        <v>-72.128752219999996</v>
      </c>
    </row>
    <row r="300" spans="2:16" ht="15.75" customHeight="1" x14ac:dyDescent="0.3">
      <c r="B300" s="6">
        <v>503</v>
      </c>
      <c r="C300" s="6" t="s">
        <v>25</v>
      </c>
      <c r="D300" s="6">
        <v>1282</v>
      </c>
      <c r="F300" s="6" t="s">
        <v>31</v>
      </c>
      <c r="G300" s="6">
        <v>77.3</v>
      </c>
      <c r="H300" s="6">
        <v>116.1</v>
      </c>
      <c r="I300" s="6">
        <v>37.9</v>
      </c>
      <c r="J300" s="6" t="s">
        <v>170</v>
      </c>
      <c r="N300" s="6" t="b">
        <v>0</v>
      </c>
      <c r="O300" s="6">
        <v>41.990118529999997</v>
      </c>
      <c r="P300" s="6">
        <v>-72.129754969999993</v>
      </c>
    </row>
    <row r="301" spans="2:16" ht="15.75" customHeight="1" x14ac:dyDescent="0.3">
      <c r="B301" s="6">
        <v>504</v>
      </c>
      <c r="C301" s="6" t="s">
        <v>25</v>
      </c>
      <c r="D301" s="6">
        <v>1283</v>
      </c>
      <c r="F301" s="6" t="s">
        <v>31</v>
      </c>
      <c r="G301" s="6">
        <v>93.7</v>
      </c>
      <c r="H301" s="6">
        <v>111</v>
      </c>
      <c r="I301" s="6">
        <v>41</v>
      </c>
      <c r="J301" s="6" t="s">
        <v>170</v>
      </c>
      <c r="K301" s="6">
        <v>1.3</v>
      </c>
      <c r="L301" s="6" t="s">
        <v>24</v>
      </c>
      <c r="N301" s="6" t="b">
        <v>1</v>
      </c>
      <c r="O301" s="6">
        <v>41.990047750000002</v>
      </c>
      <c r="P301" s="6">
        <v>-72.129570259999994</v>
      </c>
    </row>
    <row r="302" spans="2:16" ht="15.75" customHeight="1" x14ac:dyDescent="0.3">
      <c r="B302" s="6">
        <v>504</v>
      </c>
      <c r="C302" s="6" t="s">
        <v>25</v>
      </c>
      <c r="D302" s="6">
        <v>1285</v>
      </c>
      <c r="F302" s="6" t="s">
        <v>18</v>
      </c>
      <c r="G302" s="6">
        <v>97.6</v>
      </c>
      <c r="H302" s="6">
        <v>113</v>
      </c>
      <c r="I302" s="6">
        <v>45.4</v>
      </c>
      <c r="J302" s="6" t="s">
        <v>170</v>
      </c>
      <c r="K302" s="6">
        <v>1.3</v>
      </c>
      <c r="L302" s="6" t="s">
        <v>24</v>
      </c>
      <c r="N302" s="6" t="b">
        <v>0</v>
      </c>
      <c r="O302" s="6">
        <v>41.990059369999997</v>
      </c>
      <c r="P302" s="6">
        <v>-72.129519590000001</v>
      </c>
    </row>
    <row r="303" spans="2:16" ht="15.75" customHeight="1" x14ac:dyDescent="0.3">
      <c r="B303" s="6">
        <v>504</v>
      </c>
      <c r="C303" s="6" t="s">
        <v>25</v>
      </c>
      <c r="D303" s="6">
        <v>1286</v>
      </c>
      <c r="F303" s="6" t="s">
        <v>18</v>
      </c>
      <c r="G303" s="6">
        <v>97.6</v>
      </c>
      <c r="H303" s="6">
        <v>114.9</v>
      </c>
      <c r="I303" s="6">
        <v>34.9</v>
      </c>
      <c r="J303" s="6" t="s">
        <v>170</v>
      </c>
      <c r="K303" s="6">
        <v>1.3</v>
      </c>
      <c r="L303" s="6" t="s">
        <v>24</v>
      </c>
      <c r="N303" s="6" t="b">
        <v>0</v>
      </c>
      <c r="O303" s="6">
        <v>41.990076199999997</v>
      </c>
      <c r="P303" s="6">
        <v>-72.129515600000005</v>
      </c>
    </row>
    <row r="304" spans="2:16" ht="15.75" customHeight="1" x14ac:dyDescent="0.3">
      <c r="B304" s="6">
        <v>504</v>
      </c>
      <c r="C304" s="6" t="s">
        <v>25</v>
      </c>
      <c r="D304" s="6">
        <v>1287</v>
      </c>
      <c r="F304" s="6" t="s">
        <v>43</v>
      </c>
      <c r="G304" s="6">
        <v>95</v>
      </c>
      <c r="H304" s="6">
        <v>115.6</v>
      </c>
      <c r="I304" s="6">
        <v>37.5</v>
      </c>
      <c r="J304" s="6" t="s">
        <v>170</v>
      </c>
      <c r="K304" s="6">
        <v>1.3</v>
      </c>
      <c r="L304" s="6" t="s">
        <v>24</v>
      </c>
      <c r="N304" s="6" t="b">
        <v>0</v>
      </c>
      <c r="O304" s="6">
        <v>41.990086460000001</v>
      </c>
      <c r="P304" s="6">
        <v>-72.129545109999995</v>
      </c>
    </row>
    <row r="305" spans="2:16" ht="15.75" customHeight="1" x14ac:dyDescent="0.3">
      <c r="B305" s="6">
        <v>504</v>
      </c>
      <c r="C305" s="6" t="s">
        <v>25</v>
      </c>
      <c r="D305" s="6">
        <v>1288</v>
      </c>
      <c r="F305" s="6" t="s">
        <v>39</v>
      </c>
      <c r="G305" s="6">
        <v>90.3</v>
      </c>
      <c r="H305" s="6">
        <v>115.2</v>
      </c>
      <c r="I305" s="6">
        <v>36.4</v>
      </c>
      <c r="J305" s="6" t="s">
        <v>170</v>
      </c>
      <c r="K305" s="6">
        <v>1.3</v>
      </c>
      <c r="L305" s="6" t="s">
        <v>24</v>
      </c>
      <c r="N305" s="6" t="b">
        <v>0</v>
      </c>
      <c r="O305" s="6">
        <v>41.990090250000002</v>
      </c>
      <c r="P305" s="6">
        <v>-72.129601949999994</v>
      </c>
    </row>
    <row r="306" spans="2:16" ht="15.75" customHeight="1" x14ac:dyDescent="0.3">
      <c r="B306" s="6">
        <v>504</v>
      </c>
      <c r="C306" s="6" t="s">
        <v>26</v>
      </c>
      <c r="D306" s="6">
        <v>1289</v>
      </c>
      <c r="F306" s="6" t="s">
        <v>20</v>
      </c>
      <c r="G306" s="6">
        <v>96</v>
      </c>
      <c r="H306" s="6">
        <v>105.6</v>
      </c>
      <c r="I306" s="6">
        <v>59.3</v>
      </c>
      <c r="J306" s="6" t="s">
        <v>170</v>
      </c>
      <c r="K306" s="6">
        <v>1.3</v>
      </c>
      <c r="L306" s="6" t="s">
        <v>24</v>
      </c>
      <c r="N306" s="6" t="b">
        <v>0</v>
      </c>
      <c r="O306" s="6">
        <v>41.989996329999997</v>
      </c>
      <c r="P306" s="6">
        <v>-72.129554200000001</v>
      </c>
    </row>
    <row r="307" spans="2:16" ht="15.75" customHeight="1" x14ac:dyDescent="0.3">
      <c r="B307" s="6">
        <v>106</v>
      </c>
      <c r="C307" s="6" t="s">
        <v>17</v>
      </c>
      <c r="D307" s="6">
        <v>1290</v>
      </c>
      <c r="F307" s="6" t="s">
        <v>18</v>
      </c>
      <c r="G307" s="6">
        <v>127.2</v>
      </c>
      <c r="H307" s="6">
        <v>20.6</v>
      </c>
      <c r="I307" s="6">
        <v>20</v>
      </c>
      <c r="J307" s="6" t="s">
        <v>170</v>
      </c>
      <c r="K307" s="6">
        <v>1</v>
      </c>
      <c r="L307" s="6" t="s">
        <v>66</v>
      </c>
      <c r="N307" s="6" t="b">
        <v>0</v>
      </c>
      <c r="O307" s="6">
        <v>41.989194789999999</v>
      </c>
      <c r="P307" s="6">
        <v>-72.129361040000006</v>
      </c>
    </row>
    <row r="308" spans="2:16" ht="15.75" customHeight="1" x14ac:dyDescent="0.3">
      <c r="B308" s="6">
        <v>106</v>
      </c>
      <c r="C308" s="6" t="s">
        <v>26</v>
      </c>
      <c r="D308" s="6">
        <v>1291</v>
      </c>
      <c r="F308" s="6" t="s">
        <v>33</v>
      </c>
      <c r="G308" s="6">
        <v>130.30000000000001</v>
      </c>
      <c r="H308" s="6">
        <v>29.6</v>
      </c>
      <c r="I308" s="6">
        <v>48.2</v>
      </c>
      <c r="J308" s="6" t="s">
        <v>170</v>
      </c>
      <c r="K308" s="6">
        <v>1.3</v>
      </c>
      <c r="L308" s="6" t="s">
        <v>24</v>
      </c>
      <c r="N308" s="6" t="b">
        <v>0</v>
      </c>
      <c r="O308" s="6">
        <v>41.989269659999998</v>
      </c>
      <c r="P308" s="6">
        <v>-72.129305189999997</v>
      </c>
    </row>
    <row r="309" spans="2:16" ht="15.75" customHeight="1" x14ac:dyDescent="0.3">
      <c r="B309" s="6">
        <v>106</v>
      </c>
      <c r="C309" s="6" t="s">
        <v>26</v>
      </c>
      <c r="D309" s="6">
        <v>1292</v>
      </c>
      <c r="F309" s="6" t="s">
        <v>18</v>
      </c>
      <c r="G309" s="6">
        <v>131.9</v>
      </c>
      <c r="H309" s="6">
        <v>28.4</v>
      </c>
      <c r="I309" s="6">
        <v>34.799999999999997</v>
      </c>
      <c r="J309" s="6" t="s">
        <v>170</v>
      </c>
      <c r="K309" s="6">
        <v>1.3</v>
      </c>
      <c r="L309" s="6" t="s">
        <v>24</v>
      </c>
      <c r="N309" s="6" t="b">
        <v>0</v>
      </c>
      <c r="O309" s="6">
        <v>41.989256529999999</v>
      </c>
      <c r="P309" s="6">
        <v>-72.129288650000007</v>
      </c>
    </row>
    <row r="310" spans="2:16" ht="15.75" customHeight="1" x14ac:dyDescent="0.3">
      <c r="B310" s="6">
        <v>106</v>
      </c>
      <c r="C310" s="6" t="s">
        <v>17</v>
      </c>
      <c r="D310" s="6">
        <v>1293</v>
      </c>
      <c r="F310" s="6" t="s">
        <v>39</v>
      </c>
      <c r="G310" s="6">
        <v>127.8</v>
      </c>
      <c r="H310" s="6">
        <v>20.100000000000001</v>
      </c>
      <c r="I310" s="6">
        <v>10</v>
      </c>
      <c r="J310" s="6" t="s">
        <v>170</v>
      </c>
      <c r="K310" s="6">
        <v>1.3</v>
      </c>
      <c r="L310" s="6" t="s">
        <v>24</v>
      </c>
      <c r="N310" s="6" t="b">
        <v>1</v>
      </c>
      <c r="O310" s="6">
        <v>41.989189430000003</v>
      </c>
      <c r="P310" s="6">
        <v>-72.129354939999999</v>
      </c>
    </row>
    <row r="311" spans="2:16" ht="15.75" customHeight="1" x14ac:dyDescent="0.3">
      <c r="B311" s="6">
        <v>206</v>
      </c>
      <c r="C311" s="6" t="s">
        <v>26</v>
      </c>
      <c r="D311" s="6">
        <v>1295</v>
      </c>
      <c r="F311" s="6" t="s">
        <v>18</v>
      </c>
      <c r="G311" s="6">
        <v>138.80000000000001</v>
      </c>
      <c r="H311" s="6">
        <v>49</v>
      </c>
      <c r="I311" s="6">
        <v>7.7</v>
      </c>
      <c r="J311" s="6" t="s">
        <v>170</v>
      </c>
      <c r="N311" s="6" t="b">
        <v>0</v>
      </c>
      <c r="O311" s="6">
        <v>41.989428199999999</v>
      </c>
      <c r="P311" s="6">
        <v>-72.129163140000003</v>
      </c>
    </row>
    <row r="312" spans="2:16" ht="15.75" customHeight="1" x14ac:dyDescent="0.3">
      <c r="B312" s="6">
        <v>206</v>
      </c>
      <c r="C312" s="6" t="s">
        <v>25</v>
      </c>
      <c r="D312" s="6">
        <v>1296</v>
      </c>
      <c r="F312" s="6" t="s">
        <v>18</v>
      </c>
      <c r="G312" s="6">
        <v>132.4</v>
      </c>
      <c r="H312" s="6">
        <v>58.2</v>
      </c>
      <c r="I312" s="6">
        <v>56</v>
      </c>
      <c r="J312" s="6" t="s">
        <v>170</v>
      </c>
      <c r="K312" s="6">
        <v>1.3</v>
      </c>
      <c r="L312" s="6" t="s">
        <v>24</v>
      </c>
      <c r="N312" s="6" t="b">
        <v>0</v>
      </c>
      <c r="O312" s="6">
        <v>41.989519680000001</v>
      </c>
      <c r="P312" s="6">
        <v>-72.129220070000002</v>
      </c>
    </row>
    <row r="313" spans="2:16" ht="15.75" customHeight="1" x14ac:dyDescent="0.3">
      <c r="B313" s="6">
        <v>206</v>
      </c>
      <c r="C313" s="6" t="s">
        <v>25</v>
      </c>
      <c r="D313" s="6">
        <v>1297</v>
      </c>
      <c r="F313" s="6" t="s">
        <v>20</v>
      </c>
      <c r="G313" s="6">
        <v>133.4</v>
      </c>
      <c r="H313" s="6">
        <v>52</v>
      </c>
      <c r="I313" s="6">
        <v>76.2</v>
      </c>
      <c r="J313" s="6" t="s">
        <v>170</v>
      </c>
      <c r="N313" s="6" t="b">
        <v>0</v>
      </c>
      <c r="O313" s="6">
        <v>41.989463209999997</v>
      </c>
      <c r="P313" s="6">
        <v>-72.129221180000002</v>
      </c>
    </row>
    <row r="314" spans="2:16" ht="15.75" customHeight="1" x14ac:dyDescent="0.3">
      <c r="B314" s="6">
        <v>206</v>
      </c>
      <c r="C314" s="6" t="s">
        <v>25</v>
      </c>
      <c r="D314" s="6">
        <v>1298</v>
      </c>
      <c r="F314" s="6" t="s">
        <v>39</v>
      </c>
      <c r="G314" s="6">
        <v>137.30000000000001</v>
      </c>
      <c r="H314" s="6">
        <v>59.3</v>
      </c>
      <c r="I314" s="6">
        <v>20.8</v>
      </c>
      <c r="J314" s="6" t="s">
        <v>170</v>
      </c>
      <c r="N314" s="6" t="b">
        <v>0</v>
      </c>
      <c r="O314" s="6">
        <v>41.989521770000003</v>
      </c>
      <c r="P314" s="6">
        <v>-72.129159369999996</v>
      </c>
    </row>
    <row r="315" spans="2:16" ht="15.75" customHeight="1" x14ac:dyDescent="0.3">
      <c r="B315" s="6">
        <v>206</v>
      </c>
      <c r="C315" s="6" t="s">
        <v>25</v>
      </c>
      <c r="D315" s="6">
        <v>1299</v>
      </c>
      <c r="F315" s="6" t="s">
        <v>39</v>
      </c>
      <c r="G315" s="6">
        <v>139.80000000000001</v>
      </c>
      <c r="H315" s="6">
        <v>53.8</v>
      </c>
      <c r="I315" s="6">
        <v>23.1</v>
      </c>
      <c r="J315" s="6" t="s">
        <v>170</v>
      </c>
      <c r="N315" s="6" t="b">
        <v>1</v>
      </c>
      <c r="O315" s="6">
        <v>41.989469149999998</v>
      </c>
      <c r="P315" s="6">
        <v>-72.129141140000002</v>
      </c>
    </row>
    <row r="316" spans="2:16" ht="15.75" customHeight="1" x14ac:dyDescent="0.3">
      <c r="B316" s="6">
        <v>500</v>
      </c>
      <c r="C316" s="6" t="s">
        <v>25</v>
      </c>
      <c r="D316" s="6">
        <v>1301</v>
      </c>
      <c r="F316" s="6" t="s">
        <v>172</v>
      </c>
      <c r="G316" s="6">
        <v>16.5</v>
      </c>
      <c r="H316" s="6">
        <v>119.7</v>
      </c>
      <c r="I316" s="6">
        <v>2.4</v>
      </c>
      <c r="J316" s="6" t="s">
        <v>170</v>
      </c>
      <c r="K316" s="6">
        <v>1.3</v>
      </c>
      <c r="L316" s="6" t="s">
        <v>24</v>
      </c>
      <c r="N316" s="6" t="b">
        <v>0</v>
      </c>
      <c r="O316" s="6">
        <v>41.990245369999997</v>
      </c>
      <c r="P316" s="6">
        <v>-72.130471889999995</v>
      </c>
    </row>
    <row r="317" spans="2:16" ht="15.75" customHeight="1" x14ac:dyDescent="0.3">
      <c r="B317" s="6">
        <v>500</v>
      </c>
      <c r="C317" s="6" t="s">
        <v>25</v>
      </c>
      <c r="D317" s="6">
        <v>1302</v>
      </c>
      <c r="F317" s="6" t="s">
        <v>172</v>
      </c>
      <c r="G317" s="6">
        <v>16.3</v>
      </c>
      <c r="H317" s="6">
        <v>114.6</v>
      </c>
      <c r="I317" s="6">
        <v>3.3</v>
      </c>
      <c r="J317" s="6" t="s">
        <v>170</v>
      </c>
      <c r="K317" s="6">
        <v>1.3</v>
      </c>
      <c r="L317" s="6" t="s">
        <v>24</v>
      </c>
      <c r="N317" s="6" t="b">
        <v>0</v>
      </c>
      <c r="O317" s="6">
        <v>41.990200510000001</v>
      </c>
      <c r="P317" s="6">
        <v>-72.130484989999999</v>
      </c>
    </row>
    <row r="318" spans="2:16" ht="15.75" customHeight="1" x14ac:dyDescent="0.3">
      <c r="B318" s="6">
        <v>104</v>
      </c>
      <c r="C318" s="6" t="s">
        <v>26</v>
      </c>
      <c r="D318" s="6">
        <v>1303</v>
      </c>
      <c r="F318" s="6" t="s">
        <v>172</v>
      </c>
      <c r="G318" s="6">
        <v>92.7</v>
      </c>
      <c r="H318" s="6">
        <v>20.7</v>
      </c>
      <c r="I318" s="6">
        <v>2.4</v>
      </c>
      <c r="J318" s="6" t="s">
        <v>170</v>
      </c>
      <c r="K318" s="6">
        <v>1.3</v>
      </c>
      <c r="L318" s="6" t="s">
        <v>24</v>
      </c>
      <c r="N318" s="6" t="b">
        <v>0</v>
      </c>
      <c r="O318" s="6">
        <v>41.989249559999998</v>
      </c>
      <c r="P318" s="6">
        <v>-72.129771919999996</v>
      </c>
    </row>
    <row r="319" spans="2:16" ht="15.75" customHeight="1" x14ac:dyDescent="0.3">
      <c r="B319" s="6">
        <v>6</v>
      </c>
      <c r="C319" s="6" t="s">
        <v>26</v>
      </c>
      <c r="D319" s="6">
        <v>1304</v>
      </c>
      <c r="F319" s="6" t="s">
        <v>22</v>
      </c>
      <c r="G319" s="6">
        <v>138.80000000000001</v>
      </c>
      <c r="H319" s="6">
        <v>6.9</v>
      </c>
      <c r="I319" s="6">
        <v>5.2</v>
      </c>
      <c r="J319" s="6" t="s">
        <v>170</v>
      </c>
      <c r="K319" s="6">
        <v>1.3</v>
      </c>
      <c r="L319" s="6" t="s">
        <v>24</v>
      </c>
      <c r="N319" s="6" t="b">
        <v>0</v>
      </c>
      <c r="O319" s="6">
        <v>41.98905534</v>
      </c>
      <c r="P319" s="6">
        <v>-72.129251609999997</v>
      </c>
    </row>
    <row r="320" spans="2:16" ht="15.75" customHeight="1" x14ac:dyDescent="0.3">
      <c r="B320" s="6">
        <v>500</v>
      </c>
      <c r="C320" s="6" t="s">
        <v>21</v>
      </c>
      <c r="D320" s="6">
        <v>1305</v>
      </c>
      <c r="F320" s="6" t="s">
        <v>50</v>
      </c>
      <c r="G320" s="6">
        <v>9</v>
      </c>
      <c r="H320" s="6">
        <v>115.2</v>
      </c>
      <c r="I320" s="6">
        <v>4.0999999999999996</v>
      </c>
      <c r="J320" s="6" t="s">
        <v>170</v>
      </c>
      <c r="K320" s="6">
        <v>1.3</v>
      </c>
      <c r="L320" s="6" t="s">
        <v>24</v>
      </c>
      <c r="N320" s="6" t="b">
        <v>0</v>
      </c>
      <c r="O320" s="6">
        <v>41.990217219999998</v>
      </c>
      <c r="P320" s="6">
        <v>-72.130570710000001</v>
      </c>
    </row>
    <row r="321" spans="1:16" ht="15.75" customHeight="1" x14ac:dyDescent="0.3">
      <c r="B321" s="6">
        <v>6</v>
      </c>
      <c r="C321" s="6" t="s">
        <v>26</v>
      </c>
      <c r="D321" s="6">
        <v>1306</v>
      </c>
      <c r="F321" s="6" t="s">
        <v>22</v>
      </c>
      <c r="G321" s="6">
        <v>139.9</v>
      </c>
      <c r="H321" s="6">
        <v>9.9</v>
      </c>
      <c r="I321" s="6">
        <v>2</v>
      </c>
      <c r="J321" s="6" t="s">
        <v>170</v>
      </c>
      <c r="K321" s="6">
        <v>1.3</v>
      </c>
      <c r="L321" s="6" t="s">
        <v>24</v>
      </c>
      <c r="N321" s="6" t="b">
        <v>0</v>
      </c>
      <c r="O321" s="6">
        <v>41.989080190000003</v>
      </c>
      <c r="P321" s="6">
        <v>-72.129232200000004</v>
      </c>
    </row>
    <row r="322" spans="1:16" ht="15.75" customHeight="1" x14ac:dyDescent="0.3">
      <c r="B322" s="6">
        <v>500</v>
      </c>
      <c r="C322" s="6" t="s">
        <v>21</v>
      </c>
      <c r="D322" s="6">
        <v>1307</v>
      </c>
      <c r="F322" s="6" t="s">
        <v>172</v>
      </c>
      <c r="G322" s="6">
        <v>5.6</v>
      </c>
      <c r="H322" s="6">
        <v>116.8</v>
      </c>
      <c r="I322" s="6">
        <v>2.8</v>
      </c>
      <c r="J322" s="6" t="s">
        <v>170</v>
      </c>
      <c r="K322" s="6">
        <v>1.3</v>
      </c>
      <c r="L322" s="6" t="s">
        <v>24</v>
      </c>
      <c r="N322" s="6" t="b">
        <v>0</v>
      </c>
      <c r="O322" s="6">
        <v>41.990236699999997</v>
      </c>
      <c r="P322" s="6">
        <v>-72.130607859999998</v>
      </c>
    </row>
    <row r="323" spans="1:16" ht="15.75" customHeight="1" x14ac:dyDescent="0.3">
      <c r="B323" s="6">
        <v>500</v>
      </c>
      <c r="C323" s="6" t="s">
        <v>21</v>
      </c>
      <c r="D323" s="6">
        <v>1308</v>
      </c>
      <c r="F323" s="6" t="s">
        <v>172</v>
      </c>
      <c r="G323" s="6">
        <v>8.1999999999999993</v>
      </c>
      <c r="H323" s="6">
        <v>114.7</v>
      </c>
      <c r="I323" s="6">
        <v>1</v>
      </c>
      <c r="J323" s="6" t="s">
        <v>170</v>
      </c>
      <c r="K323" s="6">
        <v>1.3</v>
      </c>
      <c r="L323" s="6" t="s">
        <v>24</v>
      </c>
      <c r="N323" s="6" t="b">
        <v>0</v>
      </c>
      <c r="O323" s="6">
        <v>41.990214039999998</v>
      </c>
      <c r="P323" s="6">
        <v>-72.130581289999995</v>
      </c>
    </row>
    <row r="324" spans="1:16" ht="15.75" customHeight="1" x14ac:dyDescent="0.3">
      <c r="B324" s="6">
        <v>500</v>
      </c>
      <c r="C324" s="6" t="s">
        <v>21</v>
      </c>
      <c r="D324" s="6">
        <v>1309</v>
      </c>
      <c r="F324" s="6" t="s">
        <v>172</v>
      </c>
      <c r="G324" s="6">
        <v>6.7</v>
      </c>
      <c r="H324" s="6">
        <v>114.1</v>
      </c>
      <c r="I324" s="6">
        <v>2.8</v>
      </c>
      <c r="J324" s="6" t="s">
        <v>170</v>
      </c>
      <c r="K324" s="6">
        <v>1.3</v>
      </c>
      <c r="L324" s="6" t="s">
        <v>24</v>
      </c>
      <c r="N324" s="6" t="b">
        <v>0</v>
      </c>
      <c r="O324" s="6">
        <v>41.990211070000001</v>
      </c>
      <c r="P324" s="6">
        <v>-72.130600430000001</v>
      </c>
    </row>
    <row r="325" spans="1:16" ht="15.75" customHeight="1" x14ac:dyDescent="0.3">
      <c r="B325" s="6">
        <v>501</v>
      </c>
      <c r="C325" s="6" t="s">
        <v>25</v>
      </c>
      <c r="D325" s="6">
        <v>1310</v>
      </c>
      <c r="F325" s="6" t="s">
        <v>18</v>
      </c>
      <c r="G325" s="6">
        <v>36.4</v>
      </c>
      <c r="H325" s="6">
        <v>116.5</v>
      </c>
      <c r="I325" s="6">
        <v>22.3</v>
      </c>
      <c r="J325" s="6" t="s">
        <v>170</v>
      </c>
      <c r="K325" s="6">
        <v>1.3</v>
      </c>
      <c r="L325" s="6" t="s">
        <v>24</v>
      </c>
      <c r="N325" s="6" t="b">
        <v>0</v>
      </c>
      <c r="O325" s="6">
        <v>41.990185949999997</v>
      </c>
      <c r="P325" s="6">
        <v>-72.130241479999995</v>
      </c>
    </row>
    <row r="326" spans="1:16" ht="15.75" customHeight="1" x14ac:dyDescent="0.3">
      <c r="B326" s="6">
        <v>503</v>
      </c>
      <c r="C326" s="6" t="s">
        <v>25</v>
      </c>
      <c r="D326" s="6">
        <v>1311</v>
      </c>
      <c r="F326" s="6" t="s">
        <v>18</v>
      </c>
      <c r="G326" s="6">
        <v>72.599999999999994</v>
      </c>
      <c r="H326" s="6">
        <v>116</v>
      </c>
      <c r="I326" s="6">
        <v>46</v>
      </c>
      <c r="J326" s="6" t="s">
        <v>170</v>
      </c>
      <c r="N326" s="6" t="b">
        <v>0</v>
      </c>
      <c r="O326" s="6">
        <v>41.990124979999997</v>
      </c>
      <c r="P326" s="6">
        <v>-72.129811180000004</v>
      </c>
    </row>
    <row r="327" spans="1:16" ht="15.75" customHeight="1" x14ac:dyDescent="0.3">
      <c r="B327" s="6">
        <v>602</v>
      </c>
      <c r="C327" s="6" t="s">
        <v>25</v>
      </c>
      <c r="D327" s="6">
        <v>1312</v>
      </c>
      <c r="F327" s="6" t="s">
        <v>18</v>
      </c>
      <c r="G327" s="6">
        <v>54.5</v>
      </c>
      <c r="H327" s="6">
        <v>130.4</v>
      </c>
      <c r="I327" s="6">
        <v>28.7</v>
      </c>
      <c r="J327" s="6" t="s">
        <v>170</v>
      </c>
      <c r="N327" s="6" t="b">
        <v>0</v>
      </c>
      <c r="O327" s="6">
        <v>41.99028079</v>
      </c>
      <c r="P327" s="6">
        <v>-72.129996599999998</v>
      </c>
    </row>
    <row r="328" spans="1:16" ht="15.75" customHeight="1" x14ac:dyDescent="0.3">
      <c r="B328" s="6">
        <v>501</v>
      </c>
      <c r="C328" s="6" t="s">
        <v>26</v>
      </c>
      <c r="D328" s="6">
        <v>1313</v>
      </c>
      <c r="F328" s="6" t="s">
        <v>18</v>
      </c>
      <c r="G328" s="6">
        <v>38.799999999999997</v>
      </c>
      <c r="H328" s="6">
        <v>109.1</v>
      </c>
      <c r="I328" s="6">
        <v>19.8</v>
      </c>
      <c r="J328" s="6" t="s">
        <v>170</v>
      </c>
      <c r="N328" s="6" t="b">
        <v>0</v>
      </c>
      <c r="O328" s="6">
        <v>41.990116659999998</v>
      </c>
      <c r="P328" s="6">
        <v>-72.130228439999996</v>
      </c>
    </row>
    <row r="329" spans="1:16" ht="15.75" customHeight="1" x14ac:dyDescent="0.3">
      <c r="B329" s="6">
        <v>501</v>
      </c>
      <c r="C329" s="6" t="s">
        <v>25</v>
      </c>
      <c r="D329" s="6">
        <v>1314</v>
      </c>
      <c r="F329" s="6" t="s">
        <v>22</v>
      </c>
      <c r="G329" s="6">
        <v>38</v>
      </c>
      <c r="H329" s="6">
        <v>115</v>
      </c>
      <c r="I329" s="6">
        <v>47.9</v>
      </c>
      <c r="J329" s="6" t="s">
        <v>170</v>
      </c>
      <c r="K329" s="6">
        <v>1.3</v>
      </c>
      <c r="L329" s="6" t="s">
        <v>24</v>
      </c>
      <c r="N329" s="6" t="b">
        <v>0</v>
      </c>
      <c r="O329" s="6">
        <v>41.990170159999998</v>
      </c>
      <c r="P329" s="6">
        <v>-72.130225569999993</v>
      </c>
    </row>
    <row r="330" spans="1:16" ht="15.75" customHeight="1" x14ac:dyDescent="0.3">
      <c r="B330" s="6">
        <v>501</v>
      </c>
      <c r="C330" s="6" t="s">
        <v>26</v>
      </c>
      <c r="D330" s="6">
        <v>1315</v>
      </c>
      <c r="F330" s="6" t="s">
        <v>18</v>
      </c>
      <c r="G330" s="6">
        <v>32.9</v>
      </c>
      <c r="H330" s="6">
        <v>108</v>
      </c>
      <c r="I330" s="6">
        <v>29</v>
      </c>
      <c r="J330" s="6" t="s">
        <v>170</v>
      </c>
      <c r="K330" s="6">
        <v>1.3</v>
      </c>
      <c r="L330" s="6" t="s">
        <v>24</v>
      </c>
      <c r="N330" s="6" t="b">
        <v>0</v>
      </c>
      <c r="O330" s="6">
        <v>41.990116129999997</v>
      </c>
      <c r="P330" s="6">
        <v>-72.13030105</v>
      </c>
    </row>
    <row r="331" spans="1:16" ht="15.75" customHeight="1" x14ac:dyDescent="0.3">
      <c r="B331" s="6">
        <v>501</v>
      </c>
      <c r="C331" s="6" t="s">
        <v>25</v>
      </c>
      <c r="D331" s="6">
        <v>1316</v>
      </c>
      <c r="F331" s="6" t="s">
        <v>18</v>
      </c>
      <c r="G331" s="6">
        <v>36.299999999999997</v>
      </c>
      <c r="H331" s="6">
        <v>116.5</v>
      </c>
      <c r="I331" s="6">
        <v>5</v>
      </c>
      <c r="J331" s="6" t="s">
        <v>170</v>
      </c>
      <c r="K331" s="6">
        <v>1.3</v>
      </c>
      <c r="L331" s="6" t="s">
        <v>24</v>
      </c>
      <c r="N331" s="6" t="b">
        <v>0</v>
      </c>
      <c r="O331" s="6">
        <v>41.990186100000003</v>
      </c>
      <c r="P331" s="6">
        <v>-72.130242679999995</v>
      </c>
    </row>
    <row r="332" spans="1:16" ht="15.75" customHeight="1" x14ac:dyDescent="0.3">
      <c r="B332" s="6">
        <v>501</v>
      </c>
      <c r="C332" s="6" t="s">
        <v>26</v>
      </c>
      <c r="D332" s="6">
        <v>1317</v>
      </c>
      <c r="F332" s="6" t="s">
        <v>22</v>
      </c>
      <c r="G332" s="6">
        <v>36.200000000000003</v>
      </c>
      <c r="H332" s="6">
        <v>109.7</v>
      </c>
      <c r="I332" s="6">
        <v>18.3</v>
      </c>
      <c r="J332" s="6" t="s">
        <v>170</v>
      </c>
      <c r="N332" s="6" t="b">
        <v>0</v>
      </c>
      <c r="O332" s="6">
        <v>41.990126029999999</v>
      </c>
      <c r="P332" s="6">
        <v>-72.130258159999997</v>
      </c>
    </row>
    <row r="333" spans="1:16" ht="15.75" customHeight="1" x14ac:dyDescent="0.3">
      <c r="A333" s="6">
        <v>1</v>
      </c>
      <c r="D333" s="6">
        <v>1319</v>
      </c>
      <c r="I333" s="6">
        <v>1.6</v>
      </c>
      <c r="J333" s="6" t="s">
        <v>170</v>
      </c>
      <c r="K333" s="6">
        <v>1.3</v>
      </c>
      <c r="N333" s="6" t="b">
        <v>0</v>
      </c>
      <c r="O333" s="6" t="e">
        <v>#DIV/0!</v>
      </c>
      <c r="P333" s="6" t="e">
        <v>#DIV/0!</v>
      </c>
    </row>
    <row r="334" spans="1:16" ht="15.75" customHeight="1" x14ac:dyDescent="0.3">
      <c r="B334" s="6">
        <v>104</v>
      </c>
      <c r="C334" s="6" t="s">
        <v>26</v>
      </c>
      <c r="D334" s="6">
        <v>1320</v>
      </c>
      <c r="F334" s="6" t="s">
        <v>172</v>
      </c>
      <c r="G334" s="6">
        <v>93.7</v>
      </c>
      <c r="H334" s="6">
        <v>22.2</v>
      </c>
      <c r="I334" s="6">
        <v>2.2999999999999998</v>
      </c>
      <c r="J334" s="6" t="s">
        <v>170</v>
      </c>
      <c r="K334" s="6">
        <v>13.5</v>
      </c>
      <c r="N334" s="6" t="b">
        <v>0</v>
      </c>
      <c r="O334" s="6">
        <v>41.989261280000001</v>
      </c>
      <c r="P334" s="6">
        <v>-72.129756850000007</v>
      </c>
    </row>
    <row r="335" spans="1:16" ht="15.75" customHeight="1" x14ac:dyDescent="0.3">
      <c r="B335" s="6">
        <v>6</v>
      </c>
      <c r="C335" s="6" t="s">
        <v>26</v>
      </c>
      <c r="D335" s="6">
        <v>1321</v>
      </c>
      <c r="F335" s="6" t="s">
        <v>22</v>
      </c>
      <c r="G335" s="6">
        <v>137.1</v>
      </c>
      <c r="H335" s="6">
        <v>2.9</v>
      </c>
      <c r="I335" s="6">
        <v>1.4</v>
      </c>
      <c r="J335" s="6" t="s">
        <v>170</v>
      </c>
      <c r="K335" s="6">
        <v>1.3</v>
      </c>
      <c r="L335" s="6" t="s">
        <v>24</v>
      </c>
      <c r="N335" s="6" t="b">
        <v>0</v>
      </c>
      <c r="O335" s="6">
        <v>41.989022570000003</v>
      </c>
      <c r="P335" s="6">
        <v>-72.129280269999995</v>
      </c>
    </row>
    <row r="336" spans="1:16" ht="15.75" customHeight="1" x14ac:dyDescent="0.3">
      <c r="B336" s="6">
        <v>500</v>
      </c>
      <c r="C336" s="6" t="s">
        <v>25</v>
      </c>
      <c r="D336" s="6">
        <v>1322</v>
      </c>
      <c r="F336" s="6" t="s">
        <v>172</v>
      </c>
      <c r="G336" s="6">
        <v>15.7</v>
      </c>
      <c r="H336" s="6">
        <v>113</v>
      </c>
      <c r="I336" s="6">
        <v>3</v>
      </c>
      <c r="J336" s="6" t="s">
        <v>170</v>
      </c>
      <c r="K336" s="6">
        <v>1.3</v>
      </c>
      <c r="L336" s="6" t="s">
        <v>24</v>
      </c>
      <c r="N336" s="6" t="b">
        <v>0</v>
      </c>
      <c r="O336" s="6">
        <v>41.990187280000001</v>
      </c>
      <c r="P336" s="6">
        <v>-72.130495499999995</v>
      </c>
    </row>
    <row r="337" spans="1:16" ht="15.75" customHeight="1" x14ac:dyDescent="0.3">
      <c r="B337" s="6">
        <v>6</v>
      </c>
      <c r="C337" s="6" t="s">
        <v>26</v>
      </c>
      <c r="D337" s="6">
        <v>1323</v>
      </c>
      <c r="F337" s="6" t="s">
        <v>22</v>
      </c>
      <c r="G337" s="6">
        <v>136.9</v>
      </c>
      <c r="H337" s="6">
        <v>4.5999999999999996</v>
      </c>
      <c r="I337" s="6">
        <v>1.2</v>
      </c>
      <c r="J337" s="6" t="s">
        <v>170</v>
      </c>
      <c r="K337" s="6">
        <v>1.3</v>
      </c>
      <c r="L337" s="6" t="s">
        <v>24</v>
      </c>
      <c r="N337" s="6" t="b">
        <v>0</v>
      </c>
      <c r="O337" s="6">
        <v>41.989037940000003</v>
      </c>
      <c r="P337" s="6">
        <v>-72.129279080000003</v>
      </c>
    </row>
    <row r="338" spans="1:16" ht="15.75" customHeight="1" x14ac:dyDescent="0.3">
      <c r="B338" s="6">
        <v>6</v>
      </c>
      <c r="C338" s="6" t="s">
        <v>26</v>
      </c>
      <c r="D338" s="6">
        <v>1324</v>
      </c>
      <c r="F338" s="6" t="s">
        <v>22</v>
      </c>
      <c r="G338" s="6">
        <v>130.1</v>
      </c>
      <c r="H338" s="6">
        <v>3.2</v>
      </c>
      <c r="I338" s="6">
        <v>3.6</v>
      </c>
      <c r="J338" s="6" t="s">
        <v>170</v>
      </c>
      <c r="K338" s="6">
        <v>1.3</v>
      </c>
      <c r="L338" s="6" t="s">
        <v>24</v>
      </c>
      <c r="N338" s="6" t="b">
        <v>1</v>
      </c>
      <c r="O338" s="6">
        <v>41.989036159999998</v>
      </c>
      <c r="P338" s="6">
        <v>-72.129363049999995</v>
      </c>
    </row>
    <row r="339" spans="1:16" ht="15.75" customHeight="1" x14ac:dyDescent="0.3">
      <c r="B339" s="6">
        <v>503</v>
      </c>
      <c r="C339" s="6" t="s">
        <v>21</v>
      </c>
      <c r="D339" s="6">
        <v>1325</v>
      </c>
      <c r="F339" s="6" t="s">
        <v>172</v>
      </c>
      <c r="G339" s="6">
        <v>61.1</v>
      </c>
      <c r="H339" s="6">
        <v>118.1</v>
      </c>
      <c r="I339" s="6">
        <v>3.1</v>
      </c>
      <c r="J339" s="6" t="s">
        <v>170</v>
      </c>
      <c r="K339" s="6">
        <v>1.3</v>
      </c>
      <c r="L339" s="6" t="s">
        <v>24</v>
      </c>
      <c r="N339" s="6" t="b">
        <v>0</v>
      </c>
      <c r="O339" s="6">
        <v>41.990161540000003</v>
      </c>
      <c r="P339" s="6">
        <v>-72.129943800000007</v>
      </c>
    </row>
    <row r="340" spans="1:16" ht="15.75" customHeight="1" x14ac:dyDescent="0.3">
      <c r="B340" s="6">
        <v>6</v>
      </c>
      <c r="C340" s="6" t="s">
        <v>26</v>
      </c>
      <c r="D340" s="6">
        <v>1327</v>
      </c>
      <c r="F340" s="6" t="s">
        <v>22</v>
      </c>
      <c r="G340" s="6">
        <v>137.1</v>
      </c>
      <c r="H340" s="6">
        <v>4.3</v>
      </c>
      <c r="I340" s="6">
        <v>1.4</v>
      </c>
      <c r="J340" s="6" t="s">
        <v>170</v>
      </c>
      <c r="K340" s="6">
        <v>1.3</v>
      </c>
      <c r="L340" s="6" t="s">
        <v>24</v>
      </c>
      <c r="N340" s="6" t="b">
        <v>0</v>
      </c>
      <c r="O340" s="6">
        <v>41.989034969999999</v>
      </c>
      <c r="P340" s="6">
        <v>-72.129277329999994</v>
      </c>
    </row>
    <row r="341" spans="1:16" ht="15.75" customHeight="1" x14ac:dyDescent="0.3">
      <c r="B341" s="6">
        <v>500</v>
      </c>
      <c r="C341" s="6" t="s">
        <v>21</v>
      </c>
      <c r="D341" s="6">
        <v>1328</v>
      </c>
      <c r="F341" s="6" t="s">
        <v>172</v>
      </c>
      <c r="G341" s="6">
        <v>9.9</v>
      </c>
      <c r="H341" s="6">
        <v>112.6</v>
      </c>
      <c r="I341" s="6">
        <v>1.9</v>
      </c>
      <c r="J341" s="6" t="s">
        <v>170</v>
      </c>
      <c r="K341" s="6">
        <v>1.3</v>
      </c>
      <c r="L341" s="6" t="s">
        <v>24</v>
      </c>
      <c r="N341" s="6" t="b">
        <v>0</v>
      </c>
      <c r="O341" s="6">
        <v>41.990192790000002</v>
      </c>
      <c r="P341" s="6">
        <v>-72.130565450000006</v>
      </c>
    </row>
    <row r="342" spans="1:16" ht="15.75" customHeight="1" x14ac:dyDescent="0.3">
      <c r="B342" s="6">
        <v>207</v>
      </c>
      <c r="C342" s="6" t="s">
        <v>17</v>
      </c>
      <c r="D342" s="6">
        <v>1329</v>
      </c>
      <c r="F342" s="6" t="s">
        <v>20</v>
      </c>
      <c r="G342" s="6">
        <v>147.30000000000001</v>
      </c>
      <c r="H342" s="6">
        <v>42.1</v>
      </c>
      <c r="I342" s="6">
        <v>3</v>
      </c>
      <c r="J342" s="6" t="s">
        <v>170</v>
      </c>
      <c r="N342" s="6" t="b">
        <v>0</v>
      </c>
      <c r="O342" s="6">
        <v>41.989353819999998</v>
      </c>
      <c r="P342" s="6">
        <v>-72.129076359999999</v>
      </c>
    </row>
    <row r="343" spans="1:16" ht="15.75" customHeight="1" x14ac:dyDescent="0.3">
      <c r="B343" s="6">
        <v>308</v>
      </c>
      <c r="C343" s="6" t="s">
        <v>26</v>
      </c>
      <c r="D343" s="6">
        <v>1330</v>
      </c>
      <c r="F343" s="6" t="s">
        <v>172</v>
      </c>
      <c r="G343" s="6">
        <v>178.5</v>
      </c>
      <c r="H343" s="6">
        <v>63.5</v>
      </c>
      <c r="I343" s="6">
        <v>1.5</v>
      </c>
      <c r="J343" s="6" t="s">
        <v>170</v>
      </c>
      <c r="L343" s="6" t="s">
        <v>24</v>
      </c>
      <c r="N343" s="6" t="b">
        <v>1</v>
      </c>
      <c r="O343" s="6">
        <v>41.989494620000002</v>
      </c>
      <c r="P343" s="6">
        <v>-72.128659619999993</v>
      </c>
    </row>
    <row r="344" spans="1:16" ht="15.75" customHeight="1" x14ac:dyDescent="0.3">
      <c r="B344" s="6">
        <v>207</v>
      </c>
      <c r="C344" s="6" t="s">
        <v>26</v>
      </c>
      <c r="D344" s="6">
        <v>1331</v>
      </c>
      <c r="F344" s="6" t="s">
        <v>22</v>
      </c>
      <c r="G344" s="6">
        <v>152.69999999999999</v>
      </c>
      <c r="H344" s="6">
        <v>45</v>
      </c>
      <c r="I344" s="6">
        <v>2.5</v>
      </c>
      <c r="J344" s="6" t="s">
        <v>170</v>
      </c>
      <c r="L344" s="6" t="s">
        <v>24</v>
      </c>
      <c r="N344" s="6" t="b">
        <v>0</v>
      </c>
      <c r="O344" s="6">
        <v>41.989371069999997</v>
      </c>
      <c r="P344" s="6">
        <v>-72.129005919999997</v>
      </c>
    </row>
    <row r="345" spans="1:16" ht="15.75" customHeight="1" x14ac:dyDescent="0.3">
      <c r="B345" s="6">
        <v>308</v>
      </c>
      <c r="C345" s="6" t="s">
        <v>26</v>
      </c>
      <c r="D345" s="6">
        <v>1332</v>
      </c>
      <c r="F345" s="6" t="s">
        <v>20</v>
      </c>
      <c r="G345" s="6">
        <v>175.7</v>
      </c>
      <c r="H345" s="6">
        <v>64.400000000000006</v>
      </c>
      <c r="I345" s="6">
        <v>4.5999999999999996</v>
      </c>
      <c r="J345" s="6" t="s">
        <v>170</v>
      </c>
      <c r="K345" s="6">
        <v>1.3</v>
      </c>
      <c r="L345" s="6" t="s">
        <v>24</v>
      </c>
      <c r="N345" s="6" t="b">
        <v>0</v>
      </c>
      <c r="O345" s="6">
        <v>41.98950696</v>
      </c>
      <c r="P345" s="6">
        <v>-72.128691090000004</v>
      </c>
    </row>
    <row r="346" spans="1:16" ht="15.75" customHeight="1" x14ac:dyDescent="0.3">
      <c r="A346" s="6">
        <v>2</v>
      </c>
      <c r="D346" s="6">
        <v>1333</v>
      </c>
      <c r="F346" s="6" t="s">
        <v>172</v>
      </c>
      <c r="I346" s="6">
        <v>1.5</v>
      </c>
      <c r="J346" s="6" t="s">
        <v>170</v>
      </c>
      <c r="K346" s="6">
        <v>1.3</v>
      </c>
      <c r="N346" s="6" t="b">
        <v>0</v>
      </c>
      <c r="O346" s="6" t="e">
        <v>#DIV/0!</v>
      </c>
      <c r="P346" s="6" t="e">
        <v>#DIV/0!</v>
      </c>
    </row>
    <row r="347" spans="1:16" ht="15.75" customHeight="1" x14ac:dyDescent="0.3">
      <c r="B347" s="6">
        <v>206</v>
      </c>
      <c r="C347" s="6" t="s">
        <v>26</v>
      </c>
      <c r="D347" s="6">
        <v>1334</v>
      </c>
      <c r="F347" s="6" t="s">
        <v>20</v>
      </c>
      <c r="G347" s="6">
        <v>137.19999999999999</v>
      </c>
      <c r="H347" s="6">
        <v>43.1</v>
      </c>
      <c r="I347" s="6">
        <v>4.9000000000000004</v>
      </c>
      <c r="J347" s="6" t="s">
        <v>170</v>
      </c>
      <c r="N347" s="6" t="b">
        <v>0</v>
      </c>
      <c r="O347" s="6">
        <v>41.989378449999997</v>
      </c>
      <c r="P347" s="6">
        <v>-72.129194609999999</v>
      </c>
    </row>
    <row r="348" spans="1:16" ht="15.75" customHeight="1" x14ac:dyDescent="0.3">
      <c r="B348" s="6">
        <v>308</v>
      </c>
      <c r="C348" s="6" t="s">
        <v>25</v>
      </c>
      <c r="D348" s="6">
        <v>1335</v>
      </c>
      <c r="F348" s="6" t="s">
        <v>20</v>
      </c>
      <c r="G348" s="6">
        <v>175</v>
      </c>
      <c r="H348" s="6">
        <v>75.7</v>
      </c>
      <c r="I348" s="6">
        <v>4</v>
      </c>
      <c r="J348" s="6" t="s">
        <v>170</v>
      </c>
      <c r="L348" s="6" t="s">
        <v>24</v>
      </c>
      <c r="N348" s="6" t="b">
        <v>0</v>
      </c>
      <c r="O348" s="6">
        <v>41.989608130000001</v>
      </c>
      <c r="P348" s="6">
        <v>-72.128675689999994</v>
      </c>
    </row>
    <row r="349" spans="1:16" ht="15.75" customHeight="1" x14ac:dyDescent="0.3">
      <c r="B349" s="6">
        <v>500</v>
      </c>
      <c r="C349" s="6" t="s">
        <v>21</v>
      </c>
      <c r="D349" s="6">
        <v>1336</v>
      </c>
      <c r="F349" s="6" t="s">
        <v>172</v>
      </c>
      <c r="G349" s="6">
        <v>9</v>
      </c>
      <c r="H349" s="6">
        <v>112.5</v>
      </c>
      <c r="I349" s="6">
        <v>1.9</v>
      </c>
      <c r="J349" s="6" t="s">
        <v>170</v>
      </c>
      <c r="K349" s="6">
        <v>1.3</v>
      </c>
      <c r="L349" s="6" t="s">
        <v>24</v>
      </c>
      <c r="N349" s="6" t="b">
        <v>0</v>
      </c>
      <c r="O349" s="6">
        <v>41.990193310000002</v>
      </c>
      <c r="P349" s="6">
        <v>-72.130576379999994</v>
      </c>
    </row>
    <row r="350" spans="1:16" ht="15.75" customHeight="1" x14ac:dyDescent="0.3">
      <c r="B350" s="6">
        <v>207</v>
      </c>
      <c r="C350" s="6" t="s">
        <v>26</v>
      </c>
      <c r="D350" s="6">
        <v>1337</v>
      </c>
      <c r="F350" s="6" t="s">
        <v>22</v>
      </c>
      <c r="G350" s="6">
        <v>155.69999999999999</v>
      </c>
      <c r="H350" s="6">
        <v>43.7</v>
      </c>
      <c r="I350" s="6">
        <v>1.2</v>
      </c>
      <c r="J350" s="6" t="s">
        <v>170</v>
      </c>
      <c r="N350" s="6" t="b">
        <v>0</v>
      </c>
      <c r="O350" s="6">
        <v>41.98935487</v>
      </c>
      <c r="P350" s="6">
        <v>-72.128972910000002</v>
      </c>
    </row>
    <row r="351" spans="1:16" ht="15.75" customHeight="1" x14ac:dyDescent="0.3">
      <c r="B351" s="6">
        <v>308</v>
      </c>
      <c r="C351" s="6" t="s">
        <v>25</v>
      </c>
      <c r="D351" s="6">
        <v>1338</v>
      </c>
      <c r="F351" s="6" t="s">
        <v>20</v>
      </c>
      <c r="G351" s="6">
        <v>177.3</v>
      </c>
      <c r="H351" s="6">
        <v>76.400000000000006</v>
      </c>
      <c r="I351" s="6">
        <v>2.2000000000000002</v>
      </c>
      <c r="J351" s="6" t="s">
        <v>170</v>
      </c>
      <c r="L351" s="6" t="s">
        <v>24</v>
      </c>
      <c r="N351" s="6" t="b">
        <v>0</v>
      </c>
      <c r="O351" s="6">
        <v>41.989610740000003</v>
      </c>
      <c r="P351" s="6">
        <v>-72.128646810000006</v>
      </c>
    </row>
    <row r="352" spans="1:16" ht="15.75" customHeight="1" x14ac:dyDescent="0.3">
      <c r="B352" s="6">
        <v>207</v>
      </c>
      <c r="C352" s="6" t="s">
        <v>26</v>
      </c>
      <c r="D352" s="6">
        <v>1339</v>
      </c>
      <c r="F352" s="6" t="s">
        <v>22</v>
      </c>
      <c r="G352" s="6">
        <v>152.6</v>
      </c>
      <c r="H352" s="6">
        <v>40.5</v>
      </c>
      <c r="I352" s="6">
        <v>1.8</v>
      </c>
      <c r="J352" s="6" t="s">
        <v>170</v>
      </c>
      <c r="K352" s="6">
        <v>1.3</v>
      </c>
      <c r="L352" s="6" t="s">
        <v>24</v>
      </c>
      <c r="N352" s="6" t="b">
        <v>0</v>
      </c>
      <c r="O352" s="6">
        <v>41.989331370000002</v>
      </c>
      <c r="P352" s="6">
        <v>-72.129016570000005</v>
      </c>
    </row>
    <row r="353" spans="2:16" ht="15.75" customHeight="1" x14ac:dyDescent="0.3">
      <c r="B353" s="6">
        <v>207</v>
      </c>
      <c r="C353" s="6" t="s">
        <v>26</v>
      </c>
      <c r="D353" s="6">
        <v>1340</v>
      </c>
      <c r="F353" s="6" t="s">
        <v>22</v>
      </c>
      <c r="G353" s="6">
        <v>158.80000000000001</v>
      </c>
      <c r="H353" s="6">
        <v>40.1</v>
      </c>
      <c r="I353" s="6">
        <v>1</v>
      </c>
      <c r="J353" s="6" t="s">
        <v>170</v>
      </c>
      <c r="K353" s="6">
        <v>1.3</v>
      </c>
      <c r="L353" s="6" t="s">
        <v>24</v>
      </c>
      <c r="N353" s="6" t="b">
        <v>0</v>
      </c>
      <c r="O353" s="6">
        <v>41.989318140000002</v>
      </c>
      <c r="P353" s="6">
        <v>-72.128943530000001</v>
      </c>
    </row>
    <row r="354" spans="2:16" ht="15.75" customHeight="1" x14ac:dyDescent="0.3">
      <c r="B354" s="6">
        <v>308</v>
      </c>
      <c r="C354" s="6" t="s">
        <v>26</v>
      </c>
      <c r="D354" s="6">
        <v>1341</v>
      </c>
      <c r="F354" s="6" t="s">
        <v>20</v>
      </c>
      <c r="G354" s="6">
        <v>172.8</v>
      </c>
      <c r="H354" s="6">
        <v>69.8</v>
      </c>
      <c r="I354" s="6">
        <v>1.3</v>
      </c>
      <c r="J354" s="6" t="s">
        <v>170</v>
      </c>
      <c r="K354" s="6">
        <v>1.3</v>
      </c>
      <c r="L354" s="6" t="s">
        <v>24</v>
      </c>
      <c r="N354" s="6" t="b">
        <v>0</v>
      </c>
      <c r="O354" s="6">
        <v>41.989559309999997</v>
      </c>
      <c r="P354" s="6">
        <v>-72.128714299999999</v>
      </c>
    </row>
    <row r="355" spans="2:16" ht="15.75" customHeight="1" x14ac:dyDescent="0.3">
      <c r="B355" s="6">
        <v>207</v>
      </c>
      <c r="C355" s="6" t="s">
        <v>17</v>
      </c>
      <c r="D355" s="6">
        <v>1342</v>
      </c>
      <c r="F355" s="6" t="s">
        <v>20</v>
      </c>
      <c r="G355" s="6">
        <v>148.1</v>
      </c>
      <c r="H355" s="6">
        <v>47.1</v>
      </c>
      <c r="I355" s="6">
        <v>2.7</v>
      </c>
      <c r="J355" s="6" t="s">
        <v>170</v>
      </c>
      <c r="K355" s="6">
        <v>1.3</v>
      </c>
      <c r="L355" s="6" t="s">
        <v>24</v>
      </c>
      <c r="N355" s="6" t="b">
        <v>0</v>
      </c>
      <c r="O355" s="6">
        <v>41.989396849999999</v>
      </c>
      <c r="P355" s="6">
        <v>-72.129056320000004</v>
      </c>
    </row>
    <row r="356" spans="2:16" ht="15.75" customHeight="1" x14ac:dyDescent="0.3">
      <c r="B356" s="6">
        <v>207</v>
      </c>
      <c r="C356" s="6" t="s">
        <v>26</v>
      </c>
      <c r="D356" s="6">
        <v>1344</v>
      </c>
      <c r="F356" s="6" t="s">
        <v>20</v>
      </c>
      <c r="G356" s="6">
        <v>157.1</v>
      </c>
      <c r="H356" s="6">
        <v>48.2</v>
      </c>
      <c r="I356" s="6">
        <v>2.1</v>
      </c>
      <c r="J356" s="6" t="s">
        <v>170</v>
      </c>
      <c r="N356" s="6" t="b">
        <v>1</v>
      </c>
      <c r="O356" s="6">
        <v>41.989392530000003</v>
      </c>
      <c r="P356" s="6">
        <v>-72.128946769999999</v>
      </c>
    </row>
    <row r="357" spans="2:16" ht="15.75" customHeight="1" x14ac:dyDescent="0.3">
      <c r="B357" s="6">
        <v>106</v>
      </c>
      <c r="C357" s="6" t="s">
        <v>26</v>
      </c>
      <c r="D357" s="6">
        <v>1346</v>
      </c>
      <c r="F357" s="6" t="s">
        <v>20</v>
      </c>
      <c r="G357" s="6">
        <v>138</v>
      </c>
      <c r="H357" s="6">
        <v>22.7</v>
      </c>
      <c r="I357" s="6">
        <v>2.2999999999999998</v>
      </c>
      <c r="J357" s="6" t="s">
        <v>170</v>
      </c>
      <c r="N357" s="6" t="b">
        <v>0</v>
      </c>
      <c r="O357" s="6">
        <v>41.98919652</v>
      </c>
      <c r="P357" s="6">
        <v>-72.129227940000007</v>
      </c>
    </row>
    <row r="358" spans="2:16" ht="15.75" customHeight="1" x14ac:dyDescent="0.3">
      <c r="B358" s="6">
        <v>308</v>
      </c>
      <c r="C358" s="6" t="s">
        <v>26</v>
      </c>
      <c r="D358" s="6">
        <v>1347</v>
      </c>
      <c r="F358" s="6" t="s">
        <v>20</v>
      </c>
      <c r="G358" s="6">
        <v>175.7</v>
      </c>
      <c r="H358" s="6">
        <v>62.5</v>
      </c>
      <c r="I358" s="6">
        <v>5</v>
      </c>
      <c r="J358" s="6" t="s">
        <v>170</v>
      </c>
      <c r="N358" s="6" t="b">
        <v>0</v>
      </c>
      <c r="O358" s="6">
        <v>41.98949013</v>
      </c>
      <c r="P358" s="6">
        <v>-72.128695089999994</v>
      </c>
    </row>
    <row r="359" spans="2:16" ht="15.75" customHeight="1" x14ac:dyDescent="0.3">
      <c r="B359" s="6">
        <v>308</v>
      </c>
      <c r="C359" s="6" t="s">
        <v>17</v>
      </c>
      <c r="D359" s="6">
        <v>1348</v>
      </c>
      <c r="F359" s="6" t="s">
        <v>22</v>
      </c>
      <c r="G359" s="6">
        <v>169.8</v>
      </c>
      <c r="H359" s="6">
        <v>66.2</v>
      </c>
      <c r="I359" s="6">
        <v>7.3</v>
      </c>
      <c r="J359" s="6" t="s">
        <v>170</v>
      </c>
      <c r="N359" s="6" t="b">
        <v>0</v>
      </c>
      <c r="O359" s="6">
        <v>41.98953212</v>
      </c>
      <c r="P359" s="6">
        <v>-72.128757609999994</v>
      </c>
    </row>
    <row r="360" spans="2:16" ht="15.75" customHeight="1" x14ac:dyDescent="0.3">
      <c r="B360" s="6">
        <v>207</v>
      </c>
      <c r="C360" s="6" t="s">
        <v>26</v>
      </c>
      <c r="D360" s="6">
        <v>1349</v>
      </c>
      <c r="F360" s="6" t="s">
        <v>22</v>
      </c>
      <c r="G360" s="6">
        <v>159.69999999999999</v>
      </c>
      <c r="H360" s="6">
        <v>43.7</v>
      </c>
      <c r="I360" s="6">
        <v>4.5</v>
      </c>
      <c r="J360" s="6" t="s">
        <v>170</v>
      </c>
      <c r="N360" s="6" t="b">
        <v>0</v>
      </c>
      <c r="O360" s="6">
        <v>41.989348620000001</v>
      </c>
      <c r="P360" s="6">
        <v>-72.128925240000001</v>
      </c>
    </row>
    <row r="361" spans="2:16" ht="15.75" customHeight="1" x14ac:dyDescent="0.3">
      <c r="B361" s="6">
        <v>308</v>
      </c>
      <c r="C361" s="6" t="s">
        <v>25</v>
      </c>
      <c r="D361" s="6">
        <v>1350</v>
      </c>
      <c r="F361" s="6" t="s">
        <v>20</v>
      </c>
      <c r="G361" s="6">
        <v>171.6</v>
      </c>
      <c r="H361" s="6">
        <v>78.5</v>
      </c>
      <c r="I361" s="6">
        <v>3.8</v>
      </c>
      <c r="J361" s="6" t="s">
        <v>170</v>
      </c>
      <c r="N361" s="6" t="b">
        <v>0</v>
      </c>
      <c r="O361" s="6">
        <v>41.989638239999998</v>
      </c>
      <c r="P361" s="6">
        <v>-72.128710319999996</v>
      </c>
    </row>
    <row r="362" spans="2:16" ht="15.75" customHeight="1" x14ac:dyDescent="0.3">
      <c r="B362" s="6">
        <v>308</v>
      </c>
      <c r="C362" s="6" t="s">
        <v>26</v>
      </c>
      <c r="D362" s="6">
        <v>1352</v>
      </c>
      <c r="F362" s="6" t="s">
        <v>22</v>
      </c>
      <c r="G362" s="6">
        <v>171.5</v>
      </c>
      <c r="H362" s="6">
        <v>71.2</v>
      </c>
      <c r="I362" s="6">
        <v>3.3</v>
      </c>
      <c r="J362" s="6" t="s">
        <v>170</v>
      </c>
      <c r="N362" s="6" t="b">
        <v>0</v>
      </c>
      <c r="O362" s="6">
        <v>41.989573739999997</v>
      </c>
      <c r="P362" s="6">
        <v>-72.128726850000007</v>
      </c>
    </row>
    <row r="363" spans="2:16" ht="15.75" customHeight="1" x14ac:dyDescent="0.3">
      <c r="B363" s="6">
        <v>305</v>
      </c>
      <c r="C363" s="6" t="s">
        <v>17</v>
      </c>
      <c r="D363" s="6">
        <v>1353</v>
      </c>
      <c r="F363" s="6" t="s">
        <v>172</v>
      </c>
      <c r="G363" s="6">
        <v>106.2</v>
      </c>
      <c r="H363" s="6">
        <v>65.8</v>
      </c>
      <c r="I363" s="6">
        <v>2.5</v>
      </c>
      <c r="J363" s="6" t="s">
        <v>170</v>
      </c>
      <c r="N363" s="6" t="b">
        <v>0</v>
      </c>
      <c r="O363" s="6">
        <v>41.989627910000003</v>
      </c>
      <c r="P363" s="6">
        <v>-72.129516289999998</v>
      </c>
    </row>
    <row r="364" spans="2:16" ht="15.75" customHeight="1" x14ac:dyDescent="0.3">
      <c r="B364" s="6">
        <v>6</v>
      </c>
      <c r="C364" s="6" t="s">
        <v>26</v>
      </c>
      <c r="D364" s="6">
        <v>1354</v>
      </c>
      <c r="F364" s="6" t="s">
        <v>22</v>
      </c>
      <c r="G364" s="6">
        <v>137.69999999999999</v>
      </c>
      <c r="H364" s="6">
        <v>8.8000000000000007</v>
      </c>
      <c r="I364" s="6">
        <v>1.5</v>
      </c>
      <c r="J364" s="6" t="s">
        <v>170</v>
      </c>
      <c r="K364" s="6">
        <v>1.3</v>
      </c>
      <c r="L364" s="6" t="s">
        <v>24</v>
      </c>
      <c r="N364" s="6" t="b">
        <v>0</v>
      </c>
      <c r="O364" s="6">
        <v>41.98907389</v>
      </c>
      <c r="P364" s="6">
        <v>-72.129260720000005</v>
      </c>
    </row>
    <row r="365" spans="2:16" ht="15.75" customHeight="1" x14ac:dyDescent="0.3">
      <c r="B365" s="6">
        <v>308</v>
      </c>
      <c r="C365" s="6" t="s">
        <v>26</v>
      </c>
      <c r="D365" s="6">
        <v>1354</v>
      </c>
      <c r="F365" s="6" t="s">
        <v>20</v>
      </c>
      <c r="G365" s="6">
        <v>179.3</v>
      </c>
      <c r="H365" s="6">
        <v>69.2</v>
      </c>
      <c r="I365" s="6">
        <v>3.6</v>
      </c>
      <c r="J365" s="6" t="s">
        <v>170</v>
      </c>
      <c r="K365" s="6">
        <v>1.3</v>
      </c>
      <c r="L365" s="6" t="s">
        <v>24</v>
      </c>
      <c r="N365" s="6" t="b">
        <v>0</v>
      </c>
      <c r="O365" s="6">
        <v>41.989543849999997</v>
      </c>
      <c r="P365" s="6">
        <v>-72.128638109999997</v>
      </c>
    </row>
    <row r="366" spans="2:16" ht="15.75" customHeight="1" x14ac:dyDescent="0.3">
      <c r="B366" s="6">
        <v>604</v>
      </c>
      <c r="C366" s="6" t="s">
        <v>25</v>
      </c>
      <c r="D366" s="6">
        <v>1358</v>
      </c>
      <c r="F366" s="6" t="s">
        <v>172</v>
      </c>
      <c r="G366" s="6">
        <v>99.9</v>
      </c>
      <c r="H366" s="6">
        <v>139.6</v>
      </c>
      <c r="I366" s="6">
        <v>3.5</v>
      </c>
      <c r="N366" s="6" t="b">
        <v>0</v>
      </c>
      <c r="O366" s="6">
        <v>41.990291360000001</v>
      </c>
      <c r="P366" s="6">
        <v>-72.129436290000001</v>
      </c>
    </row>
    <row r="367" spans="2:16" ht="15.75" customHeight="1" x14ac:dyDescent="0.3">
      <c r="B367" s="6">
        <v>105</v>
      </c>
      <c r="C367" s="6" t="s">
        <v>17</v>
      </c>
      <c r="D367" s="6">
        <v>1359</v>
      </c>
      <c r="F367" s="6" t="s">
        <v>31</v>
      </c>
      <c r="G367" s="6">
        <v>109.7</v>
      </c>
      <c r="H367" s="6">
        <v>20.100000000000001</v>
      </c>
      <c r="I367" s="6">
        <v>28.1</v>
      </c>
      <c r="J367" s="6" t="s">
        <v>170</v>
      </c>
      <c r="K367" s="6">
        <v>1.3</v>
      </c>
      <c r="L367" s="6" t="s">
        <v>24</v>
      </c>
      <c r="N367" s="6" t="b">
        <v>1</v>
      </c>
      <c r="O367" s="6">
        <v>41.989217699999998</v>
      </c>
      <c r="P367" s="6">
        <v>-72.129570619999996</v>
      </c>
    </row>
    <row r="368" spans="2:16" ht="15.75" customHeight="1" x14ac:dyDescent="0.3">
      <c r="B368" s="6">
        <v>308</v>
      </c>
      <c r="C368" s="6" t="s">
        <v>25</v>
      </c>
      <c r="D368" s="6">
        <v>1360</v>
      </c>
      <c r="F368" s="6" t="s">
        <v>20</v>
      </c>
      <c r="G368" s="6">
        <v>179.3</v>
      </c>
      <c r="H368" s="6">
        <v>70.900000000000006</v>
      </c>
      <c r="I368" s="6">
        <v>5.9</v>
      </c>
      <c r="J368" s="6" t="s">
        <v>170</v>
      </c>
      <c r="L368" s="6" t="s">
        <v>24</v>
      </c>
      <c r="N368" s="6" t="b">
        <v>0</v>
      </c>
      <c r="O368" s="6">
        <v>41.989558899999999</v>
      </c>
      <c r="P368" s="6">
        <v>-72.128634539999993</v>
      </c>
    </row>
    <row r="369" spans="1:16" ht="15.75" customHeight="1" x14ac:dyDescent="0.3">
      <c r="B369" s="6">
        <v>206</v>
      </c>
      <c r="C369" s="6" t="s">
        <v>26</v>
      </c>
      <c r="D369" s="6">
        <v>1361</v>
      </c>
      <c r="F369" s="6" t="s">
        <v>18</v>
      </c>
      <c r="G369" s="6">
        <v>138.5</v>
      </c>
      <c r="H369" s="6">
        <v>44.8</v>
      </c>
      <c r="I369" s="6">
        <v>1.8</v>
      </c>
      <c r="J369" s="6" t="s">
        <v>170</v>
      </c>
      <c r="N369" s="6" t="b">
        <v>0</v>
      </c>
      <c r="O369" s="6">
        <v>41.989391470000001</v>
      </c>
      <c r="P369" s="6">
        <v>-72.129175540000006</v>
      </c>
    </row>
    <row r="370" spans="1:16" ht="15.75" customHeight="1" x14ac:dyDescent="0.3">
      <c r="B370" s="6">
        <v>503</v>
      </c>
      <c r="C370" s="6" t="s">
        <v>21</v>
      </c>
      <c r="D370" s="6">
        <v>1362</v>
      </c>
      <c r="F370" s="6" t="s">
        <v>172</v>
      </c>
      <c r="G370" s="6">
        <v>65.599999999999994</v>
      </c>
      <c r="H370" s="6">
        <v>115.6</v>
      </c>
      <c r="I370" s="6">
        <v>2.1</v>
      </c>
      <c r="J370" s="6" t="s">
        <v>170</v>
      </c>
      <c r="K370" s="6">
        <v>1.3</v>
      </c>
      <c r="L370" s="6" t="s">
        <v>24</v>
      </c>
      <c r="N370" s="6" t="b">
        <v>0</v>
      </c>
      <c r="O370" s="6">
        <v>41.990132369999998</v>
      </c>
      <c r="P370" s="6">
        <v>-72.129895430000005</v>
      </c>
    </row>
    <row r="371" spans="1:16" ht="15.75" customHeight="1" x14ac:dyDescent="0.3">
      <c r="B371" s="6">
        <v>308</v>
      </c>
      <c r="C371" s="6" t="s">
        <v>25</v>
      </c>
      <c r="D371" s="6">
        <v>1364</v>
      </c>
      <c r="F371" s="6" t="s">
        <v>20</v>
      </c>
      <c r="G371" s="6">
        <v>172.7</v>
      </c>
      <c r="H371" s="6">
        <v>74.400000000000006</v>
      </c>
      <c r="I371" s="6">
        <v>5.6</v>
      </c>
      <c r="J371" s="6" t="s">
        <v>170</v>
      </c>
      <c r="L371" s="6" t="s">
        <v>24</v>
      </c>
      <c r="N371" s="6" t="b">
        <v>0</v>
      </c>
      <c r="O371" s="6">
        <v>41.989600209999999</v>
      </c>
      <c r="P371" s="6">
        <v>-72.128705830000001</v>
      </c>
    </row>
    <row r="372" spans="1:16" ht="15.75" customHeight="1" x14ac:dyDescent="0.3">
      <c r="B372" s="6">
        <v>308</v>
      </c>
      <c r="C372" s="6" t="s">
        <v>25</v>
      </c>
      <c r="D372" s="6">
        <v>1365</v>
      </c>
      <c r="F372" s="6" t="s">
        <v>20</v>
      </c>
      <c r="G372" s="6">
        <v>173.1</v>
      </c>
      <c r="H372" s="6">
        <v>76.099999999999994</v>
      </c>
      <c r="I372" s="6">
        <v>6.2</v>
      </c>
      <c r="J372" s="6" t="s">
        <v>170</v>
      </c>
      <c r="N372" s="6" t="b">
        <v>1</v>
      </c>
      <c r="O372" s="6">
        <v>41.989614639999999</v>
      </c>
      <c r="P372" s="6">
        <v>-72.128697489999993</v>
      </c>
    </row>
    <row r="373" spans="1:16" ht="15.75" customHeight="1" x14ac:dyDescent="0.3">
      <c r="B373" s="6">
        <v>308</v>
      </c>
      <c r="C373" s="6" t="s">
        <v>17</v>
      </c>
      <c r="D373" s="6">
        <v>1366</v>
      </c>
      <c r="F373" s="6" t="s">
        <v>20</v>
      </c>
      <c r="G373" s="6">
        <v>166.1</v>
      </c>
      <c r="H373" s="6">
        <v>69.599999999999994</v>
      </c>
      <c r="I373" s="6">
        <v>4.5</v>
      </c>
      <c r="J373" s="6" t="s">
        <v>170</v>
      </c>
      <c r="N373" s="6" t="b">
        <v>0</v>
      </c>
      <c r="O373" s="6">
        <v>41.989568009999999</v>
      </c>
      <c r="P373" s="6">
        <v>-72.128794560000003</v>
      </c>
    </row>
    <row r="374" spans="1:16" ht="15.75" customHeight="1" x14ac:dyDescent="0.3">
      <c r="B374" s="6">
        <v>308</v>
      </c>
      <c r="C374" s="6" t="s">
        <v>26</v>
      </c>
      <c r="D374" s="6">
        <v>1367</v>
      </c>
      <c r="F374" s="6" t="s">
        <v>22</v>
      </c>
      <c r="G374" s="6">
        <v>178.6</v>
      </c>
      <c r="H374" s="6">
        <v>60.3</v>
      </c>
      <c r="I374" s="6">
        <v>1.7</v>
      </c>
      <c r="J374" s="6" t="s">
        <v>170</v>
      </c>
      <c r="K374" s="6">
        <v>1.3</v>
      </c>
      <c r="L374" s="6" t="s">
        <v>24</v>
      </c>
      <c r="N374" s="6" t="b">
        <v>0</v>
      </c>
      <c r="O374" s="6">
        <v>41.989466120000003</v>
      </c>
      <c r="P374" s="6">
        <v>-72.128665150000003</v>
      </c>
    </row>
    <row r="375" spans="1:16" ht="15.75" customHeight="1" x14ac:dyDescent="0.3">
      <c r="B375" s="6">
        <v>308</v>
      </c>
      <c r="C375" s="6" t="s">
        <v>25</v>
      </c>
      <c r="D375" s="6">
        <v>1368</v>
      </c>
      <c r="F375" s="6" t="s">
        <v>20</v>
      </c>
      <c r="G375" s="6">
        <v>178.8</v>
      </c>
      <c r="H375" s="6">
        <v>78.5</v>
      </c>
      <c r="I375" s="6">
        <v>1.6</v>
      </c>
      <c r="J375" s="6" t="s">
        <v>170</v>
      </c>
      <c r="N375" s="6" t="b">
        <v>0</v>
      </c>
      <c r="O375" s="6">
        <v>41.989626999999999</v>
      </c>
      <c r="P375" s="6">
        <v>-72.128624529999996</v>
      </c>
    </row>
    <row r="376" spans="1:16" ht="15.75" customHeight="1" x14ac:dyDescent="0.3">
      <c r="B376" s="6">
        <v>6</v>
      </c>
      <c r="C376" s="6" t="s">
        <v>26</v>
      </c>
      <c r="D376" s="6">
        <v>1369</v>
      </c>
      <c r="F376" s="6" t="s">
        <v>22</v>
      </c>
      <c r="G376" s="6">
        <v>135.4</v>
      </c>
      <c r="H376" s="6">
        <v>3</v>
      </c>
      <c r="I376" s="6">
        <v>2</v>
      </c>
      <c r="J376" s="6" t="s">
        <v>170</v>
      </c>
      <c r="K376" s="6">
        <v>1.3</v>
      </c>
      <c r="L376" s="6" t="s">
        <v>24</v>
      </c>
      <c r="N376" s="6" t="b">
        <v>0</v>
      </c>
      <c r="O376" s="6">
        <v>41.989026109999998</v>
      </c>
      <c r="P376" s="6">
        <v>-72.129300319999999</v>
      </c>
    </row>
    <row r="377" spans="1:16" ht="15.75" customHeight="1" x14ac:dyDescent="0.3">
      <c r="B377" s="6">
        <v>503</v>
      </c>
      <c r="C377" s="6" t="s">
        <v>21</v>
      </c>
      <c r="D377" s="6">
        <v>1370</v>
      </c>
      <c r="F377" s="6" t="s">
        <v>172</v>
      </c>
      <c r="G377" s="6">
        <v>60.2</v>
      </c>
      <c r="H377" s="6">
        <v>119.9</v>
      </c>
      <c r="I377" s="6">
        <v>2</v>
      </c>
      <c r="J377" s="6" t="s">
        <v>170</v>
      </c>
      <c r="K377" s="6">
        <v>1.3</v>
      </c>
      <c r="L377" s="6" t="s">
        <v>24</v>
      </c>
      <c r="N377" s="6" t="b">
        <v>0</v>
      </c>
      <c r="O377" s="6">
        <v>41.990178890000003</v>
      </c>
      <c r="P377" s="6">
        <v>-72.129950739999998</v>
      </c>
    </row>
    <row r="378" spans="1:16" ht="15.75" customHeight="1" x14ac:dyDescent="0.3">
      <c r="A378" s="6">
        <v>1</v>
      </c>
      <c r="D378" s="6">
        <v>1371</v>
      </c>
      <c r="F378" s="6" t="s">
        <v>172</v>
      </c>
      <c r="I378" s="6">
        <v>2</v>
      </c>
      <c r="J378" s="6" t="s">
        <v>170</v>
      </c>
      <c r="K378" s="6">
        <v>1.3</v>
      </c>
      <c r="N378" s="6" t="b">
        <v>0</v>
      </c>
      <c r="O378" s="6" t="e">
        <v>#DIV/0!</v>
      </c>
      <c r="P378" s="6" t="e">
        <v>#DIV/0!</v>
      </c>
    </row>
    <row r="379" spans="1:16" ht="15.75" customHeight="1" x14ac:dyDescent="0.3">
      <c r="B379" s="6">
        <v>206</v>
      </c>
      <c r="C379" s="6" t="s">
        <v>26</v>
      </c>
      <c r="D379" s="6">
        <v>1372</v>
      </c>
      <c r="F379" s="6" t="s">
        <v>20</v>
      </c>
      <c r="G379" s="6">
        <v>137.4</v>
      </c>
      <c r="H379" s="6">
        <v>42.6</v>
      </c>
      <c r="I379" s="6">
        <v>3.1</v>
      </c>
      <c r="J379" s="6" t="s">
        <v>170</v>
      </c>
      <c r="N379" s="6" t="b">
        <v>0</v>
      </c>
      <c r="O379" s="6">
        <v>41.989373710000002</v>
      </c>
      <c r="P379" s="6">
        <v>-72.129193270000002</v>
      </c>
    </row>
    <row r="380" spans="1:16" ht="15.75" customHeight="1" x14ac:dyDescent="0.3">
      <c r="B380" s="6">
        <v>500</v>
      </c>
      <c r="C380" s="6" t="s">
        <v>25</v>
      </c>
      <c r="D380" s="6">
        <v>1373</v>
      </c>
      <c r="F380" s="6" t="s">
        <v>172</v>
      </c>
      <c r="G380" s="6">
        <v>17</v>
      </c>
      <c r="H380" s="6">
        <v>114.7</v>
      </c>
      <c r="I380" s="6">
        <v>2.2999999999999998</v>
      </c>
      <c r="J380" s="6" t="s">
        <v>170</v>
      </c>
      <c r="K380" s="6">
        <v>1.3</v>
      </c>
      <c r="L380" s="6" t="s">
        <v>24</v>
      </c>
      <c r="N380" s="6" t="b">
        <v>0</v>
      </c>
      <c r="O380" s="6">
        <v>41.990200299999998</v>
      </c>
      <c r="P380" s="6">
        <v>-72.130476430000002</v>
      </c>
    </row>
    <row r="381" spans="1:16" ht="15.75" customHeight="1" x14ac:dyDescent="0.3">
      <c r="B381" s="6">
        <v>503</v>
      </c>
      <c r="C381" s="6" t="s">
        <v>21</v>
      </c>
      <c r="D381" s="6">
        <v>1374</v>
      </c>
      <c r="F381" s="6" t="s">
        <v>172</v>
      </c>
      <c r="G381" s="6">
        <v>64.5</v>
      </c>
      <c r="H381" s="6">
        <v>115</v>
      </c>
      <c r="I381" s="6">
        <v>2.1</v>
      </c>
      <c r="J381" s="6" t="s">
        <v>170</v>
      </c>
      <c r="K381" s="6">
        <v>1.3</v>
      </c>
      <c r="L381" s="6" t="s">
        <v>24</v>
      </c>
      <c r="N381" s="6" t="b">
        <v>0</v>
      </c>
      <c r="O381" s="6">
        <v>41.990128779999999</v>
      </c>
      <c r="P381" s="6">
        <v>-72.129909799999993</v>
      </c>
    </row>
    <row r="382" spans="1:16" ht="15.75" customHeight="1" x14ac:dyDescent="0.3">
      <c r="B382" s="6">
        <v>105</v>
      </c>
      <c r="C382" s="6" t="s">
        <v>17</v>
      </c>
      <c r="D382" s="6">
        <v>1375</v>
      </c>
      <c r="F382" s="6" t="s">
        <v>33</v>
      </c>
      <c r="G382" s="6">
        <v>104.7</v>
      </c>
      <c r="H382" s="6">
        <v>23.8</v>
      </c>
      <c r="I382" s="6">
        <v>46.6</v>
      </c>
      <c r="J382" s="6" t="s">
        <v>170</v>
      </c>
      <c r="K382" s="6">
        <v>2.7</v>
      </c>
      <c r="L382" s="6" t="s">
        <v>176</v>
      </c>
      <c r="N382" s="6" t="b">
        <v>0</v>
      </c>
      <c r="O382" s="6">
        <v>41.989258270000001</v>
      </c>
      <c r="P382" s="6">
        <v>-72.129622420000004</v>
      </c>
    </row>
    <row r="383" spans="1:16" ht="15.75" customHeight="1" x14ac:dyDescent="0.3">
      <c r="B383" s="6">
        <v>603</v>
      </c>
      <c r="C383" s="6" t="s">
        <v>21</v>
      </c>
      <c r="D383" s="6">
        <v>1375</v>
      </c>
      <c r="F383" s="6" t="s">
        <v>18</v>
      </c>
      <c r="G383" s="6">
        <v>69</v>
      </c>
      <c r="H383" s="6">
        <v>136.80000000000001</v>
      </c>
      <c r="I383" s="6">
        <v>21.3</v>
      </c>
      <c r="J383" s="6" t="s">
        <v>170</v>
      </c>
      <c r="K383" s="6">
        <v>1.3</v>
      </c>
      <c r="L383" s="6" t="s">
        <v>24</v>
      </c>
      <c r="N383" s="6" t="b">
        <v>0</v>
      </c>
      <c r="O383" s="6">
        <v>41.990314820000002</v>
      </c>
      <c r="P383" s="6">
        <v>-72.129810370000001</v>
      </c>
    </row>
    <row r="384" spans="1:16" ht="15.75" customHeight="1" x14ac:dyDescent="0.3">
      <c r="B384" s="6">
        <v>500</v>
      </c>
      <c r="C384" s="6" t="s">
        <v>21</v>
      </c>
      <c r="D384" s="6">
        <v>1377</v>
      </c>
      <c r="F384" s="6" t="s">
        <v>172</v>
      </c>
      <c r="G384" s="6">
        <v>7.3</v>
      </c>
      <c r="H384" s="6">
        <v>113</v>
      </c>
      <c r="I384" s="6">
        <v>2.5</v>
      </c>
      <c r="J384" s="6" t="s">
        <v>170</v>
      </c>
      <c r="K384" s="6">
        <v>1.3</v>
      </c>
      <c r="L384" s="6" t="s">
        <v>24</v>
      </c>
      <c r="N384" s="6" t="b">
        <v>0</v>
      </c>
      <c r="O384" s="6">
        <v>41.990200389999998</v>
      </c>
      <c r="P384" s="6">
        <v>-72.130595589999999</v>
      </c>
    </row>
    <row r="385" spans="2:16" ht="15.75" customHeight="1" x14ac:dyDescent="0.3">
      <c r="B385" s="6">
        <v>404</v>
      </c>
      <c r="C385" s="6" t="s">
        <v>17</v>
      </c>
      <c r="D385" s="6">
        <v>1379</v>
      </c>
      <c r="F385" s="6" t="s">
        <v>18</v>
      </c>
      <c r="G385" s="6">
        <v>88.7</v>
      </c>
      <c r="H385" s="6">
        <v>82.2</v>
      </c>
      <c r="I385" s="6">
        <v>17.5</v>
      </c>
      <c r="J385" s="6" t="s">
        <v>170</v>
      </c>
      <c r="K385" s="6">
        <v>1.3</v>
      </c>
      <c r="L385" s="6" t="s">
        <v>24</v>
      </c>
      <c r="N385" s="6" t="b">
        <v>0</v>
      </c>
      <c r="O385" s="6">
        <v>41.98980049</v>
      </c>
      <c r="P385" s="6">
        <v>-72.129690359999998</v>
      </c>
    </row>
    <row r="386" spans="2:16" ht="15.75" customHeight="1" x14ac:dyDescent="0.3">
      <c r="B386" s="6">
        <v>500</v>
      </c>
      <c r="C386" s="6" t="s">
        <v>25</v>
      </c>
      <c r="D386" s="6">
        <v>1380</v>
      </c>
      <c r="F386" s="6" t="s">
        <v>172</v>
      </c>
      <c r="G386" s="6">
        <v>16.2</v>
      </c>
      <c r="H386" s="6">
        <v>115.9</v>
      </c>
      <c r="I386" s="6">
        <v>2.6</v>
      </c>
      <c r="J386" s="6" t="s">
        <v>170</v>
      </c>
      <c r="K386" s="6">
        <v>1.3</v>
      </c>
      <c r="L386" s="6" t="s">
        <v>24</v>
      </c>
      <c r="N386" s="6" t="b">
        <v>0</v>
      </c>
      <c r="O386" s="6">
        <v>41.99021218</v>
      </c>
      <c r="P386" s="6">
        <v>-72.13048345</v>
      </c>
    </row>
    <row r="387" spans="2:16" ht="15.75" customHeight="1" x14ac:dyDescent="0.3">
      <c r="B387" s="6">
        <v>500</v>
      </c>
      <c r="C387" s="6" t="s">
        <v>25</v>
      </c>
      <c r="D387" s="6">
        <v>1382</v>
      </c>
      <c r="F387" s="6" t="s">
        <v>172</v>
      </c>
      <c r="G387" s="6">
        <v>17</v>
      </c>
      <c r="H387" s="6">
        <v>118.4</v>
      </c>
      <c r="I387" s="6">
        <v>4.3</v>
      </c>
      <c r="J387" s="6" t="s">
        <v>170</v>
      </c>
      <c r="K387" s="6">
        <v>1.3</v>
      </c>
      <c r="L387" s="6" t="s">
        <v>24</v>
      </c>
      <c r="N387" s="6" t="b">
        <v>1</v>
      </c>
      <c r="O387" s="6">
        <v>41.990233070000002</v>
      </c>
      <c r="P387" s="6">
        <v>-72.130468660000005</v>
      </c>
    </row>
    <row r="388" spans="2:16" ht="15.75" customHeight="1" x14ac:dyDescent="0.3">
      <c r="B388" s="6">
        <v>404</v>
      </c>
      <c r="C388" s="6" t="s">
        <v>21</v>
      </c>
      <c r="D388" s="6">
        <v>1383</v>
      </c>
      <c r="F388" s="6" t="s">
        <v>39</v>
      </c>
      <c r="G388" s="6">
        <v>92.5</v>
      </c>
      <c r="H388" s="6">
        <v>87.7</v>
      </c>
      <c r="I388" s="6">
        <v>9.9</v>
      </c>
      <c r="J388" s="6" t="s">
        <v>170</v>
      </c>
      <c r="K388" s="6">
        <v>1.3</v>
      </c>
      <c r="L388" s="6" t="s">
        <v>24</v>
      </c>
      <c r="N388" s="6" t="b">
        <v>0</v>
      </c>
      <c r="O388" s="6">
        <v>41.989843260000001</v>
      </c>
      <c r="P388" s="6">
        <v>-72.129633519999999</v>
      </c>
    </row>
    <row r="389" spans="2:16" ht="15.75" customHeight="1" x14ac:dyDescent="0.3">
      <c r="B389" s="6">
        <v>404</v>
      </c>
      <c r="C389" s="6" t="s">
        <v>17</v>
      </c>
      <c r="D389" s="6">
        <v>1384</v>
      </c>
      <c r="F389" s="6" t="s">
        <v>31</v>
      </c>
      <c r="G389" s="6">
        <v>82.1</v>
      </c>
      <c r="H389" s="6">
        <v>86.9</v>
      </c>
      <c r="I389" s="6">
        <v>14</v>
      </c>
      <c r="J389" s="6" t="s">
        <v>170</v>
      </c>
      <c r="K389" s="6">
        <v>1.3</v>
      </c>
      <c r="L389" s="6" t="s">
        <v>24</v>
      </c>
      <c r="N389" s="6" t="b">
        <v>0</v>
      </c>
      <c r="O389" s="6">
        <v>41.989852419999998</v>
      </c>
      <c r="P389" s="6">
        <v>-72.129759129999997</v>
      </c>
    </row>
    <row r="390" spans="2:16" ht="15.75" customHeight="1" x14ac:dyDescent="0.3">
      <c r="B390" s="6">
        <v>500</v>
      </c>
      <c r="C390" s="6" t="s">
        <v>25</v>
      </c>
      <c r="D390" s="6">
        <v>1385</v>
      </c>
      <c r="F390" s="6" t="s">
        <v>172</v>
      </c>
      <c r="G390" s="6">
        <v>16.600000000000001</v>
      </c>
      <c r="H390" s="6">
        <v>119.8</v>
      </c>
      <c r="I390" s="6">
        <v>2.5</v>
      </c>
      <c r="J390" s="6" t="s">
        <v>170</v>
      </c>
      <c r="K390" s="6">
        <v>1.3</v>
      </c>
      <c r="L390" s="6" t="s">
        <v>24</v>
      </c>
      <c r="N390" s="6" t="b">
        <v>0</v>
      </c>
      <c r="O390" s="6">
        <v>41.990246089999999</v>
      </c>
      <c r="P390" s="6">
        <v>-72.130470489999993</v>
      </c>
    </row>
    <row r="391" spans="2:16" ht="15.75" customHeight="1" x14ac:dyDescent="0.3">
      <c r="B391" s="6">
        <v>500</v>
      </c>
      <c r="C391" s="6" t="s">
        <v>25</v>
      </c>
      <c r="D391" s="6">
        <v>1386</v>
      </c>
      <c r="F391" s="6" t="s">
        <v>172</v>
      </c>
      <c r="G391" s="6">
        <v>16.399999999999999</v>
      </c>
      <c r="H391" s="6">
        <v>116.6</v>
      </c>
      <c r="I391" s="6">
        <v>1.2</v>
      </c>
      <c r="J391" s="6" t="s">
        <v>170</v>
      </c>
      <c r="K391" s="6">
        <v>1.3</v>
      </c>
      <c r="L391" s="6" t="s">
        <v>24</v>
      </c>
      <c r="N391" s="6" t="b">
        <v>0</v>
      </c>
      <c r="O391" s="6">
        <v>41.990218069999997</v>
      </c>
      <c r="P391" s="6">
        <v>-72.130479589999993</v>
      </c>
    </row>
    <row r="392" spans="2:16" ht="15.75" customHeight="1" x14ac:dyDescent="0.3">
      <c r="B392" s="6">
        <v>404</v>
      </c>
      <c r="C392" s="6" t="s">
        <v>17</v>
      </c>
      <c r="D392" s="6">
        <v>1387</v>
      </c>
      <c r="F392" s="6" t="s">
        <v>18</v>
      </c>
      <c r="G392" s="6">
        <v>86</v>
      </c>
      <c r="H392" s="6">
        <v>84.1</v>
      </c>
      <c r="I392" s="6">
        <v>22.5</v>
      </c>
      <c r="J392" s="6" t="s">
        <v>170</v>
      </c>
      <c r="K392" s="6">
        <v>1.3</v>
      </c>
      <c r="L392" s="6" t="s">
        <v>24</v>
      </c>
      <c r="N392" s="6" t="b">
        <v>0</v>
      </c>
      <c r="O392" s="6">
        <v>41.98982153</v>
      </c>
      <c r="P392" s="6">
        <v>-72.129718539999999</v>
      </c>
    </row>
    <row r="393" spans="2:16" ht="15.75" customHeight="1" x14ac:dyDescent="0.3">
      <c r="B393" s="6">
        <v>500</v>
      </c>
      <c r="C393" s="6" t="s">
        <v>25</v>
      </c>
      <c r="D393" s="6">
        <v>1388</v>
      </c>
      <c r="F393" s="6" t="s">
        <v>172</v>
      </c>
      <c r="G393" s="6">
        <v>15</v>
      </c>
      <c r="H393" s="6">
        <v>113.4</v>
      </c>
      <c r="I393" s="6">
        <v>1.6</v>
      </c>
      <c r="J393" s="6" t="s">
        <v>170</v>
      </c>
      <c r="K393" s="6">
        <v>1.3</v>
      </c>
      <c r="L393" s="6" t="s">
        <v>24</v>
      </c>
      <c r="N393" s="6" t="b">
        <v>1</v>
      </c>
      <c r="O393" s="6">
        <v>41.99019191</v>
      </c>
      <c r="P393" s="6">
        <v>-72.130503000000004</v>
      </c>
    </row>
    <row r="394" spans="2:16" ht="15.75" customHeight="1" x14ac:dyDescent="0.3">
      <c r="B394" s="6">
        <v>404</v>
      </c>
      <c r="C394" s="6" t="s">
        <v>17</v>
      </c>
      <c r="D394" s="6">
        <v>1389</v>
      </c>
      <c r="F394" s="6" t="s">
        <v>18</v>
      </c>
      <c r="G394" s="6">
        <v>87.5</v>
      </c>
      <c r="H394" s="6">
        <v>81.099999999999994</v>
      </c>
      <c r="I394" s="6">
        <v>23</v>
      </c>
      <c r="J394" s="6" t="s">
        <v>170</v>
      </c>
      <c r="K394" s="6">
        <v>1.3</v>
      </c>
      <c r="L394" s="6" t="s">
        <v>24</v>
      </c>
      <c r="N394" s="6" t="b">
        <v>0</v>
      </c>
      <c r="O394" s="6">
        <v>41.989792620000003</v>
      </c>
      <c r="P394" s="6">
        <v>-72.129706970000001</v>
      </c>
    </row>
    <row r="395" spans="2:16" ht="15.75" customHeight="1" x14ac:dyDescent="0.3">
      <c r="B395" s="6">
        <v>500</v>
      </c>
      <c r="C395" s="6" t="s">
        <v>25</v>
      </c>
      <c r="D395" s="6">
        <v>1390</v>
      </c>
      <c r="F395" s="6" t="s">
        <v>172</v>
      </c>
      <c r="G395" s="6">
        <v>16</v>
      </c>
      <c r="H395" s="6">
        <v>116.7</v>
      </c>
      <c r="I395" s="6">
        <v>2.9</v>
      </c>
      <c r="J395" s="6" t="s">
        <v>170</v>
      </c>
      <c r="K395" s="6">
        <v>1.3</v>
      </c>
      <c r="L395" s="6" t="s">
        <v>24</v>
      </c>
      <c r="N395" s="6" t="b">
        <v>1</v>
      </c>
      <c r="O395" s="6">
        <v>41.990219580000002</v>
      </c>
      <c r="P395" s="6">
        <v>-72.130484150000001</v>
      </c>
    </row>
    <row r="396" spans="2:16" ht="15.75" customHeight="1" x14ac:dyDescent="0.3">
      <c r="B396" s="6">
        <v>404</v>
      </c>
      <c r="C396" s="6" t="s">
        <v>17</v>
      </c>
      <c r="D396" s="6">
        <v>1391</v>
      </c>
      <c r="F396" s="6" t="s">
        <v>31</v>
      </c>
      <c r="G396" s="6">
        <v>87.9</v>
      </c>
      <c r="H396" s="6">
        <v>84.3</v>
      </c>
      <c r="I396" s="6">
        <v>53.5</v>
      </c>
      <c r="J396" s="6" t="s">
        <v>170</v>
      </c>
      <c r="K396" s="6">
        <v>1.3</v>
      </c>
      <c r="L396" s="6" t="s">
        <v>24</v>
      </c>
      <c r="N396" s="6" t="b">
        <v>0</v>
      </c>
      <c r="O396" s="6">
        <v>41.989820330000001</v>
      </c>
      <c r="P396" s="6">
        <v>-72.129695479999995</v>
      </c>
    </row>
    <row r="397" spans="2:16" ht="15.75" customHeight="1" x14ac:dyDescent="0.3">
      <c r="B397" s="6">
        <v>204</v>
      </c>
      <c r="C397" s="6" t="s">
        <v>25</v>
      </c>
      <c r="D397" s="6">
        <v>1392</v>
      </c>
      <c r="F397" s="6" t="s">
        <v>31</v>
      </c>
      <c r="G397" s="6">
        <v>98</v>
      </c>
      <c r="H397" s="6">
        <v>56.7</v>
      </c>
      <c r="I397" s="6">
        <v>28</v>
      </c>
      <c r="J397" s="6" t="s">
        <v>170</v>
      </c>
      <c r="N397" s="6" t="b">
        <v>0</v>
      </c>
      <c r="O397" s="6">
        <v>41.98956012</v>
      </c>
      <c r="P397" s="6">
        <v>-72.129633119999994</v>
      </c>
    </row>
    <row r="398" spans="2:16" ht="15.75" customHeight="1" x14ac:dyDescent="0.3">
      <c r="B398" s="6">
        <v>304</v>
      </c>
      <c r="C398" s="6" t="s">
        <v>21</v>
      </c>
      <c r="D398" s="6">
        <v>1393</v>
      </c>
      <c r="F398" s="6" t="s">
        <v>39</v>
      </c>
      <c r="G398" s="6">
        <v>86.6</v>
      </c>
      <c r="H398" s="6">
        <v>76.900000000000006</v>
      </c>
      <c r="I398" s="6">
        <v>9.9</v>
      </c>
      <c r="J398" s="6" t="s">
        <v>170</v>
      </c>
      <c r="K398" s="6">
        <v>1.3</v>
      </c>
      <c r="L398" s="6" t="s">
        <v>24</v>
      </c>
      <c r="N398" s="6" t="b">
        <v>0</v>
      </c>
      <c r="O398" s="6">
        <v>41.989756829999997</v>
      </c>
      <c r="P398" s="6">
        <v>-72.129726520000006</v>
      </c>
    </row>
    <row r="399" spans="2:16" ht="15.75" customHeight="1" x14ac:dyDescent="0.3">
      <c r="B399" s="6">
        <v>503</v>
      </c>
      <c r="C399" s="6" t="s">
        <v>21</v>
      </c>
      <c r="D399" s="6">
        <v>1395</v>
      </c>
      <c r="F399" s="6" t="s">
        <v>172</v>
      </c>
      <c r="G399" s="6">
        <v>60.9</v>
      </c>
      <c r="H399" s="6">
        <v>117.5</v>
      </c>
      <c r="I399" s="6">
        <v>2.5</v>
      </c>
      <c r="J399" s="6" t="s">
        <v>170</v>
      </c>
      <c r="K399" s="6">
        <v>1.3</v>
      </c>
      <c r="N399" s="6" t="b">
        <v>0</v>
      </c>
      <c r="O399" s="6">
        <v>41.990156540000001</v>
      </c>
      <c r="P399" s="6">
        <v>-72.129947450000003</v>
      </c>
    </row>
    <row r="400" spans="2:16" ht="15.75" customHeight="1" x14ac:dyDescent="0.3">
      <c r="B400" s="6">
        <v>404</v>
      </c>
      <c r="C400" s="6" t="s">
        <v>17</v>
      </c>
      <c r="D400" s="6">
        <v>1396</v>
      </c>
      <c r="F400" s="6" t="s">
        <v>18</v>
      </c>
      <c r="G400" s="6">
        <v>86.3</v>
      </c>
      <c r="H400" s="6">
        <v>86.8</v>
      </c>
      <c r="I400" s="6">
        <v>28.5</v>
      </c>
      <c r="J400" s="6" t="s">
        <v>170</v>
      </c>
      <c r="K400" s="6">
        <v>1.3</v>
      </c>
      <c r="L400" s="6" t="s">
        <v>24</v>
      </c>
      <c r="N400" s="6" t="b">
        <v>0</v>
      </c>
      <c r="O400" s="6">
        <v>41.98984497</v>
      </c>
      <c r="P400" s="6">
        <v>-72.129709289999994</v>
      </c>
    </row>
    <row r="401" spans="2:16" ht="15.75" customHeight="1" x14ac:dyDescent="0.3">
      <c r="B401" s="6">
        <v>204</v>
      </c>
      <c r="C401" s="6" t="s">
        <v>25</v>
      </c>
      <c r="D401" s="6">
        <v>1397</v>
      </c>
      <c r="F401" s="6" t="s">
        <v>31</v>
      </c>
      <c r="G401" s="6">
        <v>96.7</v>
      </c>
      <c r="H401" s="6">
        <v>53.7</v>
      </c>
      <c r="I401" s="6">
        <v>26.3</v>
      </c>
      <c r="J401" s="6" t="s">
        <v>170</v>
      </c>
      <c r="N401" s="6" t="b">
        <v>0</v>
      </c>
      <c r="O401" s="6">
        <v>41.989535580000002</v>
      </c>
      <c r="P401" s="6">
        <v>-72.129654919999993</v>
      </c>
    </row>
    <row r="402" spans="2:16" ht="15.75" customHeight="1" x14ac:dyDescent="0.3">
      <c r="B402" s="6">
        <v>404</v>
      </c>
      <c r="C402" s="6" t="s">
        <v>17</v>
      </c>
      <c r="D402" s="6">
        <v>1398</v>
      </c>
      <c r="F402" s="6" t="s">
        <v>33</v>
      </c>
      <c r="G402" s="6">
        <v>81.5</v>
      </c>
      <c r="H402" s="6">
        <v>83.5</v>
      </c>
      <c r="I402" s="6">
        <v>55.5</v>
      </c>
      <c r="J402" s="6" t="s">
        <v>170</v>
      </c>
      <c r="K402" s="6">
        <v>1.3</v>
      </c>
      <c r="L402" s="6" t="s">
        <v>24</v>
      </c>
      <c r="N402" s="6" t="b">
        <v>0</v>
      </c>
      <c r="O402" s="6">
        <v>41.98982324</v>
      </c>
      <c r="P402" s="6">
        <v>-72.129773420000006</v>
      </c>
    </row>
    <row r="403" spans="2:16" ht="15.75" customHeight="1" x14ac:dyDescent="0.3">
      <c r="B403" s="6">
        <v>500</v>
      </c>
      <c r="C403" s="6" t="s">
        <v>25</v>
      </c>
      <c r="D403" s="6">
        <v>1399</v>
      </c>
      <c r="F403" s="6" t="s">
        <v>172</v>
      </c>
      <c r="G403" s="6">
        <v>14.2</v>
      </c>
      <c r="H403" s="6">
        <v>118.1</v>
      </c>
      <c r="I403" s="6">
        <v>3.1</v>
      </c>
      <c r="J403" s="6" t="s">
        <v>170</v>
      </c>
      <c r="K403" s="6">
        <v>1.3</v>
      </c>
      <c r="L403" s="6" t="s">
        <v>24</v>
      </c>
      <c r="N403" s="6" t="b">
        <v>1</v>
      </c>
      <c r="O403" s="6">
        <v>41.990234790000002</v>
      </c>
      <c r="P403" s="6">
        <v>-72.130502660000005</v>
      </c>
    </row>
    <row r="404" spans="2:16" ht="15.75" customHeight="1" x14ac:dyDescent="0.3">
      <c r="B404" s="6">
        <v>6</v>
      </c>
      <c r="C404" s="6" t="s">
        <v>26</v>
      </c>
      <c r="D404" s="6">
        <v>1400</v>
      </c>
      <c r="F404" s="6" t="s">
        <v>22</v>
      </c>
      <c r="G404" s="6">
        <v>137.69999999999999</v>
      </c>
      <c r="H404" s="6">
        <v>8.8000000000000007</v>
      </c>
      <c r="I404" s="6">
        <v>1.4</v>
      </c>
      <c r="J404" s="6" t="s">
        <v>170</v>
      </c>
      <c r="K404" s="6">
        <v>1.3</v>
      </c>
      <c r="L404" s="6" t="s">
        <v>24</v>
      </c>
      <c r="N404" s="6" t="b">
        <v>0</v>
      </c>
      <c r="O404" s="6">
        <v>41.98907389</v>
      </c>
      <c r="P404" s="6">
        <v>-72.129260720000005</v>
      </c>
    </row>
    <row r="405" spans="2:16" ht="15.75" customHeight="1" x14ac:dyDescent="0.3">
      <c r="B405" s="6">
        <v>501</v>
      </c>
      <c r="C405" s="6" t="s">
        <v>17</v>
      </c>
      <c r="D405" s="6">
        <v>1401</v>
      </c>
      <c r="F405" s="6" t="s">
        <v>18</v>
      </c>
      <c r="G405" s="6">
        <v>24.6</v>
      </c>
      <c r="H405" s="6">
        <v>109.9</v>
      </c>
      <c r="I405" s="6">
        <v>24</v>
      </c>
      <c r="J405" s="6" t="s">
        <v>170</v>
      </c>
      <c r="K405" s="6">
        <v>1.3</v>
      </c>
      <c r="L405" s="6" t="s">
        <v>24</v>
      </c>
      <c r="N405" s="6" t="b">
        <v>0</v>
      </c>
      <c r="O405" s="6">
        <v>41.990145920000003</v>
      </c>
      <c r="P405" s="6">
        <v>-72.130395960000001</v>
      </c>
    </row>
    <row r="406" spans="2:16" ht="15.75" customHeight="1" x14ac:dyDescent="0.3">
      <c r="B406" s="6">
        <v>502</v>
      </c>
      <c r="C406" s="6" t="s">
        <v>17</v>
      </c>
      <c r="D406" s="6">
        <v>1402</v>
      </c>
      <c r="F406" s="6" t="s">
        <v>18</v>
      </c>
      <c r="G406" s="6">
        <v>48.4</v>
      </c>
      <c r="H406" s="6">
        <v>101.6</v>
      </c>
      <c r="I406" s="6">
        <v>27.8</v>
      </c>
      <c r="J406" s="6" t="s">
        <v>170</v>
      </c>
      <c r="K406" s="6">
        <v>1.3</v>
      </c>
      <c r="L406" s="6" t="s">
        <v>24</v>
      </c>
      <c r="N406" s="6" t="b">
        <v>0</v>
      </c>
      <c r="O406" s="6">
        <v>41.990035239999997</v>
      </c>
      <c r="P406" s="6">
        <v>-72.130129800000006</v>
      </c>
    </row>
    <row r="407" spans="2:16" ht="15.75" customHeight="1" x14ac:dyDescent="0.3">
      <c r="B407" s="6">
        <v>502</v>
      </c>
      <c r="C407" s="6" t="s">
        <v>17</v>
      </c>
      <c r="D407" s="6">
        <v>1403</v>
      </c>
      <c r="F407" s="6" t="s">
        <v>18</v>
      </c>
      <c r="G407" s="6">
        <v>42.1</v>
      </c>
      <c r="H407" s="6">
        <v>105.2</v>
      </c>
      <c r="I407" s="6">
        <v>39.799999999999997</v>
      </c>
      <c r="J407" s="6" t="s">
        <v>170</v>
      </c>
      <c r="K407" s="6">
        <v>1.3</v>
      </c>
      <c r="L407" s="6" t="s">
        <v>24</v>
      </c>
      <c r="N407" s="6" t="b">
        <v>0</v>
      </c>
      <c r="O407" s="6">
        <v>41.990076969999997</v>
      </c>
      <c r="P407" s="6">
        <v>-72.13019731</v>
      </c>
    </row>
    <row r="408" spans="2:16" ht="15.75" customHeight="1" x14ac:dyDescent="0.3">
      <c r="B408" s="6">
        <v>502</v>
      </c>
      <c r="C408" s="6" t="s">
        <v>17</v>
      </c>
      <c r="D408" s="6">
        <v>1404</v>
      </c>
      <c r="F408" s="6" t="s">
        <v>33</v>
      </c>
      <c r="G408" s="6">
        <v>41</v>
      </c>
      <c r="H408" s="6">
        <v>105.5</v>
      </c>
      <c r="I408" s="6">
        <v>53</v>
      </c>
      <c r="J408" s="6" t="s">
        <v>170</v>
      </c>
      <c r="K408" s="6">
        <v>1.3</v>
      </c>
      <c r="L408" s="6" t="s">
        <v>24</v>
      </c>
      <c r="N408" s="6" t="b">
        <v>0</v>
      </c>
      <c r="O408" s="6">
        <v>41.990081340000003</v>
      </c>
      <c r="P408" s="6">
        <v>-72.130209780000001</v>
      </c>
    </row>
    <row r="409" spans="2:16" ht="15.75" customHeight="1" x14ac:dyDescent="0.3">
      <c r="B409" s="6">
        <v>503</v>
      </c>
      <c r="C409" s="6" t="s">
        <v>26</v>
      </c>
      <c r="D409" s="6">
        <v>1405</v>
      </c>
      <c r="F409" s="6" t="s">
        <v>18</v>
      </c>
      <c r="G409" s="6">
        <v>78.599999999999994</v>
      </c>
      <c r="H409" s="6">
        <v>104.4</v>
      </c>
      <c r="I409" s="6">
        <v>43.3</v>
      </c>
      <c r="J409" s="6" t="s">
        <v>170</v>
      </c>
      <c r="N409" s="6" t="b">
        <v>0</v>
      </c>
      <c r="O409" s="6">
        <v>41.990012880000002</v>
      </c>
      <c r="P409" s="6">
        <v>-72.129764059999999</v>
      </c>
    </row>
    <row r="410" spans="2:16" ht="15.75" customHeight="1" x14ac:dyDescent="0.3">
      <c r="B410" s="6">
        <v>503</v>
      </c>
      <c r="C410" s="6" t="s">
        <v>26</v>
      </c>
      <c r="D410" s="6">
        <v>1406</v>
      </c>
      <c r="F410" s="6" t="s">
        <v>18</v>
      </c>
      <c r="G410" s="6">
        <v>79.8</v>
      </c>
      <c r="H410" s="6">
        <v>103.5</v>
      </c>
      <c r="I410" s="6">
        <v>37.5</v>
      </c>
      <c r="J410" s="6" t="s">
        <v>170</v>
      </c>
      <c r="N410" s="6" t="b">
        <v>0</v>
      </c>
      <c r="O410" s="6">
        <v>41.990003029999997</v>
      </c>
      <c r="P410" s="6">
        <v>-72.129751650000003</v>
      </c>
    </row>
    <row r="411" spans="2:16" ht="15.75" customHeight="1" x14ac:dyDescent="0.3">
      <c r="B411" s="6">
        <v>503</v>
      </c>
      <c r="C411" s="6" t="s">
        <v>17</v>
      </c>
      <c r="D411" s="6">
        <v>1407</v>
      </c>
      <c r="F411" s="6" t="s">
        <v>18</v>
      </c>
      <c r="G411" s="6">
        <v>67.2</v>
      </c>
      <c r="H411" s="6">
        <v>108.9</v>
      </c>
      <c r="I411" s="6">
        <v>35.5</v>
      </c>
      <c r="J411" s="6" t="s">
        <v>170</v>
      </c>
      <c r="K411" s="6">
        <v>1.3</v>
      </c>
      <c r="L411" s="6" t="s">
        <v>24</v>
      </c>
      <c r="N411" s="6" t="b">
        <v>0</v>
      </c>
      <c r="O411" s="6">
        <v>41.990070529999997</v>
      </c>
      <c r="P411" s="6">
        <v>-72.129890450000005</v>
      </c>
    </row>
    <row r="412" spans="2:16" ht="15.75" customHeight="1" x14ac:dyDescent="0.3">
      <c r="B412" s="6">
        <v>503</v>
      </c>
      <c r="C412" s="6" t="s">
        <v>17</v>
      </c>
      <c r="D412" s="6">
        <v>1408</v>
      </c>
      <c r="F412" s="6" t="s">
        <v>18</v>
      </c>
      <c r="G412" s="6">
        <v>67.900000000000006</v>
      </c>
      <c r="H412" s="6">
        <v>108</v>
      </c>
      <c r="I412" s="6">
        <v>33.5</v>
      </c>
      <c r="J412" s="6" t="s">
        <v>170</v>
      </c>
      <c r="K412" s="6">
        <v>1.3</v>
      </c>
      <c r="L412" s="6" t="s">
        <v>24</v>
      </c>
      <c r="N412" s="6" t="b">
        <v>0</v>
      </c>
      <c r="O412" s="6">
        <v>41.990061470000001</v>
      </c>
      <c r="P412" s="6">
        <v>-72.129884000000004</v>
      </c>
    </row>
    <row r="413" spans="2:16" ht="15.75" customHeight="1" x14ac:dyDescent="0.3">
      <c r="B413" s="6">
        <v>503</v>
      </c>
      <c r="C413" s="6" t="s">
        <v>17</v>
      </c>
      <c r="D413" s="6">
        <v>1409</v>
      </c>
      <c r="F413" s="6" t="s">
        <v>20</v>
      </c>
      <c r="G413" s="6">
        <v>62.1</v>
      </c>
      <c r="H413" s="6">
        <v>107.4</v>
      </c>
      <c r="I413" s="6">
        <v>37.4</v>
      </c>
      <c r="J413" s="6" t="s">
        <v>170</v>
      </c>
      <c r="K413" s="6">
        <v>1.3</v>
      </c>
      <c r="L413" s="6" t="s">
        <v>24</v>
      </c>
      <c r="N413" s="6" t="b">
        <v>0</v>
      </c>
      <c r="O413" s="6">
        <v>41.990065209999997</v>
      </c>
      <c r="P413" s="6">
        <v>-72.129954369999993</v>
      </c>
    </row>
    <row r="414" spans="2:16" ht="15.75" customHeight="1" x14ac:dyDescent="0.3">
      <c r="B414" s="6">
        <v>207</v>
      </c>
      <c r="C414" s="6" t="s">
        <v>26</v>
      </c>
      <c r="D414" s="6">
        <v>1410</v>
      </c>
      <c r="F414" s="6" t="s">
        <v>22</v>
      </c>
      <c r="G414" s="6">
        <v>153.30000000000001</v>
      </c>
      <c r="H414" s="6">
        <v>43.9</v>
      </c>
      <c r="I414" s="6">
        <v>1.4</v>
      </c>
      <c r="J414" s="6" t="s">
        <v>170</v>
      </c>
      <c r="N414" s="6" t="b">
        <v>0</v>
      </c>
      <c r="O414" s="6">
        <v>41.989360390000002</v>
      </c>
      <c r="P414" s="6">
        <v>-72.129001079999995</v>
      </c>
    </row>
    <row r="415" spans="2:16" ht="15.75" customHeight="1" x14ac:dyDescent="0.3">
      <c r="B415" s="6">
        <v>503</v>
      </c>
      <c r="C415" s="6" t="s">
        <v>17</v>
      </c>
      <c r="D415" s="6">
        <v>1411</v>
      </c>
      <c r="F415" s="6" t="s">
        <v>18</v>
      </c>
      <c r="G415" s="6">
        <v>62.9</v>
      </c>
      <c r="H415" s="6">
        <v>108.6</v>
      </c>
      <c r="I415" s="6">
        <v>33.4</v>
      </c>
      <c r="J415" s="6" t="s">
        <v>170</v>
      </c>
      <c r="K415" s="6">
        <v>1.3</v>
      </c>
      <c r="L415" s="6" t="s">
        <v>24</v>
      </c>
      <c r="N415" s="6" t="b">
        <v>0</v>
      </c>
      <c r="O415" s="6">
        <v>41.990074589999999</v>
      </c>
      <c r="P415" s="6">
        <v>-72.129942310000004</v>
      </c>
    </row>
    <row r="416" spans="2:16" ht="15.75" customHeight="1" x14ac:dyDescent="0.3">
      <c r="B416" s="6">
        <v>503</v>
      </c>
      <c r="C416" s="6" t="s">
        <v>17</v>
      </c>
      <c r="D416" s="6">
        <v>1412</v>
      </c>
      <c r="F416" s="6" t="s">
        <v>20</v>
      </c>
      <c r="G416" s="6">
        <v>64.599999999999994</v>
      </c>
      <c r="H416" s="6">
        <v>108.2</v>
      </c>
      <c r="I416" s="6">
        <v>64.400000000000006</v>
      </c>
      <c r="J416" s="6" t="s">
        <v>170</v>
      </c>
      <c r="K416" s="6">
        <v>1.3</v>
      </c>
      <c r="L416" s="6" t="s">
        <v>24</v>
      </c>
      <c r="N416" s="6" t="b">
        <v>0</v>
      </c>
      <c r="O416" s="6">
        <v>41.990068399999998</v>
      </c>
      <c r="P416" s="6">
        <v>-72.129922899999997</v>
      </c>
    </row>
    <row r="417" spans="2:16" ht="15.75" customHeight="1" x14ac:dyDescent="0.3">
      <c r="B417" s="6">
        <v>503</v>
      </c>
      <c r="C417" s="6" t="s">
        <v>17</v>
      </c>
      <c r="D417" s="6">
        <v>1413</v>
      </c>
      <c r="F417" s="6" t="s">
        <v>18</v>
      </c>
      <c r="G417" s="6">
        <v>62.9</v>
      </c>
      <c r="H417" s="6">
        <v>106.2</v>
      </c>
      <c r="I417" s="6">
        <v>27.9</v>
      </c>
      <c r="J417" s="6" t="s">
        <v>170</v>
      </c>
      <c r="K417" s="6">
        <v>1.3</v>
      </c>
      <c r="L417" s="6" t="s">
        <v>24</v>
      </c>
      <c r="N417" s="6" t="b">
        <v>0</v>
      </c>
      <c r="O417" s="6">
        <v>41.990053340000003</v>
      </c>
      <c r="P417" s="6">
        <v>-72.129947360000003</v>
      </c>
    </row>
    <row r="418" spans="2:16" ht="15.75" customHeight="1" x14ac:dyDescent="0.3">
      <c r="B418" s="6">
        <v>503</v>
      </c>
      <c r="C418" s="6" t="s">
        <v>17</v>
      </c>
      <c r="D418" s="6">
        <v>1414</v>
      </c>
      <c r="F418" s="6" t="s">
        <v>18</v>
      </c>
      <c r="G418" s="6">
        <v>65.400000000000006</v>
      </c>
      <c r="H418" s="6">
        <v>105.5</v>
      </c>
      <c r="I418" s="6">
        <v>49</v>
      </c>
      <c r="J418" s="6" t="s">
        <v>170</v>
      </c>
      <c r="K418" s="6">
        <v>1.3</v>
      </c>
      <c r="L418" s="6" t="s">
        <v>24</v>
      </c>
      <c r="N418" s="6" t="b">
        <v>0</v>
      </c>
      <c r="O418" s="6">
        <v>41.990043229999998</v>
      </c>
      <c r="P418" s="6">
        <v>-72.129919040000004</v>
      </c>
    </row>
    <row r="419" spans="2:16" ht="15.75" customHeight="1" x14ac:dyDescent="0.3">
      <c r="B419" s="6">
        <v>308</v>
      </c>
      <c r="C419" s="6" t="s">
        <v>25</v>
      </c>
      <c r="D419" s="6">
        <v>1415</v>
      </c>
      <c r="F419" s="6" t="s">
        <v>20</v>
      </c>
      <c r="G419" s="6">
        <v>177.4</v>
      </c>
      <c r="H419" s="6">
        <v>72</v>
      </c>
      <c r="I419" s="6">
        <v>3.9</v>
      </c>
      <c r="J419" s="6" t="s">
        <v>170</v>
      </c>
      <c r="N419" s="6" t="b">
        <v>0</v>
      </c>
      <c r="O419" s="6">
        <v>41.989571609999999</v>
      </c>
      <c r="P419" s="6">
        <v>-72.128654870000005</v>
      </c>
    </row>
    <row r="420" spans="2:16" ht="15.75" customHeight="1" x14ac:dyDescent="0.3">
      <c r="B420" s="6">
        <v>207</v>
      </c>
      <c r="C420" s="6" t="s">
        <v>26</v>
      </c>
      <c r="D420" s="6">
        <v>1416</v>
      </c>
      <c r="F420" s="6" t="s">
        <v>20</v>
      </c>
      <c r="G420" s="6">
        <v>157.9</v>
      </c>
      <c r="H420" s="6">
        <v>46.6</v>
      </c>
      <c r="I420" s="6">
        <v>3.9</v>
      </c>
      <c r="J420" s="6" t="s">
        <v>170</v>
      </c>
      <c r="N420" s="6" t="b">
        <v>1</v>
      </c>
      <c r="O420" s="6">
        <v>41.98937711</v>
      </c>
      <c r="P420" s="6">
        <v>-72.128940600000007</v>
      </c>
    </row>
    <row r="421" spans="2:16" ht="15.75" customHeight="1" x14ac:dyDescent="0.3">
      <c r="B421" s="6">
        <v>600</v>
      </c>
      <c r="C421" s="6" t="s">
        <v>21</v>
      </c>
      <c r="D421" s="6">
        <v>1417</v>
      </c>
      <c r="F421" s="6" t="s">
        <v>172</v>
      </c>
      <c r="G421" s="6">
        <v>3.3</v>
      </c>
      <c r="H421" s="6">
        <v>130</v>
      </c>
      <c r="I421" s="6">
        <v>1.5</v>
      </c>
      <c r="J421" s="6" t="s">
        <v>170</v>
      </c>
      <c r="K421" s="6">
        <v>1.3</v>
      </c>
      <c r="L421" s="6" t="s">
        <v>24</v>
      </c>
      <c r="N421" s="6" t="b">
        <v>1</v>
      </c>
      <c r="O421" s="6">
        <v>41.990357199999998</v>
      </c>
      <c r="P421" s="6">
        <v>-72.130607530000006</v>
      </c>
    </row>
    <row r="422" spans="2:16" ht="15.75" customHeight="1" x14ac:dyDescent="0.3">
      <c r="B422" s="6">
        <v>308</v>
      </c>
      <c r="C422" s="6" t="s">
        <v>17</v>
      </c>
      <c r="D422" s="6">
        <v>1418</v>
      </c>
      <c r="F422" s="6" t="s">
        <v>22</v>
      </c>
      <c r="G422" s="6">
        <v>161.4</v>
      </c>
      <c r="H422" s="6">
        <v>63.5</v>
      </c>
      <c r="I422" s="6">
        <v>5.3</v>
      </c>
      <c r="J422" s="6" t="s">
        <v>170</v>
      </c>
      <c r="N422" s="6" t="b">
        <v>0</v>
      </c>
      <c r="O422" s="6">
        <v>41.989521320000001</v>
      </c>
      <c r="P422" s="6">
        <v>-72.128863379999999</v>
      </c>
    </row>
    <row r="423" spans="2:16" ht="15.75" customHeight="1" x14ac:dyDescent="0.3">
      <c r="B423" s="6">
        <v>600</v>
      </c>
      <c r="C423" s="6" t="s">
        <v>17</v>
      </c>
      <c r="D423" s="6">
        <v>1419</v>
      </c>
      <c r="F423" s="6" t="s">
        <v>172</v>
      </c>
      <c r="G423" s="6">
        <v>7.2</v>
      </c>
      <c r="H423" s="6">
        <v>127.4</v>
      </c>
      <c r="I423" s="6">
        <v>1.8</v>
      </c>
      <c r="J423" s="6" t="s">
        <v>170</v>
      </c>
      <c r="K423" s="6">
        <v>1.3</v>
      </c>
      <c r="L423" s="6" t="s">
        <v>24</v>
      </c>
      <c r="N423" s="6" t="b">
        <v>0</v>
      </c>
      <c r="O423" s="6">
        <v>41.990328079999998</v>
      </c>
      <c r="P423" s="6">
        <v>-72.130566529999996</v>
      </c>
    </row>
    <row r="424" spans="2:16" ht="15.75" customHeight="1" x14ac:dyDescent="0.3">
      <c r="B424" s="6">
        <v>207</v>
      </c>
      <c r="C424" s="6" t="s">
        <v>26</v>
      </c>
      <c r="D424" s="6">
        <v>1420</v>
      </c>
      <c r="F424" s="6" t="s">
        <v>177</v>
      </c>
      <c r="G424" s="6">
        <v>150.9</v>
      </c>
      <c r="H424" s="6">
        <v>41.6</v>
      </c>
      <c r="I424" s="6">
        <v>1.7</v>
      </c>
      <c r="J424" s="6" t="s">
        <v>170</v>
      </c>
      <c r="K424" s="6">
        <v>1.3</v>
      </c>
      <c r="L424" s="6" t="s">
        <v>24</v>
      </c>
      <c r="M424" s="6" t="s">
        <v>178</v>
      </c>
      <c r="N424" s="6" t="b">
        <v>1</v>
      </c>
      <c r="O424" s="6">
        <v>41.989343759999997</v>
      </c>
      <c r="P424" s="6">
        <v>-72.129034509999997</v>
      </c>
    </row>
    <row r="425" spans="2:16" ht="15.75" customHeight="1" x14ac:dyDescent="0.3">
      <c r="B425" s="6">
        <v>207</v>
      </c>
      <c r="C425" s="6" t="s">
        <v>26</v>
      </c>
      <c r="D425" s="6">
        <v>1421</v>
      </c>
      <c r="F425" s="6" t="s">
        <v>22</v>
      </c>
      <c r="G425" s="6">
        <v>153.9</v>
      </c>
      <c r="H425" s="6">
        <v>45.9</v>
      </c>
      <c r="I425" s="6">
        <v>5.0999999999999996</v>
      </c>
      <c r="J425" s="6" t="s">
        <v>170</v>
      </c>
      <c r="K425" s="6">
        <v>1.3</v>
      </c>
      <c r="L425" s="6" t="s">
        <v>24</v>
      </c>
      <c r="N425" s="6" t="b">
        <v>0</v>
      </c>
      <c r="O425" s="6">
        <v>41.989377159999997</v>
      </c>
      <c r="P425" s="6">
        <v>-72.128989730000001</v>
      </c>
    </row>
    <row r="426" spans="2:16" ht="15.75" customHeight="1" x14ac:dyDescent="0.3">
      <c r="B426" s="6">
        <v>602</v>
      </c>
      <c r="C426" s="6" t="s">
        <v>25</v>
      </c>
      <c r="D426" s="6">
        <v>1422</v>
      </c>
      <c r="F426" s="6" t="s">
        <v>172</v>
      </c>
      <c r="G426" s="6">
        <v>59.1</v>
      </c>
      <c r="H426" s="6">
        <v>136.30000000000001</v>
      </c>
      <c r="I426" s="6">
        <v>1.2</v>
      </c>
      <c r="J426" s="6" t="s">
        <v>170</v>
      </c>
      <c r="N426" s="6" t="b">
        <v>0</v>
      </c>
      <c r="O426" s="6">
        <v>41.990325849999998</v>
      </c>
      <c r="P426" s="6">
        <v>-72.129929390000001</v>
      </c>
    </row>
    <row r="427" spans="2:16" ht="15.75" customHeight="1" x14ac:dyDescent="0.3">
      <c r="B427" s="6">
        <v>308</v>
      </c>
      <c r="C427" s="6" t="s">
        <v>25</v>
      </c>
      <c r="D427" s="6">
        <v>1423</v>
      </c>
      <c r="F427" s="6" t="s">
        <v>20</v>
      </c>
      <c r="G427" s="6">
        <v>177.2</v>
      </c>
      <c r="H427" s="6">
        <v>71.8</v>
      </c>
      <c r="I427" s="6">
        <v>2.6</v>
      </c>
      <c r="J427" s="6" t="s">
        <v>170</v>
      </c>
      <c r="N427" s="6" t="b">
        <v>0</v>
      </c>
      <c r="O427" s="6">
        <v>41.98957016</v>
      </c>
      <c r="P427" s="6">
        <v>-72.128657669999996</v>
      </c>
    </row>
    <row r="428" spans="2:16" ht="15.75" customHeight="1" x14ac:dyDescent="0.3">
      <c r="B428" s="6">
        <v>501</v>
      </c>
      <c r="C428" s="6" t="s">
        <v>17</v>
      </c>
      <c r="D428" s="6">
        <v>1424</v>
      </c>
      <c r="F428" s="6" t="s">
        <v>31</v>
      </c>
      <c r="G428" s="6">
        <v>24.4</v>
      </c>
      <c r="H428" s="6">
        <v>109.9</v>
      </c>
      <c r="I428" s="6">
        <v>36.9</v>
      </c>
      <c r="J428" s="6" t="s">
        <v>170</v>
      </c>
      <c r="K428" s="6">
        <v>1.3</v>
      </c>
      <c r="L428" s="6" t="s">
        <v>24</v>
      </c>
      <c r="N428" s="6" t="b">
        <v>0</v>
      </c>
      <c r="O428" s="6">
        <v>41.990146230000001</v>
      </c>
      <c r="P428" s="6">
        <v>-72.130398339999999</v>
      </c>
    </row>
    <row r="429" spans="2:16" ht="15.75" customHeight="1" x14ac:dyDescent="0.3">
      <c r="B429" s="6">
        <v>308</v>
      </c>
      <c r="C429" s="6" t="s">
        <v>26</v>
      </c>
      <c r="D429" s="6">
        <v>1425</v>
      </c>
      <c r="F429" s="6" t="s">
        <v>20</v>
      </c>
      <c r="G429" s="6">
        <v>173.7</v>
      </c>
      <c r="H429" s="6">
        <v>62.2</v>
      </c>
      <c r="I429" s="6">
        <v>4.8</v>
      </c>
      <c r="J429" s="6" t="s">
        <v>170</v>
      </c>
      <c r="N429" s="6" t="b">
        <v>0</v>
      </c>
      <c r="O429" s="6">
        <v>41.989490600000003</v>
      </c>
      <c r="P429" s="6">
        <v>-72.12871955</v>
      </c>
    </row>
    <row r="430" spans="2:16" ht="15.75" customHeight="1" x14ac:dyDescent="0.3">
      <c r="B430" s="6">
        <v>600</v>
      </c>
      <c r="C430" s="6" t="s">
        <v>17</v>
      </c>
      <c r="D430" s="6">
        <v>1426</v>
      </c>
      <c r="F430" s="6" t="s">
        <v>172</v>
      </c>
      <c r="G430" s="6">
        <v>4</v>
      </c>
      <c r="H430" s="6">
        <v>128.30000000000001</v>
      </c>
      <c r="I430" s="6">
        <v>2.1</v>
      </c>
      <c r="J430" s="6" t="s">
        <v>170</v>
      </c>
      <c r="K430" s="6">
        <v>1.3</v>
      </c>
      <c r="L430" s="6" t="s">
        <v>24</v>
      </c>
      <c r="N430" s="6" t="b">
        <v>0</v>
      </c>
      <c r="O430" s="6">
        <v>41.990341049999998</v>
      </c>
      <c r="P430" s="6">
        <v>-72.130602769999996</v>
      </c>
    </row>
    <row r="431" spans="2:16" ht="15.75" customHeight="1" x14ac:dyDescent="0.3">
      <c r="B431" s="6">
        <v>600</v>
      </c>
      <c r="C431" s="6" t="s">
        <v>17</v>
      </c>
      <c r="D431" s="6">
        <v>1426</v>
      </c>
      <c r="F431" s="6" t="s">
        <v>172</v>
      </c>
      <c r="G431" s="6">
        <v>3.3</v>
      </c>
      <c r="H431" s="6">
        <v>128.4</v>
      </c>
      <c r="I431" s="6">
        <v>3.2</v>
      </c>
      <c r="J431" s="6" t="s">
        <v>170</v>
      </c>
      <c r="K431" s="6">
        <v>1.3</v>
      </c>
      <c r="L431" s="6" t="s">
        <v>24</v>
      </c>
      <c r="N431" s="6" t="b">
        <v>0</v>
      </c>
      <c r="O431" s="6">
        <v>41.990343029999998</v>
      </c>
      <c r="P431" s="6">
        <v>-72.130610899999994</v>
      </c>
    </row>
    <row r="432" spans="2:16" ht="15.75" customHeight="1" x14ac:dyDescent="0.3">
      <c r="B432" s="6">
        <v>501</v>
      </c>
      <c r="C432" s="6" t="s">
        <v>17</v>
      </c>
      <c r="D432" s="6">
        <v>1427</v>
      </c>
      <c r="F432" s="6" t="s">
        <v>18</v>
      </c>
      <c r="G432" s="6">
        <v>24.9</v>
      </c>
      <c r="H432" s="6">
        <v>108.2</v>
      </c>
      <c r="I432" s="6">
        <v>33.4</v>
      </c>
      <c r="J432" s="6" t="s">
        <v>170</v>
      </c>
      <c r="K432" s="6">
        <v>1.3</v>
      </c>
      <c r="L432" s="6" t="s">
        <v>24</v>
      </c>
      <c r="N432" s="6" t="b">
        <v>0</v>
      </c>
      <c r="O432" s="6">
        <v>41.990130399999998</v>
      </c>
      <c r="P432" s="6">
        <v>-72.130395960000001</v>
      </c>
    </row>
    <row r="433" spans="2:16" ht="15.75" customHeight="1" x14ac:dyDescent="0.3">
      <c r="B433" s="6">
        <v>500</v>
      </c>
      <c r="C433" s="6" t="s">
        <v>17</v>
      </c>
      <c r="D433" s="6">
        <v>1428</v>
      </c>
      <c r="F433" s="6" t="s">
        <v>33</v>
      </c>
      <c r="G433" s="6">
        <v>2.2999999999999998</v>
      </c>
      <c r="H433" s="6">
        <v>101.6</v>
      </c>
      <c r="I433" s="6">
        <v>54.9</v>
      </c>
      <c r="J433" s="6" t="s">
        <v>170</v>
      </c>
      <c r="K433" s="6">
        <v>1.3</v>
      </c>
      <c r="L433" s="6" t="s">
        <v>24</v>
      </c>
      <c r="N433" s="6" t="b">
        <v>0</v>
      </c>
      <c r="O433" s="6">
        <v>41.99010724</v>
      </c>
      <c r="P433" s="6">
        <v>-72.130679119999996</v>
      </c>
    </row>
    <row r="434" spans="2:16" ht="15.75" customHeight="1" x14ac:dyDescent="0.3">
      <c r="B434" s="6">
        <v>6</v>
      </c>
      <c r="C434" s="6" t="s">
        <v>26</v>
      </c>
      <c r="D434" s="6">
        <v>1429</v>
      </c>
      <c r="F434" s="6" t="s">
        <v>22</v>
      </c>
      <c r="G434" s="6">
        <v>134.6</v>
      </c>
      <c r="H434" s="6">
        <v>8.6999999999999993</v>
      </c>
      <c r="I434" s="6">
        <v>1.9</v>
      </c>
      <c r="J434" s="6" t="s">
        <v>170</v>
      </c>
      <c r="K434" s="6">
        <v>1.3</v>
      </c>
      <c r="L434" s="6" t="s">
        <v>24</v>
      </c>
      <c r="N434" s="6" t="b">
        <v>0</v>
      </c>
      <c r="O434" s="6">
        <v>41.98907784</v>
      </c>
      <c r="P434" s="6">
        <v>-72.129297870000002</v>
      </c>
    </row>
    <row r="435" spans="2:16" ht="15.75" customHeight="1" x14ac:dyDescent="0.3">
      <c r="B435" s="6">
        <v>104</v>
      </c>
      <c r="C435" s="6" t="s">
        <v>17</v>
      </c>
      <c r="D435" s="6">
        <v>1430</v>
      </c>
      <c r="F435" s="6" t="s">
        <v>18</v>
      </c>
      <c r="G435" s="6">
        <v>83.4</v>
      </c>
      <c r="H435" s="6">
        <v>20.3</v>
      </c>
      <c r="I435" s="6">
        <v>1.3</v>
      </c>
      <c r="J435" s="6" t="s">
        <v>170</v>
      </c>
      <c r="K435" s="6">
        <v>1.3</v>
      </c>
      <c r="L435" s="6" t="s">
        <v>24</v>
      </c>
      <c r="N435" s="6" t="b">
        <v>0</v>
      </c>
      <c r="O435" s="6">
        <v>41.989260539999997</v>
      </c>
      <c r="P435" s="6">
        <v>-72.129883579999998</v>
      </c>
    </row>
    <row r="436" spans="2:16" ht="15.75" customHeight="1" x14ac:dyDescent="0.3">
      <c r="B436" s="6">
        <v>308</v>
      </c>
      <c r="C436" s="6" t="s">
        <v>25</v>
      </c>
      <c r="D436" s="6">
        <v>1431</v>
      </c>
      <c r="F436" s="6" t="s">
        <v>20</v>
      </c>
      <c r="G436" s="6">
        <v>176</v>
      </c>
      <c r="H436" s="6">
        <v>79.2</v>
      </c>
      <c r="I436" s="6">
        <v>3.5</v>
      </c>
      <c r="J436" s="6" t="s">
        <v>170</v>
      </c>
      <c r="N436" s="6" t="b">
        <v>0</v>
      </c>
      <c r="O436" s="6">
        <v>41.989637569999999</v>
      </c>
      <c r="P436" s="6">
        <v>-72.128656419999999</v>
      </c>
    </row>
    <row r="437" spans="2:16" ht="15.75" customHeight="1" x14ac:dyDescent="0.3">
      <c r="B437" s="6">
        <v>308</v>
      </c>
      <c r="C437" s="6" t="s">
        <v>25</v>
      </c>
      <c r="D437" s="6">
        <v>1432</v>
      </c>
      <c r="F437" s="6" t="s">
        <v>20</v>
      </c>
      <c r="G437" s="6">
        <v>177.6</v>
      </c>
      <c r="H437" s="6">
        <v>78.8</v>
      </c>
      <c r="I437" s="6">
        <v>1.9</v>
      </c>
      <c r="J437" s="6" t="s">
        <v>170</v>
      </c>
      <c r="N437" s="6" t="b">
        <v>0</v>
      </c>
      <c r="O437" s="6">
        <v>41.989631529999997</v>
      </c>
      <c r="P437" s="6">
        <v>-72.128638190000004</v>
      </c>
    </row>
    <row r="438" spans="2:16" ht="15.75" customHeight="1" x14ac:dyDescent="0.3">
      <c r="B438" s="6">
        <v>308</v>
      </c>
      <c r="C438" s="6" t="s">
        <v>25</v>
      </c>
      <c r="D438" s="6">
        <v>1433</v>
      </c>
      <c r="F438" s="6" t="s">
        <v>20</v>
      </c>
      <c r="G438" s="6">
        <v>179.3</v>
      </c>
      <c r="H438" s="6">
        <v>77.8</v>
      </c>
      <c r="I438" s="6">
        <v>3.3</v>
      </c>
      <c r="J438" s="6" t="s">
        <v>170</v>
      </c>
      <c r="N438" s="6" t="b">
        <v>0</v>
      </c>
      <c r="O438" s="6">
        <v>41.989620010000003</v>
      </c>
      <c r="P438" s="6">
        <v>-72.128620040000001</v>
      </c>
    </row>
    <row r="439" spans="2:16" ht="15.75" customHeight="1" x14ac:dyDescent="0.3">
      <c r="B439" s="6">
        <v>207</v>
      </c>
      <c r="C439" s="6" t="s">
        <v>26</v>
      </c>
      <c r="D439" s="6">
        <v>1434</v>
      </c>
      <c r="F439" s="6" t="s">
        <v>20</v>
      </c>
      <c r="G439" s="6">
        <v>159.80000000000001</v>
      </c>
      <c r="H439" s="6">
        <v>45.8</v>
      </c>
      <c r="I439" s="6">
        <v>1.2</v>
      </c>
      <c r="J439" s="6" t="s">
        <v>170</v>
      </c>
      <c r="K439" s="6">
        <v>1.3</v>
      </c>
      <c r="L439" s="6" t="s">
        <v>24</v>
      </c>
      <c r="N439" s="6" t="b">
        <v>0</v>
      </c>
      <c r="O439" s="6">
        <v>41.989367059999999</v>
      </c>
      <c r="P439" s="6">
        <v>-72.128919640000007</v>
      </c>
    </row>
    <row r="440" spans="2:16" ht="15.75" customHeight="1" x14ac:dyDescent="0.3">
      <c r="B440" s="6">
        <v>6</v>
      </c>
      <c r="C440" s="6" t="s">
        <v>26</v>
      </c>
      <c r="D440" s="6">
        <v>1435</v>
      </c>
      <c r="F440" s="6" t="s">
        <v>22</v>
      </c>
      <c r="G440" s="6">
        <v>137.4</v>
      </c>
      <c r="H440" s="6">
        <v>2.6</v>
      </c>
      <c r="I440" s="6">
        <v>1.9</v>
      </c>
      <c r="J440" s="6" t="s">
        <v>170</v>
      </c>
      <c r="K440" s="6">
        <v>1.3</v>
      </c>
      <c r="L440" s="6" t="s">
        <v>24</v>
      </c>
      <c r="N440" s="6" t="b">
        <v>0</v>
      </c>
      <c r="O440" s="6">
        <v>41.98901944</v>
      </c>
      <c r="P440" s="6">
        <v>-72.129277329999994</v>
      </c>
    </row>
    <row r="441" spans="2:16" ht="15.75" customHeight="1" x14ac:dyDescent="0.3">
      <c r="B441" s="6">
        <v>308</v>
      </c>
      <c r="C441" s="6" t="s">
        <v>25</v>
      </c>
      <c r="D441" s="6">
        <v>1436</v>
      </c>
      <c r="F441" s="6" t="s">
        <v>20</v>
      </c>
      <c r="G441" s="6">
        <v>175.7</v>
      </c>
      <c r="H441" s="6">
        <v>77.2</v>
      </c>
      <c r="I441" s="6">
        <v>2.4</v>
      </c>
      <c r="J441" s="6" t="s">
        <v>170</v>
      </c>
      <c r="L441" s="6" t="s">
        <v>24</v>
      </c>
      <c r="N441" s="6" t="b">
        <v>0</v>
      </c>
      <c r="O441" s="6">
        <v>41.98962032</v>
      </c>
      <c r="P441" s="6">
        <v>-72.128664200000003</v>
      </c>
    </row>
    <row r="442" spans="2:16" ht="15.75" customHeight="1" x14ac:dyDescent="0.3">
      <c r="B442" s="6">
        <v>6</v>
      </c>
      <c r="C442" s="6" t="s">
        <v>26</v>
      </c>
      <c r="D442" s="6">
        <v>1437</v>
      </c>
      <c r="F442" s="6" t="s">
        <v>22</v>
      </c>
      <c r="G442" s="6">
        <v>136.69999999999999</v>
      </c>
      <c r="H442" s="6">
        <v>8.4</v>
      </c>
      <c r="I442" s="6">
        <v>1.8</v>
      </c>
      <c r="J442" s="6" t="s">
        <v>170</v>
      </c>
      <c r="N442" s="6" t="b">
        <v>0</v>
      </c>
      <c r="O442" s="6">
        <v>41.98907191</v>
      </c>
      <c r="P442" s="6">
        <v>-72.129273479999995</v>
      </c>
    </row>
    <row r="443" spans="2:16" ht="15.75" customHeight="1" x14ac:dyDescent="0.3">
      <c r="B443" s="6">
        <v>6</v>
      </c>
      <c r="C443" s="6" t="s">
        <v>26</v>
      </c>
      <c r="D443" s="6">
        <v>1438</v>
      </c>
      <c r="F443" s="6" t="s">
        <v>22</v>
      </c>
      <c r="G443" s="6">
        <v>139.5</v>
      </c>
      <c r="H443" s="6">
        <v>1.2</v>
      </c>
      <c r="I443" s="6">
        <v>1.4</v>
      </c>
      <c r="J443" s="6" t="s">
        <v>170</v>
      </c>
      <c r="K443" s="6">
        <v>1.3</v>
      </c>
      <c r="L443" s="6" t="s">
        <v>24</v>
      </c>
      <c r="N443" s="6" t="b">
        <v>0</v>
      </c>
      <c r="O443" s="6">
        <v>41.989003760000003</v>
      </c>
      <c r="P443" s="6">
        <v>-72.129255240000006</v>
      </c>
    </row>
    <row r="444" spans="2:16" ht="15.75" customHeight="1" x14ac:dyDescent="0.3">
      <c r="B444" s="6">
        <v>6</v>
      </c>
      <c r="C444" s="6" t="s">
        <v>26</v>
      </c>
      <c r="D444" s="6">
        <v>1439</v>
      </c>
      <c r="F444" s="6" t="s">
        <v>22</v>
      </c>
      <c r="G444" s="6">
        <v>138.80000000000001</v>
      </c>
      <c r="H444" s="6">
        <v>7</v>
      </c>
      <c r="I444" s="6">
        <v>1.8</v>
      </c>
      <c r="J444" s="6" t="s">
        <v>170</v>
      </c>
      <c r="K444" s="6">
        <v>1.3</v>
      </c>
      <c r="L444" s="6" t="s">
        <v>24</v>
      </c>
      <c r="N444" s="6" t="b">
        <v>0</v>
      </c>
      <c r="O444" s="6">
        <v>41.989056230000003</v>
      </c>
      <c r="P444" s="6">
        <v>-72.129251400000001</v>
      </c>
    </row>
    <row r="445" spans="2:16" ht="15.75" customHeight="1" x14ac:dyDescent="0.3">
      <c r="B445" s="6">
        <v>308</v>
      </c>
      <c r="C445" s="6" t="s">
        <v>21</v>
      </c>
      <c r="D445" s="6">
        <v>1440</v>
      </c>
      <c r="F445" s="6" t="s">
        <v>20</v>
      </c>
      <c r="G445" s="6">
        <v>162.4</v>
      </c>
      <c r="H445" s="6">
        <v>78.900000000000006</v>
      </c>
      <c r="I445" s="6">
        <v>4.3</v>
      </c>
      <c r="N445" s="6" t="b">
        <v>0</v>
      </c>
      <c r="O445" s="6">
        <v>41.989656150000002</v>
      </c>
      <c r="P445" s="6">
        <v>-72.128819100000001</v>
      </c>
    </row>
    <row r="446" spans="2:16" ht="15.75" customHeight="1" x14ac:dyDescent="0.3">
      <c r="B446" s="6">
        <v>6</v>
      </c>
      <c r="C446" s="6" t="s">
        <v>26</v>
      </c>
      <c r="D446" s="6">
        <v>1441</v>
      </c>
      <c r="F446" s="6" t="s">
        <v>22</v>
      </c>
      <c r="G446" s="6">
        <v>136.30000000000001</v>
      </c>
      <c r="H446" s="6">
        <v>6.3</v>
      </c>
      <c r="I446" s="6">
        <v>1.4</v>
      </c>
      <c r="J446" s="6" t="s">
        <v>170</v>
      </c>
      <c r="K446" s="6">
        <v>1.3</v>
      </c>
      <c r="L446" s="6" t="s">
        <v>24</v>
      </c>
      <c r="N446" s="6" t="b">
        <v>0</v>
      </c>
      <c r="O446" s="6">
        <v>41.989053929999997</v>
      </c>
      <c r="P446" s="6">
        <v>-72.129282660000001</v>
      </c>
    </row>
    <row r="447" spans="2:16" ht="15.75" customHeight="1" x14ac:dyDescent="0.3">
      <c r="B447" s="6">
        <v>6</v>
      </c>
      <c r="C447" s="6" t="s">
        <v>26</v>
      </c>
      <c r="D447" s="6">
        <v>1442</v>
      </c>
      <c r="F447" s="6" t="s">
        <v>22</v>
      </c>
      <c r="G447" s="6">
        <v>135.4</v>
      </c>
      <c r="H447" s="6">
        <v>3.9</v>
      </c>
      <c r="I447" s="6">
        <v>1.2</v>
      </c>
      <c r="J447" s="6" t="s">
        <v>170</v>
      </c>
      <c r="K447" s="6">
        <v>1.3</v>
      </c>
      <c r="L447" s="6" t="s">
        <v>24</v>
      </c>
      <c r="N447" s="6" t="b">
        <v>0</v>
      </c>
      <c r="O447" s="6">
        <v>41.989034080000003</v>
      </c>
      <c r="P447" s="6">
        <v>-72.129298430000006</v>
      </c>
    </row>
    <row r="448" spans="2:16" ht="15.75" customHeight="1" x14ac:dyDescent="0.3">
      <c r="B448" s="6">
        <v>207</v>
      </c>
      <c r="C448" s="6" t="s">
        <v>17</v>
      </c>
      <c r="D448" s="6">
        <v>1443</v>
      </c>
      <c r="F448" s="6" t="s">
        <v>20</v>
      </c>
      <c r="G448" s="6">
        <v>144.4</v>
      </c>
      <c r="H448" s="6">
        <v>45.9</v>
      </c>
      <c r="I448" s="6">
        <v>4.0999999999999996</v>
      </c>
      <c r="J448" s="6" t="s">
        <v>170</v>
      </c>
      <c r="N448" s="6" t="b">
        <v>0</v>
      </c>
      <c r="O448" s="6">
        <v>41.989392000000002</v>
      </c>
      <c r="P448" s="6">
        <v>-72.129102930000002</v>
      </c>
    </row>
    <row r="449" spans="2:16" ht="15.75" customHeight="1" x14ac:dyDescent="0.3">
      <c r="B449" s="6">
        <v>6</v>
      </c>
      <c r="C449" s="6" t="s">
        <v>26</v>
      </c>
      <c r="D449" s="6">
        <v>1444</v>
      </c>
      <c r="F449" s="6" t="s">
        <v>22</v>
      </c>
      <c r="G449" s="6">
        <v>138.4</v>
      </c>
      <c r="H449" s="6">
        <v>2.1</v>
      </c>
      <c r="I449" s="6">
        <v>2.4</v>
      </c>
      <c r="J449" s="6" t="s">
        <v>170</v>
      </c>
      <c r="K449" s="6">
        <v>1.3</v>
      </c>
      <c r="L449" s="6" t="s">
        <v>24</v>
      </c>
      <c r="N449" s="6" t="b">
        <v>0</v>
      </c>
      <c r="O449" s="6">
        <v>41.989013450000002</v>
      </c>
      <c r="P449" s="6">
        <v>-72.129266459999997</v>
      </c>
    </row>
    <row r="450" spans="2:16" ht="15.75" customHeight="1" x14ac:dyDescent="0.3">
      <c r="B450" s="6">
        <v>6</v>
      </c>
      <c r="C450" s="6" t="s">
        <v>26</v>
      </c>
      <c r="D450" s="6">
        <v>1445</v>
      </c>
      <c r="F450" s="6" t="s">
        <v>20</v>
      </c>
      <c r="G450" s="6">
        <v>130.19999999999999</v>
      </c>
      <c r="H450" s="6">
        <v>7.6</v>
      </c>
      <c r="I450" s="6">
        <v>2.1</v>
      </c>
      <c r="J450" s="6" t="s">
        <v>170</v>
      </c>
      <c r="K450" s="6">
        <v>1.3</v>
      </c>
      <c r="L450" s="6" t="s">
        <v>24</v>
      </c>
      <c r="N450" s="6" t="b">
        <v>0</v>
      </c>
      <c r="O450" s="6">
        <v>41.989074969999997</v>
      </c>
      <c r="P450" s="6">
        <v>-72.129352609999998</v>
      </c>
    </row>
    <row r="451" spans="2:16" ht="15.75" customHeight="1" x14ac:dyDescent="0.3">
      <c r="B451" s="6">
        <v>6</v>
      </c>
      <c r="C451" s="6" t="s">
        <v>26</v>
      </c>
      <c r="D451" s="6">
        <v>1446</v>
      </c>
      <c r="F451" s="6" t="s">
        <v>22</v>
      </c>
      <c r="G451" s="6">
        <v>135.6</v>
      </c>
      <c r="H451" s="6">
        <v>4.5999999999999996</v>
      </c>
      <c r="I451" s="6">
        <v>1.3</v>
      </c>
      <c r="J451" s="6" t="s">
        <v>170</v>
      </c>
      <c r="K451" s="6">
        <v>1.3</v>
      </c>
      <c r="L451" s="6" t="s">
        <v>24</v>
      </c>
      <c r="N451" s="6" t="b">
        <v>0</v>
      </c>
      <c r="O451" s="6">
        <v>41.98903997</v>
      </c>
      <c r="P451" s="6">
        <v>-72.129294569999999</v>
      </c>
    </row>
    <row r="452" spans="2:16" ht="15.75" customHeight="1" x14ac:dyDescent="0.3">
      <c r="B452" s="6">
        <v>6</v>
      </c>
      <c r="C452" s="6" t="s">
        <v>26</v>
      </c>
      <c r="D452" s="6">
        <v>1447</v>
      </c>
      <c r="F452" s="6" t="s">
        <v>22</v>
      </c>
      <c r="G452" s="6">
        <v>138.30000000000001</v>
      </c>
      <c r="H452" s="6">
        <v>9.4</v>
      </c>
      <c r="I452" s="6">
        <v>1.7</v>
      </c>
      <c r="J452" s="6" t="s">
        <v>170</v>
      </c>
      <c r="K452" s="6">
        <v>1.3</v>
      </c>
      <c r="L452" s="6" t="s">
        <v>24</v>
      </c>
      <c r="N452" s="6" t="b">
        <v>0</v>
      </c>
      <c r="O452" s="6">
        <v>41.989078259999999</v>
      </c>
      <c r="P452" s="6">
        <v>-72.129252309999998</v>
      </c>
    </row>
    <row r="453" spans="2:16" ht="15.75" customHeight="1" x14ac:dyDescent="0.3">
      <c r="B453" s="6">
        <v>104</v>
      </c>
      <c r="C453" s="6" t="s">
        <v>26</v>
      </c>
      <c r="D453" s="6">
        <v>1448</v>
      </c>
      <c r="F453" s="6" t="s">
        <v>172</v>
      </c>
      <c r="G453" s="6">
        <v>96.8</v>
      </c>
      <c r="H453" s="6">
        <v>21.5</v>
      </c>
      <c r="I453" s="6">
        <v>1.2</v>
      </c>
      <c r="J453" s="6" t="s">
        <v>170</v>
      </c>
      <c r="K453" s="6">
        <v>1.3</v>
      </c>
      <c r="L453" s="6" t="s">
        <v>24</v>
      </c>
      <c r="N453" s="6" t="b">
        <v>0</v>
      </c>
      <c r="O453" s="6">
        <v>41.989250239999997</v>
      </c>
      <c r="P453" s="6">
        <v>-72.12972139</v>
      </c>
    </row>
    <row r="454" spans="2:16" ht="15.75" customHeight="1" x14ac:dyDescent="0.3">
      <c r="B454" s="6">
        <v>6</v>
      </c>
      <c r="C454" s="6" t="s">
        <v>26</v>
      </c>
      <c r="D454" s="6">
        <v>1449</v>
      </c>
      <c r="F454" s="6" t="s">
        <v>22</v>
      </c>
      <c r="G454" s="6">
        <v>137.4</v>
      </c>
      <c r="H454" s="6">
        <v>9.3000000000000007</v>
      </c>
      <c r="I454" s="6">
        <v>2.1</v>
      </c>
      <c r="J454" s="6" t="s">
        <v>170</v>
      </c>
      <c r="K454" s="6">
        <v>1.3</v>
      </c>
      <c r="L454" s="6" t="s">
        <v>24</v>
      </c>
      <c r="N454" s="6" t="b">
        <v>0</v>
      </c>
      <c r="O454" s="6">
        <v>41.98907878</v>
      </c>
      <c r="P454" s="6">
        <v>-72.129263249999994</v>
      </c>
    </row>
    <row r="455" spans="2:16" ht="15.75" customHeight="1" x14ac:dyDescent="0.3">
      <c r="B455" s="6">
        <v>308</v>
      </c>
      <c r="C455" s="6" t="s">
        <v>25</v>
      </c>
      <c r="D455" s="6">
        <v>1450</v>
      </c>
      <c r="F455" s="6" t="s">
        <v>20</v>
      </c>
      <c r="G455" s="6">
        <v>175</v>
      </c>
      <c r="H455" s="6">
        <v>76.599999999999994</v>
      </c>
      <c r="I455" s="6">
        <v>1.9</v>
      </c>
      <c r="J455" s="6" t="s">
        <v>170</v>
      </c>
      <c r="L455" s="6" t="s">
        <v>24</v>
      </c>
      <c r="N455" s="6" t="b">
        <v>0</v>
      </c>
      <c r="O455" s="6">
        <v>41.989616099999999</v>
      </c>
      <c r="P455" s="6">
        <v>-72.128673800000001</v>
      </c>
    </row>
    <row r="456" spans="2:16" ht="15.75" customHeight="1" x14ac:dyDescent="0.3">
      <c r="B456" s="6">
        <v>6</v>
      </c>
      <c r="C456" s="6" t="s">
        <v>26</v>
      </c>
      <c r="D456" s="6">
        <v>1451</v>
      </c>
      <c r="F456" s="6" t="s">
        <v>22</v>
      </c>
      <c r="G456" s="6">
        <v>138.80000000000001</v>
      </c>
      <c r="H456" s="6">
        <v>7</v>
      </c>
      <c r="I456" s="6">
        <v>1.3</v>
      </c>
      <c r="J456" s="6" t="s">
        <v>170</v>
      </c>
      <c r="K456" s="6">
        <v>1.3</v>
      </c>
      <c r="L456" s="6" t="s">
        <v>24</v>
      </c>
      <c r="N456" s="6" t="b">
        <v>0</v>
      </c>
      <c r="O456" s="6">
        <v>41.989056230000003</v>
      </c>
      <c r="P456" s="6">
        <v>-72.129251400000001</v>
      </c>
    </row>
    <row r="457" spans="2:16" ht="15.75" customHeight="1" x14ac:dyDescent="0.3">
      <c r="B457" s="6">
        <v>409</v>
      </c>
      <c r="C457" s="6" t="s">
        <v>21</v>
      </c>
      <c r="D457" s="6">
        <v>1452</v>
      </c>
      <c r="F457" s="6" t="s">
        <v>20</v>
      </c>
      <c r="G457" s="6">
        <v>187.9</v>
      </c>
      <c r="H457" s="6">
        <v>94.3</v>
      </c>
      <c r="I457" s="6">
        <v>1.3</v>
      </c>
      <c r="J457" s="6" t="s">
        <v>170</v>
      </c>
      <c r="L457" s="6" t="s">
        <v>24</v>
      </c>
      <c r="N457" s="6" t="b">
        <v>0</v>
      </c>
      <c r="O457" s="6">
        <v>41.989752719999998</v>
      </c>
      <c r="P457" s="6">
        <v>-72.128482890000001</v>
      </c>
    </row>
    <row r="458" spans="2:16" ht="15.75" customHeight="1" x14ac:dyDescent="0.3">
      <c r="B458" s="6">
        <v>6</v>
      </c>
      <c r="C458" s="6" t="s">
        <v>26</v>
      </c>
      <c r="D458" s="6">
        <v>1453</v>
      </c>
      <c r="F458" s="6" t="s">
        <v>22</v>
      </c>
      <c r="G458" s="6">
        <v>135.6</v>
      </c>
      <c r="H458" s="6">
        <v>7.9</v>
      </c>
      <c r="I458" s="6">
        <v>1.6</v>
      </c>
      <c r="J458" s="6" t="s">
        <v>170</v>
      </c>
      <c r="K458" s="6">
        <v>1.3</v>
      </c>
      <c r="L458" s="6" t="s">
        <v>24</v>
      </c>
      <c r="N458" s="6" t="b">
        <v>0</v>
      </c>
      <c r="O458" s="6">
        <v>41.989069190000002</v>
      </c>
      <c r="P458" s="6">
        <v>-72.129287640000001</v>
      </c>
    </row>
    <row r="459" spans="2:16" ht="15.75" customHeight="1" x14ac:dyDescent="0.3">
      <c r="B459" s="6">
        <v>6</v>
      </c>
      <c r="C459" s="6" t="s">
        <v>26</v>
      </c>
      <c r="D459" s="6">
        <v>1454</v>
      </c>
      <c r="F459" s="6" t="s">
        <v>22</v>
      </c>
      <c r="G459" s="6">
        <v>134.69999999999999</v>
      </c>
      <c r="H459" s="6">
        <v>5.2</v>
      </c>
      <c r="I459" s="6">
        <v>2</v>
      </c>
      <c r="J459" s="6" t="s">
        <v>170</v>
      </c>
      <c r="K459" s="6">
        <v>1.3</v>
      </c>
      <c r="L459" s="6" t="s">
        <v>24</v>
      </c>
      <c r="N459" s="6" t="b">
        <v>0</v>
      </c>
      <c r="O459" s="6">
        <v>41.989046690000002</v>
      </c>
      <c r="P459" s="6">
        <v>-72.12930403</v>
      </c>
    </row>
    <row r="460" spans="2:16" ht="15.75" customHeight="1" x14ac:dyDescent="0.3">
      <c r="B460" s="6">
        <v>308</v>
      </c>
      <c r="C460" s="6" t="s">
        <v>17</v>
      </c>
      <c r="D460" s="6">
        <v>1455</v>
      </c>
      <c r="F460" s="6" t="s">
        <v>22</v>
      </c>
      <c r="G460" s="6">
        <v>169.2</v>
      </c>
      <c r="H460" s="6">
        <v>68.400000000000006</v>
      </c>
      <c r="I460" s="6">
        <v>3.5</v>
      </c>
      <c r="J460" s="6" t="s">
        <v>170</v>
      </c>
      <c r="N460" s="6" t="b">
        <v>0</v>
      </c>
      <c r="O460" s="6">
        <v>41.989552539999998</v>
      </c>
      <c r="P460" s="6">
        <v>-72.128760139999997</v>
      </c>
    </row>
    <row r="461" spans="2:16" ht="15.75" customHeight="1" x14ac:dyDescent="0.3">
      <c r="B461" s="6">
        <v>308</v>
      </c>
      <c r="C461" s="6" t="s">
        <v>17</v>
      </c>
      <c r="D461" s="6">
        <v>1456</v>
      </c>
      <c r="F461" s="6" t="s">
        <v>22</v>
      </c>
      <c r="G461" s="6">
        <v>161.4</v>
      </c>
      <c r="H461" s="6">
        <v>63.6</v>
      </c>
      <c r="I461" s="6">
        <v>1.3</v>
      </c>
      <c r="J461" s="6" t="s">
        <v>170</v>
      </c>
      <c r="N461" s="6" t="b">
        <v>0</v>
      </c>
      <c r="O461" s="6">
        <v>41.989522209999997</v>
      </c>
      <c r="P461" s="6">
        <v>-72.128863170000002</v>
      </c>
    </row>
    <row r="462" spans="2:16" ht="15.75" customHeight="1" x14ac:dyDescent="0.3">
      <c r="B462" s="6">
        <v>700</v>
      </c>
      <c r="C462" s="6" t="s">
        <v>26</v>
      </c>
      <c r="D462" s="6">
        <v>1457</v>
      </c>
      <c r="F462" s="6" t="s">
        <v>172</v>
      </c>
      <c r="G462" s="6">
        <v>19.899999999999999</v>
      </c>
      <c r="H462" s="6">
        <v>155.9</v>
      </c>
      <c r="I462" s="6">
        <v>2.8</v>
      </c>
      <c r="J462" s="6" t="s">
        <v>170</v>
      </c>
      <c r="K462" s="6">
        <v>1.3</v>
      </c>
      <c r="L462" s="6" t="s">
        <v>24</v>
      </c>
      <c r="N462" s="6" t="b">
        <v>1</v>
      </c>
      <c r="O462" s="6">
        <v>41.99056066</v>
      </c>
      <c r="P462" s="6">
        <v>-72.130355309999999</v>
      </c>
    </row>
    <row r="463" spans="2:16" ht="15.75" customHeight="1" x14ac:dyDescent="0.3">
      <c r="B463" s="6">
        <v>104</v>
      </c>
      <c r="C463" s="6" t="s">
        <v>21</v>
      </c>
      <c r="D463" s="6">
        <v>1458</v>
      </c>
      <c r="F463" s="6" t="s">
        <v>172</v>
      </c>
      <c r="G463" s="6">
        <v>82.3</v>
      </c>
      <c r="H463" s="6">
        <v>39.700000000000003</v>
      </c>
      <c r="I463" s="6">
        <v>1.3</v>
      </c>
      <c r="J463" s="6" t="s">
        <v>170</v>
      </c>
      <c r="K463" s="6">
        <v>1.3</v>
      </c>
      <c r="L463" s="6" t="s">
        <v>24</v>
      </c>
      <c r="N463" s="6" t="b">
        <v>0</v>
      </c>
      <c r="O463" s="6">
        <v>41.989434080000002</v>
      </c>
      <c r="P463" s="6">
        <v>-72.129855919999997</v>
      </c>
    </row>
    <row r="464" spans="2:16" ht="15.75" customHeight="1" x14ac:dyDescent="0.3">
      <c r="B464" s="6">
        <v>104</v>
      </c>
      <c r="C464" s="6" t="s">
        <v>26</v>
      </c>
      <c r="D464" s="6">
        <v>1459</v>
      </c>
      <c r="F464" s="6" t="s">
        <v>172</v>
      </c>
      <c r="G464" s="6">
        <v>93.9</v>
      </c>
      <c r="H464" s="6">
        <v>22.7</v>
      </c>
      <c r="I464" s="6">
        <v>1.2</v>
      </c>
      <c r="J464" s="6" t="s">
        <v>170</v>
      </c>
      <c r="K464" s="6">
        <v>1.3</v>
      </c>
      <c r="L464" s="6" t="s">
        <v>24</v>
      </c>
      <c r="N464" s="6" t="b">
        <v>0</v>
      </c>
      <c r="O464" s="6">
        <v>41.989265400000001</v>
      </c>
      <c r="P464" s="6">
        <v>-72.12975342</v>
      </c>
    </row>
    <row r="465" spans="2:16" ht="15.75" customHeight="1" x14ac:dyDescent="0.3">
      <c r="B465" s="6">
        <v>308</v>
      </c>
      <c r="C465" s="6" t="s">
        <v>17</v>
      </c>
      <c r="D465" s="6">
        <v>1460</v>
      </c>
      <c r="F465" s="6" t="s">
        <v>20</v>
      </c>
      <c r="G465" s="6">
        <v>163.69999999999999</v>
      </c>
      <c r="H465" s="6">
        <v>65.8</v>
      </c>
      <c r="I465" s="6">
        <v>1.7</v>
      </c>
      <c r="J465" s="6" t="s">
        <v>170</v>
      </c>
      <c r="K465" s="6">
        <v>1.3</v>
      </c>
      <c r="L465" s="6" t="s">
        <v>24</v>
      </c>
      <c r="N465" s="6" t="b">
        <v>0</v>
      </c>
      <c r="O465" s="6">
        <v>41.989538099999997</v>
      </c>
      <c r="P465" s="6">
        <v>-72.128831140000003</v>
      </c>
    </row>
    <row r="466" spans="2:16" ht="15.75" customHeight="1" x14ac:dyDescent="0.3">
      <c r="B466" s="6">
        <v>700</v>
      </c>
      <c r="C466" s="6" t="s">
        <v>26</v>
      </c>
      <c r="D466" s="6">
        <v>1462</v>
      </c>
      <c r="F466" s="6" t="s">
        <v>20</v>
      </c>
      <c r="G466" s="6">
        <v>19.8</v>
      </c>
      <c r="H466" s="6">
        <v>158.5</v>
      </c>
      <c r="I466" s="6">
        <v>41.6</v>
      </c>
      <c r="J466" s="6" t="s">
        <v>170</v>
      </c>
      <c r="K466" s="6">
        <v>1.3</v>
      </c>
      <c r="L466" s="6" t="s">
        <v>24</v>
      </c>
      <c r="N466" s="6" t="b">
        <v>0</v>
      </c>
      <c r="O466" s="6">
        <v>41.99058385</v>
      </c>
      <c r="P466" s="6">
        <v>-72.130351039999994</v>
      </c>
    </row>
    <row r="467" spans="2:16" ht="15.75" customHeight="1" x14ac:dyDescent="0.3">
      <c r="B467" s="6">
        <v>308</v>
      </c>
      <c r="C467" s="6" t="s">
        <v>21</v>
      </c>
      <c r="D467" s="6">
        <v>1463</v>
      </c>
      <c r="F467" s="6" t="s">
        <v>20</v>
      </c>
      <c r="G467" s="6">
        <v>163.9</v>
      </c>
      <c r="H467" s="6">
        <v>77.2</v>
      </c>
      <c r="I467" s="6">
        <v>1.5</v>
      </c>
      <c r="J467" s="6" t="s">
        <v>170</v>
      </c>
      <c r="L467" s="6" t="s">
        <v>24</v>
      </c>
      <c r="N467" s="6" t="b">
        <v>0</v>
      </c>
      <c r="O467" s="6">
        <v>41.989638749999997</v>
      </c>
      <c r="P467" s="6">
        <v>-72.128804799999997</v>
      </c>
    </row>
    <row r="468" spans="2:16" ht="15.75" customHeight="1" x14ac:dyDescent="0.3">
      <c r="B468" s="6">
        <v>307</v>
      </c>
      <c r="C468" s="6" t="s">
        <v>25</v>
      </c>
      <c r="D468" s="6">
        <v>1464</v>
      </c>
      <c r="F468" s="6" t="s">
        <v>20</v>
      </c>
      <c r="G468" s="6">
        <v>155.80000000000001</v>
      </c>
      <c r="H468" s="6">
        <v>71.099999999999994</v>
      </c>
      <c r="I468" s="6">
        <v>1.2</v>
      </c>
      <c r="L468" s="6" t="s">
        <v>24</v>
      </c>
      <c r="N468" s="6" t="b">
        <v>0</v>
      </c>
      <c r="O468" s="6">
        <v>41.989597379999999</v>
      </c>
      <c r="P468" s="6">
        <v>-72.128914140000006</v>
      </c>
    </row>
    <row r="469" spans="2:16" ht="15.75" customHeight="1" x14ac:dyDescent="0.3">
      <c r="B469" s="6">
        <v>308</v>
      </c>
      <c r="C469" s="6" t="s">
        <v>26</v>
      </c>
      <c r="D469" s="6">
        <v>1465</v>
      </c>
      <c r="F469" s="6" t="s">
        <v>22</v>
      </c>
      <c r="G469" s="6">
        <v>179</v>
      </c>
      <c r="H469" s="6">
        <v>60.6</v>
      </c>
      <c r="I469" s="6">
        <v>1.7</v>
      </c>
      <c r="J469" s="6" t="s">
        <v>170</v>
      </c>
      <c r="K469" s="6">
        <v>1.3</v>
      </c>
      <c r="L469" s="6" t="s">
        <v>24</v>
      </c>
      <c r="N469" s="6" t="b">
        <v>0</v>
      </c>
      <c r="O469" s="6">
        <v>41.98946815</v>
      </c>
      <c r="P469" s="6">
        <v>-72.128659760000005</v>
      </c>
    </row>
    <row r="470" spans="2:16" ht="15.75" customHeight="1" x14ac:dyDescent="0.3">
      <c r="B470" s="6">
        <v>308</v>
      </c>
      <c r="C470" s="6" t="s">
        <v>25</v>
      </c>
      <c r="D470" s="6">
        <v>1466</v>
      </c>
      <c r="F470" s="6" t="s">
        <v>20</v>
      </c>
      <c r="G470" s="6">
        <v>175.3</v>
      </c>
      <c r="H470" s="6">
        <v>78.2</v>
      </c>
      <c r="I470" s="6">
        <v>3.9</v>
      </c>
      <c r="J470" s="6" t="s">
        <v>170</v>
      </c>
      <c r="N470" s="6" t="b">
        <v>0</v>
      </c>
      <c r="O470" s="6">
        <v>41.989629800000003</v>
      </c>
      <c r="P470" s="6">
        <v>-72.128666859999996</v>
      </c>
    </row>
    <row r="471" spans="2:16" ht="15.75" customHeight="1" x14ac:dyDescent="0.3">
      <c r="B471" s="6">
        <v>6</v>
      </c>
      <c r="C471" s="6" t="s">
        <v>26</v>
      </c>
      <c r="D471" s="6">
        <v>1467</v>
      </c>
      <c r="F471" s="6" t="s">
        <v>22</v>
      </c>
      <c r="G471" s="6">
        <v>136.30000000000001</v>
      </c>
      <c r="H471" s="6">
        <v>3.3</v>
      </c>
      <c r="I471" s="6">
        <v>2.2999999999999998</v>
      </c>
      <c r="J471" s="6" t="s">
        <v>170</v>
      </c>
      <c r="K471" s="6">
        <v>1.3</v>
      </c>
      <c r="L471" s="6" t="s">
        <v>24</v>
      </c>
      <c r="N471" s="6" t="b">
        <v>0</v>
      </c>
      <c r="O471" s="6">
        <v>41.989027360000001</v>
      </c>
      <c r="P471" s="6">
        <v>-72.129288959999997</v>
      </c>
    </row>
    <row r="472" spans="2:16" ht="15.75" customHeight="1" x14ac:dyDescent="0.3">
      <c r="B472" s="6">
        <v>6</v>
      </c>
      <c r="C472" s="6" t="s">
        <v>26</v>
      </c>
      <c r="D472" s="6">
        <v>1469</v>
      </c>
      <c r="F472" s="6" t="s">
        <v>22</v>
      </c>
      <c r="G472" s="6">
        <v>138.6</v>
      </c>
      <c r="H472" s="6">
        <v>2.4</v>
      </c>
      <c r="I472" s="6">
        <v>1.5</v>
      </c>
      <c r="J472" s="6" t="s">
        <v>170</v>
      </c>
      <c r="K472" s="6">
        <v>1.3</v>
      </c>
      <c r="L472" s="6" t="s">
        <v>24</v>
      </c>
      <c r="N472" s="6" t="b">
        <v>0</v>
      </c>
      <c r="O472" s="6">
        <v>41.989015799999997</v>
      </c>
      <c r="P472" s="6">
        <v>-72.129263449999996</v>
      </c>
    </row>
    <row r="473" spans="2:16" ht="15.75" customHeight="1" x14ac:dyDescent="0.3">
      <c r="B473" s="6">
        <v>903</v>
      </c>
      <c r="C473" s="6" t="s">
        <v>25</v>
      </c>
      <c r="D473" s="6">
        <v>1470</v>
      </c>
      <c r="F473" s="6" t="s">
        <v>172</v>
      </c>
      <c r="G473" s="6">
        <v>72.099999999999994</v>
      </c>
      <c r="H473" s="6">
        <v>198.7</v>
      </c>
      <c r="I473" s="6">
        <v>6.2</v>
      </c>
      <c r="J473" s="6" t="s">
        <v>170</v>
      </c>
      <c r="K473" s="6">
        <v>1.3</v>
      </c>
      <c r="L473" s="6" t="s">
        <v>24</v>
      </c>
      <c r="N473" s="6" t="b">
        <v>0</v>
      </c>
      <c r="O473" s="6">
        <v>41.990858199999998</v>
      </c>
      <c r="P473" s="6">
        <v>-72.129643360000003</v>
      </c>
    </row>
    <row r="474" spans="2:16" ht="15.75" customHeight="1" x14ac:dyDescent="0.3">
      <c r="B474" s="6">
        <v>805</v>
      </c>
      <c r="C474" s="6" t="s">
        <v>21</v>
      </c>
      <c r="D474" s="6">
        <v>1471</v>
      </c>
      <c r="F474" s="6" t="s">
        <v>172</v>
      </c>
      <c r="G474" s="6">
        <v>102.3</v>
      </c>
      <c r="H474" s="6">
        <v>179</v>
      </c>
      <c r="I474" s="6">
        <v>1</v>
      </c>
      <c r="J474" s="6" t="s">
        <v>170</v>
      </c>
      <c r="K474" s="6">
        <v>1.3</v>
      </c>
      <c r="L474" s="6" t="s">
        <v>24</v>
      </c>
      <c r="N474" s="6" t="b">
        <v>0</v>
      </c>
      <c r="O474" s="6">
        <v>41.990636559999999</v>
      </c>
      <c r="P474" s="6">
        <v>-72.1293249</v>
      </c>
    </row>
    <row r="475" spans="2:16" ht="15.75" customHeight="1" x14ac:dyDescent="0.3">
      <c r="B475" s="6">
        <v>308</v>
      </c>
      <c r="C475" s="6" t="s">
        <v>25</v>
      </c>
      <c r="D475" s="6">
        <v>1472</v>
      </c>
      <c r="F475" s="6" t="s">
        <v>20</v>
      </c>
      <c r="G475" s="6">
        <v>178.5</v>
      </c>
      <c r="H475" s="6">
        <v>79.400000000000006</v>
      </c>
      <c r="I475" s="6">
        <v>3.5</v>
      </c>
      <c r="J475" s="6" t="s">
        <v>170</v>
      </c>
      <c r="N475" s="6" t="b">
        <v>0</v>
      </c>
      <c r="O475" s="6">
        <v>41.98963543</v>
      </c>
      <c r="P475" s="6">
        <v>-72.128626209999993</v>
      </c>
    </row>
    <row r="476" spans="2:16" ht="15.75" customHeight="1" x14ac:dyDescent="0.3">
      <c r="B476" s="6">
        <v>6</v>
      </c>
      <c r="C476" s="6" t="s">
        <v>26</v>
      </c>
      <c r="D476" s="6">
        <v>1473</v>
      </c>
      <c r="F476" s="6" t="s">
        <v>22</v>
      </c>
      <c r="G476" s="6">
        <v>138.30000000000001</v>
      </c>
      <c r="H476" s="6">
        <v>2.8</v>
      </c>
      <c r="I476" s="6">
        <v>1.2</v>
      </c>
      <c r="J476" s="6" t="s">
        <v>170</v>
      </c>
      <c r="K476" s="6">
        <v>1.3</v>
      </c>
      <c r="L476" s="6" t="s">
        <v>24</v>
      </c>
      <c r="N476" s="6" t="b">
        <v>0</v>
      </c>
      <c r="O476" s="6">
        <v>41.989019810000002</v>
      </c>
      <c r="P476" s="6">
        <v>-72.129266180000002</v>
      </c>
    </row>
    <row r="477" spans="2:16" ht="15.75" customHeight="1" x14ac:dyDescent="0.3">
      <c r="B477" s="6">
        <v>6</v>
      </c>
      <c r="C477" s="6" t="s">
        <v>26</v>
      </c>
      <c r="D477" s="6">
        <v>1474</v>
      </c>
      <c r="F477" s="6" t="s">
        <v>22</v>
      </c>
      <c r="G477" s="6">
        <v>134.69999999999999</v>
      </c>
      <c r="H477" s="6">
        <v>2.9</v>
      </c>
      <c r="I477" s="6">
        <v>1.6</v>
      </c>
      <c r="J477" s="6" t="s">
        <v>170</v>
      </c>
      <c r="K477" s="6">
        <v>1.3</v>
      </c>
      <c r="L477" s="6" t="s">
        <v>24</v>
      </c>
      <c r="N477" s="6" t="b">
        <v>0</v>
      </c>
      <c r="O477" s="6">
        <v>41.989026320000001</v>
      </c>
      <c r="P477" s="6">
        <v>-72.129308870000003</v>
      </c>
    </row>
    <row r="478" spans="2:16" ht="15.75" customHeight="1" x14ac:dyDescent="0.3">
      <c r="B478" s="6">
        <v>6</v>
      </c>
      <c r="C478" s="6" t="s">
        <v>26</v>
      </c>
      <c r="D478" s="6">
        <v>1475</v>
      </c>
      <c r="F478" s="6" t="s">
        <v>22</v>
      </c>
      <c r="G478" s="6">
        <v>136.4</v>
      </c>
      <c r="H478" s="6">
        <v>4.8</v>
      </c>
      <c r="I478" s="6">
        <v>3</v>
      </c>
      <c r="J478" s="6" t="s">
        <v>170</v>
      </c>
      <c r="K478" s="6">
        <v>1.3</v>
      </c>
      <c r="L478" s="6" t="s">
        <v>24</v>
      </c>
      <c r="N478" s="6" t="b">
        <v>0</v>
      </c>
      <c r="O478" s="6">
        <v>41.989040490000001</v>
      </c>
      <c r="P478" s="6">
        <v>-72.129284620000007</v>
      </c>
    </row>
    <row r="479" spans="2:16" ht="15.75" customHeight="1" x14ac:dyDescent="0.3">
      <c r="B479" s="6">
        <v>6</v>
      </c>
      <c r="C479" s="6" t="s">
        <v>26</v>
      </c>
      <c r="D479" s="6">
        <v>1476</v>
      </c>
      <c r="F479" s="6" t="s">
        <v>22</v>
      </c>
      <c r="G479" s="6">
        <v>138.30000000000001</v>
      </c>
      <c r="H479" s="6">
        <v>2.9</v>
      </c>
      <c r="I479" s="6">
        <v>1</v>
      </c>
      <c r="J479" s="6" t="s">
        <v>170</v>
      </c>
      <c r="K479" s="6">
        <v>1.3</v>
      </c>
      <c r="L479" s="6" t="s">
        <v>24</v>
      </c>
      <c r="N479" s="6" t="b">
        <v>0</v>
      </c>
      <c r="O479" s="6">
        <v>41.989020699999998</v>
      </c>
      <c r="P479" s="6">
        <v>-72.129265970000006</v>
      </c>
    </row>
    <row r="480" spans="2:16" ht="15.75" customHeight="1" x14ac:dyDescent="0.3">
      <c r="B480" s="6">
        <v>407</v>
      </c>
      <c r="C480" s="6" t="s">
        <v>26</v>
      </c>
      <c r="D480" s="6">
        <v>1478</v>
      </c>
      <c r="F480" s="6" t="s">
        <v>20</v>
      </c>
      <c r="G480" s="6">
        <v>152.1</v>
      </c>
      <c r="H480" s="6">
        <v>81.599999999999994</v>
      </c>
      <c r="I480" s="6">
        <v>1.5</v>
      </c>
      <c r="N480" s="6" t="b">
        <v>0</v>
      </c>
      <c r="O480" s="6">
        <v>41.98969615</v>
      </c>
      <c r="P480" s="6">
        <v>-72.128936159999995</v>
      </c>
    </row>
    <row r="481" spans="2:16" ht="15.75" customHeight="1" x14ac:dyDescent="0.3">
      <c r="B481" s="6">
        <v>104</v>
      </c>
      <c r="C481" s="6" t="s">
        <v>17</v>
      </c>
      <c r="D481" s="6">
        <v>1479</v>
      </c>
      <c r="F481" s="6" t="s">
        <v>172</v>
      </c>
      <c r="G481" s="6">
        <v>84</v>
      </c>
      <c r="H481" s="6">
        <v>20.3</v>
      </c>
      <c r="I481" s="6">
        <v>1.9</v>
      </c>
      <c r="J481" s="6" t="s">
        <v>170</v>
      </c>
      <c r="K481" s="6">
        <v>1.3</v>
      </c>
      <c r="L481" s="6" t="s">
        <v>24</v>
      </c>
      <c r="N481" s="6" t="b">
        <v>0</v>
      </c>
      <c r="O481" s="6">
        <v>41.989259599999997</v>
      </c>
      <c r="P481" s="6">
        <v>-72.129876429999996</v>
      </c>
    </row>
    <row r="482" spans="2:16" ht="15.75" customHeight="1" x14ac:dyDescent="0.3">
      <c r="B482" s="6">
        <v>104</v>
      </c>
      <c r="C482" s="6" t="s">
        <v>26</v>
      </c>
      <c r="D482" s="6">
        <v>1480</v>
      </c>
      <c r="F482" s="6" t="s">
        <v>22</v>
      </c>
      <c r="G482" s="6">
        <v>90.4</v>
      </c>
      <c r="H482" s="6">
        <v>21.2</v>
      </c>
      <c r="I482" s="6">
        <v>2</v>
      </c>
      <c r="J482" s="6" t="s">
        <v>170</v>
      </c>
      <c r="K482" s="6">
        <v>1.3</v>
      </c>
      <c r="L482" s="6" t="s">
        <v>24</v>
      </c>
      <c r="N482" s="6" t="b">
        <v>0</v>
      </c>
      <c r="O482" s="6">
        <v>41.98925758</v>
      </c>
      <c r="P482" s="6">
        <v>-72.129798280000003</v>
      </c>
    </row>
    <row r="483" spans="2:16" ht="15.75" customHeight="1" x14ac:dyDescent="0.3">
      <c r="B483" s="6">
        <v>600</v>
      </c>
      <c r="C483" s="6" t="s">
        <v>17</v>
      </c>
      <c r="D483" s="6">
        <v>1481</v>
      </c>
      <c r="F483" s="6" t="s">
        <v>172</v>
      </c>
      <c r="G483" s="6">
        <v>4</v>
      </c>
      <c r="H483" s="6">
        <v>129.1</v>
      </c>
      <c r="I483" s="6">
        <v>1.8</v>
      </c>
      <c r="J483" s="6" t="s">
        <v>170</v>
      </c>
      <c r="K483" s="6">
        <v>1.3</v>
      </c>
      <c r="L483" s="6" t="s">
        <v>24</v>
      </c>
      <c r="N483" s="6" t="b">
        <v>0</v>
      </c>
      <c r="O483" s="6">
        <v>41.990348140000002</v>
      </c>
      <c r="P483" s="6">
        <v>-72.130601080000005</v>
      </c>
    </row>
    <row r="484" spans="2:16" ht="15.75" customHeight="1" x14ac:dyDescent="0.3">
      <c r="B484" s="6">
        <v>308</v>
      </c>
      <c r="C484" s="6" t="s">
        <v>26</v>
      </c>
      <c r="D484" s="6">
        <v>1482</v>
      </c>
      <c r="F484" s="6" t="s">
        <v>20</v>
      </c>
      <c r="G484" s="6">
        <v>173.6</v>
      </c>
      <c r="H484" s="6">
        <v>63.1</v>
      </c>
      <c r="I484" s="6">
        <v>6.7</v>
      </c>
      <c r="J484" s="6" t="s">
        <v>170</v>
      </c>
      <c r="N484" s="6" t="b">
        <v>0</v>
      </c>
      <c r="O484" s="6">
        <v>41.989498730000001</v>
      </c>
      <c r="P484" s="6">
        <v>-72.128718849999998</v>
      </c>
    </row>
    <row r="485" spans="2:16" ht="15.75" customHeight="1" x14ac:dyDescent="0.3">
      <c r="B485" s="6">
        <v>308</v>
      </c>
      <c r="C485" s="6" t="s">
        <v>25</v>
      </c>
      <c r="D485" s="6">
        <v>1483</v>
      </c>
      <c r="F485" s="6" t="s">
        <v>20</v>
      </c>
      <c r="G485" s="6">
        <v>174.7</v>
      </c>
      <c r="H485" s="6">
        <v>77.900000000000006</v>
      </c>
      <c r="I485" s="6">
        <v>3.4</v>
      </c>
      <c r="J485" s="6" t="s">
        <v>170</v>
      </c>
      <c r="L485" s="6" t="s">
        <v>24</v>
      </c>
      <c r="N485" s="6" t="b">
        <v>1</v>
      </c>
      <c r="O485" s="6">
        <v>41.989628089999997</v>
      </c>
      <c r="P485" s="6">
        <v>-72.12867464</v>
      </c>
    </row>
    <row r="486" spans="2:16" ht="15.75" customHeight="1" x14ac:dyDescent="0.3">
      <c r="B486" s="6">
        <v>308</v>
      </c>
      <c r="C486" s="6" t="s">
        <v>26</v>
      </c>
      <c r="D486" s="6">
        <v>1484</v>
      </c>
      <c r="F486" s="6" t="s">
        <v>20</v>
      </c>
      <c r="G486" s="6">
        <v>175.7</v>
      </c>
      <c r="H486" s="6">
        <v>62.5</v>
      </c>
      <c r="I486" s="6">
        <v>3.5</v>
      </c>
      <c r="J486" s="6" t="s">
        <v>170</v>
      </c>
      <c r="N486" s="6" t="b">
        <v>0</v>
      </c>
      <c r="O486" s="6">
        <v>41.98949013</v>
      </c>
      <c r="P486" s="6">
        <v>-72.128695089999994</v>
      </c>
    </row>
    <row r="487" spans="2:16" ht="15.75" customHeight="1" x14ac:dyDescent="0.3">
      <c r="B487" s="6">
        <v>307</v>
      </c>
      <c r="C487" s="6" t="s">
        <v>25</v>
      </c>
      <c r="D487" s="6">
        <v>1485</v>
      </c>
      <c r="F487" s="6" t="s">
        <v>20</v>
      </c>
      <c r="G487" s="6">
        <v>156.69999999999999</v>
      </c>
      <c r="H487" s="6">
        <v>79.8</v>
      </c>
      <c r="I487" s="6">
        <v>1.7</v>
      </c>
      <c r="J487" s="6" t="s">
        <v>170</v>
      </c>
      <c r="K487" s="6">
        <v>1.3</v>
      </c>
      <c r="L487" s="6" t="s">
        <v>24</v>
      </c>
      <c r="N487" s="6" t="b">
        <v>0</v>
      </c>
      <c r="O487" s="6">
        <v>41.989673029999999</v>
      </c>
      <c r="P487" s="6">
        <v>-72.12888513</v>
      </c>
    </row>
    <row r="488" spans="2:16" ht="15.75" customHeight="1" x14ac:dyDescent="0.3">
      <c r="B488" s="6">
        <v>308</v>
      </c>
      <c r="C488" s="6" t="s">
        <v>25</v>
      </c>
      <c r="D488" s="6">
        <v>1486</v>
      </c>
      <c r="F488" s="6" t="s">
        <v>20</v>
      </c>
      <c r="G488" s="6">
        <v>171</v>
      </c>
      <c r="H488" s="6">
        <v>70.5</v>
      </c>
      <c r="I488" s="6">
        <v>1.3</v>
      </c>
      <c r="J488" s="6" t="s">
        <v>170</v>
      </c>
      <c r="L488" s="6" t="s">
        <v>24</v>
      </c>
      <c r="N488" s="6" t="b">
        <v>0</v>
      </c>
      <c r="O488" s="6">
        <v>41.989568329999997</v>
      </c>
      <c r="P488" s="6">
        <v>-72.128734280000003</v>
      </c>
    </row>
    <row r="489" spans="2:16" ht="15.75" customHeight="1" x14ac:dyDescent="0.3">
      <c r="B489" s="6">
        <v>600</v>
      </c>
      <c r="C489" s="6" t="s">
        <v>17</v>
      </c>
      <c r="D489" s="6">
        <v>1487</v>
      </c>
      <c r="F489" s="6" t="s">
        <v>172</v>
      </c>
      <c r="G489" s="6">
        <v>2</v>
      </c>
      <c r="H489" s="6">
        <v>128.1</v>
      </c>
      <c r="I489" s="6">
        <v>1.6</v>
      </c>
      <c r="J489" s="6" t="s">
        <v>170</v>
      </c>
      <c r="K489" s="6">
        <v>1.3</v>
      </c>
      <c r="L489" s="6" t="s">
        <v>24</v>
      </c>
      <c r="N489" s="6" t="b">
        <v>0</v>
      </c>
      <c r="O489" s="6">
        <v>41.990342409999997</v>
      </c>
      <c r="P489" s="6">
        <v>-72.130627020000006</v>
      </c>
    </row>
    <row r="490" spans="2:16" ht="15.75" customHeight="1" x14ac:dyDescent="0.3">
      <c r="B490" s="6">
        <v>308</v>
      </c>
      <c r="C490" s="6" t="s">
        <v>25</v>
      </c>
      <c r="D490" s="6">
        <v>1488</v>
      </c>
      <c r="F490" s="6" t="s">
        <v>20</v>
      </c>
      <c r="G490" s="6">
        <v>175.1</v>
      </c>
      <c r="H490" s="6">
        <v>77</v>
      </c>
      <c r="I490" s="6">
        <v>4.5</v>
      </c>
      <c r="J490" s="6" t="s">
        <v>170</v>
      </c>
      <c r="L490" s="6" t="s">
        <v>24</v>
      </c>
      <c r="N490" s="6" t="b">
        <v>0</v>
      </c>
      <c r="O490" s="6">
        <v>41.989619490000003</v>
      </c>
      <c r="P490" s="6">
        <v>-72.128671769999997</v>
      </c>
    </row>
    <row r="491" spans="2:16" ht="15.75" customHeight="1" x14ac:dyDescent="0.3">
      <c r="B491" s="6">
        <v>308</v>
      </c>
      <c r="C491" s="6" t="s">
        <v>25</v>
      </c>
      <c r="D491" s="6">
        <v>1489</v>
      </c>
      <c r="F491" s="6" t="s">
        <v>20</v>
      </c>
      <c r="G491" s="6">
        <v>180</v>
      </c>
      <c r="H491" s="6">
        <v>74.400000000000006</v>
      </c>
      <c r="I491" s="6">
        <v>4.5999999999999996</v>
      </c>
      <c r="J491" s="6" t="s">
        <v>170</v>
      </c>
      <c r="L491" s="6" t="s">
        <v>24</v>
      </c>
      <c r="N491" s="6" t="b">
        <v>0</v>
      </c>
      <c r="O491" s="6">
        <v>41.989588810000001</v>
      </c>
      <c r="P491" s="6">
        <v>-72.128618840000001</v>
      </c>
    </row>
    <row r="492" spans="2:16" ht="15.75" customHeight="1" x14ac:dyDescent="0.3">
      <c r="B492" s="6">
        <v>308</v>
      </c>
      <c r="C492" s="6" t="s">
        <v>25</v>
      </c>
      <c r="D492" s="6">
        <v>1491</v>
      </c>
      <c r="F492" s="6" t="s">
        <v>20</v>
      </c>
      <c r="G492" s="6">
        <v>174.2</v>
      </c>
      <c r="H492" s="6">
        <v>79.400000000000006</v>
      </c>
      <c r="I492" s="6">
        <v>1.3</v>
      </c>
      <c r="J492" s="6" t="s">
        <v>170</v>
      </c>
      <c r="N492" s="6" t="b">
        <v>0</v>
      </c>
      <c r="O492" s="6">
        <v>41.989642150000002</v>
      </c>
      <c r="P492" s="6">
        <v>-72.128677449999998</v>
      </c>
    </row>
    <row r="493" spans="2:16" ht="15.75" customHeight="1" x14ac:dyDescent="0.3">
      <c r="B493" s="6">
        <v>6</v>
      </c>
      <c r="C493" s="6" t="s">
        <v>26</v>
      </c>
      <c r="D493" s="6">
        <v>1492</v>
      </c>
      <c r="F493" s="6" t="s">
        <v>20</v>
      </c>
      <c r="G493" s="6">
        <v>138.30000000000001</v>
      </c>
      <c r="H493" s="6">
        <v>9</v>
      </c>
      <c r="I493" s="6">
        <v>2.6</v>
      </c>
      <c r="J493" s="6" t="s">
        <v>170</v>
      </c>
      <c r="K493" s="6">
        <v>1.3</v>
      </c>
      <c r="L493" s="6" t="s">
        <v>24</v>
      </c>
      <c r="N493" s="6" t="b">
        <v>0</v>
      </c>
      <c r="O493" s="6">
        <v>41.989074719999998</v>
      </c>
      <c r="P493" s="6">
        <v>-72.129253149999997</v>
      </c>
    </row>
    <row r="494" spans="2:16" ht="15.75" customHeight="1" x14ac:dyDescent="0.3">
      <c r="B494" s="6">
        <v>308</v>
      </c>
      <c r="C494" s="6" t="s">
        <v>26</v>
      </c>
      <c r="D494" s="6">
        <v>1493</v>
      </c>
      <c r="F494" s="6" t="s">
        <v>20</v>
      </c>
      <c r="G494" s="6">
        <v>176.1</v>
      </c>
      <c r="H494" s="6">
        <v>63.6</v>
      </c>
      <c r="I494" s="6">
        <v>4.0999999999999996</v>
      </c>
      <c r="J494" s="6" t="s">
        <v>170</v>
      </c>
      <c r="K494" s="6">
        <v>1.3</v>
      </c>
      <c r="L494" s="6" t="s">
        <v>24</v>
      </c>
      <c r="N494" s="6" t="b">
        <v>0</v>
      </c>
      <c r="O494" s="6">
        <v>41.989499250000001</v>
      </c>
      <c r="P494" s="6">
        <v>-72.128688010000005</v>
      </c>
    </row>
    <row r="495" spans="2:16" ht="15.75" customHeight="1" x14ac:dyDescent="0.3">
      <c r="B495" s="6">
        <v>308</v>
      </c>
      <c r="C495" s="6" t="s">
        <v>26</v>
      </c>
      <c r="D495" s="6">
        <v>1494</v>
      </c>
      <c r="F495" s="6" t="s">
        <v>20</v>
      </c>
      <c r="G495" s="6">
        <v>179.1</v>
      </c>
      <c r="H495" s="6">
        <v>69.5</v>
      </c>
      <c r="I495" s="6">
        <v>1.9</v>
      </c>
      <c r="J495" s="6" t="s">
        <v>170</v>
      </c>
      <c r="K495" s="6">
        <v>1.3</v>
      </c>
      <c r="L495" s="6" t="s">
        <v>24</v>
      </c>
      <c r="N495" s="6" t="b">
        <v>0</v>
      </c>
      <c r="O495" s="6">
        <v>41.989546820000001</v>
      </c>
      <c r="P495" s="6">
        <v>-72.128639860000007</v>
      </c>
    </row>
    <row r="496" spans="2:16" ht="15.75" customHeight="1" x14ac:dyDescent="0.3">
      <c r="B496" s="6">
        <v>308</v>
      </c>
      <c r="C496" s="6" t="s">
        <v>25</v>
      </c>
      <c r="D496" s="6">
        <v>1495</v>
      </c>
      <c r="F496" s="6" t="s">
        <v>20</v>
      </c>
      <c r="G496" s="6">
        <v>176.5</v>
      </c>
      <c r="H496" s="6">
        <v>72.099999999999994</v>
      </c>
      <c r="I496" s="6">
        <v>1.9</v>
      </c>
      <c r="J496" s="6" t="s">
        <v>170</v>
      </c>
      <c r="L496" s="6" t="s">
        <v>24</v>
      </c>
      <c r="N496" s="6" t="b">
        <v>0</v>
      </c>
      <c r="O496" s="6">
        <v>41.989573909999997</v>
      </c>
      <c r="P496" s="6">
        <v>-72.128665380000001</v>
      </c>
    </row>
    <row r="497" spans="2:16" ht="15.75" customHeight="1" x14ac:dyDescent="0.3">
      <c r="B497" s="6">
        <v>6</v>
      </c>
      <c r="C497" s="6" t="s">
        <v>26</v>
      </c>
      <c r="D497" s="6">
        <v>1496</v>
      </c>
      <c r="F497" s="6" t="s">
        <v>22</v>
      </c>
      <c r="G497" s="6">
        <v>134.4</v>
      </c>
      <c r="H497" s="6">
        <v>2.7</v>
      </c>
      <c r="I497" s="6">
        <v>1.8</v>
      </c>
      <c r="J497" s="6" t="s">
        <v>170</v>
      </c>
      <c r="K497" s="6">
        <v>1.3</v>
      </c>
      <c r="L497" s="6" t="s">
        <v>24</v>
      </c>
      <c r="N497" s="6" t="b">
        <v>0</v>
      </c>
      <c r="O497" s="6">
        <v>41.989025009999999</v>
      </c>
      <c r="P497" s="6">
        <v>-72.129312859999999</v>
      </c>
    </row>
    <row r="498" spans="2:16" ht="15.75" customHeight="1" x14ac:dyDescent="0.3">
      <c r="B498" s="6">
        <v>6</v>
      </c>
      <c r="C498" s="6" t="s">
        <v>26</v>
      </c>
      <c r="D498" s="6">
        <v>1497</v>
      </c>
      <c r="F498" s="6" t="s">
        <v>20</v>
      </c>
      <c r="G498" s="6">
        <v>138.9</v>
      </c>
      <c r="H498" s="6">
        <v>1.7</v>
      </c>
      <c r="I498" s="6">
        <v>2.7</v>
      </c>
      <c r="J498" s="6" t="s">
        <v>170</v>
      </c>
      <c r="K498" s="6">
        <v>1.3</v>
      </c>
      <c r="L498" s="6" t="s">
        <v>24</v>
      </c>
      <c r="N498" s="6" t="b">
        <v>0</v>
      </c>
      <c r="O498" s="6">
        <v>41.989009129999999</v>
      </c>
      <c r="P498" s="6">
        <v>-72.129261339999999</v>
      </c>
    </row>
    <row r="499" spans="2:16" ht="15.75" customHeight="1" x14ac:dyDescent="0.3">
      <c r="B499" s="6">
        <v>909</v>
      </c>
      <c r="C499" s="6" t="s">
        <v>21</v>
      </c>
      <c r="D499" s="6">
        <v>1498</v>
      </c>
      <c r="F499" s="6" t="s">
        <v>18</v>
      </c>
      <c r="G499" s="6">
        <v>184.9</v>
      </c>
      <c r="H499" s="6">
        <v>198.5</v>
      </c>
      <c r="I499" s="6">
        <v>20</v>
      </c>
      <c r="J499" s="6" t="s">
        <v>170</v>
      </c>
      <c r="K499" s="6">
        <v>1.3</v>
      </c>
      <c r="L499" s="6" t="s">
        <v>24</v>
      </c>
      <c r="N499" s="6" t="b">
        <v>0</v>
      </c>
      <c r="O499" s="6">
        <v>41.990680249999997</v>
      </c>
      <c r="P499" s="6">
        <v>-72.128299670000004</v>
      </c>
    </row>
    <row r="500" spans="2:16" ht="15.75" customHeight="1" x14ac:dyDescent="0.3">
      <c r="B500" s="6">
        <v>602</v>
      </c>
      <c r="C500" s="6" t="s">
        <v>25</v>
      </c>
      <c r="D500" s="6">
        <v>1499</v>
      </c>
      <c r="F500" s="6" t="s">
        <v>18</v>
      </c>
      <c r="G500" s="6">
        <v>55.5</v>
      </c>
      <c r="H500" s="6">
        <v>131.4</v>
      </c>
      <c r="I500" s="6">
        <v>7.5</v>
      </c>
      <c r="J500" s="6" t="s">
        <v>170</v>
      </c>
      <c r="N500" s="6" t="b">
        <v>0</v>
      </c>
      <c r="O500" s="6">
        <v>41.990288079999999</v>
      </c>
      <c r="P500" s="6">
        <v>-72.129982580000004</v>
      </c>
    </row>
    <row r="501" spans="2:16" ht="15.75" customHeight="1" x14ac:dyDescent="0.3">
      <c r="B501" s="6">
        <v>602</v>
      </c>
      <c r="C501" s="6" t="s">
        <v>26</v>
      </c>
      <c r="D501" s="6">
        <v>1500</v>
      </c>
      <c r="F501" s="6" t="s">
        <v>18</v>
      </c>
      <c r="G501" s="6">
        <v>51.7</v>
      </c>
      <c r="H501" s="6">
        <v>120.9</v>
      </c>
      <c r="I501" s="6">
        <v>43.5</v>
      </c>
      <c r="J501" s="6" t="s">
        <v>170</v>
      </c>
      <c r="N501" s="6" t="b">
        <v>0</v>
      </c>
      <c r="O501" s="6">
        <v>41.990201020000001</v>
      </c>
      <c r="P501" s="6">
        <v>-72.130049929999998</v>
      </c>
    </row>
    <row r="502" spans="2:16" ht="15.75" customHeight="1" x14ac:dyDescent="0.3">
      <c r="B502" s="6">
        <v>504</v>
      </c>
      <c r="C502" s="6" t="s">
        <v>17</v>
      </c>
      <c r="D502" s="6">
        <v>1501</v>
      </c>
      <c r="F502" s="6" t="s">
        <v>18</v>
      </c>
      <c r="G502" s="6">
        <v>88.1</v>
      </c>
      <c r="H502" s="6">
        <v>100.6</v>
      </c>
      <c r="I502" s="6">
        <v>22.8</v>
      </c>
      <c r="J502" s="6" t="s">
        <v>170</v>
      </c>
      <c r="K502" s="6">
        <v>1.3</v>
      </c>
      <c r="L502" s="6" t="s">
        <v>24</v>
      </c>
      <c r="N502" s="6" t="b">
        <v>0</v>
      </c>
      <c r="O502" s="6">
        <v>41.989964380000004</v>
      </c>
      <c r="P502" s="6">
        <v>-72.129658849999998</v>
      </c>
    </row>
    <row r="503" spans="2:16" ht="15.75" customHeight="1" x14ac:dyDescent="0.3">
      <c r="B503" s="6">
        <v>504</v>
      </c>
      <c r="C503" s="6" t="s">
        <v>21</v>
      </c>
      <c r="D503" s="6">
        <v>1502</v>
      </c>
      <c r="F503" s="6" t="s">
        <v>39</v>
      </c>
      <c r="G503" s="6">
        <v>83.4</v>
      </c>
      <c r="H503" s="6">
        <v>117.4</v>
      </c>
      <c r="I503" s="6">
        <v>11</v>
      </c>
      <c r="J503" s="6" t="s">
        <v>170</v>
      </c>
      <c r="K503" s="6">
        <v>1.3</v>
      </c>
      <c r="L503" s="6" t="s">
        <v>24</v>
      </c>
      <c r="N503" s="6" t="b">
        <v>0</v>
      </c>
      <c r="O503" s="6">
        <v>41.990120509999997</v>
      </c>
      <c r="P503" s="6">
        <v>-72.129679550000006</v>
      </c>
    </row>
    <row r="504" spans="2:16" ht="15.75" customHeight="1" x14ac:dyDescent="0.3">
      <c r="B504" s="6">
        <v>504</v>
      </c>
      <c r="C504" s="6" t="s">
        <v>21</v>
      </c>
      <c r="D504" s="6">
        <v>1503</v>
      </c>
      <c r="F504" s="6" t="s">
        <v>18</v>
      </c>
      <c r="G504" s="6">
        <v>84.5</v>
      </c>
      <c r="H504" s="6">
        <v>114</v>
      </c>
      <c r="I504" s="6">
        <v>6.6</v>
      </c>
      <c r="J504" s="6" t="s">
        <v>170</v>
      </c>
      <c r="K504" s="6">
        <v>1.3</v>
      </c>
      <c r="L504" s="6" t="s">
        <v>24</v>
      </c>
      <c r="N504" s="6" t="b">
        <v>0</v>
      </c>
      <c r="O504" s="6">
        <v>41.990088679999999</v>
      </c>
      <c r="P504" s="6">
        <v>-72.129673589999996</v>
      </c>
    </row>
    <row r="505" spans="2:16" ht="15.75" customHeight="1" x14ac:dyDescent="0.3">
      <c r="B505" s="6">
        <v>107</v>
      </c>
      <c r="C505" s="6" t="s">
        <v>25</v>
      </c>
      <c r="D505" s="6">
        <v>1504</v>
      </c>
      <c r="F505" s="6" t="s">
        <v>20</v>
      </c>
      <c r="G505" s="6">
        <v>154.9</v>
      </c>
      <c r="H505" s="6">
        <v>30.5</v>
      </c>
      <c r="I505" s="6">
        <v>2.5</v>
      </c>
      <c r="J505" s="6" t="s">
        <v>170</v>
      </c>
      <c r="K505" s="6">
        <v>1.3</v>
      </c>
      <c r="L505" s="6" t="s">
        <v>24</v>
      </c>
      <c r="N505" s="6" t="b">
        <v>0</v>
      </c>
      <c r="O505" s="6">
        <v>41.989239210000001</v>
      </c>
      <c r="P505" s="6">
        <v>-72.129010179999995</v>
      </c>
    </row>
    <row r="506" spans="2:16" ht="15.75" customHeight="1" x14ac:dyDescent="0.3">
      <c r="B506" s="6">
        <v>304</v>
      </c>
      <c r="C506" s="6" t="s">
        <v>26</v>
      </c>
      <c r="D506" s="6">
        <v>1505</v>
      </c>
      <c r="F506" s="6" t="s">
        <v>20</v>
      </c>
      <c r="G506" s="6">
        <v>92.2</v>
      </c>
      <c r="H506" s="6">
        <v>65.7</v>
      </c>
      <c r="I506" s="6">
        <v>39.9</v>
      </c>
      <c r="J506" s="6" t="s">
        <v>170</v>
      </c>
      <c r="K506" s="6">
        <v>1.3</v>
      </c>
      <c r="L506" s="6" t="s">
        <v>24</v>
      </c>
      <c r="N506" s="6" t="b">
        <v>0</v>
      </c>
      <c r="O506" s="6">
        <v>41.989648889999998</v>
      </c>
      <c r="P506" s="6">
        <v>-72.129683319999998</v>
      </c>
    </row>
    <row r="507" spans="2:16" ht="15.75" customHeight="1" x14ac:dyDescent="0.3">
      <c r="B507" s="6">
        <v>504</v>
      </c>
      <c r="C507" s="6" t="s">
        <v>21</v>
      </c>
      <c r="D507" s="6">
        <v>1506</v>
      </c>
      <c r="F507" s="6" t="s">
        <v>18</v>
      </c>
      <c r="G507" s="6">
        <v>86.7</v>
      </c>
      <c r="H507" s="6">
        <v>115.1</v>
      </c>
      <c r="I507" s="6">
        <v>10.4</v>
      </c>
      <c r="J507" s="6" t="s">
        <v>170</v>
      </c>
      <c r="K507" s="6">
        <v>1.3</v>
      </c>
      <c r="L507" s="6" t="s">
        <v>24</v>
      </c>
      <c r="N507" s="6" t="b">
        <v>0</v>
      </c>
      <c r="O507" s="6">
        <v>41.990094990000003</v>
      </c>
      <c r="P507" s="6">
        <v>-72.129645060000001</v>
      </c>
    </row>
    <row r="508" spans="2:16" ht="15.75" customHeight="1" x14ac:dyDescent="0.3">
      <c r="B508" s="6">
        <v>304</v>
      </c>
      <c r="C508" s="6" t="s">
        <v>26</v>
      </c>
      <c r="D508" s="6">
        <v>1507</v>
      </c>
      <c r="F508" s="6" t="s">
        <v>20</v>
      </c>
      <c r="G508" s="6">
        <v>93</v>
      </c>
      <c r="H508" s="6">
        <v>62</v>
      </c>
      <c r="I508" s="6">
        <v>15.2</v>
      </c>
      <c r="J508" s="6" t="s">
        <v>170</v>
      </c>
      <c r="K508" s="6">
        <v>1.3</v>
      </c>
      <c r="L508" s="6" t="s">
        <v>24</v>
      </c>
      <c r="N508" s="6" t="b">
        <v>0</v>
      </c>
      <c r="O508" s="6">
        <v>41.989614869999997</v>
      </c>
      <c r="P508" s="6">
        <v>-72.129681570000002</v>
      </c>
    </row>
    <row r="509" spans="2:16" ht="15.75" customHeight="1" x14ac:dyDescent="0.3">
      <c r="B509" s="6">
        <v>504</v>
      </c>
      <c r="C509" s="6" t="s">
        <v>26</v>
      </c>
      <c r="D509" s="6">
        <v>1508</v>
      </c>
      <c r="F509" s="6" t="s">
        <v>39</v>
      </c>
      <c r="G509" s="6">
        <v>81.099999999999994</v>
      </c>
      <c r="H509" s="6">
        <v>116.7</v>
      </c>
      <c r="I509" s="6">
        <v>40.799999999999997</v>
      </c>
      <c r="J509" s="6" t="s">
        <v>170</v>
      </c>
      <c r="K509" s="6">
        <v>1.3</v>
      </c>
      <c r="L509" s="6" t="s">
        <v>24</v>
      </c>
      <c r="N509" s="6" t="b">
        <v>0</v>
      </c>
      <c r="O509" s="6">
        <v>41.990117910000002</v>
      </c>
      <c r="P509" s="6">
        <v>-72.129708429999994</v>
      </c>
    </row>
    <row r="510" spans="2:16" ht="15.75" customHeight="1" x14ac:dyDescent="0.3">
      <c r="B510" s="6">
        <v>504</v>
      </c>
      <c r="C510" s="6" t="s">
        <v>21</v>
      </c>
      <c r="D510" s="6">
        <v>1509</v>
      </c>
      <c r="F510" s="6" t="s">
        <v>18</v>
      </c>
      <c r="G510" s="6">
        <v>86.6</v>
      </c>
      <c r="H510" s="6">
        <v>113.8</v>
      </c>
      <c r="I510" s="6">
        <v>25.8</v>
      </c>
      <c r="J510" s="6" t="s">
        <v>170</v>
      </c>
      <c r="K510" s="6">
        <v>1.3</v>
      </c>
      <c r="L510" s="6" t="s">
        <v>24</v>
      </c>
      <c r="N510" s="6" t="b">
        <v>0</v>
      </c>
      <c r="O510" s="6">
        <v>41.990083630000001</v>
      </c>
      <c r="P510" s="6">
        <v>-72.129648979999999</v>
      </c>
    </row>
    <row r="511" spans="2:16" ht="15.75" customHeight="1" x14ac:dyDescent="0.3">
      <c r="B511" s="6">
        <v>304</v>
      </c>
      <c r="C511" s="6" t="s">
        <v>26</v>
      </c>
      <c r="D511" s="6">
        <v>1510</v>
      </c>
      <c r="F511" s="6" t="s">
        <v>18</v>
      </c>
      <c r="G511" s="6">
        <v>95</v>
      </c>
      <c r="H511" s="6">
        <v>67.900000000000006</v>
      </c>
      <c r="I511" s="6">
        <v>31.6</v>
      </c>
      <c r="J511" s="6" t="s">
        <v>170</v>
      </c>
      <c r="K511" s="6">
        <v>1.3</v>
      </c>
      <c r="L511" s="6" t="s">
        <v>24</v>
      </c>
      <c r="N511" s="6" t="b">
        <v>0</v>
      </c>
      <c r="O511" s="6">
        <v>41.989663999999998</v>
      </c>
      <c r="P511" s="6">
        <v>-72.129645339999996</v>
      </c>
    </row>
    <row r="512" spans="2:16" ht="15.75" customHeight="1" x14ac:dyDescent="0.3">
      <c r="B512" s="6">
        <v>308</v>
      </c>
      <c r="C512" s="6" t="s">
        <v>25</v>
      </c>
      <c r="D512" s="6">
        <v>1511</v>
      </c>
      <c r="F512" s="6" t="s">
        <v>20</v>
      </c>
      <c r="G512" s="6">
        <v>172.2</v>
      </c>
      <c r="H512" s="6">
        <v>78.3</v>
      </c>
      <c r="I512" s="6">
        <v>7.4</v>
      </c>
      <c r="J512" s="6" t="s">
        <v>170</v>
      </c>
      <c r="N512" s="6" t="b">
        <v>0</v>
      </c>
      <c r="O512" s="6">
        <v>41.989635530000001</v>
      </c>
      <c r="P512" s="6">
        <v>-72.128703590000001</v>
      </c>
    </row>
    <row r="513" spans="2:16" ht="15.75" customHeight="1" x14ac:dyDescent="0.3">
      <c r="B513" s="6">
        <v>504</v>
      </c>
      <c r="C513" s="6" t="s">
        <v>17</v>
      </c>
      <c r="D513" s="6">
        <v>1512</v>
      </c>
      <c r="F513" s="6" t="s">
        <v>31</v>
      </c>
      <c r="G513" s="6">
        <v>81.900000000000006</v>
      </c>
      <c r="H513" s="6">
        <v>107.6</v>
      </c>
      <c r="I513" s="6">
        <v>24.1</v>
      </c>
      <c r="J513" s="6" t="s">
        <v>170</v>
      </c>
      <c r="N513" s="6" t="b">
        <v>0</v>
      </c>
      <c r="O513" s="6">
        <v>41.990036060000001</v>
      </c>
      <c r="P513" s="6">
        <v>-72.129718010000005</v>
      </c>
    </row>
    <row r="514" spans="2:16" ht="15.75" customHeight="1" x14ac:dyDescent="0.3">
      <c r="B514" s="6">
        <v>504</v>
      </c>
      <c r="C514" s="6" t="s">
        <v>21</v>
      </c>
      <c r="D514" s="6">
        <v>1513</v>
      </c>
      <c r="F514" s="6" t="s">
        <v>18</v>
      </c>
      <c r="G514" s="6">
        <v>86.9</v>
      </c>
      <c r="H514" s="6">
        <v>113.1</v>
      </c>
      <c r="I514" s="6">
        <v>30.8</v>
      </c>
      <c r="J514" s="6" t="s">
        <v>170</v>
      </c>
      <c r="K514" s="6">
        <v>1.3</v>
      </c>
      <c r="L514" s="6" t="s">
        <v>24</v>
      </c>
      <c r="N514" s="6" t="b">
        <v>0</v>
      </c>
      <c r="O514" s="6">
        <v>41.990076969999997</v>
      </c>
      <c r="P514" s="6">
        <v>-72.129646879999996</v>
      </c>
    </row>
    <row r="515" spans="2:16" ht="15.75" customHeight="1" x14ac:dyDescent="0.3">
      <c r="B515" s="6">
        <v>308</v>
      </c>
      <c r="C515" s="6" t="s">
        <v>26</v>
      </c>
      <c r="D515" s="6">
        <v>1514</v>
      </c>
      <c r="F515" s="6" t="s">
        <v>20</v>
      </c>
      <c r="G515" s="6">
        <v>173</v>
      </c>
      <c r="H515" s="6">
        <v>62.8</v>
      </c>
      <c r="I515" s="6">
        <v>6.2</v>
      </c>
      <c r="J515" s="6" t="s">
        <v>170</v>
      </c>
      <c r="N515" s="6" t="b">
        <v>0</v>
      </c>
      <c r="O515" s="6">
        <v>41.989497010000001</v>
      </c>
      <c r="P515" s="6">
        <v>-72.128726630000003</v>
      </c>
    </row>
    <row r="516" spans="2:16" ht="15.75" customHeight="1" x14ac:dyDescent="0.3">
      <c r="B516" s="6">
        <v>504</v>
      </c>
      <c r="C516" s="6" t="s">
        <v>17</v>
      </c>
      <c r="D516" s="6">
        <v>1515</v>
      </c>
      <c r="F516" s="6" t="s">
        <v>18</v>
      </c>
      <c r="G516" s="6">
        <v>84.8</v>
      </c>
      <c r="H516" s="6">
        <v>105.6</v>
      </c>
      <c r="I516" s="6">
        <v>43.6</v>
      </c>
      <c r="J516" s="6" t="s">
        <v>170</v>
      </c>
      <c r="K516" s="6">
        <v>1.3</v>
      </c>
      <c r="L516" s="6" t="s">
        <v>24</v>
      </c>
      <c r="N516" s="6" t="b">
        <v>0</v>
      </c>
      <c r="O516" s="6">
        <v>41.990013820000001</v>
      </c>
      <c r="P516" s="6">
        <v>-72.129687660000002</v>
      </c>
    </row>
    <row r="517" spans="2:16" ht="15.75" customHeight="1" x14ac:dyDescent="0.3">
      <c r="B517" s="6">
        <v>205</v>
      </c>
      <c r="C517" s="6" t="s">
        <v>17</v>
      </c>
      <c r="D517" s="6">
        <v>1516</v>
      </c>
      <c r="F517" s="6" t="s">
        <v>18</v>
      </c>
      <c r="G517" s="6">
        <v>108.5</v>
      </c>
      <c r="H517" s="6">
        <v>43.3</v>
      </c>
      <c r="I517" s="6">
        <v>52.3</v>
      </c>
      <c r="J517" s="6" t="s">
        <v>170</v>
      </c>
      <c r="K517" s="6">
        <v>1.3</v>
      </c>
      <c r="L517" s="6" t="s">
        <v>24</v>
      </c>
      <c r="N517" s="6" t="b">
        <v>0</v>
      </c>
      <c r="O517" s="6">
        <v>41.98942504</v>
      </c>
      <c r="P517" s="6">
        <v>-72.129536169999994</v>
      </c>
    </row>
    <row r="518" spans="2:16" ht="15.75" customHeight="1" x14ac:dyDescent="0.3">
      <c r="B518" s="6">
        <v>308</v>
      </c>
      <c r="C518" s="6" t="s">
        <v>26</v>
      </c>
      <c r="D518" s="6">
        <v>1517</v>
      </c>
      <c r="F518" s="6" t="s">
        <v>20</v>
      </c>
      <c r="G518" s="6">
        <v>170.7</v>
      </c>
      <c r="H518" s="6">
        <v>60.5</v>
      </c>
      <c r="I518" s="6">
        <v>9.5</v>
      </c>
      <c r="J518" s="6" t="s">
        <v>170</v>
      </c>
      <c r="N518" s="6" t="b">
        <v>0</v>
      </c>
      <c r="O518" s="6">
        <v>41.989480229999998</v>
      </c>
      <c r="P518" s="6">
        <v>-72.128758869999999</v>
      </c>
    </row>
    <row r="519" spans="2:16" ht="15.75" customHeight="1" x14ac:dyDescent="0.3">
      <c r="B519" s="6">
        <v>308</v>
      </c>
      <c r="C519" s="6" t="s">
        <v>26</v>
      </c>
      <c r="D519" s="6">
        <v>1518</v>
      </c>
      <c r="F519" s="6" t="s">
        <v>20</v>
      </c>
      <c r="G519" s="6">
        <v>178.5</v>
      </c>
      <c r="H519" s="6">
        <v>67.900000000000006</v>
      </c>
      <c r="I519" s="6">
        <v>6.1</v>
      </c>
      <c r="J519" s="6" t="s">
        <v>170</v>
      </c>
      <c r="N519" s="6" t="b">
        <v>0</v>
      </c>
      <c r="O519" s="6">
        <v>41.98953358</v>
      </c>
      <c r="P519" s="6">
        <v>-72.128650370000003</v>
      </c>
    </row>
    <row r="520" spans="2:16" ht="15.75" customHeight="1" x14ac:dyDescent="0.3">
      <c r="B520" s="6">
        <v>304</v>
      </c>
      <c r="C520" s="6" t="s">
        <v>21</v>
      </c>
      <c r="D520" s="6">
        <v>1519</v>
      </c>
      <c r="F520" s="6" t="s">
        <v>33</v>
      </c>
      <c r="G520" s="6">
        <v>80.099999999999994</v>
      </c>
      <c r="H520" s="6">
        <v>74.3</v>
      </c>
      <c r="I520" s="6">
        <v>48.6</v>
      </c>
      <c r="J520" s="6" t="s">
        <v>170</v>
      </c>
      <c r="K520" s="6">
        <v>1.3</v>
      </c>
      <c r="L520" s="6" t="s">
        <v>24</v>
      </c>
      <c r="N520" s="6" t="b">
        <v>0</v>
      </c>
      <c r="O520" s="6">
        <v>41.989743949999998</v>
      </c>
      <c r="P520" s="6">
        <v>-72.129809429999995</v>
      </c>
    </row>
    <row r="521" spans="2:16" ht="15.75" customHeight="1" x14ac:dyDescent="0.3">
      <c r="B521" s="6">
        <v>304</v>
      </c>
      <c r="C521" s="6" t="s">
        <v>21</v>
      </c>
      <c r="D521" s="6">
        <v>1520</v>
      </c>
      <c r="F521" s="6" t="s">
        <v>20</v>
      </c>
      <c r="G521" s="6">
        <v>88</v>
      </c>
      <c r="H521" s="6">
        <v>78.8</v>
      </c>
      <c r="I521" s="6">
        <v>18.5</v>
      </c>
      <c r="J521" s="6" t="s">
        <v>170</v>
      </c>
      <c r="K521" s="6">
        <v>1.3</v>
      </c>
      <c r="L521" s="6" t="s">
        <v>24</v>
      </c>
      <c r="N521" s="6" t="b">
        <v>0</v>
      </c>
      <c r="O521" s="6">
        <v>41.989771470000001</v>
      </c>
      <c r="P521" s="6">
        <v>-72.12970584</v>
      </c>
    </row>
    <row r="522" spans="2:16" ht="15.75" customHeight="1" x14ac:dyDescent="0.3">
      <c r="B522" s="6">
        <v>308</v>
      </c>
      <c r="C522" s="6" t="s">
        <v>26</v>
      </c>
      <c r="D522" s="6">
        <v>1521</v>
      </c>
      <c r="F522" s="6" t="s">
        <v>20</v>
      </c>
      <c r="G522" s="6">
        <v>175.6</v>
      </c>
      <c r="H522" s="6">
        <v>62.8</v>
      </c>
      <c r="I522" s="6">
        <v>3.6</v>
      </c>
      <c r="J522" s="6" t="s">
        <v>170</v>
      </c>
      <c r="N522" s="6" t="b">
        <v>0</v>
      </c>
      <c r="O522" s="6">
        <v>41.989492949999999</v>
      </c>
      <c r="P522" s="6">
        <v>-72.128695649999997</v>
      </c>
    </row>
    <row r="523" spans="2:16" ht="15.75" customHeight="1" x14ac:dyDescent="0.3">
      <c r="B523" s="6">
        <v>304</v>
      </c>
      <c r="C523" s="6" t="s">
        <v>21</v>
      </c>
      <c r="D523" s="6">
        <v>1522</v>
      </c>
      <c r="F523" s="6" t="s">
        <v>20</v>
      </c>
      <c r="G523" s="6">
        <v>83.5</v>
      </c>
      <c r="H523" s="6">
        <v>77.3</v>
      </c>
      <c r="I523" s="6">
        <v>47</v>
      </c>
      <c r="J523" s="6" t="s">
        <v>170</v>
      </c>
      <c r="K523" s="6">
        <v>1.3</v>
      </c>
      <c r="L523" s="6" t="s">
        <v>24</v>
      </c>
      <c r="N523" s="6" t="b">
        <v>0</v>
      </c>
      <c r="O523" s="6">
        <v>41.989765210000002</v>
      </c>
      <c r="P523" s="6">
        <v>-72.129762619999994</v>
      </c>
    </row>
    <row r="524" spans="2:16" ht="15.75" customHeight="1" x14ac:dyDescent="0.3">
      <c r="B524" s="6">
        <v>504</v>
      </c>
      <c r="C524" s="6" t="s">
        <v>21</v>
      </c>
      <c r="D524" s="6">
        <v>1523</v>
      </c>
      <c r="F524" s="6" t="s">
        <v>20</v>
      </c>
      <c r="G524" s="6">
        <v>86.2</v>
      </c>
      <c r="H524" s="6">
        <v>110.8</v>
      </c>
      <c r="I524" s="6">
        <v>62.1</v>
      </c>
      <c r="J524" s="6" t="s">
        <v>170</v>
      </c>
      <c r="K524" s="6">
        <v>1.3</v>
      </c>
      <c r="L524" s="6" t="s">
        <v>24</v>
      </c>
      <c r="N524" s="6" t="b">
        <v>0</v>
      </c>
      <c r="O524" s="6">
        <v>41.99005769</v>
      </c>
      <c r="P524" s="6">
        <v>-72.129660049999998</v>
      </c>
    </row>
    <row r="525" spans="2:16" ht="15.75" customHeight="1" x14ac:dyDescent="0.3">
      <c r="B525" s="6">
        <v>304</v>
      </c>
      <c r="C525" s="6" t="s">
        <v>26</v>
      </c>
      <c r="D525" s="6">
        <v>1524</v>
      </c>
      <c r="F525" s="6" t="s">
        <v>20</v>
      </c>
      <c r="G525" s="6">
        <v>96.4</v>
      </c>
      <c r="H525" s="6">
        <v>69.900000000000006</v>
      </c>
      <c r="I525" s="6">
        <v>16</v>
      </c>
      <c r="J525" s="6" t="s">
        <v>170</v>
      </c>
      <c r="K525" s="6">
        <v>1.3</v>
      </c>
      <c r="L525" s="6" t="s">
        <v>24</v>
      </c>
      <c r="N525" s="6" t="b">
        <v>0</v>
      </c>
      <c r="O525" s="6">
        <v>41.989679520000003</v>
      </c>
      <c r="P525" s="6">
        <v>-72.129624449999994</v>
      </c>
    </row>
    <row r="526" spans="2:16" ht="15.75" customHeight="1" x14ac:dyDescent="0.3">
      <c r="B526" s="6">
        <v>504</v>
      </c>
      <c r="C526" s="6" t="s">
        <v>26</v>
      </c>
      <c r="D526" s="6">
        <v>1525</v>
      </c>
      <c r="F526" s="6" t="s">
        <v>18</v>
      </c>
      <c r="G526" s="6">
        <v>97.1</v>
      </c>
      <c r="H526" s="6">
        <v>103.7</v>
      </c>
      <c r="I526" s="6">
        <v>28.6</v>
      </c>
      <c r="J526" s="6" t="s">
        <v>170</v>
      </c>
      <c r="L526" s="6" t="s">
        <v>24</v>
      </c>
      <c r="N526" s="6" t="b">
        <v>0</v>
      </c>
      <c r="O526" s="6">
        <v>41.989977779999997</v>
      </c>
      <c r="P526" s="6">
        <v>-72.129545089999993</v>
      </c>
    </row>
    <row r="527" spans="2:16" ht="15.75" customHeight="1" x14ac:dyDescent="0.3">
      <c r="B527" s="6">
        <v>308</v>
      </c>
      <c r="C527" s="6" t="s">
        <v>26</v>
      </c>
      <c r="D527" s="6">
        <v>1526</v>
      </c>
      <c r="F527" s="6" t="s">
        <v>20</v>
      </c>
      <c r="G527" s="6">
        <v>179.3</v>
      </c>
      <c r="H527" s="6">
        <v>64.3</v>
      </c>
      <c r="I527" s="6">
        <v>5.8</v>
      </c>
      <c r="J527" s="6" t="s">
        <v>170</v>
      </c>
      <c r="K527" s="6">
        <v>1.3</v>
      </c>
      <c r="L527" s="6" t="s">
        <v>24</v>
      </c>
      <c r="N527" s="6" t="b">
        <v>0</v>
      </c>
      <c r="O527" s="6">
        <v>41.989500450000001</v>
      </c>
      <c r="P527" s="6">
        <v>-72.128648409999997</v>
      </c>
    </row>
    <row r="528" spans="2:16" ht="15.75" customHeight="1" x14ac:dyDescent="0.3">
      <c r="B528" s="6">
        <v>504</v>
      </c>
      <c r="C528" s="6" t="s">
        <v>21</v>
      </c>
      <c r="D528" s="6">
        <v>1526</v>
      </c>
      <c r="F528" s="6" t="s">
        <v>18</v>
      </c>
      <c r="G528" s="6">
        <v>83.3</v>
      </c>
      <c r="H528" s="6">
        <v>114.8</v>
      </c>
      <c r="I528" s="6">
        <v>33.6</v>
      </c>
      <c r="J528" s="6" t="s">
        <v>170</v>
      </c>
      <c r="K528" s="6">
        <v>1.3</v>
      </c>
      <c r="L528" s="6" t="s">
        <v>24</v>
      </c>
      <c r="N528" s="6" t="b">
        <v>0</v>
      </c>
      <c r="O528" s="6">
        <v>41.990097640000002</v>
      </c>
      <c r="P528" s="6">
        <v>-72.129686199999995</v>
      </c>
    </row>
    <row r="529" spans="2:16" ht="15.75" customHeight="1" x14ac:dyDescent="0.3">
      <c r="B529" s="6">
        <v>504</v>
      </c>
      <c r="C529" s="6" t="s">
        <v>21</v>
      </c>
      <c r="D529" s="6">
        <v>1527</v>
      </c>
      <c r="F529" s="6" t="s">
        <v>18</v>
      </c>
      <c r="G529" s="6">
        <v>88.9</v>
      </c>
      <c r="H529" s="6">
        <v>118.2</v>
      </c>
      <c r="I529" s="6">
        <v>46.8</v>
      </c>
      <c r="J529" s="6" t="s">
        <v>170</v>
      </c>
      <c r="K529" s="6">
        <v>1.3</v>
      </c>
      <c r="L529" s="6" t="s">
        <v>179</v>
      </c>
      <c r="M529" s="6" t="s">
        <v>180</v>
      </c>
      <c r="N529" s="6" t="b">
        <v>0</v>
      </c>
      <c r="O529" s="6">
        <v>41.990119010000001</v>
      </c>
      <c r="P529" s="6">
        <v>-72.12961233</v>
      </c>
    </row>
    <row r="530" spans="2:16" ht="15.75" customHeight="1" x14ac:dyDescent="0.3">
      <c r="B530" s="6">
        <v>104</v>
      </c>
      <c r="C530" s="6" t="s">
        <v>17</v>
      </c>
      <c r="D530" s="6">
        <v>1529</v>
      </c>
      <c r="F530" s="6" t="s">
        <v>18</v>
      </c>
      <c r="G530" s="6">
        <v>81</v>
      </c>
      <c r="H530" s="6">
        <v>24.8</v>
      </c>
      <c r="I530" s="6">
        <v>36.799999999999997</v>
      </c>
      <c r="J530" s="6" t="s">
        <v>170</v>
      </c>
      <c r="K530" s="6">
        <v>1.3</v>
      </c>
      <c r="L530" s="6" t="s">
        <v>24</v>
      </c>
      <c r="N530" s="6" t="b">
        <v>0</v>
      </c>
      <c r="O530" s="6">
        <v>41.989304140000002</v>
      </c>
      <c r="P530" s="6">
        <v>-72.129902720000004</v>
      </c>
    </row>
    <row r="531" spans="2:16" ht="15.75" customHeight="1" x14ac:dyDescent="0.3">
      <c r="B531" s="6">
        <v>104</v>
      </c>
      <c r="C531" s="6" t="s">
        <v>17</v>
      </c>
      <c r="D531" s="6">
        <v>1530</v>
      </c>
      <c r="F531" s="6" t="s">
        <v>31</v>
      </c>
      <c r="G531" s="6">
        <v>85</v>
      </c>
      <c r="H531" s="6">
        <v>20.3</v>
      </c>
      <c r="I531" s="6">
        <v>24.7</v>
      </c>
      <c r="J531" s="6" t="s">
        <v>170</v>
      </c>
      <c r="K531" s="6">
        <v>1.2</v>
      </c>
      <c r="L531" s="6" t="s">
        <v>66</v>
      </c>
      <c r="N531" s="6" t="b">
        <v>0</v>
      </c>
      <c r="O531" s="6">
        <v>41.989258040000003</v>
      </c>
      <c r="P531" s="6">
        <v>-72.129864510000004</v>
      </c>
    </row>
    <row r="532" spans="2:16" ht="15.75" customHeight="1" x14ac:dyDescent="0.3">
      <c r="B532" s="6">
        <v>104</v>
      </c>
      <c r="C532" s="6" t="s">
        <v>21</v>
      </c>
      <c r="D532" s="6">
        <v>1531</v>
      </c>
      <c r="F532" s="6" t="s">
        <v>18</v>
      </c>
      <c r="G532" s="6">
        <v>84.3</v>
      </c>
      <c r="H532" s="6">
        <v>34</v>
      </c>
      <c r="I532" s="6">
        <v>47</v>
      </c>
      <c r="J532" s="6" t="s">
        <v>170</v>
      </c>
      <c r="K532" s="6">
        <v>1.3</v>
      </c>
      <c r="L532" s="6" t="s">
        <v>24</v>
      </c>
      <c r="N532" s="6" t="b">
        <v>0</v>
      </c>
      <c r="O532" s="6">
        <v>41.98938047</v>
      </c>
      <c r="P532" s="6">
        <v>-72.129844070000004</v>
      </c>
    </row>
    <row r="533" spans="2:16" ht="15.75" customHeight="1" x14ac:dyDescent="0.3">
      <c r="B533" s="6">
        <v>204</v>
      </c>
      <c r="C533" s="6" t="s">
        <v>21</v>
      </c>
      <c r="D533" s="6">
        <v>1532</v>
      </c>
      <c r="F533" s="6" t="s">
        <v>31</v>
      </c>
      <c r="G533" s="6">
        <v>89.6</v>
      </c>
      <c r="H533" s="6">
        <v>52.9</v>
      </c>
      <c r="I533" s="6">
        <v>35.5</v>
      </c>
      <c r="J533" s="6" t="s">
        <v>170</v>
      </c>
      <c r="N533" s="6" t="b">
        <v>0</v>
      </c>
      <c r="O533" s="6">
        <v>41.989539579999999</v>
      </c>
      <c r="P533" s="6">
        <v>-72.129741199999998</v>
      </c>
    </row>
    <row r="534" spans="2:16" ht="15.75" customHeight="1" x14ac:dyDescent="0.3">
      <c r="B534" s="6">
        <v>104</v>
      </c>
      <c r="C534" s="6" t="s">
        <v>21</v>
      </c>
      <c r="D534" s="6">
        <v>1533</v>
      </c>
      <c r="F534" s="6" t="s">
        <v>31</v>
      </c>
      <c r="G534" s="6">
        <v>89.6</v>
      </c>
      <c r="H534" s="6">
        <v>33.1</v>
      </c>
      <c r="I534" s="6">
        <v>21.9</v>
      </c>
      <c r="J534" s="6" t="s">
        <v>170</v>
      </c>
      <c r="K534" s="6">
        <v>1.3</v>
      </c>
      <c r="L534" s="6" t="s">
        <v>24</v>
      </c>
      <c r="N534" s="6" t="b">
        <v>0</v>
      </c>
      <c r="O534" s="6">
        <v>41.989364219999999</v>
      </c>
      <c r="P534" s="6">
        <v>-72.129782809999995</v>
      </c>
    </row>
    <row r="535" spans="2:16" ht="15.75" customHeight="1" x14ac:dyDescent="0.3">
      <c r="B535" s="6">
        <v>204</v>
      </c>
      <c r="C535" s="6" t="s">
        <v>25</v>
      </c>
      <c r="D535" s="6">
        <v>1534</v>
      </c>
      <c r="F535" s="6" t="s">
        <v>20</v>
      </c>
      <c r="G535" s="6">
        <v>97.9</v>
      </c>
      <c r="H535" s="6">
        <v>59.4</v>
      </c>
      <c r="I535" s="6">
        <v>60.6</v>
      </c>
      <c r="J535" s="6" t="s">
        <v>170</v>
      </c>
      <c r="N535" s="6" t="b">
        <v>0</v>
      </c>
      <c r="O535" s="6">
        <v>41.989584190000002</v>
      </c>
      <c r="P535" s="6">
        <v>-72.129628640000007</v>
      </c>
    </row>
    <row r="536" spans="2:16" ht="15.75" customHeight="1" x14ac:dyDescent="0.3">
      <c r="B536" s="6">
        <v>104</v>
      </c>
      <c r="C536" s="6" t="s">
        <v>21</v>
      </c>
      <c r="D536" s="6">
        <v>1537</v>
      </c>
      <c r="F536" s="6" t="s">
        <v>20</v>
      </c>
      <c r="G536" s="6">
        <v>83.5</v>
      </c>
      <c r="H536" s="6">
        <v>30.1</v>
      </c>
      <c r="I536" s="6">
        <v>49.5</v>
      </c>
      <c r="J536" s="6" t="s">
        <v>170</v>
      </c>
      <c r="K536" s="6">
        <v>1.3</v>
      </c>
      <c r="L536" s="6" t="s">
        <v>24</v>
      </c>
      <c r="N536" s="6" t="b">
        <v>0</v>
      </c>
      <c r="O536" s="6">
        <v>41.989347180000003</v>
      </c>
      <c r="P536" s="6">
        <v>-72.1298618</v>
      </c>
    </row>
    <row r="537" spans="2:16" ht="15.75" customHeight="1" x14ac:dyDescent="0.3">
      <c r="B537" s="6">
        <v>204</v>
      </c>
      <c r="C537" s="6" t="s">
        <v>25</v>
      </c>
      <c r="D537" s="6">
        <v>1538</v>
      </c>
      <c r="F537" s="6" t="s">
        <v>31</v>
      </c>
      <c r="G537" s="6">
        <v>92.7</v>
      </c>
      <c r="H537" s="6">
        <v>55</v>
      </c>
      <c r="I537" s="6">
        <v>10.7</v>
      </c>
      <c r="J537" s="6" t="s">
        <v>170</v>
      </c>
      <c r="N537" s="6" t="b">
        <v>0</v>
      </c>
      <c r="O537" s="6">
        <v>41.989553340000001</v>
      </c>
      <c r="P537" s="6">
        <v>-72.129699849999994</v>
      </c>
    </row>
    <row r="538" spans="2:16" ht="15.75" customHeight="1" x14ac:dyDescent="0.3">
      <c r="B538" s="6">
        <v>204</v>
      </c>
      <c r="C538" s="6" t="s">
        <v>25</v>
      </c>
      <c r="D538" s="6">
        <v>1539</v>
      </c>
      <c r="F538" s="6" t="s">
        <v>60</v>
      </c>
      <c r="G538" s="6">
        <v>93.3</v>
      </c>
      <c r="H538" s="6">
        <v>55.2</v>
      </c>
      <c r="I538" s="6">
        <v>32.5</v>
      </c>
      <c r="J538" s="6" t="s">
        <v>170</v>
      </c>
      <c r="N538" s="6" t="b">
        <v>0</v>
      </c>
      <c r="O538" s="6">
        <v>41.989554169999998</v>
      </c>
      <c r="P538" s="6">
        <v>-72.12969228</v>
      </c>
    </row>
    <row r="539" spans="2:16" ht="15.75" customHeight="1" x14ac:dyDescent="0.3">
      <c r="B539" s="6">
        <v>104</v>
      </c>
      <c r="C539" s="6" t="s">
        <v>25</v>
      </c>
      <c r="D539" s="6">
        <v>1540</v>
      </c>
      <c r="F539" s="6" t="s">
        <v>31</v>
      </c>
      <c r="G539" s="6">
        <v>92.1</v>
      </c>
      <c r="H539" s="6">
        <v>38</v>
      </c>
      <c r="I539" s="6">
        <v>24.4</v>
      </c>
      <c r="J539" s="6" t="s">
        <v>170</v>
      </c>
      <c r="K539" s="6">
        <v>1.3</v>
      </c>
      <c r="L539" s="6" t="s">
        <v>24</v>
      </c>
      <c r="N539" s="6" t="b">
        <v>0</v>
      </c>
      <c r="O539" s="6">
        <v>41.989403719999999</v>
      </c>
      <c r="P539" s="6">
        <v>-72.129742719999996</v>
      </c>
    </row>
    <row r="540" spans="2:16" ht="15.75" customHeight="1" x14ac:dyDescent="0.3">
      <c r="B540" s="6">
        <v>204</v>
      </c>
      <c r="C540" s="6" t="s">
        <v>25</v>
      </c>
      <c r="D540" s="6">
        <v>1541</v>
      </c>
      <c r="F540" s="6" t="s">
        <v>20</v>
      </c>
      <c r="G540" s="6">
        <v>92.3</v>
      </c>
      <c r="H540" s="6">
        <v>52.7</v>
      </c>
      <c r="I540" s="6">
        <v>20.8</v>
      </c>
      <c r="J540" s="6" t="s">
        <v>170</v>
      </c>
      <c r="N540" s="6" t="b">
        <v>0</v>
      </c>
      <c r="O540" s="6">
        <v>41.989533590000001</v>
      </c>
      <c r="P540" s="6">
        <v>-72.129709449999993</v>
      </c>
    </row>
    <row r="541" spans="2:16" ht="15.75" customHeight="1" x14ac:dyDescent="0.3">
      <c r="B541" s="6">
        <v>104</v>
      </c>
      <c r="C541" s="6" t="s">
        <v>21</v>
      </c>
      <c r="D541" s="6">
        <v>1542</v>
      </c>
      <c r="F541" s="6" t="s">
        <v>18</v>
      </c>
      <c r="G541" s="6">
        <v>85.4</v>
      </c>
      <c r="H541" s="6">
        <v>30</v>
      </c>
      <c r="I541" s="6">
        <v>16.3</v>
      </c>
      <c r="J541" s="6" t="s">
        <v>170</v>
      </c>
      <c r="K541" s="6">
        <v>1.3</v>
      </c>
      <c r="L541" s="6" t="s">
        <v>24</v>
      </c>
      <c r="N541" s="6" t="b">
        <v>0</v>
      </c>
      <c r="O541" s="6">
        <v>41.989343329999997</v>
      </c>
      <c r="P541" s="6">
        <v>-72.129839369999999</v>
      </c>
    </row>
    <row r="542" spans="2:16" ht="15.75" customHeight="1" x14ac:dyDescent="0.3">
      <c r="B542" s="6">
        <v>104</v>
      </c>
      <c r="C542" s="6" t="s">
        <v>26</v>
      </c>
      <c r="D542" s="6">
        <v>1543</v>
      </c>
      <c r="F542" s="6" t="s">
        <v>31</v>
      </c>
      <c r="G542" s="6">
        <v>96.4</v>
      </c>
      <c r="H542" s="6">
        <v>28.2</v>
      </c>
      <c r="I542" s="6">
        <v>25.2</v>
      </c>
      <c r="J542" s="6" t="s">
        <v>170</v>
      </c>
      <c r="K542" s="6">
        <v>1.3</v>
      </c>
      <c r="L542" s="6" t="s">
        <v>24</v>
      </c>
      <c r="N542" s="6" t="b">
        <v>0</v>
      </c>
      <c r="O542" s="6">
        <v>41.989310209999999</v>
      </c>
      <c r="P542" s="6">
        <v>-72.129712080000004</v>
      </c>
    </row>
    <row r="543" spans="2:16" ht="15.75" customHeight="1" x14ac:dyDescent="0.3">
      <c r="B543" s="6">
        <v>204</v>
      </c>
      <c r="C543" s="6" t="s">
        <v>17</v>
      </c>
      <c r="D543" s="6">
        <v>1545</v>
      </c>
      <c r="F543" s="6" t="s">
        <v>31</v>
      </c>
      <c r="G543" s="6">
        <v>83.5</v>
      </c>
      <c r="H543" s="6">
        <v>47.7</v>
      </c>
      <c r="I543" s="6">
        <v>22.3</v>
      </c>
      <c r="J543" s="6" t="s">
        <v>170</v>
      </c>
      <c r="N543" s="6" t="b">
        <v>0</v>
      </c>
      <c r="O543" s="6">
        <v>41.989503059999997</v>
      </c>
      <c r="P543" s="6">
        <v>-72.129824810000002</v>
      </c>
    </row>
    <row r="544" spans="2:16" ht="15.75" customHeight="1" x14ac:dyDescent="0.3">
      <c r="B544" s="6">
        <v>104</v>
      </c>
      <c r="C544" s="6" t="s">
        <v>21</v>
      </c>
      <c r="D544" s="6">
        <v>1546</v>
      </c>
      <c r="F544" s="6" t="s">
        <v>18</v>
      </c>
      <c r="G544" s="6">
        <v>81.599999999999994</v>
      </c>
      <c r="H544" s="6">
        <v>30.1</v>
      </c>
      <c r="I544" s="6">
        <v>28.3</v>
      </c>
      <c r="J544" s="6" t="s">
        <v>170</v>
      </c>
      <c r="K544" s="6">
        <v>1.3</v>
      </c>
      <c r="L544" s="6" t="s">
        <v>24</v>
      </c>
      <c r="N544" s="6" t="b">
        <v>1</v>
      </c>
      <c r="O544" s="6">
        <v>41.98935015</v>
      </c>
      <c r="P544" s="6">
        <v>-72.129884439999998</v>
      </c>
    </row>
    <row r="545" spans="2:16" ht="15.75" customHeight="1" x14ac:dyDescent="0.3">
      <c r="B545" s="6">
        <v>104</v>
      </c>
      <c r="C545" s="6" t="s">
        <v>25</v>
      </c>
      <c r="D545" s="6">
        <v>1547</v>
      </c>
      <c r="F545" s="6" t="s">
        <v>18</v>
      </c>
      <c r="G545" s="6">
        <v>98.5</v>
      </c>
      <c r="H545" s="6">
        <v>31.7</v>
      </c>
      <c r="I545" s="6">
        <v>36</v>
      </c>
      <c r="J545" s="6" t="s">
        <v>170</v>
      </c>
      <c r="K545" s="6">
        <v>1.3</v>
      </c>
      <c r="L545" s="6" t="s">
        <v>24</v>
      </c>
      <c r="N545" s="6" t="b">
        <v>1</v>
      </c>
      <c r="O545" s="6">
        <v>41.989337919999997</v>
      </c>
      <c r="P545" s="6">
        <v>-72.129679699999997</v>
      </c>
    </row>
    <row r="546" spans="2:16" ht="15.75" customHeight="1" x14ac:dyDescent="0.3">
      <c r="B546" s="6">
        <v>204</v>
      </c>
      <c r="C546" s="6" t="s">
        <v>26</v>
      </c>
      <c r="D546" s="6">
        <v>1548</v>
      </c>
      <c r="F546" s="6" t="s">
        <v>39</v>
      </c>
      <c r="G546" s="6">
        <v>99</v>
      </c>
      <c r="H546" s="6">
        <v>48.3</v>
      </c>
      <c r="I546" s="6">
        <v>8.1999999999999993</v>
      </c>
      <c r="J546" s="6" t="s">
        <v>170</v>
      </c>
      <c r="N546" s="6" t="b">
        <v>0</v>
      </c>
      <c r="O546" s="6">
        <v>41.989484160000003</v>
      </c>
      <c r="P546" s="6">
        <v>-72.12963886</v>
      </c>
    </row>
    <row r="547" spans="2:16" ht="15.75" customHeight="1" x14ac:dyDescent="0.3">
      <c r="B547" s="6">
        <v>104</v>
      </c>
      <c r="C547" s="6" t="s">
        <v>25</v>
      </c>
      <c r="D547" s="6">
        <v>1549</v>
      </c>
      <c r="F547" s="6" t="s">
        <v>175</v>
      </c>
      <c r="G547" s="6">
        <v>94.4</v>
      </c>
      <c r="H547" s="6">
        <v>34.700000000000003</v>
      </c>
      <c r="I547" s="6">
        <v>27</v>
      </c>
      <c r="J547" s="6" t="s">
        <v>170</v>
      </c>
      <c r="K547" s="6">
        <v>1.3</v>
      </c>
      <c r="L547" s="6" t="s">
        <v>24</v>
      </c>
      <c r="N547" s="6" t="b">
        <v>0</v>
      </c>
      <c r="O547" s="6">
        <v>41.989370899999997</v>
      </c>
      <c r="P547" s="6">
        <v>-72.12972225</v>
      </c>
    </row>
    <row r="548" spans="2:16" ht="15.75" customHeight="1" x14ac:dyDescent="0.3">
      <c r="B548" s="6">
        <v>204</v>
      </c>
      <c r="C548" s="6" t="s">
        <v>26</v>
      </c>
      <c r="D548" s="6">
        <v>1550</v>
      </c>
      <c r="F548" s="6" t="s">
        <v>31</v>
      </c>
      <c r="G548" s="6">
        <v>98.2</v>
      </c>
      <c r="H548" s="6">
        <v>41.8</v>
      </c>
      <c r="I548" s="6">
        <v>32.200000000000003</v>
      </c>
      <c r="J548" s="6" t="s">
        <v>170</v>
      </c>
      <c r="N548" s="6" t="b">
        <v>0</v>
      </c>
      <c r="O548" s="6">
        <v>41.989427839999998</v>
      </c>
      <c r="P548" s="6">
        <v>-72.129662049999993</v>
      </c>
    </row>
    <row r="549" spans="2:16" ht="15.75" customHeight="1" x14ac:dyDescent="0.3">
      <c r="B549" s="6">
        <v>204</v>
      </c>
      <c r="C549" s="6" t="s">
        <v>21</v>
      </c>
      <c r="D549" s="6">
        <v>1551</v>
      </c>
      <c r="F549" s="6" t="s">
        <v>20</v>
      </c>
      <c r="G549" s="6">
        <v>87.7</v>
      </c>
      <c r="H549" s="6">
        <v>57.5</v>
      </c>
      <c r="I549" s="6">
        <v>63</v>
      </c>
      <c r="J549" s="6" t="s">
        <v>170</v>
      </c>
      <c r="N549" s="6" t="b">
        <v>0</v>
      </c>
      <c r="O549" s="6">
        <v>41.989583289999999</v>
      </c>
      <c r="P549" s="6">
        <v>-72.129754180000006</v>
      </c>
    </row>
    <row r="550" spans="2:16" ht="15.75" customHeight="1" x14ac:dyDescent="0.3">
      <c r="B550" s="6">
        <v>104</v>
      </c>
      <c r="C550" s="6" t="s">
        <v>21</v>
      </c>
      <c r="D550" s="6">
        <v>1552</v>
      </c>
      <c r="F550" s="6" t="s">
        <v>20</v>
      </c>
      <c r="G550" s="6">
        <v>80.599999999999994</v>
      </c>
      <c r="H550" s="6">
        <v>34.9</v>
      </c>
      <c r="I550" s="6">
        <v>61.5</v>
      </c>
      <c r="J550" s="6" t="s">
        <v>170</v>
      </c>
      <c r="K550" s="6">
        <v>1.3</v>
      </c>
      <c r="L550" s="6" t="s">
        <v>24</v>
      </c>
      <c r="N550" s="6" t="b">
        <v>0</v>
      </c>
      <c r="O550" s="6">
        <v>41.989394220000001</v>
      </c>
      <c r="P550" s="6">
        <v>-72.129886260000006</v>
      </c>
    </row>
    <row r="551" spans="2:16" ht="15.75" customHeight="1" x14ac:dyDescent="0.3">
      <c r="B551" s="6">
        <v>204</v>
      </c>
      <c r="C551" s="6" t="s">
        <v>25</v>
      </c>
      <c r="D551" s="6">
        <v>1553</v>
      </c>
      <c r="F551" s="6" t="s">
        <v>33</v>
      </c>
      <c r="G551" s="6">
        <v>97.2</v>
      </c>
      <c r="H551" s="6">
        <v>51.6</v>
      </c>
      <c r="I551" s="6">
        <v>45.8</v>
      </c>
      <c r="J551" s="6" t="s">
        <v>170</v>
      </c>
      <c r="N551" s="6" t="b">
        <v>0</v>
      </c>
      <c r="O551" s="6">
        <v>41.989516199999997</v>
      </c>
      <c r="P551" s="6">
        <v>-72.12965337</v>
      </c>
    </row>
    <row r="552" spans="2:16" ht="15.75" customHeight="1" x14ac:dyDescent="0.3">
      <c r="B552" s="6">
        <v>204</v>
      </c>
      <c r="C552" s="6" t="s">
        <v>25</v>
      </c>
      <c r="D552" s="6">
        <v>1554</v>
      </c>
      <c r="F552" s="6" t="s">
        <v>20</v>
      </c>
      <c r="G552" s="6">
        <v>91.3</v>
      </c>
      <c r="H552" s="6">
        <v>54.8</v>
      </c>
      <c r="I552" s="6">
        <v>17.3</v>
      </c>
      <c r="J552" s="6" t="s">
        <v>170</v>
      </c>
      <c r="N552" s="6" t="b">
        <v>0</v>
      </c>
      <c r="O552" s="6">
        <v>41.98955376</v>
      </c>
      <c r="P552" s="6">
        <v>-72.129716950000002</v>
      </c>
    </row>
    <row r="553" spans="2:16" ht="15.75" customHeight="1" x14ac:dyDescent="0.3">
      <c r="B553" s="6">
        <v>204</v>
      </c>
      <c r="C553" s="6" t="s">
        <v>26</v>
      </c>
      <c r="D553" s="6">
        <v>1555</v>
      </c>
      <c r="F553" s="6" t="s">
        <v>39</v>
      </c>
      <c r="G553" s="6">
        <v>94.3</v>
      </c>
      <c r="H553" s="6">
        <v>41.5</v>
      </c>
      <c r="I553" s="6">
        <v>25.2</v>
      </c>
      <c r="J553" s="6" t="s">
        <v>170</v>
      </c>
      <c r="N553" s="6" t="b">
        <v>0</v>
      </c>
      <c r="O553" s="6">
        <v>41.989431279999998</v>
      </c>
      <c r="P553" s="6">
        <v>-72.129709149999996</v>
      </c>
    </row>
    <row r="554" spans="2:16" ht="15.75" customHeight="1" x14ac:dyDescent="0.3">
      <c r="B554" s="6">
        <v>204</v>
      </c>
      <c r="C554" s="6" t="s">
        <v>21</v>
      </c>
      <c r="D554" s="6">
        <v>1556</v>
      </c>
      <c r="F554" s="6" t="s">
        <v>20</v>
      </c>
      <c r="G554" s="6">
        <v>89.3</v>
      </c>
      <c r="H554" s="6">
        <v>52</v>
      </c>
      <c r="I554" s="6">
        <v>15.6</v>
      </c>
      <c r="J554" s="6" t="s">
        <v>170</v>
      </c>
      <c r="N554" s="6" t="b">
        <v>0</v>
      </c>
      <c r="O554" s="6">
        <v>41.989532079999996</v>
      </c>
      <c r="P554" s="6">
        <v>-72.129746670000003</v>
      </c>
    </row>
    <row r="555" spans="2:16" ht="15.75" customHeight="1" x14ac:dyDescent="0.3">
      <c r="B555" s="6">
        <v>204</v>
      </c>
      <c r="C555" s="6" t="s">
        <v>21</v>
      </c>
      <c r="D555" s="6">
        <v>1557</v>
      </c>
      <c r="F555" s="6" t="s">
        <v>20</v>
      </c>
      <c r="G555" s="6">
        <v>82.9</v>
      </c>
      <c r="H555" s="6">
        <v>51.3</v>
      </c>
      <c r="I555" s="6">
        <v>49.3</v>
      </c>
      <c r="J555" s="6" t="s">
        <v>170</v>
      </c>
      <c r="N555" s="6" t="b">
        <v>0</v>
      </c>
      <c r="O555" s="6">
        <v>41.989535879999998</v>
      </c>
      <c r="P555" s="6">
        <v>-72.129824400000004</v>
      </c>
    </row>
    <row r="556" spans="2:16" ht="15.75" customHeight="1" x14ac:dyDescent="0.3">
      <c r="B556" s="6">
        <v>104</v>
      </c>
      <c r="C556" s="6" t="s">
        <v>25</v>
      </c>
      <c r="D556" s="6">
        <v>1558</v>
      </c>
      <c r="F556" s="6" t="s">
        <v>20</v>
      </c>
      <c r="G556" s="6">
        <v>94.5</v>
      </c>
      <c r="H556" s="6">
        <v>40</v>
      </c>
      <c r="I556" s="6">
        <v>13.1</v>
      </c>
      <c r="J556" s="6" t="s">
        <v>170</v>
      </c>
      <c r="K556" s="6">
        <v>1.3</v>
      </c>
      <c r="L556" s="6" t="s">
        <v>24</v>
      </c>
      <c r="N556" s="6" t="b">
        <v>0</v>
      </c>
      <c r="O556" s="6">
        <v>41.989417680000003</v>
      </c>
      <c r="P556" s="6">
        <v>-72.129709919999996</v>
      </c>
    </row>
    <row r="557" spans="2:16" ht="15.75" customHeight="1" x14ac:dyDescent="0.3">
      <c r="B557" s="6">
        <v>204</v>
      </c>
      <c r="C557" s="6" t="s">
        <v>26</v>
      </c>
      <c r="D557" s="6">
        <v>1558</v>
      </c>
      <c r="F557" s="6" t="s">
        <v>20</v>
      </c>
      <c r="G557" s="6">
        <v>96.1</v>
      </c>
      <c r="H557" s="6">
        <v>40.1</v>
      </c>
      <c r="I557" s="6">
        <v>13.1</v>
      </c>
      <c r="J557" s="6" t="s">
        <v>170</v>
      </c>
      <c r="M557" s="6" t="s">
        <v>181</v>
      </c>
      <c r="N557" s="6" t="b">
        <v>0</v>
      </c>
      <c r="O557" s="6">
        <v>41.989416069999997</v>
      </c>
      <c r="P557" s="6">
        <v>-72.129690650000001</v>
      </c>
    </row>
    <row r="558" spans="2:16" ht="15.75" customHeight="1" x14ac:dyDescent="0.3">
      <c r="B558" s="6">
        <v>204</v>
      </c>
      <c r="C558" s="6" t="s">
        <v>26</v>
      </c>
      <c r="D558" s="6">
        <v>1559</v>
      </c>
      <c r="F558" s="6" t="s">
        <v>31</v>
      </c>
      <c r="G558" s="6">
        <v>99.3</v>
      </c>
      <c r="H558" s="6">
        <v>43.4</v>
      </c>
      <c r="I558" s="6">
        <v>33.700000000000003</v>
      </c>
      <c r="J558" s="6" t="s">
        <v>170</v>
      </c>
      <c r="N558" s="6" t="b">
        <v>0</v>
      </c>
      <c r="O558" s="6">
        <v>41.989440299999998</v>
      </c>
      <c r="P558" s="6">
        <v>-72.129645580000002</v>
      </c>
    </row>
    <row r="559" spans="2:16" ht="15.75" customHeight="1" x14ac:dyDescent="0.3">
      <c r="B559" s="6">
        <v>204</v>
      </c>
      <c r="C559" s="6" t="s">
        <v>17</v>
      </c>
      <c r="D559" s="6">
        <v>1560</v>
      </c>
      <c r="F559" s="6" t="s">
        <v>18</v>
      </c>
      <c r="G559" s="6">
        <v>88.6</v>
      </c>
      <c r="H559" s="6">
        <v>45.5</v>
      </c>
      <c r="I559" s="6">
        <v>22.4</v>
      </c>
      <c r="J559" s="6" t="s">
        <v>170</v>
      </c>
      <c r="L559" s="6" t="s">
        <v>59</v>
      </c>
      <c r="M559" s="6" t="s">
        <v>182</v>
      </c>
      <c r="N559" s="6" t="b">
        <v>0</v>
      </c>
      <c r="O559" s="6">
        <v>41.98947561</v>
      </c>
      <c r="P559" s="6">
        <v>-72.129768670000004</v>
      </c>
    </row>
    <row r="560" spans="2:16" ht="15.75" customHeight="1" x14ac:dyDescent="0.3">
      <c r="B560" s="6">
        <v>204</v>
      </c>
      <c r="C560" s="6" t="s">
        <v>26</v>
      </c>
      <c r="D560" s="6">
        <v>1561</v>
      </c>
      <c r="F560" s="6" t="s">
        <v>18</v>
      </c>
      <c r="G560" s="6">
        <v>90.5</v>
      </c>
      <c r="H560" s="6">
        <v>43.8</v>
      </c>
      <c r="I560" s="6">
        <v>52.5</v>
      </c>
      <c r="J560" s="6" t="s">
        <v>170</v>
      </c>
      <c r="N560" s="6" t="b">
        <v>0</v>
      </c>
      <c r="O560" s="6">
        <v>41.98945758</v>
      </c>
      <c r="P560" s="6">
        <v>-72.129749599999997</v>
      </c>
    </row>
    <row r="561" spans="2:16" ht="15.75" customHeight="1" x14ac:dyDescent="0.3">
      <c r="B561" s="6">
        <v>105</v>
      </c>
      <c r="C561" s="6" t="s">
        <v>17</v>
      </c>
      <c r="D561" s="6">
        <v>1562</v>
      </c>
      <c r="F561" s="6" t="s">
        <v>18</v>
      </c>
      <c r="G561" s="6">
        <v>105.2</v>
      </c>
      <c r="H561" s="6">
        <v>29.7</v>
      </c>
      <c r="I561" s="6">
        <v>18.600000000000001</v>
      </c>
      <c r="J561" s="6" t="s">
        <v>170</v>
      </c>
      <c r="K561" s="6">
        <v>1.3</v>
      </c>
      <c r="L561" s="6" t="s">
        <v>24</v>
      </c>
      <c r="N561" s="6" t="b">
        <v>0</v>
      </c>
      <c r="O561" s="6">
        <v>41.989309749999997</v>
      </c>
      <c r="P561" s="6">
        <v>-72.129604069999999</v>
      </c>
    </row>
    <row r="562" spans="2:16" ht="15.75" customHeight="1" x14ac:dyDescent="0.3">
      <c r="B562" s="6">
        <v>204</v>
      </c>
      <c r="C562" s="6" t="s">
        <v>26</v>
      </c>
      <c r="D562" s="6">
        <v>1565</v>
      </c>
      <c r="F562" s="6" t="s">
        <v>43</v>
      </c>
      <c r="G562" s="6">
        <v>95.8</v>
      </c>
      <c r="H562" s="6">
        <v>44.9</v>
      </c>
      <c r="I562" s="6">
        <v>12</v>
      </c>
      <c r="J562" s="6" t="s">
        <v>170</v>
      </c>
      <c r="N562" s="6" t="b">
        <v>0</v>
      </c>
      <c r="O562" s="6">
        <v>41.989459050000001</v>
      </c>
      <c r="P562" s="6">
        <v>-72.129684130000001</v>
      </c>
    </row>
    <row r="563" spans="2:16" ht="15.75" customHeight="1" x14ac:dyDescent="0.3">
      <c r="B563" s="6">
        <v>204</v>
      </c>
      <c r="C563" s="6" t="s">
        <v>26</v>
      </c>
      <c r="D563" s="6">
        <v>1566</v>
      </c>
      <c r="F563" s="6" t="s">
        <v>20</v>
      </c>
      <c r="G563" s="6">
        <v>91.8</v>
      </c>
      <c r="H563" s="6">
        <v>45.6</v>
      </c>
      <c r="I563" s="6">
        <v>47.4</v>
      </c>
      <c r="J563" s="6" t="s">
        <v>170</v>
      </c>
      <c r="N563" s="6" t="b">
        <v>0</v>
      </c>
      <c r="O563" s="6">
        <v>41.98947149</v>
      </c>
      <c r="P563" s="6">
        <v>-72.129730330000001</v>
      </c>
    </row>
    <row r="564" spans="2:16" ht="15.75" customHeight="1" x14ac:dyDescent="0.3">
      <c r="B564" s="6">
        <v>304</v>
      </c>
      <c r="C564" s="6" t="s">
        <v>17</v>
      </c>
      <c r="D564" s="6">
        <v>1567</v>
      </c>
      <c r="F564" s="6" t="s">
        <v>18</v>
      </c>
      <c r="G564" s="6">
        <v>83.6</v>
      </c>
      <c r="H564" s="6">
        <v>63</v>
      </c>
      <c r="I564" s="6">
        <v>12.5</v>
      </c>
      <c r="J564" s="6" t="s">
        <v>170</v>
      </c>
      <c r="K564" s="6">
        <v>1.3</v>
      </c>
      <c r="L564" s="6" t="s">
        <v>24</v>
      </c>
      <c r="N564" s="6" t="b">
        <v>0</v>
      </c>
      <c r="O564" s="6">
        <v>41.989638409999998</v>
      </c>
      <c r="P564" s="6">
        <v>-72.129791470000001</v>
      </c>
    </row>
    <row r="565" spans="2:16" ht="15.75" customHeight="1" x14ac:dyDescent="0.3">
      <c r="B565" s="6">
        <v>304</v>
      </c>
      <c r="C565" s="6" t="s">
        <v>17</v>
      </c>
      <c r="D565" s="6">
        <v>1568</v>
      </c>
      <c r="F565" s="6" t="s">
        <v>33</v>
      </c>
      <c r="G565" s="6">
        <v>81.900000000000006</v>
      </c>
      <c r="H565" s="6">
        <v>62.6</v>
      </c>
      <c r="I565" s="6">
        <v>49.4</v>
      </c>
      <c r="J565" s="6" t="s">
        <v>170</v>
      </c>
      <c r="K565" s="6">
        <v>1.3</v>
      </c>
      <c r="L565" s="6" t="s">
        <v>24</v>
      </c>
      <c r="N565" s="6" t="b">
        <v>0</v>
      </c>
      <c r="O565" s="6">
        <v>41.989637520000002</v>
      </c>
      <c r="P565" s="6">
        <v>-72.129812569999999</v>
      </c>
    </row>
    <row r="566" spans="2:16" ht="15.75" customHeight="1" x14ac:dyDescent="0.3">
      <c r="B566" s="6">
        <v>304</v>
      </c>
      <c r="C566" s="6" t="s">
        <v>17</v>
      </c>
      <c r="D566" s="6">
        <v>1569</v>
      </c>
      <c r="F566" s="6" t="s">
        <v>31</v>
      </c>
      <c r="G566" s="6">
        <v>99.8</v>
      </c>
      <c r="H566" s="6">
        <v>62.6</v>
      </c>
      <c r="I566" s="6">
        <v>17.3</v>
      </c>
      <c r="J566" s="6" t="s">
        <v>170</v>
      </c>
      <c r="K566" s="6">
        <v>1.3</v>
      </c>
      <c r="L566" s="6" t="s">
        <v>24</v>
      </c>
      <c r="M566" s="6" t="s">
        <v>183</v>
      </c>
      <c r="N566" s="6" t="b">
        <v>0</v>
      </c>
      <c r="O566" s="6">
        <v>41.989609559999998</v>
      </c>
      <c r="P566" s="6">
        <v>-72.129599279999994</v>
      </c>
    </row>
    <row r="567" spans="2:16" ht="15.75" customHeight="1" x14ac:dyDescent="0.3">
      <c r="B567" s="6">
        <v>304</v>
      </c>
      <c r="C567" s="6" t="s">
        <v>17</v>
      </c>
      <c r="D567" s="6">
        <v>1570</v>
      </c>
      <c r="F567" s="6" t="s">
        <v>39</v>
      </c>
      <c r="G567" s="6">
        <v>85</v>
      </c>
      <c r="H567" s="6">
        <v>69.099999999999994</v>
      </c>
      <c r="I567" s="6">
        <v>13.7</v>
      </c>
      <c r="J567" s="6" t="s">
        <v>170</v>
      </c>
      <c r="K567" s="6">
        <v>1.3</v>
      </c>
      <c r="L567" s="6" t="s">
        <v>24</v>
      </c>
      <c r="N567" s="6" t="b">
        <v>0</v>
      </c>
      <c r="O567" s="6">
        <v>41.989690240000002</v>
      </c>
      <c r="P567" s="6">
        <v>-72.129761970000004</v>
      </c>
    </row>
    <row r="568" spans="2:16" ht="15.75" customHeight="1" x14ac:dyDescent="0.3">
      <c r="B568" s="6">
        <v>304</v>
      </c>
      <c r="C568" s="6" t="s">
        <v>25</v>
      </c>
      <c r="D568" s="6">
        <v>1571</v>
      </c>
      <c r="F568" s="6" t="s">
        <v>31</v>
      </c>
      <c r="G568" s="6">
        <v>91.7</v>
      </c>
      <c r="H568" s="6">
        <v>75</v>
      </c>
      <c r="I568" s="6">
        <v>24.4</v>
      </c>
      <c r="J568" s="6" t="s">
        <v>170</v>
      </c>
      <c r="K568" s="6">
        <v>1.3</v>
      </c>
      <c r="L568" s="6" t="s">
        <v>24</v>
      </c>
      <c r="N568" s="6" t="b">
        <v>0</v>
      </c>
      <c r="O568" s="6">
        <v>41.989732029999999</v>
      </c>
      <c r="P568" s="6">
        <v>-72.129669739999997</v>
      </c>
    </row>
    <row r="569" spans="2:16" ht="15.75" customHeight="1" x14ac:dyDescent="0.3">
      <c r="B569" s="6">
        <v>304</v>
      </c>
      <c r="C569" s="6" t="s">
        <v>25</v>
      </c>
      <c r="D569" s="6">
        <v>1572</v>
      </c>
      <c r="F569" s="6" t="s">
        <v>31</v>
      </c>
      <c r="G569" s="6">
        <v>90.7</v>
      </c>
      <c r="H569" s="6">
        <v>76.3</v>
      </c>
      <c r="I569" s="6">
        <v>20.3</v>
      </c>
      <c r="J569" s="6" t="s">
        <v>170</v>
      </c>
      <c r="K569" s="6">
        <v>1.3</v>
      </c>
      <c r="L569" s="6" t="s">
        <v>24</v>
      </c>
      <c r="N569" s="6" t="b">
        <v>0</v>
      </c>
      <c r="O569" s="6">
        <v>41.989745110000001</v>
      </c>
      <c r="P569" s="6">
        <v>-72.129678929999997</v>
      </c>
    </row>
    <row r="570" spans="2:16" ht="15.75" customHeight="1" x14ac:dyDescent="0.3">
      <c r="B570" s="6">
        <v>304</v>
      </c>
      <c r="C570" s="6" t="s">
        <v>25</v>
      </c>
      <c r="D570" s="6">
        <v>1573</v>
      </c>
      <c r="F570" s="6" t="s">
        <v>33</v>
      </c>
      <c r="G570" s="6">
        <v>90.5</v>
      </c>
      <c r="H570" s="6">
        <v>78.400000000000006</v>
      </c>
      <c r="I570" s="6">
        <v>42.2</v>
      </c>
      <c r="J570" s="6" t="s">
        <v>170</v>
      </c>
      <c r="K570" s="6">
        <v>1.3</v>
      </c>
      <c r="L570" s="6" t="s">
        <v>24</v>
      </c>
      <c r="N570" s="6" t="b">
        <v>0</v>
      </c>
      <c r="O570" s="6">
        <v>41.989764020000003</v>
      </c>
      <c r="P570" s="6">
        <v>-72.129676900000007</v>
      </c>
    </row>
    <row r="571" spans="2:16" ht="15.75" customHeight="1" x14ac:dyDescent="0.3">
      <c r="B571" s="6">
        <v>304</v>
      </c>
      <c r="C571" s="6" t="s">
        <v>25</v>
      </c>
      <c r="D571" s="6">
        <v>1574</v>
      </c>
      <c r="F571" s="6" t="s">
        <v>39</v>
      </c>
      <c r="G571" s="6">
        <v>94.4</v>
      </c>
      <c r="H571" s="6">
        <v>75.5</v>
      </c>
      <c r="I571" s="6">
        <v>29.4</v>
      </c>
      <c r="J571" s="6" t="s">
        <v>170</v>
      </c>
      <c r="N571" s="6" t="b">
        <v>0</v>
      </c>
      <c r="O571" s="6">
        <v>41.989732240000002</v>
      </c>
      <c r="P571" s="6">
        <v>-72.129636520000005</v>
      </c>
    </row>
    <row r="572" spans="2:16" ht="15.75" customHeight="1" x14ac:dyDescent="0.3">
      <c r="B572" s="6">
        <v>304</v>
      </c>
      <c r="C572" s="6" t="s">
        <v>25</v>
      </c>
      <c r="D572" s="6">
        <v>1575</v>
      </c>
      <c r="F572" s="6" t="s">
        <v>18</v>
      </c>
      <c r="G572" s="6">
        <v>94.8</v>
      </c>
      <c r="H572" s="6">
        <v>74.3</v>
      </c>
      <c r="I572" s="6">
        <v>31</v>
      </c>
      <c r="J572" s="6" t="s">
        <v>170</v>
      </c>
      <c r="K572" s="6">
        <v>1.3</v>
      </c>
      <c r="L572" s="6" t="s">
        <v>24</v>
      </c>
      <c r="N572" s="6" t="b">
        <v>0</v>
      </c>
      <c r="O572" s="6">
        <v>41.989720990000002</v>
      </c>
      <c r="P572" s="6">
        <v>-72.129634269999997</v>
      </c>
    </row>
    <row r="573" spans="2:16" ht="15.75" customHeight="1" x14ac:dyDescent="0.3">
      <c r="B573" s="6">
        <v>304</v>
      </c>
      <c r="C573" s="6" t="s">
        <v>25</v>
      </c>
      <c r="D573" s="6">
        <v>1576</v>
      </c>
      <c r="F573" s="6" t="s">
        <v>60</v>
      </c>
      <c r="G573" s="6">
        <v>95</v>
      </c>
      <c r="H573" s="6">
        <v>74.2</v>
      </c>
      <c r="I573" s="6">
        <v>14.9</v>
      </c>
      <c r="J573" s="6" t="s">
        <v>170</v>
      </c>
      <c r="K573" s="6">
        <v>1.3</v>
      </c>
      <c r="L573" s="6" t="s">
        <v>24</v>
      </c>
      <c r="N573" s="6" t="b">
        <v>0</v>
      </c>
      <c r="O573" s="6">
        <v>41.989719790000002</v>
      </c>
      <c r="P573" s="6">
        <v>-72.129632099999995</v>
      </c>
    </row>
    <row r="574" spans="2:16" ht="15.75" customHeight="1" x14ac:dyDescent="0.3">
      <c r="B574" s="6">
        <v>304</v>
      </c>
      <c r="C574" s="6" t="s">
        <v>25</v>
      </c>
      <c r="D574" s="6">
        <v>1577</v>
      </c>
      <c r="F574" s="6" t="s">
        <v>18</v>
      </c>
      <c r="G574" s="6">
        <v>93.6</v>
      </c>
      <c r="H574" s="6">
        <v>74.3</v>
      </c>
      <c r="I574" s="6">
        <v>24.4</v>
      </c>
      <c r="J574" s="6" t="s">
        <v>170</v>
      </c>
      <c r="K574" s="6">
        <v>1.3</v>
      </c>
      <c r="L574" s="6" t="s">
        <v>24</v>
      </c>
      <c r="N574" s="6" t="b">
        <v>0</v>
      </c>
      <c r="O574" s="6">
        <v>41.989722870000001</v>
      </c>
      <c r="P574" s="6">
        <v>-72.129648570000001</v>
      </c>
    </row>
    <row r="575" spans="2:16" ht="15.75" customHeight="1" x14ac:dyDescent="0.3">
      <c r="B575" s="6">
        <v>304</v>
      </c>
      <c r="C575" s="6" t="s">
        <v>25</v>
      </c>
      <c r="D575" s="6">
        <v>1578</v>
      </c>
      <c r="F575" s="6" t="s">
        <v>22</v>
      </c>
      <c r="G575" s="6">
        <v>97</v>
      </c>
      <c r="H575" s="6">
        <v>78.7</v>
      </c>
      <c r="I575" s="6">
        <v>32.299999999999997</v>
      </c>
      <c r="J575" s="6" t="s">
        <v>170</v>
      </c>
      <c r="K575" s="6">
        <v>1.3</v>
      </c>
      <c r="L575" s="6" t="s">
        <v>24</v>
      </c>
      <c r="N575" s="6" t="b">
        <v>0</v>
      </c>
      <c r="O575" s="6">
        <v>41.989756530000001</v>
      </c>
      <c r="P575" s="6">
        <v>-72.129598810000005</v>
      </c>
    </row>
    <row r="576" spans="2:16" ht="15.75" customHeight="1" x14ac:dyDescent="0.3">
      <c r="B576" s="6">
        <v>105</v>
      </c>
      <c r="C576" s="6" t="s">
        <v>25</v>
      </c>
      <c r="D576" s="6">
        <v>1579</v>
      </c>
      <c r="F576" s="6" t="s">
        <v>18</v>
      </c>
      <c r="G576" s="6">
        <v>112.5</v>
      </c>
      <c r="H576" s="6">
        <v>33.9</v>
      </c>
      <c r="I576" s="6">
        <v>30.3</v>
      </c>
      <c r="J576" s="6" t="s">
        <v>170</v>
      </c>
      <c r="K576" s="6">
        <v>1.3</v>
      </c>
      <c r="L576" s="6" t="s">
        <v>24</v>
      </c>
      <c r="N576" s="6" t="b">
        <v>0</v>
      </c>
      <c r="O576" s="6">
        <v>41.989335539999999</v>
      </c>
      <c r="P576" s="6">
        <v>-72.129508259999994</v>
      </c>
    </row>
    <row r="577" spans="2:16" ht="15.75" customHeight="1" x14ac:dyDescent="0.3">
      <c r="B577" s="6">
        <v>105</v>
      </c>
      <c r="C577" s="6" t="s">
        <v>25</v>
      </c>
      <c r="D577" s="6">
        <v>1580</v>
      </c>
      <c r="F577" s="6" t="s">
        <v>89</v>
      </c>
      <c r="G577" s="6">
        <v>113.7</v>
      </c>
      <c r="H577" s="6">
        <v>32.299999999999997</v>
      </c>
      <c r="I577" s="6">
        <v>34.299999999999997</v>
      </c>
      <c r="J577" s="6" t="s">
        <v>170</v>
      </c>
      <c r="K577" s="6">
        <v>1.3</v>
      </c>
      <c r="L577" s="6" t="s">
        <v>24</v>
      </c>
      <c r="N577" s="6" t="b">
        <v>0</v>
      </c>
      <c r="O577" s="6">
        <v>41.989319500000001</v>
      </c>
      <c r="P577" s="6">
        <v>-72.129497319999999</v>
      </c>
    </row>
    <row r="578" spans="2:16" ht="15.75" customHeight="1" x14ac:dyDescent="0.3">
      <c r="B578" s="6">
        <v>105</v>
      </c>
      <c r="C578" s="6" t="s">
        <v>26</v>
      </c>
      <c r="D578" s="6">
        <v>1581</v>
      </c>
      <c r="F578" s="6" t="s">
        <v>18</v>
      </c>
      <c r="G578" s="6">
        <v>118.6</v>
      </c>
      <c r="H578" s="6">
        <v>24.3</v>
      </c>
      <c r="I578" s="6">
        <v>35</v>
      </c>
      <c r="J578" s="6" t="s">
        <v>170</v>
      </c>
      <c r="K578" s="6">
        <v>1.3</v>
      </c>
      <c r="L578" s="6" t="s">
        <v>24</v>
      </c>
      <c r="N578" s="6" t="b">
        <v>0</v>
      </c>
      <c r="O578" s="6">
        <v>41.989240989999999</v>
      </c>
      <c r="P578" s="6">
        <v>-72.129455739999997</v>
      </c>
    </row>
    <row r="579" spans="2:16" ht="15.75" customHeight="1" x14ac:dyDescent="0.3">
      <c r="B579" s="6">
        <v>105</v>
      </c>
      <c r="C579" s="6" t="s">
        <v>25</v>
      </c>
      <c r="D579" s="6">
        <v>1582</v>
      </c>
      <c r="F579" s="6" t="s">
        <v>18</v>
      </c>
      <c r="G579" s="6">
        <v>115.1</v>
      </c>
      <c r="H579" s="6">
        <v>30.5</v>
      </c>
      <c r="I579" s="6">
        <v>34.9</v>
      </c>
      <c r="J579" s="6" t="s">
        <v>170</v>
      </c>
      <c r="K579" s="6">
        <v>1.6</v>
      </c>
      <c r="L579" s="6" t="s">
        <v>66</v>
      </c>
      <c r="N579" s="6" t="b">
        <v>1</v>
      </c>
      <c r="O579" s="6">
        <v>41.98930137</v>
      </c>
      <c r="P579" s="6">
        <v>-72.129484419999997</v>
      </c>
    </row>
    <row r="580" spans="2:16" ht="15.75" customHeight="1" x14ac:dyDescent="0.3">
      <c r="B580" s="6">
        <v>105</v>
      </c>
      <c r="C580" s="6" t="s">
        <v>21</v>
      </c>
      <c r="D580" s="6">
        <v>1583</v>
      </c>
      <c r="F580" s="6" t="s">
        <v>18</v>
      </c>
      <c r="G580" s="6">
        <v>108.2</v>
      </c>
      <c r="H580" s="6">
        <v>35.6</v>
      </c>
      <c r="I580" s="6">
        <v>43.1</v>
      </c>
      <c r="J580" s="6" t="s">
        <v>170</v>
      </c>
      <c r="K580" s="6">
        <v>1.3</v>
      </c>
      <c r="L580" s="6" t="s">
        <v>24</v>
      </c>
      <c r="N580" s="6" t="b">
        <v>0</v>
      </c>
      <c r="O580" s="6">
        <v>41.989357320000003</v>
      </c>
      <c r="P580" s="6">
        <v>-72.129555920000001</v>
      </c>
    </row>
    <row r="581" spans="2:16" ht="15.75" customHeight="1" x14ac:dyDescent="0.3">
      <c r="B581" s="6">
        <v>106</v>
      </c>
      <c r="C581" s="6" t="s">
        <v>17</v>
      </c>
      <c r="D581" s="6">
        <v>1584</v>
      </c>
      <c r="F581" s="6" t="s">
        <v>22</v>
      </c>
      <c r="G581" s="6">
        <v>123.2</v>
      </c>
      <c r="H581" s="6">
        <v>24.2</v>
      </c>
      <c r="I581" s="6">
        <v>20.100000000000001</v>
      </c>
      <c r="J581" s="6" t="s">
        <v>170</v>
      </c>
      <c r="N581" s="6" t="b">
        <v>0</v>
      </c>
      <c r="O581" s="6">
        <v>41.989232919999999</v>
      </c>
      <c r="P581" s="6">
        <v>-72.129401139999999</v>
      </c>
    </row>
    <row r="582" spans="2:16" ht="15.75" customHeight="1" x14ac:dyDescent="0.3">
      <c r="B582" s="6">
        <v>105</v>
      </c>
      <c r="C582" s="6" t="s">
        <v>25</v>
      </c>
      <c r="D582" s="6">
        <v>1586</v>
      </c>
      <c r="F582" s="6" t="s">
        <v>22</v>
      </c>
      <c r="G582" s="6">
        <v>118</v>
      </c>
      <c r="H582" s="6">
        <v>30.2</v>
      </c>
      <c r="I582" s="6">
        <v>16.5</v>
      </c>
      <c r="J582" s="6" t="s">
        <v>170</v>
      </c>
      <c r="K582" s="6">
        <v>1.3</v>
      </c>
      <c r="L582" s="6" t="s">
        <v>24</v>
      </c>
      <c r="N582" s="6" t="b">
        <v>0</v>
      </c>
      <c r="O582" s="6">
        <v>41.989294180000002</v>
      </c>
      <c r="P582" s="6">
        <v>-72.129450489999996</v>
      </c>
    </row>
    <row r="583" spans="2:16" ht="15.75" customHeight="1" x14ac:dyDescent="0.3">
      <c r="B583" s="6">
        <v>105</v>
      </c>
      <c r="C583" s="6" t="s">
        <v>26</v>
      </c>
      <c r="D583" s="6">
        <v>1588</v>
      </c>
      <c r="F583" s="6" t="s">
        <v>33</v>
      </c>
      <c r="G583" s="6">
        <v>102</v>
      </c>
      <c r="H583" s="6">
        <v>38.299999999999997</v>
      </c>
      <c r="I583" s="6">
        <v>53.5</v>
      </c>
      <c r="J583" s="6" t="s">
        <v>170</v>
      </c>
      <c r="K583" s="6">
        <v>1.3</v>
      </c>
      <c r="L583" s="6" t="s">
        <v>24</v>
      </c>
      <c r="N583" s="6" t="b">
        <v>0</v>
      </c>
      <c r="O583" s="6">
        <v>41.989390909999997</v>
      </c>
      <c r="P583" s="6">
        <v>-72.129624120000003</v>
      </c>
    </row>
    <row r="584" spans="2:16" ht="15.75" customHeight="1" x14ac:dyDescent="0.3">
      <c r="B584" s="6">
        <v>105</v>
      </c>
      <c r="C584" s="6" t="s">
        <v>25</v>
      </c>
      <c r="D584" s="6">
        <v>1590</v>
      </c>
      <c r="F584" s="6" t="s">
        <v>18</v>
      </c>
      <c r="G584" s="6">
        <v>115.1</v>
      </c>
      <c r="H584" s="6">
        <v>33.799999999999997</v>
      </c>
      <c r="I584" s="6">
        <v>29.4</v>
      </c>
      <c r="J584" s="6" t="s">
        <v>170</v>
      </c>
      <c r="K584" s="6">
        <v>1.3</v>
      </c>
      <c r="L584" s="6" t="s">
        <v>24</v>
      </c>
      <c r="N584" s="6" t="b">
        <v>1</v>
      </c>
      <c r="O584" s="6">
        <v>41.989330600000002</v>
      </c>
      <c r="P584" s="6">
        <v>-72.129477480000006</v>
      </c>
    </row>
    <row r="585" spans="2:16" ht="15.75" customHeight="1" x14ac:dyDescent="0.3">
      <c r="B585" s="6">
        <v>105</v>
      </c>
      <c r="C585" s="6" t="s">
        <v>25</v>
      </c>
      <c r="D585" s="6">
        <v>1591</v>
      </c>
      <c r="F585" s="6" t="s">
        <v>20</v>
      </c>
      <c r="G585" s="6">
        <v>120</v>
      </c>
      <c r="H585" s="6">
        <v>38.700000000000003</v>
      </c>
      <c r="I585" s="6">
        <v>78.7</v>
      </c>
      <c r="J585" s="6" t="s">
        <v>170</v>
      </c>
      <c r="K585" s="6">
        <v>1.3</v>
      </c>
      <c r="L585" s="6" t="s">
        <v>24</v>
      </c>
      <c r="N585" s="6" t="b">
        <v>0</v>
      </c>
      <c r="O585" s="6">
        <v>41.989366339999997</v>
      </c>
      <c r="P585" s="6">
        <v>-72.129408799999993</v>
      </c>
    </row>
    <row r="586" spans="2:16" ht="15.75" customHeight="1" x14ac:dyDescent="0.3">
      <c r="B586" s="6">
        <v>106</v>
      </c>
      <c r="C586" s="6" t="s">
        <v>17</v>
      </c>
      <c r="D586" s="6">
        <v>1593</v>
      </c>
      <c r="F586" s="6" t="s">
        <v>18</v>
      </c>
      <c r="G586" s="6">
        <v>120.2</v>
      </c>
      <c r="H586" s="6">
        <v>24.4</v>
      </c>
      <c r="I586" s="6">
        <v>37.200000000000003</v>
      </c>
      <c r="J586" s="6" t="s">
        <v>170</v>
      </c>
      <c r="K586" s="6">
        <v>1.3</v>
      </c>
      <c r="L586" s="6" t="s">
        <v>24</v>
      </c>
      <c r="N586" s="6" t="b">
        <v>1</v>
      </c>
      <c r="O586" s="6">
        <v>41.989239380000001</v>
      </c>
      <c r="P586" s="6">
        <v>-72.129436470000002</v>
      </c>
    </row>
    <row r="587" spans="2:16" ht="15.75" customHeight="1" x14ac:dyDescent="0.3">
      <c r="B587" s="6">
        <v>105</v>
      </c>
      <c r="C587" s="6" t="s">
        <v>25</v>
      </c>
      <c r="D587" s="6">
        <v>1594</v>
      </c>
      <c r="F587" s="6" t="s">
        <v>18</v>
      </c>
      <c r="G587" s="6">
        <v>119.2</v>
      </c>
      <c r="H587" s="6">
        <v>39</v>
      </c>
      <c r="I587" s="6">
        <v>38.799999999999997</v>
      </c>
      <c r="J587" s="6" t="s">
        <v>170</v>
      </c>
      <c r="K587" s="6">
        <v>1.3</v>
      </c>
      <c r="L587" s="6" t="s">
        <v>24</v>
      </c>
      <c r="N587" s="6" t="b">
        <v>1</v>
      </c>
      <c r="O587" s="6">
        <v>41.98937025</v>
      </c>
      <c r="P587" s="6">
        <v>-72.129417700000005</v>
      </c>
    </row>
    <row r="588" spans="2:16" ht="15.75" customHeight="1" x14ac:dyDescent="0.3">
      <c r="B588" s="6">
        <v>106</v>
      </c>
      <c r="C588" s="6" t="s">
        <v>26</v>
      </c>
      <c r="D588" s="6">
        <v>1595</v>
      </c>
      <c r="F588" s="6" t="s">
        <v>50</v>
      </c>
      <c r="G588" s="6">
        <v>130.80000000000001</v>
      </c>
      <c r="H588" s="6">
        <v>25.5</v>
      </c>
      <c r="I588" s="6">
        <v>27.9</v>
      </c>
      <c r="J588" s="6" t="s">
        <v>170</v>
      </c>
      <c r="K588" s="6">
        <v>1.3</v>
      </c>
      <c r="L588" s="6" t="s">
        <v>24</v>
      </c>
      <c r="N588" s="6" t="b">
        <v>1</v>
      </c>
      <c r="O588" s="6">
        <v>41.989232569999999</v>
      </c>
      <c r="P588" s="6">
        <v>-72.129307850000004</v>
      </c>
    </row>
    <row r="589" spans="2:16" ht="15.75" customHeight="1" x14ac:dyDescent="0.3">
      <c r="B589" s="6">
        <v>106</v>
      </c>
      <c r="C589" s="6" t="s">
        <v>26</v>
      </c>
      <c r="D589" s="6">
        <v>1596</v>
      </c>
      <c r="F589" s="6" t="s">
        <v>31</v>
      </c>
      <c r="G589" s="6">
        <v>130.80000000000001</v>
      </c>
      <c r="H589" s="6">
        <v>24.6</v>
      </c>
      <c r="I589" s="6">
        <v>27.9</v>
      </c>
      <c r="J589" s="6" t="s">
        <v>170</v>
      </c>
      <c r="K589" s="6">
        <v>1.3</v>
      </c>
      <c r="L589" s="6" t="s">
        <v>24</v>
      </c>
      <c r="N589" s="6" t="b">
        <v>0</v>
      </c>
      <c r="O589" s="6">
        <v>41.9892246</v>
      </c>
      <c r="P589" s="6">
        <v>-72.129309739999997</v>
      </c>
    </row>
    <row r="590" spans="2:16" ht="15.75" customHeight="1" x14ac:dyDescent="0.3">
      <c r="B590" s="6">
        <v>105</v>
      </c>
      <c r="C590" s="6" t="s">
        <v>25</v>
      </c>
      <c r="D590" s="6">
        <v>1598</v>
      </c>
      <c r="F590" s="6" t="s">
        <v>22</v>
      </c>
      <c r="G590" s="6">
        <v>113.8</v>
      </c>
      <c r="H590" s="6">
        <v>33.799999999999997</v>
      </c>
      <c r="I590" s="6">
        <v>26.7</v>
      </c>
      <c r="J590" s="6" t="s">
        <v>170</v>
      </c>
      <c r="K590" s="6">
        <v>1.3</v>
      </c>
      <c r="L590" s="6" t="s">
        <v>24</v>
      </c>
      <c r="N590" s="6" t="b">
        <v>0</v>
      </c>
      <c r="O590" s="6">
        <v>41.98933263</v>
      </c>
      <c r="P590" s="6">
        <v>-72.129492979999995</v>
      </c>
    </row>
    <row r="591" spans="2:16" ht="15.75" customHeight="1" x14ac:dyDescent="0.3">
      <c r="B591" s="6">
        <v>304</v>
      </c>
      <c r="C591" s="6" t="s">
        <v>17</v>
      </c>
      <c r="D591" s="6">
        <v>1600</v>
      </c>
      <c r="F591" s="6" t="s">
        <v>33</v>
      </c>
      <c r="G591" s="6">
        <v>86.2</v>
      </c>
      <c r="H591" s="6">
        <v>61.9</v>
      </c>
      <c r="I591" s="6">
        <v>39.799999999999997</v>
      </c>
      <c r="J591" s="6" t="s">
        <v>170</v>
      </c>
      <c r="K591" s="6">
        <v>1.3</v>
      </c>
      <c r="L591" s="6" t="s">
        <v>24</v>
      </c>
      <c r="N591" s="6" t="b">
        <v>0</v>
      </c>
      <c r="O591" s="6">
        <v>41.989624599999999</v>
      </c>
      <c r="P591" s="6">
        <v>-72.129762799999995</v>
      </c>
    </row>
    <row r="592" spans="2:16" ht="15.75" customHeight="1" x14ac:dyDescent="0.3">
      <c r="B592" s="6">
        <v>207</v>
      </c>
      <c r="C592" s="6" t="s">
        <v>17</v>
      </c>
      <c r="D592" s="6">
        <v>1601</v>
      </c>
      <c r="F592" s="6" t="s">
        <v>20</v>
      </c>
      <c r="G592" s="6">
        <v>146.9</v>
      </c>
      <c r="H592" s="6">
        <v>45.4</v>
      </c>
      <c r="I592" s="6">
        <v>9.1</v>
      </c>
      <c r="J592" s="6" t="s">
        <v>170</v>
      </c>
      <c r="N592" s="6" t="b">
        <v>0</v>
      </c>
      <c r="O592" s="6">
        <v>41.989383670000002</v>
      </c>
      <c r="P592" s="6">
        <v>-72.129074189999997</v>
      </c>
    </row>
    <row r="593" spans="2:16" ht="15.75" customHeight="1" x14ac:dyDescent="0.3">
      <c r="B593" s="6">
        <v>207</v>
      </c>
      <c r="C593" s="6" t="s">
        <v>17</v>
      </c>
      <c r="D593" s="6">
        <v>1602</v>
      </c>
      <c r="F593" s="6" t="s">
        <v>20</v>
      </c>
      <c r="G593" s="6">
        <v>145.80000000000001</v>
      </c>
      <c r="H593" s="6">
        <v>40.1</v>
      </c>
      <c r="I593" s="6">
        <v>6.7</v>
      </c>
      <c r="J593" s="6" t="s">
        <v>170</v>
      </c>
      <c r="N593" s="6" t="b">
        <v>0</v>
      </c>
      <c r="O593" s="6">
        <v>41.989338449999998</v>
      </c>
      <c r="P593" s="6">
        <v>-72.129098440000007</v>
      </c>
    </row>
    <row r="594" spans="2:16" ht="15.75" customHeight="1" x14ac:dyDescent="0.3">
      <c r="B594" s="6">
        <v>207</v>
      </c>
      <c r="C594" s="6" t="s">
        <v>17</v>
      </c>
      <c r="D594" s="6">
        <v>1603</v>
      </c>
      <c r="F594" s="6" t="s">
        <v>22</v>
      </c>
      <c r="G594" s="6">
        <v>147.19999999999999</v>
      </c>
      <c r="H594" s="6">
        <v>40.6</v>
      </c>
      <c r="I594" s="6">
        <v>7</v>
      </c>
      <c r="J594" s="6" t="s">
        <v>170</v>
      </c>
      <c r="L594" s="6" t="s">
        <v>24</v>
      </c>
      <c r="N594" s="6" t="b">
        <v>1</v>
      </c>
      <c r="O594" s="6">
        <v>41.989340689999999</v>
      </c>
      <c r="P594" s="6">
        <v>-72.129080700000003</v>
      </c>
    </row>
    <row r="595" spans="2:16" ht="15.75" customHeight="1" x14ac:dyDescent="0.3">
      <c r="B595" s="6">
        <v>207</v>
      </c>
      <c r="C595" s="6" t="s">
        <v>17</v>
      </c>
      <c r="D595" s="6">
        <v>1604</v>
      </c>
      <c r="F595" s="6" t="s">
        <v>20</v>
      </c>
      <c r="G595" s="6">
        <v>148.1</v>
      </c>
      <c r="H595" s="6">
        <v>40.700000000000003</v>
      </c>
      <c r="I595" s="6">
        <v>8</v>
      </c>
      <c r="J595" s="6" t="s">
        <v>170</v>
      </c>
      <c r="N595" s="6" t="b">
        <v>0</v>
      </c>
      <c r="O595" s="6">
        <v>41.989340169999998</v>
      </c>
      <c r="P595" s="6">
        <v>-72.129069770000001</v>
      </c>
    </row>
    <row r="596" spans="2:16" ht="15.75" customHeight="1" x14ac:dyDescent="0.3">
      <c r="B596" s="6">
        <v>207</v>
      </c>
      <c r="C596" s="6" t="s">
        <v>17</v>
      </c>
      <c r="D596" s="6">
        <v>1605</v>
      </c>
      <c r="F596" s="6" t="s">
        <v>20</v>
      </c>
      <c r="G596" s="6">
        <v>148.69999999999999</v>
      </c>
      <c r="H596" s="6">
        <v>40.299999999999997</v>
      </c>
      <c r="I596" s="6">
        <v>11</v>
      </c>
      <c r="J596" s="6" t="s">
        <v>170</v>
      </c>
      <c r="N596" s="6" t="b">
        <v>0</v>
      </c>
      <c r="O596" s="6">
        <v>41.989335689999997</v>
      </c>
      <c r="P596" s="6">
        <v>-72.129063459999998</v>
      </c>
    </row>
    <row r="597" spans="2:16" ht="15.75" customHeight="1" x14ac:dyDescent="0.3">
      <c r="B597" s="6">
        <v>207</v>
      </c>
      <c r="C597" s="6" t="s">
        <v>17</v>
      </c>
      <c r="D597" s="6">
        <v>1606</v>
      </c>
      <c r="F597" s="6" t="s">
        <v>20</v>
      </c>
      <c r="G597" s="6">
        <v>148.69999999999999</v>
      </c>
      <c r="H597" s="6">
        <v>40.799999999999997</v>
      </c>
      <c r="I597" s="6">
        <v>7.9</v>
      </c>
      <c r="J597" s="6" t="s">
        <v>170</v>
      </c>
      <c r="N597" s="6" t="b">
        <v>0</v>
      </c>
      <c r="O597" s="6">
        <v>41.989340120000001</v>
      </c>
      <c r="P597" s="6">
        <v>-72.129062410000003</v>
      </c>
    </row>
    <row r="598" spans="2:16" ht="15.75" customHeight="1" x14ac:dyDescent="0.3">
      <c r="B598" s="6">
        <v>207</v>
      </c>
      <c r="C598" s="6" t="s">
        <v>17</v>
      </c>
      <c r="D598" s="6">
        <v>1607</v>
      </c>
      <c r="F598" s="6" t="s">
        <v>20</v>
      </c>
      <c r="G598" s="6">
        <v>148.1</v>
      </c>
      <c r="H598" s="6">
        <v>42.5</v>
      </c>
      <c r="I598" s="6">
        <v>8.8000000000000007</v>
      </c>
      <c r="J598" s="6" t="s">
        <v>170</v>
      </c>
      <c r="N598" s="6" t="b">
        <v>0</v>
      </c>
      <c r="O598" s="6">
        <v>41.989356110000003</v>
      </c>
      <c r="P598" s="6">
        <v>-72.129065990000001</v>
      </c>
    </row>
    <row r="599" spans="2:16" ht="15.75" customHeight="1" x14ac:dyDescent="0.3">
      <c r="B599" s="6">
        <v>207</v>
      </c>
      <c r="C599" s="6" t="s">
        <v>17</v>
      </c>
      <c r="D599" s="6">
        <v>1608</v>
      </c>
      <c r="F599" s="6" t="s">
        <v>20</v>
      </c>
      <c r="G599" s="6">
        <v>149.1</v>
      </c>
      <c r="H599" s="6">
        <v>42.7</v>
      </c>
      <c r="I599" s="6">
        <v>11.8</v>
      </c>
      <c r="J599" s="6" t="s">
        <v>170</v>
      </c>
      <c r="N599" s="6" t="b">
        <v>0</v>
      </c>
      <c r="O599" s="6">
        <v>41.989356319999999</v>
      </c>
      <c r="P599" s="6">
        <v>-72.129053650000003</v>
      </c>
    </row>
    <row r="600" spans="2:16" ht="15.75" customHeight="1" x14ac:dyDescent="0.3">
      <c r="B600" s="6">
        <v>207</v>
      </c>
      <c r="C600" s="6" t="s">
        <v>17</v>
      </c>
      <c r="D600" s="6">
        <v>1609</v>
      </c>
      <c r="F600" s="6" t="s">
        <v>31</v>
      </c>
      <c r="G600" s="6">
        <v>145.30000000000001</v>
      </c>
      <c r="H600" s="6">
        <v>49.4</v>
      </c>
      <c r="I600" s="6">
        <v>8.1999999999999993</v>
      </c>
      <c r="J600" s="6" t="s">
        <v>170</v>
      </c>
      <c r="K600" s="6">
        <v>1.7</v>
      </c>
      <c r="N600" s="6" t="b">
        <v>0</v>
      </c>
      <c r="O600" s="6">
        <v>41.989421589999999</v>
      </c>
      <c r="P600" s="6">
        <v>-72.129084849999998</v>
      </c>
    </row>
    <row r="601" spans="2:16" ht="15.75" customHeight="1" x14ac:dyDescent="0.3">
      <c r="B601" s="6">
        <v>207</v>
      </c>
      <c r="C601" s="6" t="s">
        <v>17</v>
      </c>
      <c r="D601" s="6">
        <v>1610</v>
      </c>
      <c r="F601" s="6" t="s">
        <v>18</v>
      </c>
      <c r="G601" s="6">
        <v>147</v>
      </c>
      <c r="H601" s="6">
        <v>44.9</v>
      </c>
      <c r="I601" s="6">
        <v>10.1</v>
      </c>
      <c r="J601" s="6" t="s">
        <v>170</v>
      </c>
      <c r="N601" s="6" t="b">
        <v>0</v>
      </c>
      <c r="O601" s="6">
        <v>41.989379079999999</v>
      </c>
      <c r="P601" s="6">
        <v>-72.12907405</v>
      </c>
    </row>
    <row r="602" spans="2:16" ht="15.75" customHeight="1" x14ac:dyDescent="0.3">
      <c r="B602" s="6">
        <v>207</v>
      </c>
      <c r="C602" s="6" t="s">
        <v>21</v>
      </c>
      <c r="D602" s="6">
        <v>1611</v>
      </c>
      <c r="F602" s="6" t="s">
        <v>20</v>
      </c>
      <c r="G602" s="6">
        <v>147.80000000000001</v>
      </c>
      <c r="H602" s="6">
        <v>50.2</v>
      </c>
      <c r="I602" s="6">
        <v>6.1</v>
      </c>
      <c r="J602" s="6" t="s">
        <v>170</v>
      </c>
      <c r="N602" s="6" t="b">
        <v>0</v>
      </c>
      <c r="O602" s="6">
        <v>41.989424769999999</v>
      </c>
      <c r="P602" s="6">
        <v>-72.129053380000002</v>
      </c>
    </row>
    <row r="603" spans="2:16" ht="15.75" customHeight="1" x14ac:dyDescent="0.3">
      <c r="B603" s="6">
        <v>207</v>
      </c>
      <c r="C603" s="6" t="s">
        <v>26</v>
      </c>
      <c r="D603" s="6">
        <v>1612</v>
      </c>
      <c r="F603" s="6" t="s">
        <v>22</v>
      </c>
      <c r="G603" s="6">
        <v>150.80000000000001</v>
      </c>
      <c r="H603" s="6">
        <v>43.9</v>
      </c>
      <c r="I603" s="6">
        <v>8</v>
      </c>
      <c r="J603" s="6" t="s">
        <v>170</v>
      </c>
      <c r="K603" s="6">
        <v>1.3</v>
      </c>
      <c r="L603" s="6" t="s">
        <v>24</v>
      </c>
      <c r="N603" s="6" t="b">
        <v>0</v>
      </c>
      <c r="O603" s="6">
        <v>41.989364289999997</v>
      </c>
      <c r="P603" s="6">
        <v>-72.129030869999994</v>
      </c>
    </row>
    <row r="604" spans="2:16" ht="15.75" customHeight="1" x14ac:dyDescent="0.3">
      <c r="B604" s="6">
        <v>207</v>
      </c>
      <c r="C604" s="6" t="s">
        <v>26</v>
      </c>
      <c r="D604" s="6">
        <v>1613</v>
      </c>
      <c r="F604" s="6" t="s">
        <v>22</v>
      </c>
      <c r="G604" s="6">
        <v>152.19999999999999</v>
      </c>
      <c r="H604" s="6">
        <v>41.6</v>
      </c>
      <c r="I604" s="6">
        <v>7</v>
      </c>
      <c r="J604" s="6" t="s">
        <v>170</v>
      </c>
      <c r="L604" s="6" t="s">
        <v>24</v>
      </c>
      <c r="N604" s="6" t="b">
        <v>0</v>
      </c>
      <c r="O604" s="6">
        <v>41.98934173</v>
      </c>
      <c r="P604" s="6">
        <v>-72.129019020000001</v>
      </c>
    </row>
    <row r="605" spans="2:16" ht="15.75" customHeight="1" x14ac:dyDescent="0.3">
      <c r="B605" s="6">
        <v>207</v>
      </c>
      <c r="C605" s="6" t="s">
        <v>26</v>
      </c>
      <c r="D605" s="6">
        <v>1615</v>
      </c>
      <c r="F605" s="6" t="s">
        <v>22</v>
      </c>
      <c r="G605" s="6">
        <v>159.30000000000001</v>
      </c>
      <c r="H605" s="6">
        <v>44.6</v>
      </c>
      <c r="I605" s="6">
        <v>7.2</v>
      </c>
      <c r="J605" s="6" t="s">
        <v>170</v>
      </c>
      <c r="K605" s="6">
        <v>1.3</v>
      </c>
      <c r="L605" s="6" t="s">
        <v>24</v>
      </c>
      <c r="N605" s="6" t="b">
        <v>0</v>
      </c>
      <c r="O605" s="6">
        <v>41.989357210000001</v>
      </c>
      <c r="P605" s="6">
        <v>-72.128928119999998</v>
      </c>
    </row>
    <row r="606" spans="2:16" ht="15.75" customHeight="1" x14ac:dyDescent="0.3">
      <c r="B606" s="6">
        <v>207</v>
      </c>
      <c r="C606" s="6" t="s">
        <v>26</v>
      </c>
      <c r="D606" s="6">
        <v>1616</v>
      </c>
      <c r="F606" s="6" t="s">
        <v>22</v>
      </c>
      <c r="G606" s="6">
        <v>159.6</v>
      </c>
      <c r="H606" s="6">
        <v>49.7</v>
      </c>
      <c r="I606" s="6">
        <v>5.8</v>
      </c>
      <c r="J606" s="6" t="s">
        <v>170</v>
      </c>
      <c r="N606" s="6" t="b">
        <v>0</v>
      </c>
      <c r="O606" s="6">
        <v>41.989401909999998</v>
      </c>
      <c r="P606" s="6">
        <v>-72.128913830000002</v>
      </c>
    </row>
    <row r="607" spans="2:16" ht="15.75" customHeight="1" x14ac:dyDescent="0.3">
      <c r="B607" s="6">
        <v>207</v>
      </c>
      <c r="C607" s="6" t="s">
        <v>26</v>
      </c>
      <c r="D607" s="6">
        <v>1617</v>
      </c>
      <c r="F607" s="6" t="s">
        <v>20</v>
      </c>
      <c r="G607" s="6">
        <v>158.1</v>
      </c>
      <c r="H607" s="6">
        <v>49.9</v>
      </c>
      <c r="I607" s="6">
        <v>8.9</v>
      </c>
      <c r="J607" s="6" t="s">
        <v>170</v>
      </c>
      <c r="N607" s="6" t="b">
        <v>0</v>
      </c>
      <c r="O607" s="6">
        <v>41.989406029999998</v>
      </c>
      <c r="P607" s="6">
        <v>-72.128931280000003</v>
      </c>
    </row>
    <row r="608" spans="2:16" ht="15.75" customHeight="1" x14ac:dyDescent="0.3">
      <c r="B608" s="6">
        <v>207</v>
      </c>
      <c r="C608" s="6" t="s">
        <v>26</v>
      </c>
      <c r="D608" s="6">
        <v>1618</v>
      </c>
      <c r="F608" s="6" t="s">
        <v>20</v>
      </c>
      <c r="G608" s="6">
        <v>157.9</v>
      </c>
      <c r="H608" s="6">
        <v>48.2</v>
      </c>
      <c r="I608" s="6">
        <v>6</v>
      </c>
      <c r="J608" s="6" t="s">
        <v>170</v>
      </c>
      <c r="N608" s="6" t="b">
        <v>0</v>
      </c>
      <c r="O608" s="6">
        <v>41.98939128</v>
      </c>
      <c r="P608" s="6">
        <v>-72.128937230000005</v>
      </c>
    </row>
    <row r="609" spans="2:16" ht="15.75" customHeight="1" x14ac:dyDescent="0.3">
      <c r="B609" s="6">
        <v>207</v>
      </c>
      <c r="C609" s="6" t="s">
        <v>26</v>
      </c>
      <c r="D609" s="6">
        <v>1619</v>
      </c>
      <c r="F609" s="6" t="s">
        <v>20</v>
      </c>
      <c r="G609" s="6">
        <v>154.19999999999999</v>
      </c>
      <c r="H609" s="6">
        <v>46.2</v>
      </c>
      <c r="I609" s="6">
        <v>11.2</v>
      </c>
      <c r="J609" s="6" t="s">
        <v>170</v>
      </c>
      <c r="N609" s="6" t="b">
        <v>0</v>
      </c>
      <c r="O609" s="6">
        <v>41.98937935</v>
      </c>
      <c r="P609" s="6">
        <v>-72.128985529999994</v>
      </c>
    </row>
    <row r="610" spans="2:16" ht="15.75" customHeight="1" x14ac:dyDescent="0.3">
      <c r="B610" s="6">
        <v>308</v>
      </c>
      <c r="C610" s="6" t="s">
        <v>26</v>
      </c>
      <c r="D610" s="6">
        <v>1621</v>
      </c>
      <c r="F610" s="6" t="s">
        <v>20</v>
      </c>
      <c r="G610" s="6">
        <v>180</v>
      </c>
      <c r="H610" s="6">
        <v>65</v>
      </c>
      <c r="I610" s="6">
        <v>10.1</v>
      </c>
      <c r="J610" s="6" t="s">
        <v>170</v>
      </c>
      <c r="K610" s="6">
        <v>1.3</v>
      </c>
      <c r="L610" s="6" t="s">
        <v>24</v>
      </c>
      <c r="N610" s="6" t="b">
        <v>0</v>
      </c>
      <c r="O610" s="6">
        <v>41.989505559999998</v>
      </c>
      <c r="P610" s="6">
        <v>-72.128638600000002</v>
      </c>
    </row>
    <row r="611" spans="2:16" ht="15.75" customHeight="1" x14ac:dyDescent="0.3">
      <c r="B611" s="6">
        <v>308</v>
      </c>
      <c r="C611" s="6" t="s">
        <v>26</v>
      </c>
      <c r="D611" s="6">
        <v>1622</v>
      </c>
      <c r="F611" s="6" t="s">
        <v>31</v>
      </c>
      <c r="G611" s="6">
        <v>179.7</v>
      </c>
      <c r="H611" s="6">
        <v>62.7</v>
      </c>
      <c r="I611" s="6">
        <v>17.5</v>
      </c>
      <c r="J611" s="6" t="s">
        <v>170</v>
      </c>
      <c r="K611" s="6">
        <v>1.3</v>
      </c>
      <c r="L611" s="6" t="s">
        <v>24</v>
      </c>
      <c r="N611" s="6" t="b">
        <v>1</v>
      </c>
      <c r="O611" s="6">
        <v>41.98948566</v>
      </c>
      <c r="P611" s="6">
        <v>-72.128647000000001</v>
      </c>
    </row>
    <row r="612" spans="2:16" ht="15.75" customHeight="1" x14ac:dyDescent="0.3">
      <c r="B612" s="6">
        <v>308</v>
      </c>
      <c r="C612" s="6" t="s">
        <v>26</v>
      </c>
      <c r="D612" s="6">
        <v>1624</v>
      </c>
      <c r="F612" s="6" t="s">
        <v>20</v>
      </c>
      <c r="G612" s="6">
        <v>179.1</v>
      </c>
      <c r="H612" s="6">
        <v>66.3</v>
      </c>
      <c r="I612" s="6">
        <v>7.2</v>
      </c>
      <c r="J612" s="6" t="s">
        <v>170</v>
      </c>
      <c r="K612" s="6">
        <v>1.3</v>
      </c>
      <c r="L612" s="6" t="s">
        <v>24</v>
      </c>
      <c r="N612" s="6" t="b">
        <v>0</v>
      </c>
      <c r="O612" s="6">
        <v>41.989518480000001</v>
      </c>
      <c r="P612" s="6">
        <v>-72.128646590000002</v>
      </c>
    </row>
    <row r="613" spans="2:16" ht="15.75" customHeight="1" x14ac:dyDescent="0.3">
      <c r="B613" s="6">
        <v>308</v>
      </c>
      <c r="C613" s="6" t="s">
        <v>26</v>
      </c>
      <c r="D613" s="6">
        <v>1625</v>
      </c>
      <c r="F613" s="6" t="s">
        <v>20</v>
      </c>
      <c r="G613" s="6">
        <v>179.5</v>
      </c>
      <c r="H613" s="6">
        <v>64.2</v>
      </c>
      <c r="I613" s="6">
        <v>7.9</v>
      </c>
      <c r="J613" s="6" t="s">
        <v>170</v>
      </c>
      <c r="K613" s="6">
        <v>1.3</v>
      </c>
      <c r="L613" s="6" t="s">
        <v>24</v>
      </c>
      <c r="N613" s="6" t="b">
        <v>0</v>
      </c>
      <c r="O613" s="6">
        <v>41.989499250000001</v>
      </c>
      <c r="P613" s="6">
        <v>-72.128646230000001</v>
      </c>
    </row>
    <row r="614" spans="2:16" ht="15.75" customHeight="1" x14ac:dyDescent="0.3">
      <c r="B614" s="6">
        <v>308</v>
      </c>
      <c r="C614" s="6" t="s">
        <v>26</v>
      </c>
      <c r="D614" s="6">
        <v>1626</v>
      </c>
      <c r="F614" s="6" t="s">
        <v>20</v>
      </c>
      <c r="G614" s="6">
        <v>179.3</v>
      </c>
      <c r="H614" s="6">
        <v>64.5</v>
      </c>
      <c r="I614" s="6">
        <v>5.9</v>
      </c>
      <c r="J614" s="6" t="s">
        <v>170</v>
      </c>
      <c r="K614" s="6">
        <v>1.3</v>
      </c>
      <c r="L614" s="6" t="s">
        <v>24</v>
      </c>
      <c r="N614" s="6" t="b">
        <v>0</v>
      </c>
      <c r="O614" s="6">
        <v>41.989502219999999</v>
      </c>
      <c r="P614" s="6">
        <v>-72.128647990000005</v>
      </c>
    </row>
    <row r="615" spans="2:16" ht="15.75" customHeight="1" x14ac:dyDescent="0.3">
      <c r="B615" s="6">
        <v>308</v>
      </c>
      <c r="C615" s="6" t="s">
        <v>26</v>
      </c>
      <c r="D615" s="6">
        <v>1628</v>
      </c>
      <c r="F615" s="6" t="s">
        <v>20</v>
      </c>
      <c r="G615" s="6">
        <v>178.7</v>
      </c>
      <c r="H615" s="6">
        <v>64.099999999999994</v>
      </c>
      <c r="I615" s="6">
        <v>6.4</v>
      </c>
      <c r="J615" s="6" t="s">
        <v>170</v>
      </c>
      <c r="K615" s="6">
        <v>1.3</v>
      </c>
      <c r="L615" s="6" t="s">
        <v>24</v>
      </c>
      <c r="N615" s="6" t="b">
        <v>0</v>
      </c>
      <c r="O615" s="6">
        <v>41.989499619999997</v>
      </c>
      <c r="P615" s="6">
        <v>-72.128655980000005</v>
      </c>
    </row>
    <row r="616" spans="2:16" ht="15.75" customHeight="1" x14ac:dyDescent="0.3">
      <c r="B616" s="6">
        <v>308</v>
      </c>
      <c r="C616" s="6" t="s">
        <v>26</v>
      </c>
      <c r="D616" s="6">
        <v>1629</v>
      </c>
      <c r="F616" s="6" t="s">
        <v>20</v>
      </c>
      <c r="G616" s="6">
        <v>178.2</v>
      </c>
      <c r="H616" s="6">
        <v>64</v>
      </c>
      <c r="I616" s="6">
        <v>7.4</v>
      </c>
      <c r="J616" s="6" t="s">
        <v>170</v>
      </c>
      <c r="K616" s="6">
        <v>1.3</v>
      </c>
      <c r="L616" s="6" t="s">
        <v>24</v>
      </c>
      <c r="N616" s="6" t="b">
        <v>0</v>
      </c>
      <c r="O616" s="6">
        <v>41.989499510000002</v>
      </c>
      <c r="P616" s="6">
        <v>-72.128662140000003</v>
      </c>
    </row>
    <row r="617" spans="2:16" ht="15.75" customHeight="1" x14ac:dyDescent="0.3">
      <c r="B617" s="6">
        <v>308</v>
      </c>
      <c r="C617" s="6" t="s">
        <v>26</v>
      </c>
      <c r="D617" s="6">
        <v>1630</v>
      </c>
      <c r="F617" s="6" t="s">
        <v>22</v>
      </c>
      <c r="G617" s="6">
        <v>178.1</v>
      </c>
      <c r="H617" s="6">
        <v>63.7</v>
      </c>
      <c r="I617" s="6">
        <v>5</v>
      </c>
      <c r="J617" s="6" t="s">
        <v>170</v>
      </c>
      <c r="K617" s="6">
        <v>1.3</v>
      </c>
      <c r="L617" s="6" t="s">
        <v>24</v>
      </c>
      <c r="N617" s="6" t="b">
        <v>0</v>
      </c>
      <c r="O617" s="6">
        <v>41.989497010000001</v>
      </c>
      <c r="P617" s="6">
        <v>-72.128663970000005</v>
      </c>
    </row>
    <row r="618" spans="2:16" ht="15.75" customHeight="1" x14ac:dyDescent="0.3">
      <c r="B618" s="6">
        <v>308</v>
      </c>
      <c r="C618" s="6" t="s">
        <v>26</v>
      </c>
      <c r="D618" s="6">
        <v>1631</v>
      </c>
      <c r="F618" s="6" t="s">
        <v>20</v>
      </c>
      <c r="G618" s="6">
        <v>177.1</v>
      </c>
      <c r="H618" s="6">
        <v>63.6</v>
      </c>
      <c r="I618" s="6">
        <v>6.2</v>
      </c>
      <c r="J618" s="6" t="s">
        <v>170</v>
      </c>
      <c r="K618" s="6">
        <v>1.3</v>
      </c>
      <c r="L618" s="6" t="s">
        <v>24</v>
      </c>
      <c r="N618" s="6" t="b">
        <v>0</v>
      </c>
      <c r="O618" s="6">
        <v>41.98949769</v>
      </c>
      <c r="P618" s="6">
        <v>-72.128676089999999</v>
      </c>
    </row>
    <row r="619" spans="2:16" ht="15.75" customHeight="1" x14ac:dyDescent="0.3">
      <c r="B619" s="6">
        <v>308</v>
      </c>
      <c r="C619" s="6" t="s">
        <v>26</v>
      </c>
      <c r="D619" s="6">
        <v>1632</v>
      </c>
      <c r="F619" s="6" t="s">
        <v>20</v>
      </c>
      <c r="G619" s="6">
        <v>177.7</v>
      </c>
      <c r="H619" s="6">
        <v>60.8</v>
      </c>
      <c r="I619" s="6">
        <v>9.3000000000000007</v>
      </c>
      <c r="J619" s="6" t="s">
        <v>170</v>
      </c>
      <c r="K619" s="6">
        <v>1.3</v>
      </c>
      <c r="L619" s="6" t="s">
        <v>24</v>
      </c>
      <c r="N619" s="6" t="b">
        <v>0</v>
      </c>
      <c r="O619" s="6">
        <v>41.989471950000002</v>
      </c>
      <c r="P619" s="6">
        <v>-72.128674829999994</v>
      </c>
    </row>
    <row r="620" spans="2:16" ht="15.75" customHeight="1" x14ac:dyDescent="0.3">
      <c r="B620" s="6">
        <v>601</v>
      </c>
      <c r="C620" s="6" t="s">
        <v>17</v>
      </c>
      <c r="D620" s="6">
        <v>1633</v>
      </c>
      <c r="F620" s="6" t="s">
        <v>18</v>
      </c>
      <c r="G620" s="6">
        <v>27.1</v>
      </c>
      <c r="H620" s="6">
        <v>127.6</v>
      </c>
      <c r="I620" s="6">
        <v>13.8</v>
      </c>
      <c r="J620" s="6" t="s">
        <v>170</v>
      </c>
      <c r="L620" s="6" t="s">
        <v>24</v>
      </c>
      <c r="N620" s="6" t="b">
        <v>0</v>
      </c>
      <c r="O620" s="6">
        <v>41.990298780000003</v>
      </c>
      <c r="P620" s="6">
        <v>-72.130328980000002</v>
      </c>
    </row>
    <row r="621" spans="2:16" ht="15.75" customHeight="1" x14ac:dyDescent="0.3">
      <c r="B621" s="6">
        <v>601</v>
      </c>
      <c r="C621" s="6" t="s">
        <v>17</v>
      </c>
      <c r="D621" s="6">
        <v>1634</v>
      </c>
      <c r="F621" s="6" t="s">
        <v>31</v>
      </c>
      <c r="G621" s="6">
        <v>27.1</v>
      </c>
      <c r="H621" s="6">
        <v>123.3</v>
      </c>
      <c r="I621" s="6">
        <v>32.299999999999997</v>
      </c>
      <c r="J621" s="6" t="s">
        <v>170</v>
      </c>
      <c r="L621" s="6" t="s">
        <v>24</v>
      </c>
      <c r="N621" s="6" t="b">
        <v>0</v>
      </c>
      <c r="O621" s="6">
        <v>41.9902607</v>
      </c>
      <c r="P621" s="6">
        <v>-72.130338010000003</v>
      </c>
    </row>
    <row r="622" spans="2:16" ht="15.75" customHeight="1" x14ac:dyDescent="0.3">
      <c r="B622" s="6">
        <v>601</v>
      </c>
      <c r="C622" s="6" t="s">
        <v>17</v>
      </c>
      <c r="D622" s="6">
        <v>1635</v>
      </c>
      <c r="F622" s="6" t="s">
        <v>31</v>
      </c>
      <c r="G622" s="6">
        <v>23.3</v>
      </c>
      <c r="H622" s="6">
        <v>123.9</v>
      </c>
      <c r="I622" s="6">
        <v>25.8</v>
      </c>
      <c r="J622" s="6" t="s">
        <v>170</v>
      </c>
      <c r="L622" s="6" t="s">
        <v>24</v>
      </c>
      <c r="N622" s="6" t="b">
        <v>0</v>
      </c>
      <c r="O622" s="6">
        <v>41.99027194</v>
      </c>
      <c r="P622" s="6">
        <v>-72.130382030000007</v>
      </c>
    </row>
    <row r="623" spans="2:16" ht="15.75" customHeight="1" x14ac:dyDescent="0.3">
      <c r="B623" s="6">
        <v>601</v>
      </c>
      <c r="C623" s="6" t="s">
        <v>17</v>
      </c>
      <c r="D623" s="6">
        <v>1636</v>
      </c>
      <c r="F623" s="6" t="s">
        <v>18</v>
      </c>
      <c r="G623" s="6">
        <v>24</v>
      </c>
      <c r="H623" s="6">
        <v>125.2</v>
      </c>
      <c r="I623" s="6">
        <v>22.5</v>
      </c>
      <c r="J623" s="6" t="s">
        <v>170</v>
      </c>
      <c r="L623" s="6" t="s">
        <v>24</v>
      </c>
      <c r="N623" s="6" t="b">
        <v>0</v>
      </c>
      <c r="O623" s="6">
        <v>41.990282360000002</v>
      </c>
      <c r="P623" s="6">
        <v>-72.130370959999993</v>
      </c>
    </row>
    <row r="624" spans="2:16" ht="15.75" customHeight="1" x14ac:dyDescent="0.3">
      <c r="B624" s="6">
        <v>601</v>
      </c>
      <c r="C624" s="6" t="s">
        <v>21</v>
      </c>
      <c r="D624" s="6">
        <v>1637</v>
      </c>
      <c r="F624" s="6" t="s">
        <v>31</v>
      </c>
      <c r="G624" s="6">
        <v>25</v>
      </c>
      <c r="H624" s="6">
        <v>131.19999999999999</v>
      </c>
      <c r="I624" s="6">
        <v>37.9</v>
      </c>
      <c r="J624" s="6" t="s">
        <v>170</v>
      </c>
      <c r="L624" s="6" t="s">
        <v>24</v>
      </c>
      <c r="N624" s="6" t="b">
        <v>0</v>
      </c>
      <c r="O624" s="6">
        <v>41.990333939999999</v>
      </c>
      <c r="P624" s="6">
        <v>-72.130346439999997</v>
      </c>
    </row>
    <row r="625" spans="2:16" ht="15.75" customHeight="1" x14ac:dyDescent="0.3">
      <c r="B625" s="6">
        <v>601</v>
      </c>
      <c r="C625" s="6" t="s">
        <v>17</v>
      </c>
      <c r="D625" s="6">
        <v>1638</v>
      </c>
      <c r="F625" s="6" t="s">
        <v>31</v>
      </c>
      <c r="G625" s="6">
        <v>25.2</v>
      </c>
      <c r="H625" s="6">
        <v>125.6</v>
      </c>
      <c r="I625" s="6">
        <v>28.9</v>
      </c>
      <c r="J625" s="6" t="s">
        <v>170</v>
      </c>
      <c r="L625" s="6" t="s">
        <v>24</v>
      </c>
      <c r="N625" s="6" t="b">
        <v>0</v>
      </c>
      <c r="O625" s="6">
        <v>41.990284029999998</v>
      </c>
      <c r="P625" s="6">
        <v>-72.130355820000005</v>
      </c>
    </row>
    <row r="626" spans="2:16" ht="15.75" customHeight="1" x14ac:dyDescent="0.3">
      <c r="B626" s="6">
        <v>601</v>
      </c>
      <c r="C626" s="6" t="s">
        <v>21</v>
      </c>
      <c r="D626" s="6">
        <v>1639</v>
      </c>
      <c r="F626" s="6" t="s">
        <v>18</v>
      </c>
      <c r="G626" s="6">
        <v>26.5</v>
      </c>
      <c r="H626" s="6">
        <v>135.19999999999999</v>
      </c>
      <c r="I626" s="6">
        <v>17.899999999999999</v>
      </c>
      <c r="J626" s="6" t="s">
        <v>170</v>
      </c>
      <c r="L626" s="6" t="s">
        <v>184</v>
      </c>
      <c r="N626" s="6" t="b">
        <v>0</v>
      </c>
      <c r="O626" s="6">
        <v>41.990367030000002</v>
      </c>
      <c r="P626" s="6">
        <v>-72.130320159999997</v>
      </c>
    </row>
    <row r="627" spans="2:16" ht="15.75" customHeight="1" x14ac:dyDescent="0.3">
      <c r="B627" s="6">
        <v>601</v>
      </c>
      <c r="C627" s="6" t="s">
        <v>21</v>
      </c>
      <c r="D627" s="6">
        <v>1640</v>
      </c>
      <c r="F627" s="6" t="s">
        <v>18</v>
      </c>
      <c r="G627" s="6">
        <v>27.4</v>
      </c>
      <c r="H627" s="6">
        <v>130.6</v>
      </c>
      <c r="I627" s="6">
        <v>39</v>
      </c>
      <c r="J627" s="6" t="s">
        <v>170</v>
      </c>
      <c r="L627" s="6" t="s">
        <v>24</v>
      </c>
      <c r="N627" s="6" t="b">
        <v>0</v>
      </c>
      <c r="O627" s="6">
        <v>41.990324880000003</v>
      </c>
      <c r="P627" s="6">
        <v>-72.130319099999994</v>
      </c>
    </row>
    <row r="628" spans="2:16" ht="15.75" customHeight="1" x14ac:dyDescent="0.3">
      <c r="B628" s="6">
        <v>601</v>
      </c>
      <c r="C628" s="6" t="s">
        <v>17</v>
      </c>
      <c r="D628" s="6">
        <v>1641</v>
      </c>
      <c r="F628" s="6" t="s">
        <v>31</v>
      </c>
      <c r="G628" s="6">
        <v>24.5</v>
      </c>
      <c r="H628" s="6">
        <v>123</v>
      </c>
      <c r="I628" s="6">
        <v>41.3</v>
      </c>
      <c r="J628" s="6" t="s">
        <v>170</v>
      </c>
      <c r="L628" s="6" t="s">
        <v>24</v>
      </c>
      <c r="N628" s="6" t="b">
        <v>0</v>
      </c>
      <c r="O628" s="6">
        <v>41.990262100000002</v>
      </c>
      <c r="P628" s="6">
        <v>-72.130369630000004</v>
      </c>
    </row>
    <row r="629" spans="2:16" ht="15.75" customHeight="1" x14ac:dyDescent="0.3">
      <c r="B629" s="6">
        <v>601</v>
      </c>
      <c r="C629" s="6" t="s">
        <v>17</v>
      </c>
      <c r="D629" s="6">
        <v>1642</v>
      </c>
      <c r="F629" s="6" t="s">
        <v>31</v>
      </c>
      <c r="G629" s="6">
        <v>28.6</v>
      </c>
      <c r="H629" s="6">
        <v>130.19999999999999</v>
      </c>
      <c r="I629" s="6">
        <v>32.200000000000003</v>
      </c>
      <c r="J629" s="6" t="s">
        <v>170</v>
      </c>
      <c r="L629" s="6" t="s">
        <v>24</v>
      </c>
      <c r="N629" s="6" t="b">
        <v>1</v>
      </c>
      <c r="O629" s="6">
        <v>41.990319460000002</v>
      </c>
      <c r="P629" s="6">
        <v>-72.130305640000003</v>
      </c>
    </row>
    <row r="630" spans="2:16" ht="15.75" customHeight="1" x14ac:dyDescent="0.3">
      <c r="B630" s="6">
        <v>601</v>
      </c>
      <c r="C630" s="6" t="s">
        <v>17</v>
      </c>
      <c r="D630" s="6">
        <v>1643</v>
      </c>
      <c r="F630" s="6" t="s">
        <v>18</v>
      </c>
      <c r="G630" s="6">
        <v>25.6</v>
      </c>
      <c r="H630" s="6">
        <v>128</v>
      </c>
      <c r="I630" s="6">
        <v>39.5</v>
      </c>
      <c r="J630" s="6" t="s">
        <v>170</v>
      </c>
      <c r="L630" s="6" t="s">
        <v>24</v>
      </c>
      <c r="N630" s="6" t="b">
        <v>0</v>
      </c>
      <c r="O630" s="6">
        <v>41.99030466</v>
      </c>
      <c r="P630" s="6">
        <v>-72.130346009999997</v>
      </c>
    </row>
    <row r="631" spans="2:16" ht="15.75" customHeight="1" x14ac:dyDescent="0.3">
      <c r="B631" s="6">
        <v>601</v>
      </c>
      <c r="C631" s="6" t="s">
        <v>17</v>
      </c>
      <c r="D631" s="6">
        <v>1644</v>
      </c>
      <c r="F631" s="6" t="s">
        <v>18</v>
      </c>
      <c r="G631" s="6">
        <v>26.1</v>
      </c>
      <c r="H631" s="6">
        <v>129.80000000000001</v>
      </c>
      <c r="I631" s="6">
        <v>8.5</v>
      </c>
      <c r="J631" s="6" t="s">
        <v>170</v>
      </c>
      <c r="L631" s="6" t="s">
        <v>24</v>
      </c>
      <c r="N631" s="6" t="b">
        <v>0</v>
      </c>
      <c r="O631" s="6">
        <v>41.990319820000003</v>
      </c>
      <c r="P631" s="6">
        <v>-72.130336270000001</v>
      </c>
    </row>
    <row r="632" spans="2:16" ht="15.75" customHeight="1" x14ac:dyDescent="0.3">
      <c r="B632" s="6">
        <v>601</v>
      </c>
      <c r="C632" s="6" t="s">
        <v>21</v>
      </c>
      <c r="D632" s="6">
        <v>1645</v>
      </c>
      <c r="F632" s="6" t="s">
        <v>39</v>
      </c>
      <c r="G632" s="6">
        <v>24.6</v>
      </c>
      <c r="H632" s="6">
        <v>136.30000000000001</v>
      </c>
      <c r="I632" s="6">
        <v>32.5</v>
      </c>
      <c r="J632" s="6" t="s">
        <v>170</v>
      </c>
      <c r="L632" s="6" t="s">
        <v>24</v>
      </c>
      <c r="N632" s="6" t="b">
        <v>0</v>
      </c>
      <c r="O632" s="6">
        <v>41.990379730000001</v>
      </c>
      <c r="P632" s="6">
        <v>-72.130340489999995</v>
      </c>
    </row>
    <row r="633" spans="2:16" ht="15.75" customHeight="1" x14ac:dyDescent="0.3">
      <c r="B633" s="6">
        <v>601</v>
      </c>
      <c r="C633" s="6" t="s">
        <v>21</v>
      </c>
      <c r="D633" s="6">
        <v>1646</v>
      </c>
      <c r="F633" s="6" t="s">
        <v>18</v>
      </c>
      <c r="G633" s="6">
        <v>27</v>
      </c>
      <c r="H633" s="6">
        <v>135.30000000000001</v>
      </c>
      <c r="I633" s="6">
        <v>6.9</v>
      </c>
      <c r="J633" s="6" t="s">
        <v>170</v>
      </c>
      <c r="L633" s="6" t="s">
        <v>24</v>
      </c>
      <c r="N633" s="6" t="b">
        <v>0</v>
      </c>
      <c r="O633" s="6">
        <v>41.990367130000003</v>
      </c>
      <c r="P633" s="6">
        <v>-72.130313990000005</v>
      </c>
    </row>
    <row r="634" spans="2:16" ht="15.75" customHeight="1" x14ac:dyDescent="0.3">
      <c r="B634" s="6">
        <v>601</v>
      </c>
      <c r="C634" s="6" t="s">
        <v>21</v>
      </c>
      <c r="D634" s="6">
        <v>1647</v>
      </c>
      <c r="F634" s="6" t="s">
        <v>18</v>
      </c>
      <c r="G634" s="6">
        <v>23.8</v>
      </c>
      <c r="H634" s="6">
        <v>135.80000000000001</v>
      </c>
      <c r="I634" s="6">
        <v>24.7</v>
      </c>
      <c r="J634" s="6" t="s">
        <v>170</v>
      </c>
      <c r="L634" s="6" t="s">
        <v>24</v>
      </c>
      <c r="N634" s="6" t="b">
        <v>0</v>
      </c>
      <c r="O634" s="6">
        <v>41.990376560000001</v>
      </c>
      <c r="P634" s="6">
        <v>-72.130351070000003</v>
      </c>
    </row>
    <row r="635" spans="2:16" ht="15.75" customHeight="1" x14ac:dyDescent="0.3">
      <c r="B635" s="6">
        <v>600</v>
      </c>
      <c r="C635" s="6" t="s">
        <v>26</v>
      </c>
      <c r="D635" s="6">
        <v>1648</v>
      </c>
      <c r="F635" s="6" t="s">
        <v>50</v>
      </c>
      <c r="G635" s="6">
        <v>17.899999999999999</v>
      </c>
      <c r="H635" s="6">
        <v>125.9</v>
      </c>
      <c r="I635" s="6">
        <v>29</v>
      </c>
      <c r="J635" s="6" t="s">
        <v>170</v>
      </c>
      <c r="L635" s="6" t="s">
        <v>24</v>
      </c>
      <c r="N635" s="6" t="b">
        <v>0</v>
      </c>
      <c r="O635" s="6">
        <v>41.990298090000003</v>
      </c>
      <c r="P635" s="6">
        <v>-72.130442180000003</v>
      </c>
    </row>
    <row r="636" spans="2:16" ht="15.75" customHeight="1" x14ac:dyDescent="0.3">
      <c r="B636" s="6">
        <v>600</v>
      </c>
      <c r="C636" s="6" t="s">
        <v>26</v>
      </c>
      <c r="D636" s="6">
        <v>1649</v>
      </c>
      <c r="F636" s="6" t="s">
        <v>18</v>
      </c>
      <c r="G636" s="6">
        <v>17.100000000000001</v>
      </c>
      <c r="H636" s="6">
        <v>122.3</v>
      </c>
      <c r="I636" s="6">
        <v>40.6</v>
      </c>
      <c r="J636" s="6" t="s">
        <v>170</v>
      </c>
      <c r="L636" s="6" t="s">
        <v>24</v>
      </c>
      <c r="N636" s="6" t="b">
        <v>0</v>
      </c>
      <c r="O636" s="6">
        <v>41.990267459999998</v>
      </c>
      <c r="P636" s="6">
        <v>-72.130459270000003</v>
      </c>
    </row>
    <row r="637" spans="2:16" ht="15.75" customHeight="1" x14ac:dyDescent="0.3">
      <c r="B637" s="6">
        <v>600</v>
      </c>
      <c r="C637" s="6" t="s">
        <v>25</v>
      </c>
      <c r="D637" s="6">
        <v>1650</v>
      </c>
      <c r="F637" s="6" t="s">
        <v>18</v>
      </c>
      <c r="G637" s="6">
        <v>14.1</v>
      </c>
      <c r="H637" s="6">
        <v>139.1</v>
      </c>
      <c r="I637" s="6">
        <v>22.5</v>
      </c>
      <c r="J637" s="6" t="s">
        <v>170</v>
      </c>
      <c r="L637" s="6" t="s">
        <v>24</v>
      </c>
      <c r="N637" s="6" t="b">
        <v>0</v>
      </c>
      <c r="O637" s="6">
        <v>41.990420929999999</v>
      </c>
      <c r="P637" s="6">
        <v>-72.130459720000005</v>
      </c>
    </row>
    <row r="638" spans="2:16" ht="15.75" customHeight="1" x14ac:dyDescent="0.3">
      <c r="B638" s="6">
        <v>600</v>
      </c>
      <c r="C638" s="6" t="s">
        <v>17</v>
      </c>
      <c r="D638" s="6">
        <v>1651</v>
      </c>
      <c r="F638" s="6" t="s">
        <v>50</v>
      </c>
      <c r="G638" s="6">
        <v>5.2</v>
      </c>
      <c r="H638" s="6">
        <v>126.6</v>
      </c>
      <c r="I638" s="6">
        <v>35.200000000000003</v>
      </c>
      <c r="J638" s="6" t="s">
        <v>170</v>
      </c>
      <c r="K638" s="6">
        <v>1.3</v>
      </c>
      <c r="L638" s="6" t="s">
        <v>24</v>
      </c>
      <c r="N638" s="6" t="b">
        <v>0</v>
      </c>
      <c r="O638" s="6">
        <v>41.990324119999997</v>
      </c>
      <c r="P638" s="6">
        <v>-72.130592039999996</v>
      </c>
    </row>
    <row r="639" spans="2:16" ht="15.75" customHeight="1" x14ac:dyDescent="0.3">
      <c r="B639" s="6">
        <v>600</v>
      </c>
      <c r="C639" s="6" t="s">
        <v>25</v>
      </c>
      <c r="D639" s="6">
        <v>1652</v>
      </c>
      <c r="F639" s="6" t="s">
        <v>18</v>
      </c>
      <c r="G639" s="6">
        <v>15.2</v>
      </c>
      <c r="H639" s="6">
        <v>132</v>
      </c>
      <c r="I639" s="6">
        <v>48.5</v>
      </c>
      <c r="J639" s="6" t="s">
        <v>170</v>
      </c>
      <c r="K639" s="6">
        <v>1.3</v>
      </c>
      <c r="L639" s="6" t="s">
        <v>24</v>
      </c>
      <c r="N639" s="6" t="b">
        <v>0</v>
      </c>
      <c r="O639" s="6">
        <v>41.990356329999997</v>
      </c>
      <c r="P639" s="6">
        <v>-72.130461530000005</v>
      </c>
    </row>
    <row r="640" spans="2:16" ht="15.75" customHeight="1" x14ac:dyDescent="0.3">
      <c r="B640" s="6">
        <v>600</v>
      </c>
      <c r="C640" s="6" t="s">
        <v>21</v>
      </c>
      <c r="D640" s="6">
        <v>1653</v>
      </c>
      <c r="F640" s="6" t="s">
        <v>18</v>
      </c>
      <c r="G640" s="6">
        <v>3.1</v>
      </c>
      <c r="H640" s="6">
        <v>139.6</v>
      </c>
      <c r="I640" s="6">
        <v>50</v>
      </c>
      <c r="J640" s="6" t="s">
        <v>170</v>
      </c>
      <c r="L640" s="6" t="s">
        <v>24</v>
      </c>
      <c r="N640" s="6" t="b">
        <v>0</v>
      </c>
      <c r="O640" s="6">
        <v>41.990442539999997</v>
      </c>
      <c r="P640" s="6">
        <v>-72.130589749999999</v>
      </c>
    </row>
    <row r="641" spans="1:16" ht="15.75" customHeight="1" x14ac:dyDescent="0.3">
      <c r="A641" s="6">
        <v>1</v>
      </c>
      <c r="B641" s="6">
        <v>600</v>
      </c>
      <c r="D641" s="6">
        <v>1654</v>
      </c>
      <c r="F641" s="6" t="s">
        <v>39</v>
      </c>
      <c r="G641" s="6">
        <v>3.9</v>
      </c>
      <c r="H641" s="6">
        <v>138</v>
      </c>
      <c r="I641" s="6">
        <v>23.3</v>
      </c>
      <c r="J641" s="6" t="s">
        <v>170</v>
      </c>
      <c r="L641" s="6" t="s">
        <v>24</v>
      </c>
      <c r="N641" s="6" t="b">
        <v>0</v>
      </c>
      <c r="O641" s="6">
        <v>41.99042712</v>
      </c>
      <c r="P641" s="6">
        <v>-72.130583580000007</v>
      </c>
    </row>
    <row r="642" spans="1:16" ht="15.75" customHeight="1" x14ac:dyDescent="0.3">
      <c r="A642" s="6">
        <v>1</v>
      </c>
      <c r="B642" s="6">
        <v>600</v>
      </c>
      <c r="D642" s="6">
        <v>1655</v>
      </c>
      <c r="F642" s="6" t="s">
        <v>18</v>
      </c>
      <c r="G642" s="6">
        <v>2.4</v>
      </c>
      <c r="H642" s="6">
        <v>136.6</v>
      </c>
      <c r="I642" s="6">
        <v>32</v>
      </c>
      <c r="J642" s="6" t="s">
        <v>170</v>
      </c>
      <c r="L642" s="6" t="s">
        <v>24</v>
      </c>
      <c r="N642" s="6" t="b">
        <v>0</v>
      </c>
      <c r="O642" s="6">
        <v>41.990417059999999</v>
      </c>
      <c r="P642" s="6">
        <v>-72.130604390000002</v>
      </c>
    </row>
    <row r="643" spans="1:16" ht="15.75" customHeight="1" x14ac:dyDescent="0.3">
      <c r="B643" s="6">
        <v>308</v>
      </c>
      <c r="C643" s="6" t="s">
        <v>26</v>
      </c>
      <c r="D643" s="6">
        <v>1656</v>
      </c>
      <c r="F643" s="6" t="s">
        <v>20</v>
      </c>
      <c r="G643" s="6">
        <v>177.1</v>
      </c>
      <c r="H643" s="6">
        <v>61</v>
      </c>
      <c r="I643" s="6">
        <v>6.3</v>
      </c>
      <c r="J643" s="6" t="s">
        <v>170</v>
      </c>
      <c r="K643" s="6">
        <v>1.3</v>
      </c>
      <c r="L643" s="6" t="s">
        <v>24</v>
      </c>
      <c r="N643" s="6" t="b">
        <v>0</v>
      </c>
      <c r="O643" s="6">
        <v>41.989474659999999</v>
      </c>
      <c r="P643" s="6">
        <v>-72.128681560000004</v>
      </c>
    </row>
    <row r="644" spans="1:16" ht="15.75" customHeight="1" x14ac:dyDescent="0.3">
      <c r="B644" s="6">
        <v>308</v>
      </c>
      <c r="C644" s="6" t="s">
        <v>26</v>
      </c>
      <c r="D644" s="6">
        <v>1657</v>
      </c>
      <c r="F644" s="6" t="s">
        <v>20</v>
      </c>
      <c r="G644" s="6">
        <v>176.2</v>
      </c>
      <c r="H644" s="6">
        <v>62.2</v>
      </c>
      <c r="I644" s="6">
        <v>9.6999999999999993</v>
      </c>
      <c r="J644" s="6" t="s">
        <v>170</v>
      </c>
      <c r="K644" s="6">
        <v>1.3</v>
      </c>
      <c r="L644" s="6" t="s">
        <v>24</v>
      </c>
      <c r="N644" s="6" t="b">
        <v>0</v>
      </c>
      <c r="O644" s="6">
        <v>41.98948669</v>
      </c>
      <c r="P644" s="6">
        <v>-72.12868976</v>
      </c>
    </row>
    <row r="645" spans="1:16" ht="15.75" customHeight="1" x14ac:dyDescent="0.3">
      <c r="B645" s="6">
        <v>308</v>
      </c>
      <c r="C645" s="6" t="s">
        <v>26</v>
      </c>
      <c r="D645" s="6">
        <v>1658</v>
      </c>
      <c r="F645" s="6" t="s">
        <v>20</v>
      </c>
      <c r="G645" s="6">
        <v>175.9</v>
      </c>
      <c r="H645" s="6">
        <v>64.8</v>
      </c>
      <c r="I645" s="6">
        <v>6</v>
      </c>
      <c r="J645" s="6" t="s">
        <v>170</v>
      </c>
      <c r="K645" s="6">
        <v>1.3</v>
      </c>
      <c r="L645" s="6" t="s">
        <v>24</v>
      </c>
      <c r="N645" s="6" t="b">
        <v>0</v>
      </c>
      <c r="O645" s="6">
        <v>41.989510189999997</v>
      </c>
      <c r="P645" s="6">
        <v>-72.128687869999993</v>
      </c>
    </row>
    <row r="646" spans="1:16" ht="15.75" customHeight="1" x14ac:dyDescent="0.3">
      <c r="B646" s="6">
        <v>308</v>
      </c>
      <c r="C646" s="6" t="s">
        <v>26</v>
      </c>
      <c r="D646" s="6">
        <v>1659</v>
      </c>
      <c r="F646" s="6" t="s">
        <v>20</v>
      </c>
      <c r="G646" s="6">
        <v>179.6</v>
      </c>
      <c r="H646" s="6">
        <v>69.099999999999994</v>
      </c>
      <c r="I646" s="6">
        <v>7.6</v>
      </c>
      <c r="J646" s="6" t="s">
        <v>170</v>
      </c>
      <c r="K646" s="6">
        <v>1.3</v>
      </c>
      <c r="L646" s="6" t="s">
        <v>24</v>
      </c>
      <c r="N646" s="6" t="b">
        <v>0</v>
      </c>
      <c r="O646" s="6">
        <v>41.989542489999998</v>
      </c>
      <c r="P646" s="6">
        <v>-72.128634750000003</v>
      </c>
    </row>
    <row r="647" spans="1:16" ht="15.75" customHeight="1" x14ac:dyDescent="0.3">
      <c r="B647" s="6">
        <v>308</v>
      </c>
      <c r="C647" s="6" t="s">
        <v>26</v>
      </c>
      <c r="D647" s="6">
        <v>1660</v>
      </c>
      <c r="F647" s="6" t="s">
        <v>20</v>
      </c>
      <c r="G647" s="6">
        <v>176.6</v>
      </c>
      <c r="H647" s="6">
        <v>69.2</v>
      </c>
      <c r="I647" s="6">
        <v>6.3</v>
      </c>
      <c r="J647" s="6" t="s">
        <v>170</v>
      </c>
      <c r="K647" s="6">
        <v>1.3</v>
      </c>
      <c r="L647" s="6" t="s">
        <v>24</v>
      </c>
      <c r="N647" s="6" t="b">
        <v>0</v>
      </c>
      <c r="O647" s="6">
        <v>41.989548069999998</v>
      </c>
      <c r="P647" s="6">
        <v>-72.128670279999994</v>
      </c>
    </row>
    <row r="648" spans="1:16" ht="15.75" customHeight="1" x14ac:dyDescent="0.3">
      <c r="B648" s="6">
        <v>308</v>
      </c>
      <c r="C648" s="6" t="s">
        <v>26</v>
      </c>
      <c r="D648" s="6">
        <v>1661</v>
      </c>
      <c r="F648" s="6" t="s">
        <v>20</v>
      </c>
      <c r="G648" s="6">
        <v>169.3</v>
      </c>
      <c r="H648" s="6">
        <v>77.099999999999994</v>
      </c>
      <c r="I648" s="6">
        <v>7.1</v>
      </c>
      <c r="J648" s="6" t="s">
        <v>170</v>
      </c>
      <c r="K648" s="6">
        <v>1.3</v>
      </c>
      <c r="L648" s="6" t="s">
        <v>24</v>
      </c>
      <c r="N648" s="6" t="b">
        <v>0</v>
      </c>
      <c r="O648" s="6">
        <v>41.989629430000001</v>
      </c>
      <c r="P648" s="6">
        <v>-72.128740669999999</v>
      </c>
    </row>
    <row r="649" spans="1:16" ht="15.75" customHeight="1" x14ac:dyDescent="0.3">
      <c r="B649" s="6">
        <v>308</v>
      </c>
      <c r="C649" s="6" t="s">
        <v>26</v>
      </c>
      <c r="D649" s="6">
        <v>1662</v>
      </c>
      <c r="F649" s="6" t="s">
        <v>20</v>
      </c>
      <c r="G649" s="6">
        <v>177.2</v>
      </c>
      <c r="H649" s="6">
        <v>68.3</v>
      </c>
      <c r="I649" s="6">
        <v>7.1</v>
      </c>
      <c r="J649" s="6" t="s">
        <v>170</v>
      </c>
      <c r="K649" s="6">
        <v>1.3</v>
      </c>
      <c r="L649" s="6" t="s">
        <v>24</v>
      </c>
      <c r="N649" s="6" t="b">
        <v>0</v>
      </c>
      <c r="O649" s="6">
        <v>41.98953916</v>
      </c>
      <c r="P649" s="6">
        <v>-72.12866502</v>
      </c>
    </row>
    <row r="650" spans="1:16" ht="15.75" customHeight="1" x14ac:dyDescent="0.3">
      <c r="B650" s="6">
        <v>308</v>
      </c>
      <c r="C650" s="6" t="s">
        <v>26</v>
      </c>
      <c r="D650" s="6">
        <v>1663</v>
      </c>
      <c r="F650" s="6" t="s">
        <v>20</v>
      </c>
      <c r="G650" s="6">
        <v>169.6</v>
      </c>
      <c r="H650" s="6">
        <v>75.599999999999994</v>
      </c>
      <c r="I650" s="6">
        <v>9.5</v>
      </c>
      <c r="J650" s="6" t="s">
        <v>170</v>
      </c>
      <c r="K650" s="6">
        <v>1.3</v>
      </c>
      <c r="L650" s="6" t="s">
        <v>24</v>
      </c>
      <c r="N650" s="6" t="b">
        <v>0</v>
      </c>
      <c r="O650" s="6">
        <v>41.98961568</v>
      </c>
      <c r="P650" s="6">
        <v>-72.128740239999999</v>
      </c>
    </row>
    <row r="651" spans="1:16" ht="15.75" customHeight="1" x14ac:dyDescent="0.3">
      <c r="B651" s="6">
        <v>308</v>
      </c>
      <c r="C651" s="6" t="s">
        <v>26</v>
      </c>
      <c r="D651" s="6">
        <v>1664</v>
      </c>
      <c r="F651" s="6" t="s">
        <v>22</v>
      </c>
      <c r="G651" s="6">
        <v>173.1</v>
      </c>
      <c r="H651" s="6">
        <v>69.900000000000006</v>
      </c>
      <c r="I651" s="6">
        <v>6</v>
      </c>
      <c r="J651" s="6" t="s">
        <v>170</v>
      </c>
      <c r="K651" s="6">
        <v>1.3</v>
      </c>
      <c r="L651" s="6" t="s">
        <v>24</v>
      </c>
      <c r="N651" s="6" t="b">
        <v>0</v>
      </c>
      <c r="O651" s="6">
        <v>41.989559730000003</v>
      </c>
      <c r="P651" s="6">
        <v>-72.128710519999998</v>
      </c>
    </row>
    <row r="652" spans="1:16" ht="15.75" customHeight="1" x14ac:dyDescent="0.3">
      <c r="B652" s="6">
        <v>308</v>
      </c>
      <c r="C652" s="6" t="s">
        <v>26</v>
      </c>
      <c r="D652" s="6">
        <v>1665</v>
      </c>
      <c r="F652" s="6" t="s">
        <v>20</v>
      </c>
      <c r="G652" s="6">
        <v>173.8</v>
      </c>
      <c r="H652" s="6">
        <v>69.8</v>
      </c>
      <c r="I652" s="6">
        <v>11.5</v>
      </c>
      <c r="J652" s="6" t="s">
        <v>170</v>
      </c>
      <c r="K652" s="6">
        <v>1.3</v>
      </c>
      <c r="L652" s="6" t="s">
        <v>24</v>
      </c>
      <c r="N652" s="6" t="b">
        <v>0</v>
      </c>
      <c r="O652" s="6">
        <v>41.989557750000003</v>
      </c>
      <c r="P652" s="6">
        <v>-72.128702390000001</v>
      </c>
    </row>
    <row r="653" spans="1:16" ht="15.75" customHeight="1" x14ac:dyDescent="0.3">
      <c r="B653" s="6">
        <v>308</v>
      </c>
      <c r="C653" s="6" t="s">
        <v>26</v>
      </c>
      <c r="D653" s="6">
        <v>1666</v>
      </c>
      <c r="F653" s="6" t="s">
        <v>20</v>
      </c>
      <c r="G653" s="6">
        <v>172.3</v>
      </c>
      <c r="H653" s="6">
        <v>69.900000000000006</v>
      </c>
      <c r="I653" s="6">
        <v>7.9</v>
      </c>
      <c r="J653" s="6" t="s">
        <v>170</v>
      </c>
      <c r="K653" s="6">
        <v>1.3</v>
      </c>
      <c r="L653" s="6" t="s">
        <v>24</v>
      </c>
      <c r="N653" s="6" t="b">
        <v>0</v>
      </c>
      <c r="O653" s="6">
        <v>41.98956098</v>
      </c>
      <c r="P653" s="6">
        <v>-72.128720049999998</v>
      </c>
    </row>
    <row r="654" spans="1:16" ht="15.75" customHeight="1" x14ac:dyDescent="0.3">
      <c r="B654" s="6">
        <v>308</v>
      </c>
      <c r="C654" s="6" t="s">
        <v>21</v>
      </c>
      <c r="D654" s="6">
        <v>1667</v>
      </c>
      <c r="F654" s="6" t="s">
        <v>20</v>
      </c>
      <c r="G654" s="6">
        <v>169.7</v>
      </c>
      <c r="H654" s="6">
        <v>72.099999999999994</v>
      </c>
      <c r="I654" s="6">
        <v>6.9</v>
      </c>
      <c r="J654" s="6" t="s">
        <v>170</v>
      </c>
      <c r="L654" s="6" t="s">
        <v>24</v>
      </c>
      <c r="N654" s="6" t="b">
        <v>0</v>
      </c>
      <c r="O654" s="6">
        <v>41.989584530000002</v>
      </c>
      <c r="P654" s="6">
        <v>-72.128746410000005</v>
      </c>
    </row>
    <row r="655" spans="1:16" ht="15.75" customHeight="1" x14ac:dyDescent="0.3">
      <c r="B655" s="6">
        <v>308</v>
      </c>
      <c r="C655" s="6" t="s">
        <v>21</v>
      </c>
      <c r="D655" s="6">
        <v>1668</v>
      </c>
      <c r="F655" s="6" t="s">
        <v>20</v>
      </c>
      <c r="G655" s="6">
        <v>168.2</v>
      </c>
      <c r="H655" s="6">
        <v>71.5</v>
      </c>
      <c r="I655" s="6">
        <v>6.3</v>
      </c>
      <c r="J655" s="6" t="s">
        <v>170</v>
      </c>
      <c r="L655" s="6" t="s">
        <v>24</v>
      </c>
      <c r="N655" s="6" t="b">
        <v>0</v>
      </c>
      <c r="O655" s="6">
        <v>41.989581559999998</v>
      </c>
      <c r="P655" s="6">
        <v>-72.128765540000003</v>
      </c>
    </row>
    <row r="656" spans="1:16" ht="15.75" customHeight="1" x14ac:dyDescent="0.3">
      <c r="B656" s="6">
        <v>305</v>
      </c>
      <c r="C656" s="6" t="s">
        <v>21</v>
      </c>
      <c r="D656" s="6">
        <v>1669</v>
      </c>
      <c r="F656" s="6" t="s">
        <v>172</v>
      </c>
      <c r="G656" s="6">
        <v>102.7</v>
      </c>
      <c r="H656" s="6">
        <v>75.2</v>
      </c>
      <c r="I656" s="6">
        <v>1.3</v>
      </c>
      <c r="N656" s="6" t="b">
        <v>0</v>
      </c>
      <c r="O656" s="6">
        <v>41.989716629999997</v>
      </c>
      <c r="P656" s="6">
        <v>-72.129538249999996</v>
      </c>
    </row>
    <row r="657" spans="2:16" ht="15.75" customHeight="1" x14ac:dyDescent="0.3">
      <c r="B657" s="6">
        <v>308</v>
      </c>
      <c r="C657" s="6" t="s">
        <v>21</v>
      </c>
      <c r="D657" s="6">
        <v>1670</v>
      </c>
      <c r="F657" s="6" t="s">
        <v>20</v>
      </c>
      <c r="G657" s="6">
        <v>161.30000000000001</v>
      </c>
      <c r="H657" s="6">
        <v>78.2</v>
      </c>
      <c r="I657" s="6">
        <v>1.6</v>
      </c>
      <c r="J657" s="6" t="s">
        <v>170</v>
      </c>
      <c r="K657" s="6">
        <v>1.3</v>
      </c>
      <c r="L657" s="6" t="s">
        <v>24</v>
      </c>
      <c r="N657" s="6" t="b">
        <v>0</v>
      </c>
      <c r="O657" s="6">
        <v>41.989651670000001</v>
      </c>
      <c r="P657" s="6">
        <v>-72.12883368</v>
      </c>
    </row>
    <row r="658" spans="2:16" ht="15.75" customHeight="1" x14ac:dyDescent="0.3">
      <c r="B658" s="6">
        <v>308</v>
      </c>
      <c r="C658" s="6" t="s">
        <v>21</v>
      </c>
      <c r="D658" s="6">
        <v>1671</v>
      </c>
      <c r="F658" s="6" t="s">
        <v>20</v>
      </c>
      <c r="G658" s="6">
        <v>162.1</v>
      </c>
      <c r="H658" s="6">
        <v>71.099999999999994</v>
      </c>
      <c r="I658" s="6">
        <v>1.8</v>
      </c>
      <c r="J658" s="6" t="s">
        <v>170</v>
      </c>
      <c r="K658" s="6">
        <v>1.3</v>
      </c>
      <c r="L658" s="6" t="s">
        <v>24</v>
      </c>
      <c r="N658" s="6" t="b">
        <v>0</v>
      </c>
      <c r="O658" s="6">
        <v>41.989587540000002</v>
      </c>
      <c r="P658" s="6">
        <v>-72.128839069999998</v>
      </c>
    </row>
    <row r="659" spans="2:16" ht="15.75" customHeight="1" x14ac:dyDescent="0.3">
      <c r="B659" s="6">
        <v>407</v>
      </c>
      <c r="C659" s="6" t="s">
        <v>26</v>
      </c>
      <c r="D659" s="6">
        <v>1673</v>
      </c>
      <c r="F659" s="6" t="s">
        <v>20</v>
      </c>
      <c r="G659" s="6">
        <v>155.5</v>
      </c>
      <c r="H659" s="6">
        <v>82.4</v>
      </c>
      <c r="I659" s="6">
        <v>1.1000000000000001</v>
      </c>
      <c r="N659" s="6" t="b">
        <v>0</v>
      </c>
      <c r="O659" s="6">
        <v>41.989697929999998</v>
      </c>
      <c r="P659" s="6">
        <v>-72.128893969999993</v>
      </c>
    </row>
    <row r="660" spans="2:16" ht="15.75" customHeight="1" x14ac:dyDescent="0.3">
      <c r="B660" s="6">
        <v>308</v>
      </c>
      <c r="C660" s="6" t="s">
        <v>17</v>
      </c>
      <c r="D660" s="6">
        <v>1674</v>
      </c>
      <c r="F660" s="6" t="s">
        <v>20</v>
      </c>
      <c r="G660" s="6">
        <v>160.69999999999999</v>
      </c>
      <c r="H660" s="6">
        <v>69.5</v>
      </c>
      <c r="I660" s="6">
        <v>1.4</v>
      </c>
      <c r="J660" s="6" t="s">
        <v>170</v>
      </c>
      <c r="K660" s="6">
        <v>1.3</v>
      </c>
      <c r="L660" s="6" t="s">
        <v>24</v>
      </c>
      <c r="N660" s="6" t="b">
        <v>0</v>
      </c>
      <c r="O660" s="6">
        <v>41.989575559999999</v>
      </c>
      <c r="P660" s="6">
        <v>-72.128859109999993</v>
      </c>
    </row>
    <row r="661" spans="2:16" ht="15.75" customHeight="1" x14ac:dyDescent="0.3">
      <c r="B661" s="6">
        <v>308</v>
      </c>
      <c r="C661" s="6" t="s">
        <v>26</v>
      </c>
      <c r="D661" s="6">
        <v>1675</v>
      </c>
      <c r="F661" s="6" t="s">
        <v>22</v>
      </c>
      <c r="G661" s="6">
        <v>170.8</v>
      </c>
      <c r="H661" s="6">
        <v>68</v>
      </c>
      <c r="I661" s="6">
        <v>8.6</v>
      </c>
      <c r="J661" s="6" t="s">
        <v>170</v>
      </c>
      <c r="K661" s="6">
        <v>1.3</v>
      </c>
      <c r="L661" s="6" t="s">
        <v>24</v>
      </c>
      <c r="N661" s="6" t="b">
        <v>0</v>
      </c>
      <c r="O661" s="6">
        <v>41.989546500000003</v>
      </c>
      <c r="P661" s="6">
        <v>-72.128741919999996</v>
      </c>
    </row>
    <row r="662" spans="2:16" ht="15.75" customHeight="1" x14ac:dyDescent="0.3">
      <c r="B662" s="6">
        <v>308</v>
      </c>
      <c r="C662" s="6" t="s">
        <v>26</v>
      </c>
      <c r="D662" s="6">
        <v>1676</v>
      </c>
      <c r="F662" s="6" t="s">
        <v>20</v>
      </c>
      <c r="G662" s="6">
        <v>171.2</v>
      </c>
      <c r="H662" s="6">
        <v>60.4</v>
      </c>
      <c r="I662" s="6">
        <v>8.4</v>
      </c>
      <c r="J662" s="6" t="s">
        <v>170</v>
      </c>
      <c r="N662" s="6" t="b">
        <v>0</v>
      </c>
      <c r="O662" s="6">
        <v>41.989478560000002</v>
      </c>
      <c r="P662" s="6">
        <v>-72.128753119999999</v>
      </c>
    </row>
    <row r="663" spans="2:16" ht="15.75" customHeight="1" x14ac:dyDescent="0.3">
      <c r="B663" s="6">
        <v>308</v>
      </c>
      <c r="C663" s="6" t="s">
        <v>17</v>
      </c>
      <c r="D663" s="6">
        <v>1677</v>
      </c>
      <c r="F663" s="6" t="s">
        <v>20</v>
      </c>
      <c r="G663" s="6">
        <v>164.5</v>
      </c>
      <c r="H663" s="6">
        <v>69.5</v>
      </c>
      <c r="I663" s="6">
        <v>6</v>
      </c>
      <c r="J663" s="6" t="s">
        <v>170</v>
      </c>
      <c r="N663" s="6" t="b">
        <v>0</v>
      </c>
      <c r="O663" s="6">
        <v>41.989569619999997</v>
      </c>
      <c r="P663" s="6">
        <v>-72.128813829999999</v>
      </c>
    </row>
    <row r="664" spans="2:16" ht="15.75" customHeight="1" x14ac:dyDescent="0.3">
      <c r="B664" s="6">
        <v>308</v>
      </c>
      <c r="C664" s="6" t="s">
        <v>21</v>
      </c>
      <c r="D664" s="6">
        <v>1680</v>
      </c>
      <c r="F664" s="6" t="s">
        <v>20</v>
      </c>
      <c r="G664" s="6">
        <v>161.69999999999999</v>
      </c>
      <c r="H664" s="6">
        <v>77.3</v>
      </c>
      <c r="I664" s="6">
        <v>2.1</v>
      </c>
      <c r="J664" s="6" t="s">
        <v>170</v>
      </c>
      <c r="K664" s="6">
        <v>1.3</v>
      </c>
      <c r="L664" s="6" t="s">
        <v>24</v>
      </c>
      <c r="N664" s="6" t="b">
        <v>0</v>
      </c>
      <c r="O664" s="6">
        <v>41.98964308</v>
      </c>
      <c r="P664" s="6">
        <v>-72.128830809999997</v>
      </c>
    </row>
    <row r="665" spans="2:16" ht="15.75" customHeight="1" x14ac:dyDescent="0.3">
      <c r="B665" s="6">
        <v>308</v>
      </c>
      <c r="C665" s="6" t="s">
        <v>17</v>
      </c>
      <c r="D665" s="6">
        <v>1682</v>
      </c>
      <c r="F665" s="6" t="s">
        <v>20</v>
      </c>
      <c r="G665" s="6">
        <v>164.8</v>
      </c>
      <c r="H665" s="6">
        <v>67.099999999999994</v>
      </c>
      <c r="I665" s="6">
        <v>8</v>
      </c>
      <c r="J665" s="6" t="s">
        <v>170</v>
      </c>
      <c r="N665" s="6" t="b">
        <v>0</v>
      </c>
      <c r="O665" s="6">
        <v>41.989547899999998</v>
      </c>
      <c r="P665" s="6">
        <v>-72.128815299999999</v>
      </c>
    </row>
    <row r="666" spans="2:16" ht="15.75" customHeight="1" x14ac:dyDescent="0.3">
      <c r="B666" s="6">
        <v>704</v>
      </c>
      <c r="C666" s="6" t="s">
        <v>21</v>
      </c>
      <c r="D666" s="6">
        <v>1684</v>
      </c>
      <c r="F666" s="6" t="s">
        <v>18</v>
      </c>
      <c r="G666" s="6">
        <v>87.5</v>
      </c>
      <c r="H666" s="6">
        <v>154.9</v>
      </c>
      <c r="I666" s="6">
        <v>27.3</v>
      </c>
      <c r="J666" s="6" t="s">
        <v>170</v>
      </c>
      <c r="L666" s="6" t="s">
        <v>24</v>
      </c>
      <c r="N666" s="6" t="b">
        <v>0</v>
      </c>
      <c r="O666" s="6">
        <v>41.990446230000003</v>
      </c>
      <c r="P666" s="6">
        <v>-72.129551899999996</v>
      </c>
    </row>
    <row r="667" spans="2:16" ht="15.75" customHeight="1" x14ac:dyDescent="0.3">
      <c r="B667" s="6">
        <v>308</v>
      </c>
      <c r="C667" s="6" t="s">
        <v>17</v>
      </c>
      <c r="D667" s="6">
        <v>1685</v>
      </c>
      <c r="F667" s="6" t="s">
        <v>20</v>
      </c>
      <c r="G667" s="6">
        <v>166.6</v>
      </c>
      <c r="H667" s="6">
        <v>60.9</v>
      </c>
      <c r="I667" s="6">
        <v>15.5</v>
      </c>
      <c r="J667" s="6" t="s">
        <v>170</v>
      </c>
      <c r="N667" s="6" t="b">
        <v>0</v>
      </c>
      <c r="O667" s="6">
        <v>41.989490170000003</v>
      </c>
      <c r="P667" s="6">
        <v>-72.128806879999999</v>
      </c>
    </row>
    <row r="668" spans="2:16" ht="15.75" customHeight="1" x14ac:dyDescent="0.3">
      <c r="B668" s="6">
        <v>308</v>
      </c>
      <c r="C668" s="6" t="s">
        <v>17</v>
      </c>
      <c r="D668" s="6">
        <v>1686</v>
      </c>
      <c r="F668" s="6" t="s">
        <v>20</v>
      </c>
      <c r="G668" s="6">
        <v>164</v>
      </c>
      <c r="H668" s="6">
        <v>62.3</v>
      </c>
      <c r="I668" s="6">
        <v>6</v>
      </c>
      <c r="J668" s="6" t="s">
        <v>170</v>
      </c>
      <c r="N668" s="6" t="b">
        <v>0</v>
      </c>
      <c r="O668" s="6">
        <v>41.989506630000001</v>
      </c>
      <c r="P668" s="6">
        <v>-72.128834920000003</v>
      </c>
    </row>
    <row r="669" spans="2:16" ht="15.75" customHeight="1" x14ac:dyDescent="0.3">
      <c r="B669" s="6">
        <v>308</v>
      </c>
      <c r="C669" s="6" t="s">
        <v>17</v>
      </c>
      <c r="D669" s="6">
        <v>1687</v>
      </c>
      <c r="F669" s="6" t="s">
        <v>20</v>
      </c>
      <c r="G669" s="6">
        <v>169.9</v>
      </c>
      <c r="H669" s="6">
        <v>60.9</v>
      </c>
      <c r="I669" s="6">
        <v>12</v>
      </c>
      <c r="J669" s="6" t="s">
        <v>170</v>
      </c>
      <c r="N669" s="6" t="b">
        <v>0</v>
      </c>
      <c r="O669" s="6">
        <v>41.989485019999996</v>
      </c>
      <c r="P669" s="6">
        <v>-72.12876756</v>
      </c>
    </row>
    <row r="670" spans="2:16" ht="15.75" customHeight="1" x14ac:dyDescent="0.3">
      <c r="B670" s="6">
        <v>308</v>
      </c>
      <c r="C670" s="6" t="s">
        <v>17</v>
      </c>
      <c r="D670" s="6">
        <v>1687</v>
      </c>
      <c r="F670" s="6" t="s">
        <v>20</v>
      </c>
      <c r="G670" s="6">
        <v>165</v>
      </c>
      <c r="H670" s="6">
        <v>69.5</v>
      </c>
      <c r="I670" s="6">
        <v>10</v>
      </c>
      <c r="J670" s="6" t="s">
        <v>170</v>
      </c>
      <c r="N670" s="6" t="b">
        <v>0</v>
      </c>
      <c r="O670" s="6">
        <v>41.989568839999997</v>
      </c>
      <c r="P670" s="6">
        <v>-72.128807870000003</v>
      </c>
    </row>
    <row r="671" spans="2:16" ht="15.75" customHeight="1" x14ac:dyDescent="0.3">
      <c r="B671" s="6">
        <v>308</v>
      </c>
      <c r="C671" s="6" t="s">
        <v>17</v>
      </c>
      <c r="D671" s="6">
        <v>1688</v>
      </c>
      <c r="F671" s="6" t="s">
        <v>20</v>
      </c>
      <c r="G671" s="6">
        <v>166.9</v>
      </c>
      <c r="H671" s="6">
        <v>62.6</v>
      </c>
      <c r="I671" s="6">
        <v>17</v>
      </c>
      <c r="J671" s="6" t="s">
        <v>170</v>
      </c>
      <c r="N671" s="6" t="b">
        <v>0</v>
      </c>
      <c r="O671" s="6">
        <v>41.989504760000003</v>
      </c>
      <c r="P671" s="6">
        <v>-72.128799729999997</v>
      </c>
    </row>
    <row r="672" spans="2:16" ht="15.75" customHeight="1" x14ac:dyDescent="0.3">
      <c r="B672" s="6">
        <v>308</v>
      </c>
      <c r="C672" s="6" t="s">
        <v>21</v>
      </c>
      <c r="D672" s="6">
        <v>1689</v>
      </c>
      <c r="F672" s="6" t="s">
        <v>22</v>
      </c>
      <c r="G672" s="6">
        <v>166.3</v>
      </c>
      <c r="H672" s="6">
        <v>71.7</v>
      </c>
      <c r="I672" s="6">
        <v>5</v>
      </c>
      <c r="N672" s="6" t="b">
        <v>0</v>
      </c>
      <c r="O672" s="6">
        <v>41.989586289999998</v>
      </c>
      <c r="P672" s="6">
        <v>-72.128787759999994</v>
      </c>
    </row>
    <row r="673" spans="2:16" ht="15.75" customHeight="1" x14ac:dyDescent="0.3">
      <c r="B673" s="6">
        <v>308</v>
      </c>
      <c r="C673" s="6" t="s">
        <v>25</v>
      </c>
      <c r="D673" s="6">
        <v>1690</v>
      </c>
      <c r="F673" s="6" t="s">
        <v>20</v>
      </c>
      <c r="G673" s="6">
        <v>173.2</v>
      </c>
      <c r="H673" s="6">
        <v>79.2</v>
      </c>
      <c r="I673" s="6">
        <v>5.9</v>
      </c>
      <c r="J673" s="6" t="s">
        <v>170</v>
      </c>
      <c r="N673" s="6" t="b">
        <v>0</v>
      </c>
      <c r="O673" s="6">
        <v>41.989641939999998</v>
      </c>
      <c r="P673" s="6">
        <v>-72.128689780000002</v>
      </c>
    </row>
    <row r="674" spans="2:16" ht="15.75" customHeight="1" x14ac:dyDescent="0.3">
      <c r="B674" s="6">
        <v>308</v>
      </c>
      <c r="C674" s="6" t="s">
        <v>25</v>
      </c>
      <c r="D674" s="6">
        <v>1691</v>
      </c>
      <c r="F674" s="6" t="s">
        <v>20</v>
      </c>
      <c r="G674" s="6">
        <v>172.9</v>
      </c>
      <c r="H674" s="6">
        <v>67.8</v>
      </c>
      <c r="I674" s="6">
        <v>7.4</v>
      </c>
      <c r="J674" s="6" t="s">
        <v>170</v>
      </c>
      <c r="N674" s="6" t="b">
        <v>0</v>
      </c>
      <c r="O674" s="6">
        <v>41.989541449999997</v>
      </c>
      <c r="P674" s="6">
        <v>-72.128717309999999</v>
      </c>
    </row>
    <row r="675" spans="2:16" ht="15.75" customHeight="1" x14ac:dyDescent="0.3">
      <c r="B675" s="6">
        <v>308</v>
      </c>
      <c r="C675" s="6" t="s">
        <v>17</v>
      </c>
      <c r="D675" s="6">
        <v>1692</v>
      </c>
      <c r="F675" s="6" t="s">
        <v>20</v>
      </c>
      <c r="G675" s="6">
        <v>165.2</v>
      </c>
      <c r="H675" s="6">
        <v>60.6</v>
      </c>
      <c r="I675" s="6">
        <v>10.4</v>
      </c>
      <c r="J675" s="6" t="s">
        <v>170</v>
      </c>
      <c r="N675" s="6" t="b">
        <v>0</v>
      </c>
      <c r="O675" s="6">
        <v>41.9894897</v>
      </c>
      <c r="P675" s="6">
        <v>-72.128824190000003</v>
      </c>
    </row>
    <row r="676" spans="2:16" ht="15.75" customHeight="1" x14ac:dyDescent="0.3">
      <c r="B676" s="6">
        <v>308</v>
      </c>
      <c r="C676" s="6" t="s">
        <v>17</v>
      </c>
      <c r="D676" s="6">
        <v>1693</v>
      </c>
      <c r="F676" s="6" t="s">
        <v>20</v>
      </c>
      <c r="G676" s="6">
        <v>155.30000000000001</v>
      </c>
      <c r="H676" s="6">
        <v>61.7</v>
      </c>
      <c r="I676" s="6">
        <v>13.9</v>
      </c>
      <c r="J676" s="6" t="s">
        <v>170</v>
      </c>
      <c r="N676" s="6" t="b">
        <v>0</v>
      </c>
      <c r="O676" s="6">
        <v>41.989514909999997</v>
      </c>
      <c r="P676" s="6">
        <v>-72.128939849999995</v>
      </c>
    </row>
    <row r="677" spans="2:16" ht="15.75" customHeight="1" x14ac:dyDescent="0.3">
      <c r="B677" s="6">
        <v>308</v>
      </c>
      <c r="C677" s="6" t="s">
        <v>17</v>
      </c>
      <c r="D677" s="6">
        <v>1694</v>
      </c>
      <c r="F677" s="6" t="s">
        <v>20</v>
      </c>
      <c r="G677" s="6">
        <v>168.8</v>
      </c>
      <c r="H677" s="6">
        <v>69.099999999999994</v>
      </c>
      <c r="I677" s="6">
        <v>5.5</v>
      </c>
      <c r="J677" s="6" t="s">
        <v>170</v>
      </c>
      <c r="N677" s="6" t="b">
        <v>0</v>
      </c>
      <c r="O677" s="6">
        <v>41.989559360000001</v>
      </c>
      <c r="P677" s="6">
        <v>-72.12876344</v>
      </c>
    </row>
    <row r="678" spans="2:16" ht="15.75" customHeight="1" x14ac:dyDescent="0.3">
      <c r="B678" s="6">
        <v>308</v>
      </c>
      <c r="C678" s="6" t="s">
        <v>17</v>
      </c>
      <c r="D678" s="6">
        <v>1695</v>
      </c>
      <c r="F678" s="6" t="s">
        <v>22</v>
      </c>
      <c r="G678" s="6">
        <v>162.9</v>
      </c>
      <c r="H678" s="6">
        <v>65.099999999999994</v>
      </c>
      <c r="I678" s="6">
        <v>8</v>
      </c>
      <c r="J678" s="6" t="s">
        <v>170</v>
      </c>
      <c r="L678" s="6" t="s">
        <v>24</v>
      </c>
      <c r="N678" s="6" t="b">
        <v>1</v>
      </c>
      <c r="O678" s="6">
        <v>41.98953315</v>
      </c>
      <c r="P678" s="6">
        <v>-72.128842140000003</v>
      </c>
    </row>
    <row r="679" spans="2:16" ht="15.75" customHeight="1" x14ac:dyDescent="0.3">
      <c r="B679" s="6">
        <v>308</v>
      </c>
      <c r="C679" s="6" t="s">
        <v>21</v>
      </c>
      <c r="D679" s="6">
        <v>1696</v>
      </c>
      <c r="F679" s="6" t="s">
        <v>20</v>
      </c>
      <c r="G679" s="6">
        <v>166.4</v>
      </c>
      <c r="H679" s="6">
        <v>79.599999999999994</v>
      </c>
      <c r="I679" s="6">
        <v>5.6</v>
      </c>
      <c r="N679" s="6" t="b">
        <v>0</v>
      </c>
      <c r="O679" s="6">
        <v>41.989656099999998</v>
      </c>
      <c r="P679" s="6">
        <v>-72.128769969999993</v>
      </c>
    </row>
    <row r="680" spans="2:16" ht="15.75" customHeight="1" x14ac:dyDescent="0.3">
      <c r="B680" s="6">
        <v>308</v>
      </c>
      <c r="C680" s="6" t="s">
        <v>21</v>
      </c>
      <c r="D680" s="6">
        <v>1697</v>
      </c>
      <c r="F680" s="6" t="s">
        <v>20</v>
      </c>
      <c r="G680" s="6">
        <v>162.1</v>
      </c>
      <c r="H680" s="6">
        <v>71.099999999999994</v>
      </c>
      <c r="I680" s="6">
        <v>5.8</v>
      </c>
      <c r="N680" s="6" t="b">
        <v>0</v>
      </c>
      <c r="O680" s="6">
        <v>41.989587540000002</v>
      </c>
      <c r="P680" s="6">
        <v>-72.128839069999998</v>
      </c>
    </row>
    <row r="681" spans="2:16" ht="15.75" customHeight="1" x14ac:dyDescent="0.3">
      <c r="B681" s="6">
        <v>308</v>
      </c>
      <c r="C681" s="6" t="s">
        <v>17</v>
      </c>
      <c r="D681" s="6">
        <v>1698</v>
      </c>
      <c r="F681" s="6" t="s">
        <v>20</v>
      </c>
      <c r="G681" s="6">
        <v>164.4</v>
      </c>
      <c r="H681" s="6">
        <v>69.599999999999994</v>
      </c>
      <c r="I681" s="6">
        <v>8</v>
      </c>
      <c r="J681" s="6" t="s">
        <v>170</v>
      </c>
      <c r="N681" s="6" t="b">
        <v>0</v>
      </c>
      <c r="O681" s="6">
        <v>41.989570659999998</v>
      </c>
      <c r="P681" s="6">
        <v>-72.128814809999994</v>
      </c>
    </row>
    <row r="682" spans="2:16" ht="15.75" customHeight="1" x14ac:dyDescent="0.3">
      <c r="B682" s="6">
        <v>308</v>
      </c>
      <c r="C682" s="6" t="s">
        <v>17</v>
      </c>
      <c r="D682" s="6">
        <v>1699</v>
      </c>
      <c r="F682" s="6" t="s">
        <v>20</v>
      </c>
      <c r="G682" s="6">
        <v>165.9</v>
      </c>
      <c r="H682" s="6">
        <v>60.3</v>
      </c>
      <c r="I682" s="6">
        <v>8.9</v>
      </c>
      <c r="J682" s="6" t="s">
        <v>170</v>
      </c>
      <c r="N682" s="6" t="b">
        <v>0</v>
      </c>
      <c r="O682" s="6">
        <v>41.989485950000002</v>
      </c>
      <c r="P682" s="6">
        <v>-72.128816479999998</v>
      </c>
    </row>
    <row r="683" spans="2:16" ht="15.75" customHeight="1" x14ac:dyDescent="0.3">
      <c r="B683" s="6">
        <v>308</v>
      </c>
      <c r="C683" s="6" t="s">
        <v>17</v>
      </c>
      <c r="D683" s="6">
        <v>1700</v>
      </c>
      <c r="F683" s="6" t="s">
        <v>20</v>
      </c>
      <c r="G683" s="6">
        <v>166.6</v>
      </c>
      <c r="H683" s="6">
        <v>64</v>
      </c>
      <c r="I683" s="6">
        <v>16</v>
      </c>
      <c r="J683" s="6" t="s">
        <v>170</v>
      </c>
      <c r="N683" s="6" t="b">
        <v>0</v>
      </c>
      <c r="O683" s="6">
        <v>41.989517630000002</v>
      </c>
      <c r="P683" s="6">
        <v>-72.128800369999993</v>
      </c>
    </row>
    <row r="684" spans="2:16" ht="15.75" customHeight="1" x14ac:dyDescent="0.3">
      <c r="B684" s="6">
        <v>308</v>
      </c>
      <c r="C684" s="6" t="s">
        <v>26</v>
      </c>
      <c r="D684" s="6">
        <v>1701</v>
      </c>
      <c r="F684" s="6" t="s">
        <v>22</v>
      </c>
      <c r="G684" s="6">
        <v>179.2</v>
      </c>
      <c r="H684" s="6">
        <v>60.2</v>
      </c>
      <c r="I684" s="6">
        <v>6.5</v>
      </c>
      <c r="J684" s="6" t="s">
        <v>170</v>
      </c>
      <c r="L684" s="6" t="s">
        <v>24</v>
      </c>
      <c r="N684" s="6" t="b">
        <v>0</v>
      </c>
      <c r="O684" s="6">
        <v>41.989464300000002</v>
      </c>
      <c r="P684" s="6">
        <v>-72.128658209999998</v>
      </c>
    </row>
    <row r="685" spans="2:16" ht="15.75" customHeight="1" x14ac:dyDescent="0.3">
      <c r="B685" s="6">
        <v>308</v>
      </c>
      <c r="C685" s="6" t="s">
        <v>26</v>
      </c>
      <c r="D685" s="6">
        <v>1702</v>
      </c>
      <c r="F685" s="6" t="s">
        <v>22</v>
      </c>
      <c r="G685" s="6">
        <v>178.9</v>
      </c>
      <c r="H685" s="6">
        <v>60.2</v>
      </c>
      <c r="I685" s="6">
        <v>6.3</v>
      </c>
      <c r="J685" s="6" t="s">
        <v>170</v>
      </c>
      <c r="L685" s="6" t="s">
        <v>24</v>
      </c>
      <c r="N685" s="6" t="b">
        <v>0</v>
      </c>
      <c r="O685" s="6">
        <v>41.989464759999997</v>
      </c>
      <c r="P685" s="6">
        <v>-72.128661789999995</v>
      </c>
    </row>
    <row r="686" spans="2:16" ht="15.75" customHeight="1" x14ac:dyDescent="0.3">
      <c r="B686" s="6">
        <v>308</v>
      </c>
      <c r="C686" s="6" t="s">
        <v>26</v>
      </c>
      <c r="D686" s="6">
        <v>1703</v>
      </c>
      <c r="F686" s="6" t="s">
        <v>20</v>
      </c>
      <c r="G686" s="6">
        <v>171.2</v>
      </c>
      <c r="H686" s="6">
        <v>62.3</v>
      </c>
      <c r="I686" s="6">
        <v>9</v>
      </c>
      <c r="J686" s="6" t="s">
        <v>170</v>
      </c>
      <c r="K686" s="6">
        <v>1.3</v>
      </c>
      <c r="L686" s="6" t="s">
        <v>24</v>
      </c>
      <c r="N686" s="6" t="b">
        <v>0</v>
      </c>
      <c r="O686" s="6">
        <v>41.989495390000002</v>
      </c>
      <c r="P686" s="6">
        <v>-72.128749130000003</v>
      </c>
    </row>
    <row r="687" spans="2:16" ht="15.75" customHeight="1" x14ac:dyDescent="0.3">
      <c r="B687" s="6">
        <v>308</v>
      </c>
      <c r="C687" s="6" t="s">
        <v>26</v>
      </c>
      <c r="D687" s="6">
        <v>1704</v>
      </c>
      <c r="F687" s="6" t="s">
        <v>20</v>
      </c>
      <c r="G687" s="6">
        <v>172.1</v>
      </c>
      <c r="H687" s="6">
        <v>61.5</v>
      </c>
      <c r="I687" s="6">
        <v>10</v>
      </c>
      <c r="J687" s="6" t="s">
        <v>170</v>
      </c>
      <c r="K687" s="6">
        <v>1.3</v>
      </c>
      <c r="L687" s="6" t="s">
        <v>24</v>
      </c>
      <c r="N687" s="6" t="b">
        <v>0</v>
      </c>
      <c r="O687" s="6">
        <v>41.989486900000003</v>
      </c>
      <c r="P687" s="6">
        <v>-72.12874008</v>
      </c>
    </row>
    <row r="688" spans="2:16" ht="15.75" customHeight="1" x14ac:dyDescent="0.3">
      <c r="B688" s="6">
        <v>308</v>
      </c>
      <c r="C688" s="6" t="s">
        <v>26</v>
      </c>
      <c r="D688" s="6">
        <v>1705</v>
      </c>
      <c r="F688" s="6" t="s">
        <v>20</v>
      </c>
      <c r="G688" s="6">
        <v>172</v>
      </c>
      <c r="H688" s="6">
        <v>62.6</v>
      </c>
      <c r="I688" s="6">
        <v>9.8000000000000007</v>
      </c>
      <c r="J688" s="6" t="s">
        <v>170</v>
      </c>
      <c r="K688" s="6">
        <v>1.3</v>
      </c>
      <c r="L688" s="6" t="s">
        <v>24</v>
      </c>
      <c r="N688" s="6" t="b">
        <v>0</v>
      </c>
      <c r="O688" s="6">
        <v>41.989496799999998</v>
      </c>
      <c r="P688" s="6">
        <v>-72.128738960000007</v>
      </c>
    </row>
    <row r="689" spans="2:16" ht="15.75" customHeight="1" x14ac:dyDescent="0.3">
      <c r="B689" s="6">
        <v>308</v>
      </c>
      <c r="C689" s="6" t="s">
        <v>26</v>
      </c>
      <c r="D689" s="6">
        <v>1706</v>
      </c>
      <c r="F689" s="6" t="s">
        <v>20</v>
      </c>
      <c r="G689" s="6">
        <v>171.9</v>
      </c>
      <c r="H689" s="6">
        <v>60.4</v>
      </c>
      <c r="I689" s="6">
        <v>7.3</v>
      </c>
      <c r="J689" s="6" t="s">
        <v>170</v>
      </c>
      <c r="K689" s="6">
        <v>1.3</v>
      </c>
      <c r="L689" s="6" t="s">
        <v>24</v>
      </c>
      <c r="N689" s="6" t="b">
        <v>0</v>
      </c>
      <c r="O689" s="6">
        <v>41.989477469999997</v>
      </c>
      <c r="P689" s="6">
        <v>-72.128744780000005</v>
      </c>
    </row>
    <row r="690" spans="2:16" ht="15.75" customHeight="1" x14ac:dyDescent="0.3">
      <c r="B690" s="6">
        <v>603</v>
      </c>
      <c r="C690" s="6" t="s">
        <v>21</v>
      </c>
      <c r="D690" s="6">
        <v>1707</v>
      </c>
      <c r="F690" s="6" t="s">
        <v>33</v>
      </c>
      <c r="G690" s="6">
        <v>67.3</v>
      </c>
      <c r="H690" s="6">
        <v>131.4</v>
      </c>
      <c r="I690" s="6">
        <v>65.2</v>
      </c>
      <c r="J690" s="6" t="s">
        <v>170</v>
      </c>
      <c r="K690" s="6">
        <v>1.3</v>
      </c>
      <c r="L690" s="6" t="s">
        <v>24</v>
      </c>
      <c r="N690" s="6" t="b">
        <v>0</v>
      </c>
      <c r="O690" s="6">
        <v>41.990269650000002</v>
      </c>
      <c r="P690" s="6">
        <v>-72.129841979999995</v>
      </c>
    </row>
    <row r="691" spans="2:16" ht="15.75" customHeight="1" x14ac:dyDescent="0.3">
      <c r="B691" s="6">
        <v>702</v>
      </c>
      <c r="C691" s="6" t="s">
        <v>26</v>
      </c>
      <c r="D691" s="6">
        <v>1707</v>
      </c>
      <c r="F691" s="6" t="s">
        <v>23</v>
      </c>
      <c r="G691" s="6">
        <v>54.2</v>
      </c>
      <c r="H691" s="6">
        <v>144</v>
      </c>
      <c r="I691" s="6">
        <v>36.5</v>
      </c>
      <c r="J691" s="6" t="s">
        <v>170</v>
      </c>
      <c r="K691" s="6">
        <v>1.3</v>
      </c>
      <c r="L691" s="6" t="s">
        <v>24</v>
      </c>
      <c r="N691" s="6" t="b">
        <v>0</v>
      </c>
      <c r="O691" s="6">
        <v>41.9904017</v>
      </c>
      <c r="P691" s="6">
        <v>-72.129971600000005</v>
      </c>
    </row>
    <row r="692" spans="2:16" ht="15.75" customHeight="1" x14ac:dyDescent="0.3">
      <c r="B692" s="6">
        <v>602</v>
      </c>
      <c r="C692" s="6" t="s">
        <v>17</v>
      </c>
      <c r="D692" s="6">
        <v>1709</v>
      </c>
      <c r="F692" s="6" t="s">
        <v>18</v>
      </c>
      <c r="G692" s="6">
        <v>48.3</v>
      </c>
      <c r="H692" s="6">
        <v>126.8</v>
      </c>
      <c r="I692" s="6">
        <v>37</v>
      </c>
      <c r="J692" s="6" t="s">
        <v>170</v>
      </c>
      <c r="L692" s="6" t="s">
        <v>24</v>
      </c>
      <c r="N692" s="6" t="b">
        <v>0</v>
      </c>
      <c r="O692" s="6">
        <v>41.990258580000003</v>
      </c>
      <c r="P692" s="6">
        <v>-72.130078040000001</v>
      </c>
    </row>
    <row r="693" spans="2:16" ht="15.75" customHeight="1" x14ac:dyDescent="0.3">
      <c r="B693" s="6">
        <v>603</v>
      </c>
      <c r="C693" s="6" t="s">
        <v>17</v>
      </c>
      <c r="D693" s="6">
        <v>1710</v>
      </c>
      <c r="F693" s="6" t="s">
        <v>18</v>
      </c>
      <c r="G693" s="6">
        <v>61.5</v>
      </c>
      <c r="H693" s="6">
        <v>129.9</v>
      </c>
      <c r="I693" s="6">
        <v>13.5</v>
      </c>
      <c r="J693" s="6" t="s">
        <v>170</v>
      </c>
      <c r="K693" s="6">
        <v>1.3</v>
      </c>
      <c r="L693" s="6" t="s">
        <v>24</v>
      </c>
      <c r="N693" s="6" t="b">
        <v>0</v>
      </c>
      <c r="O693" s="6">
        <v>41.99026542</v>
      </c>
      <c r="P693" s="6">
        <v>-72.129914240000005</v>
      </c>
    </row>
    <row r="694" spans="2:16" ht="15.75" customHeight="1" x14ac:dyDescent="0.3">
      <c r="B694" s="6">
        <v>603</v>
      </c>
      <c r="C694" s="6" t="s">
        <v>17</v>
      </c>
      <c r="D694" s="6">
        <v>1711</v>
      </c>
      <c r="F694" s="6" t="s">
        <v>18</v>
      </c>
      <c r="G694" s="6">
        <v>62</v>
      </c>
      <c r="I694" s="6">
        <v>19</v>
      </c>
      <c r="J694" s="6" t="s">
        <v>170</v>
      </c>
      <c r="K694" s="6">
        <v>1.3</v>
      </c>
      <c r="L694" s="6" t="s">
        <v>24</v>
      </c>
      <c r="N694" s="6" t="b">
        <v>0</v>
      </c>
      <c r="O694" s="6" t="e">
        <v>#DIV/0!</v>
      </c>
      <c r="P694" s="6" t="e">
        <v>#DIV/0!</v>
      </c>
    </row>
    <row r="695" spans="2:16" ht="15.75" customHeight="1" x14ac:dyDescent="0.3">
      <c r="B695" s="6">
        <v>603</v>
      </c>
      <c r="C695" s="6" t="s">
        <v>17</v>
      </c>
      <c r="D695" s="6">
        <v>1712</v>
      </c>
      <c r="F695" s="6" t="s">
        <v>39</v>
      </c>
      <c r="G695" s="6">
        <v>60.3</v>
      </c>
      <c r="H695" s="6">
        <v>129</v>
      </c>
      <c r="I695" s="6">
        <v>22</v>
      </c>
      <c r="J695" s="6" t="s">
        <v>170</v>
      </c>
      <c r="L695" s="6" t="s">
        <v>24</v>
      </c>
      <c r="N695" s="6" t="b">
        <v>0</v>
      </c>
      <c r="O695" s="6">
        <v>41.990259330000001</v>
      </c>
      <c r="P695" s="6">
        <v>-72.129930430000002</v>
      </c>
    </row>
    <row r="696" spans="2:16" ht="15.75" customHeight="1" x14ac:dyDescent="0.3">
      <c r="B696" s="6">
        <v>602</v>
      </c>
      <c r="C696" s="6" t="s">
        <v>17</v>
      </c>
      <c r="D696" s="6">
        <v>1714</v>
      </c>
      <c r="F696" s="6" t="s">
        <v>31</v>
      </c>
      <c r="G696" s="6">
        <v>43.3</v>
      </c>
      <c r="H696" s="6">
        <v>123.7</v>
      </c>
      <c r="I696" s="6">
        <v>35</v>
      </c>
      <c r="J696" s="6" t="s">
        <v>170</v>
      </c>
      <c r="L696" s="6" t="s">
        <v>24</v>
      </c>
      <c r="N696" s="6" t="b">
        <v>0</v>
      </c>
      <c r="O696" s="6">
        <v>41.990238939999998</v>
      </c>
      <c r="P696" s="6">
        <v>-72.130144139999999</v>
      </c>
    </row>
    <row r="697" spans="2:16" ht="15.75" customHeight="1" x14ac:dyDescent="0.3">
      <c r="B697" s="6">
        <v>308</v>
      </c>
      <c r="C697" s="6" t="s">
        <v>21</v>
      </c>
      <c r="D697" s="6">
        <v>1715</v>
      </c>
      <c r="F697" s="6" t="s">
        <v>20</v>
      </c>
      <c r="G697" s="6">
        <v>162.19999999999999</v>
      </c>
      <c r="H697" s="6">
        <v>76.2</v>
      </c>
      <c r="I697" s="6">
        <v>1.5</v>
      </c>
      <c r="J697" s="6" t="s">
        <v>170</v>
      </c>
      <c r="K697" s="6">
        <v>1.3</v>
      </c>
      <c r="L697" s="6" t="s">
        <v>24</v>
      </c>
      <c r="N697" s="6" t="b">
        <v>0</v>
      </c>
      <c r="O697" s="6">
        <v>41.989632550000003</v>
      </c>
      <c r="P697" s="6">
        <v>-72.12882716</v>
      </c>
    </row>
    <row r="698" spans="2:16" ht="15.75" customHeight="1" x14ac:dyDescent="0.3">
      <c r="B698" s="6">
        <v>407</v>
      </c>
      <c r="C698" s="6" t="s">
        <v>26</v>
      </c>
      <c r="D698" s="6">
        <v>1716</v>
      </c>
      <c r="F698" s="6" t="s">
        <v>20</v>
      </c>
      <c r="G698" s="6">
        <v>151.80000000000001</v>
      </c>
      <c r="H698" s="6">
        <v>80.3</v>
      </c>
      <c r="I698" s="6">
        <v>1.4</v>
      </c>
      <c r="N698" s="6" t="b">
        <v>0</v>
      </c>
      <c r="O698" s="6">
        <v>41.989685110000003</v>
      </c>
      <c r="P698" s="6">
        <v>-72.128942469999998</v>
      </c>
    </row>
    <row r="699" spans="2:16" ht="15.75" customHeight="1" x14ac:dyDescent="0.3">
      <c r="B699" s="6">
        <v>407</v>
      </c>
      <c r="C699" s="6" t="s">
        <v>26</v>
      </c>
      <c r="D699" s="6">
        <v>1717</v>
      </c>
      <c r="F699" s="6" t="s">
        <v>20</v>
      </c>
      <c r="G699" s="6">
        <v>153.5</v>
      </c>
      <c r="H699" s="6">
        <v>80.400000000000006</v>
      </c>
      <c r="I699" s="6">
        <v>1</v>
      </c>
      <c r="N699" s="6" t="b">
        <v>0</v>
      </c>
      <c r="O699" s="6">
        <v>41.989683339999999</v>
      </c>
      <c r="P699" s="6">
        <v>-72.128922000000003</v>
      </c>
    </row>
    <row r="700" spans="2:16" ht="15.75" customHeight="1" x14ac:dyDescent="0.3">
      <c r="B700" s="6">
        <v>700</v>
      </c>
      <c r="C700" s="6" t="s">
        <v>26</v>
      </c>
      <c r="D700" s="6">
        <v>1718</v>
      </c>
      <c r="F700" s="6" t="s">
        <v>172</v>
      </c>
      <c r="G700" s="6">
        <v>19.899999999999999</v>
      </c>
      <c r="H700" s="6">
        <v>155</v>
      </c>
      <c r="I700" s="6">
        <v>1.2</v>
      </c>
      <c r="J700" s="6" t="s">
        <v>170</v>
      </c>
      <c r="K700" s="6">
        <v>1.3</v>
      </c>
      <c r="L700" s="6" t="s">
        <v>24</v>
      </c>
      <c r="N700" s="6" t="b">
        <v>0</v>
      </c>
      <c r="O700" s="6">
        <v>41.990552690000001</v>
      </c>
      <c r="P700" s="6">
        <v>-72.130357200000006</v>
      </c>
    </row>
    <row r="701" spans="2:16" ht="15.75" customHeight="1" x14ac:dyDescent="0.3">
      <c r="B701" s="6">
        <v>308</v>
      </c>
      <c r="C701" s="6" t="s">
        <v>21</v>
      </c>
      <c r="D701" s="6">
        <v>1720</v>
      </c>
      <c r="F701" s="6" t="s">
        <v>20</v>
      </c>
      <c r="G701" s="6">
        <v>162.69999999999999</v>
      </c>
      <c r="H701" s="6">
        <v>79.900000000000006</v>
      </c>
      <c r="I701" s="6">
        <v>1.2</v>
      </c>
      <c r="J701" s="6" t="s">
        <v>170</v>
      </c>
      <c r="N701" s="6" t="b">
        <v>0</v>
      </c>
      <c r="O701" s="6">
        <v>41.98966454</v>
      </c>
      <c r="P701" s="6">
        <v>-72.128813429999994</v>
      </c>
    </row>
    <row r="702" spans="2:16" ht="15.75" customHeight="1" x14ac:dyDescent="0.3">
      <c r="B702" s="6">
        <v>407</v>
      </c>
      <c r="C702" s="6" t="s">
        <v>26</v>
      </c>
      <c r="D702" s="6">
        <v>1722</v>
      </c>
      <c r="F702" s="6" t="s">
        <v>20</v>
      </c>
      <c r="G702" s="6">
        <v>152.4</v>
      </c>
      <c r="H702" s="6">
        <v>80.099999999999994</v>
      </c>
      <c r="I702" s="6">
        <v>1.6</v>
      </c>
      <c r="N702" s="6" t="b">
        <v>0</v>
      </c>
      <c r="O702" s="6">
        <v>41.9896824</v>
      </c>
      <c r="P702" s="6">
        <v>-72.128935740000003</v>
      </c>
    </row>
    <row r="703" spans="2:16" ht="15.75" customHeight="1" x14ac:dyDescent="0.3">
      <c r="B703" s="6">
        <v>307</v>
      </c>
      <c r="C703" s="6" t="s">
        <v>25</v>
      </c>
      <c r="D703" s="6">
        <v>1723</v>
      </c>
      <c r="F703" s="6" t="s">
        <v>20</v>
      </c>
      <c r="G703" s="6">
        <v>157.80000000000001</v>
      </c>
      <c r="H703" s="6">
        <v>76.8</v>
      </c>
      <c r="I703" s="6">
        <v>2</v>
      </c>
      <c r="J703" s="6" t="s">
        <v>170</v>
      </c>
      <c r="K703" s="6">
        <v>1.3</v>
      </c>
      <c r="L703" s="6" t="s">
        <v>24</v>
      </c>
      <c r="N703" s="6" t="b">
        <v>0</v>
      </c>
      <c r="O703" s="6">
        <v>41.989644740000003</v>
      </c>
      <c r="P703" s="6">
        <v>-72.128878330000006</v>
      </c>
    </row>
    <row r="704" spans="2:16" ht="15.75" customHeight="1" x14ac:dyDescent="0.3">
      <c r="B704" s="6">
        <v>308</v>
      </c>
      <c r="C704" s="6" t="s">
        <v>25</v>
      </c>
      <c r="D704" s="6">
        <v>1725</v>
      </c>
      <c r="F704" s="6" t="s">
        <v>20</v>
      </c>
      <c r="G704" s="6">
        <v>179.5</v>
      </c>
      <c r="H704" s="6">
        <v>75.900000000000006</v>
      </c>
      <c r="I704" s="6">
        <v>1.7</v>
      </c>
      <c r="J704" s="6" t="s">
        <v>170</v>
      </c>
      <c r="K704" s="6">
        <v>1.3</v>
      </c>
      <c r="L704" s="6" t="s">
        <v>24</v>
      </c>
      <c r="N704" s="6" t="b">
        <v>0</v>
      </c>
      <c r="O704" s="6">
        <v>41.989602869999999</v>
      </c>
      <c r="P704" s="6">
        <v>-72.128621649999999</v>
      </c>
    </row>
    <row r="705" spans="2:16" ht="15.75" customHeight="1" x14ac:dyDescent="0.3">
      <c r="B705" s="6">
        <v>700</v>
      </c>
      <c r="C705" s="6" t="s">
        <v>25</v>
      </c>
      <c r="D705" s="6">
        <v>1726</v>
      </c>
      <c r="F705" s="6" t="s">
        <v>172</v>
      </c>
      <c r="G705" s="6">
        <v>18.100000000000001</v>
      </c>
      <c r="H705" s="6">
        <v>159.4</v>
      </c>
      <c r="I705" s="6">
        <v>2.4</v>
      </c>
      <c r="N705" s="6" t="b">
        <v>1</v>
      </c>
      <c r="O705" s="6">
        <v>41.990594469999998</v>
      </c>
      <c r="P705" s="6">
        <v>-72.13036941</v>
      </c>
    </row>
    <row r="706" spans="2:16" ht="15.75" customHeight="1" x14ac:dyDescent="0.3">
      <c r="B706" s="6">
        <v>308</v>
      </c>
      <c r="C706" s="6" t="s">
        <v>17</v>
      </c>
      <c r="D706" s="6">
        <v>1728</v>
      </c>
      <c r="F706" s="6" t="s">
        <v>20</v>
      </c>
      <c r="G706" s="6">
        <v>163.4</v>
      </c>
      <c r="H706" s="6">
        <v>68.3</v>
      </c>
      <c r="I706" s="6">
        <v>4.2</v>
      </c>
      <c r="J706" s="6" t="s">
        <v>170</v>
      </c>
      <c r="K706" s="6">
        <v>1.3</v>
      </c>
      <c r="L706" s="6" t="s">
        <v>24</v>
      </c>
      <c r="N706" s="6" t="b">
        <v>0</v>
      </c>
      <c r="O706" s="6">
        <v>41.989560709999999</v>
      </c>
      <c r="P706" s="6">
        <v>-72.128829460000006</v>
      </c>
    </row>
    <row r="707" spans="2:16" ht="15.75" customHeight="1" x14ac:dyDescent="0.3">
      <c r="B707" s="6">
        <v>309</v>
      </c>
      <c r="C707" s="6" t="s">
        <v>21</v>
      </c>
      <c r="D707" s="6">
        <v>1729</v>
      </c>
      <c r="F707" s="6" t="s">
        <v>20</v>
      </c>
      <c r="G707" s="6">
        <v>182.7</v>
      </c>
      <c r="H707" s="6">
        <v>71.5</v>
      </c>
      <c r="I707" s="6">
        <v>5.7</v>
      </c>
      <c r="J707" s="6" t="s">
        <v>170</v>
      </c>
      <c r="L707" s="6" t="s">
        <v>24</v>
      </c>
      <c r="N707" s="6" t="b">
        <v>0</v>
      </c>
      <c r="O707" s="6">
        <v>41.98955891</v>
      </c>
      <c r="P707" s="6">
        <v>-72.128592760000004</v>
      </c>
    </row>
    <row r="708" spans="2:16" ht="15.75" customHeight="1" x14ac:dyDescent="0.3">
      <c r="B708" s="6">
        <v>604</v>
      </c>
      <c r="C708" s="6" t="s">
        <v>21</v>
      </c>
      <c r="D708" s="6">
        <v>1730</v>
      </c>
      <c r="F708" s="6" t="s">
        <v>20</v>
      </c>
      <c r="G708" s="6">
        <v>83.7</v>
      </c>
      <c r="H708" s="6">
        <v>132.9</v>
      </c>
      <c r="I708" s="6">
        <v>1.3</v>
      </c>
      <c r="L708" s="6" t="s">
        <v>24</v>
      </c>
      <c r="N708" s="6" t="b">
        <v>0</v>
      </c>
      <c r="O708" s="6">
        <v>41.990257319999998</v>
      </c>
      <c r="P708" s="6">
        <v>-72.129643400000006</v>
      </c>
    </row>
    <row r="709" spans="2:16" ht="15.75" customHeight="1" x14ac:dyDescent="0.3">
      <c r="B709" s="6">
        <v>903</v>
      </c>
      <c r="C709" s="6" t="s">
        <v>26</v>
      </c>
      <c r="D709" s="6">
        <v>1730</v>
      </c>
      <c r="F709" s="6" t="s">
        <v>50</v>
      </c>
      <c r="G709" s="6">
        <v>72.400000000000006</v>
      </c>
      <c r="H709" s="6">
        <v>185.5</v>
      </c>
      <c r="I709" s="6">
        <v>11.1</v>
      </c>
      <c r="J709" s="6" t="s">
        <v>170</v>
      </c>
      <c r="K709" s="6">
        <v>1.4</v>
      </c>
      <c r="L709" s="6" t="s">
        <v>184</v>
      </c>
      <c r="M709" s="6" t="s">
        <v>185</v>
      </c>
      <c r="N709" s="6" t="b">
        <v>0</v>
      </c>
      <c r="O709" s="6">
        <v>41.99074083</v>
      </c>
      <c r="P709" s="6">
        <v>-72.129667530000006</v>
      </c>
    </row>
    <row r="710" spans="2:16" ht="15.75" customHeight="1" x14ac:dyDescent="0.3">
      <c r="B710" s="6">
        <v>700</v>
      </c>
      <c r="C710" s="6" t="s">
        <v>25</v>
      </c>
      <c r="D710" s="6">
        <v>1732</v>
      </c>
      <c r="F710" s="6" t="s">
        <v>172</v>
      </c>
      <c r="G710" s="6">
        <v>18</v>
      </c>
      <c r="H710" s="6">
        <v>156.19999999999999</v>
      </c>
      <c r="I710" s="6">
        <v>1.5</v>
      </c>
      <c r="N710" s="6" t="b">
        <v>0</v>
      </c>
      <c r="O710" s="6">
        <v>41.990566289999997</v>
      </c>
      <c r="P710" s="6">
        <v>-72.130377319999994</v>
      </c>
    </row>
    <row r="711" spans="2:16" ht="15.75" customHeight="1" x14ac:dyDescent="0.3">
      <c r="B711" s="6">
        <v>702</v>
      </c>
      <c r="C711" s="6" t="s">
        <v>25</v>
      </c>
      <c r="D711" s="6">
        <v>1733</v>
      </c>
      <c r="F711" s="6" t="s">
        <v>172</v>
      </c>
      <c r="G711" s="6">
        <v>51.8</v>
      </c>
      <c r="H711" s="6">
        <v>155.9</v>
      </c>
      <c r="I711" s="6">
        <v>1.3</v>
      </c>
      <c r="J711" s="6" t="s">
        <v>170</v>
      </c>
      <c r="K711" s="6">
        <v>1.3</v>
      </c>
      <c r="L711" s="6" t="s">
        <v>24</v>
      </c>
      <c r="N711" s="6" t="b">
        <v>1</v>
      </c>
      <c r="O711" s="6">
        <v>41.990510839999999</v>
      </c>
      <c r="P711" s="6">
        <v>-72.129975189999996</v>
      </c>
    </row>
    <row r="712" spans="2:16" ht="15.75" customHeight="1" x14ac:dyDescent="0.3">
      <c r="B712" s="6">
        <v>702</v>
      </c>
      <c r="C712" s="6" t="s">
        <v>25</v>
      </c>
      <c r="D712" s="6">
        <v>1734</v>
      </c>
      <c r="F712" s="6" t="s">
        <v>172</v>
      </c>
      <c r="G712" s="6">
        <v>58.3</v>
      </c>
      <c r="H712" s="6">
        <v>154.4</v>
      </c>
      <c r="I712" s="6">
        <v>2.8</v>
      </c>
      <c r="J712" s="6" t="s">
        <v>170</v>
      </c>
      <c r="K712" s="6">
        <v>1.3</v>
      </c>
      <c r="L712" s="6" t="s">
        <v>24</v>
      </c>
      <c r="N712" s="6" t="b">
        <v>0</v>
      </c>
      <c r="O712" s="6">
        <v>41.99048741</v>
      </c>
      <c r="P712" s="6">
        <v>-72.129900890000002</v>
      </c>
    </row>
    <row r="713" spans="2:16" ht="15.75" customHeight="1" x14ac:dyDescent="0.3">
      <c r="B713" s="6">
        <v>308</v>
      </c>
      <c r="C713" s="6" t="s">
        <v>25</v>
      </c>
      <c r="D713" s="6">
        <v>1735</v>
      </c>
      <c r="F713" s="6" t="s">
        <v>20</v>
      </c>
      <c r="G713" s="6">
        <v>175.8</v>
      </c>
      <c r="H713" s="6">
        <v>78.8</v>
      </c>
      <c r="I713" s="6">
        <v>1.3</v>
      </c>
      <c r="J713" s="6" t="s">
        <v>170</v>
      </c>
      <c r="K713" s="6">
        <v>1.3</v>
      </c>
      <c r="L713" s="6" t="s">
        <v>24</v>
      </c>
      <c r="N713" s="6" t="b">
        <v>0</v>
      </c>
      <c r="O713" s="6">
        <v>41.989634340000002</v>
      </c>
      <c r="P713" s="6">
        <v>-72.128659639999995</v>
      </c>
    </row>
    <row r="714" spans="2:16" ht="15.75" customHeight="1" x14ac:dyDescent="0.3">
      <c r="B714" s="6">
        <v>702</v>
      </c>
      <c r="C714" s="6" t="s">
        <v>25</v>
      </c>
      <c r="D714" s="6">
        <v>1736</v>
      </c>
      <c r="F714" s="6" t="s">
        <v>172</v>
      </c>
      <c r="G714" s="6">
        <v>52.5</v>
      </c>
      <c r="H714" s="6">
        <v>153.30000000000001</v>
      </c>
      <c r="I714" s="6">
        <v>1.6</v>
      </c>
      <c r="J714" s="6" t="s">
        <v>170</v>
      </c>
      <c r="K714" s="6">
        <v>1.3</v>
      </c>
      <c r="L714" s="6" t="s">
        <v>24</v>
      </c>
      <c r="N714" s="6" t="b">
        <v>1</v>
      </c>
      <c r="O714" s="6">
        <v>41.99048672</v>
      </c>
      <c r="P714" s="6">
        <v>-72.129972309999999</v>
      </c>
    </row>
    <row r="715" spans="2:16" ht="15.75" customHeight="1" x14ac:dyDescent="0.3">
      <c r="B715" s="6">
        <v>308</v>
      </c>
      <c r="C715" s="6" t="s">
        <v>21</v>
      </c>
      <c r="D715" s="6">
        <v>1737</v>
      </c>
      <c r="F715" s="6" t="s">
        <v>20</v>
      </c>
      <c r="G715" s="6">
        <v>163.69999999999999</v>
      </c>
      <c r="H715" s="6">
        <v>76.8</v>
      </c>
      <c r="I715" s="6">
        <v>2.1</v>
      </c>
      <c r="J715" s="6" t="s">
        <v>170</v>
      </c>
      <c r="K715" s="6">
        <v>1.3</v>
      </c>
      <c r="L715" s="6" t="s">
        <v>24</v>
      </c>
      <c r="N715" s="6" t="b">
        <v>0</v>
      </c>
      <c r="O715" s="6">
        <v>41.98963552</v>
      </c>
      <c r="P715" s="6">
        <v>-72.128808030000002</v>
      </c>
    </row>
    <row r="716" spans="2:16" ht="15.75" customHeight="1" x14ac:dyDescent="0.3">
      <c r="B716" s="6">
        <v>703</v>
      </c>
      <c r="C716" s="6" t="s">
        <v>21</v>
      </c>
      <c r="D716" s="6">
        <v>1738</v>
      </c>
      <c r="F716" s="6" t="s">
        <v>172</v>
      </c>
      <c r="G716" s="6">
        <v>63.8</v>
      </c>
      <c r="H716" s="6">
        <v>150.69999999999999</v>
      </c>
      <c r="I716" s="6">
        <v>1.4</v>
      </c>
      <c r="J716" s="6" t="s">
        <v>170</v>
      </c>
      <c r="K716" s="6">
        <v>1.3</v>
      </c>
      <c r="L716" s="6" t="s">
        <v>24</v>
      </c>
      <c r="N716" s="6" t="b">
        <v>0</v>
      </c>
      <c r="O716" s="6">
        <v>41.990446050000003</v>
      </c>
      <c r="P716" s="6">
        <v>-72.129843129999998</v>
      </c>
    </row>
    <row r="717" spans="2:16" ht="15.75" customHeight="1" x14ac:dyDescent="0.3">
      <c r="B717" s="6">
        <v>308</v>
      </c>
      <c r="C717" s="6" t="s">
        <v>17</v>
      </c>
      <c r="D717" s="6">
        <v>1740</v>
      </c>
      <c r="F717" s="6" t="s">
        <v>20</v>
      </c>
      <c r="G717" s="6">
        <v>164.7</v>
      </c>
      <c r="H717" s="6">
        <v>66.5</v>
      </c>
      <c r="I717" s="6">
        <v>1.7</v>
      </c>
      <c r="J717" s="6" t="s">
        <v>170</v>
      </c>
      <c r="K717" s="6">
        <v>1.3</v>
      </c>
      <c r="L717" s="6" t="s">
        <v>24</v>
      </c>
      <c r="N717" s="6" t="b">
        <v>0</v>
      </c>
      <c r="O717" s="6">
        <v>41.989542739999997</v>
      </c>
      <c r="P717" s="6">
        <v>-72.128817749999996</v>
      </c>
    </row>
    <row r="718" spans="2:16" ht="15.75" customHeight="1" x14ac:dyDescent="0.3">
      <c r="B718" s="6">
        <v>702</v>
      </c>
      <c r="C718" s="6" t="s">
        <v>26</v>
      </c>
      <c r="D718" s="6">
        <v>1741</v>
      </c>
      <c r="F718" s="6" t="s">
        <v>172</v>
      </c>
      <c r="G718" s="6">
        <v>57.8</v>
      </c>
      <c r="H718" s="6">
        <v>147.1</v>
      </c>
      <c r="I718" s="6">
        <v>1.9</v>
      </c>
      <c r="J718" s="6" t="s">
        <v>170</v>
      </c>
      <c r="K718" s="6">
        <v>1.3</v>
      </c>
      <c r="L718" s="6" t="s">
        <v>24</v>
      </c>
      <c r="N718" s="6" t="b">
        <v>0</v>
      </c>
      <c r="O718" s="6">
        <v>41.990423540000002</v>
      </c>
      <c r="P718" s="6">
        <v>-72.129922190000002</v>
      </c>
    </row>
    <row r="719" spans="2:16" ht="15.75" customHeight="1" x14ac:dyDescent="0.3">
      <c r="B719" s="6">
        <v>307</v>
      </c>
      <c r="C719" s="6" t="s">
        <v>26</v>
      </c>
      <c r="D719" s="6">
        <v>1742</v>
      </c>
      <c r="F719" s="6" t="s">
        <v>20</v>
      </c>
      <c r="G719" s="6">
        <v>155.9</v>
      </c>
      <c r="H719" s="6">
        <v>69.099999999999994</v>
      </c>
      <c r="I719" s="6">
        <v>1.3</v>
      </c>
      <c r="J719" s="6" t="s">
        <v>170</v>
      </c>
      <c r="K719" s="6">
        <v>1.3</v>
      </c>
      <c r="L719" s="6" t="s">
        <v>24</v>
      </c>
      <c r="N719" s="6" t="b">
        <v>0</v>
      </c>
      <c r="O719" s="6">
        <v>41.989579509999999</v>
      </c>
      <c r="P719" s="6">
        <v>-72.128917150000007</v>
      </c>
    </row>
    <row r="720" spans="2:16" ht="15.75" customHeight="1" x14ac:dyDescent="0.3">
      <c r="B720" s="6">
        <v>307</v>
      </c>
      <c r="C720" s="6" t="s">
        <v>25</v>
      </c>
      <c r="D720" s="6">
        <v>1743</v>
      </c>
      <c r="F720" s="6" t="s">
        <v>20</v>
      </c>
      <c r="G720" s="6">
        <v>156.4</v>
      </c>
      <c r="H720" s="6">
        <v>78</v>
      </c>
      <c r="I720" s="6">
        <v>1.8</v>
      </c>
      <c r="J720" s="6" t="s">
        <v>170</v>
      </c>
      <c r="K720" s="6">
        <v>1.3</v>
      </c>
      <c r="L720" s="6" t="s">
        <v>24</v>
      </c>
      <c r="N720" s="6" t="b">
        <v>0</v>
      </c>
      <c r="O720" s="6">
        <v>41.989657549999997</v>
      </c>
      <c r="P720" s="6">
        <v>-72.128892489999998</v>
      </c>
    </row>
    <row r="721" spans="2:16" ht="15.75" customHeight="1" x14ac:dyDescent="0.3">
      <c r="B721" s="6">
        <v>305</v>
      </c>
      <c r="C721" s="6" t="s">
        <v>21</v>
      </c>
      <c r="D721" s="6">
        <v>1744</v>
      </c>
      <c r="F721" s="6" t="s">
        <v>172</v>
      </c>
      <c r="G721" s="6">
        <v>102.4</v>
      </c>
      <c r="H721" s="6">
        <v>75.7</v>
      </c>
      <c r="I721" s="6">
        <v>1.1000000000000001</v>
      </c>
      <c r="N721" s="6" t="b">
        <v>0</v>
      </c>
      <c r="O721" s="6">
        <v>41.989721520000003</v>
      </c>
      <c r="P721" s="6">
        <v>-72.129540770000006</v>
      </c>
    </row>
    <row r="722" spans="2:16" ht="15.75" customHeight="1" x14ac:dyDescent="0.3">
      <c r="B722" s="6">
        <v>702</v>
      </c>
      <c r="C722" s="6" t="s">
        <v>25</v>
      </c>
      <c r="D722" s="6">
        <v>1745</v>
      </c>
      <c r="F722" s="6" t="s">
        <v>172</v>
      </c>
      <c r="G722" s="6">
        <v>176</v>
      </c>
      <c r="H722" s="6">
        <v>156.5</v>
      </c>
      <c r="I722" s="6">
        <v>1.5</v>
      </c>
      <c r="J722" s="6" t="s">
        <v>170</v>
      </c>
      <c r="K722" s="6">
        <v>1.3</v>
      </c>
      <c r="L722" s="6" t="s">
        <v>24</v>
      </c>
      <c r="N722" s="6" t="b">
        <v>0</v>
      </c>
      <c r="O722" s="6">
        <v>41.99032218</v>
      </c>
      <c r="P722" s="6">
        <v>-72.128493980000002</v>
      </c>
    </row>
    <row r="723" spans="2:16" ht="15.75" customHeight="1" x14ac:dyDescent="0.3">
      <c r="B723" s="6">
        <v>308</v>
      </c>
      <c r="C723" s="6" t="s">
        <v>17</v>
      </c>
      <c r="D723" s="6">
        <v>1746</v>
      </c>
      <c r="F723" s="6" t="s">
        <v>20</v>
      </c>
      <c r="G723" s="6">
        <v>160.9</v>
      </c>
      <c r="H723" s="6">
        <v>65.7</v>
      </c>
      <c r="I723" s="6">
        <v>1.8</v>
      </c>
      <c r="J723" s="6" t="s">
        <v>170</v>
      </c>
      <c r="K723" s="6">
        <v>1.3</v>
      </c>
      <c r="L723" s="6" t="s">
        <v>24</v>
      </c>
      <c r="N723" s="6" t="b">
        <v>0</v>
      </c>
      <c r="O723" s="6">
        <v>41.989541590000002</v>
      </c>
      <c r="P723" s="6">
        <v>-72.128864710000002</v>
      </c>
    </row>
    <row r="724" spans="2:16" ht="15.75" customHeight="1" x14ac:dyDescent="0.3">
      <c r="B724" s="6">
        <v>307</v>
      </c>
      <c r="C724" s="6" t="s">
        <v>25</v>
      </c>
      <c r="D724" s="6">
        <v>1747</v>
      </c>
      <c r="F724" s="6" t="s">
        <v>20</v>
      </c>
      <c r="G724" s="6">
        <v>154.80000000000001</v>
      </c>
      <c r="H724" s="6">
        <v>71.8</v>
      </c>
      <c r="I724" s="6">
        <v>1.5</v>
      </c>
      <c r="L724" s="6" t="s">
        <v>24</v>
      </c>
      <c r="N724" s="6" t="b">
        <v>0</v>
      </c>
      <c r="O724" s="6">
        <v>41.989605140000002</v>
      </c>
      <c r="P724" s="6">
        <v>-72.128924580000003</v>
      </c>
    </row>
    <row r="725" spans="2:16" ht="15.75" customHeight="1" x14ac:dyDescent="0.3">
      <c r="B725" s="6">
        <v>701</v>
      </c>
      <c r="C725" s="6" t="s">
        <v>17</v>
      </c>
      <c r="D725" s="6">
        <v>1748</v>
      </c>
      <c r="F725" s="6" t="s">
        <v>172</v>
      </c>
      <c r="G725" s="6">
        <v>26.8</v>
      </c>
      <c r="H725" s="6">
        <v>149.19999999999999</v>
      </c>
      <c r="I725" s="6">
        <v>1.2</v>
      </c>
      <c r="J725" s="6" t="s">
        <v>170</v>
      </c>
      <c r="K725" s="6">
        <v>1.3</v>
      </c>
      <c r="L725" s="6" t="s">
        <v>24</v>
      </c>
      <c r="N725" s="6" t="b">
        <v>1</v>
      </c>
      <c r="O725" s="6">
        <v>41.990490549999997</v>
      </c>
      <c r="P725" s="6">
        <v>-72.130287170000003</v>
      </c>
    </row>
    <row r="726" spans="2:16" ht="15.75" customHeight="1" x14ac:dyDescent="0.3">
      <c r="B726" s="6">
        <v>308</v>
      </c>
      <c r="C726" s="6" t="s">
        <v>21</v>
      </c>
      <c r="D726" s="6">
        <v>1751</v>
      </c>
      <c r="F726" s="6" t="s">
        <v>20</v>
      </c>
      <c r="G726" s="6">
        <v>160.1</v>
      </c>
      <c r="H726" s="6">
        <v>77.7</v>
      </c>
      <c r="I726" s="6">
        <v>3.5</v>
      </c>
      <c r="J726" s="6" t="s">
        <v>170</v>
      </c>
      <c r="K726" s="6">
        <v>1.3</v>
      </c>
      <c r="L726" s="6" t="s">
        <v>24</v>
      </c>
      <c r="N726" s="6" t="b">
        <v>0</v>
      </c>
      <c r="O726" s="6">
        <v>41.989649120000003</v>
      </c>
      <c r="P726" s="6">
        <v>-72.128849029999998</v>
      </c>
    </row>
    <row r="727" spans="2:16" ht="15.75" customHeight="1" x14ac:dyDescent="0.3">
      <c r="B727" s="6">
        <v>604</v>
      </c>
      <c r="C727" s="6" t="s">
        <v>21</v>
      </c>
      <c r="D727" s="6">
        <v>1752</v>
      </c>
      <c r="F727" s="6" t="s">
        <v>20</v>
      </c>
      <c r="G727" s="6">
        <v>82.8</v>
      </c>
      <c r="H727" s="6">
        <v>133.4</v>
      </c>
      <c r="I727" s="6">
        <v>1.1000000000000001</v>
      </c>
      <c r="J727" s="6" t="s">
        <v>170</v>
      </c>
      <c r="K727" s="6">
        <v>1.3</v>
      </c>
      <c r="L727" s="6" t="s">
        <v>24</v>
      </c>
      <c r="N727" s="6" t="b">
        <v>0</v>
      </c>
      <c r="O727" s="6">
        <v>41.990263159999998</v>
      </c>
      <c r="P727" s="6">
        <v>-72.129653079999997</v>
      </c>
    </row>
    <row r="728" spans="2:16" ht="15.75" customHeight="1" x14ac:dyDescent="0.3">
      <c r="B728" s="6">
        <v>308</v>
      </c>
      <c r="C728" s="6" t="s">
        <v>25</v>
      </c>
      <c r="D728" s="6">
        <v>1753</v>
      </c>
      <c r="F728" s="6" t="s">
        <v>20</v>
      </c>
      <c r="G728" s="6">
        <v>175.1</v>
      </c>
      <c r="H728" s="6">
        <v>78.5</v>
      </c>
      <c r="I728" s="6">
        <v>1.1000000000000001</v>
      </c>
      <c r="J728" s="6" t="s">
        <v>170</v>
      </c>
      <c r="K728" s="6">
        <v>1.3</v>
      </c>
      <c r="L728" s="6" t="s">
        <v>24</v>
      </c>
      <c r="N728" s="6" t="b">
        <v>0</v>
      </c>
      <c r="O728" s="6">
        <v>41.98963277</v>
      </c>
      <c r="P728" s="6">
        <v>-72.128668610000005</v>
      </c>
    </row>
    <row r="729" spans="2:16" ht="15.75" customHeight="1" x14ac:dyDescent="0.3">
      <c r="B729" s="6">
        <v>307</v>
      </c>
      <c r="C729" s="6" t="s">
        <v>17</v>
      </c>
      <c r="D729" s="6">
        <v>1754</v>
      </c>
      <c r="F729" s="6" t="s">
        <v>20</v>
      </c>
      <c r="G729" s="6">
        <v>149.80000000000001</v>
      </c>
      <c r="H729" s="6">
        <v>68.3</v>
      </c>
      <c r="I729" s="6">
        <v>1</v>
      </c>
      <c r="J729" s="6" t="s">
        <v>170</v>
      </c>
      <c r="L729" s="6" t="s">
        <v>24</v>
      </c>
      <c r="N729" s="6" t="b">
        <v>0</v>
      </c>
      <c r="O729" s="6">
        <v>41.989581950000002</v>
      </c>
      <c r="P729" s="6">
        <v>-72.12899152</v>
      </c>
    </row>
    <row r="730" spans="2:16" ht="15.75" customHeight="1" x14ac:dyDescent="0.3">
      <c r="B730" s="6">
        <v>604</v>
      </c>
      <c r="C730" s="6" t="s">
        <v>21</v>
      </c>
      <c r="D730" s="6">
        <v>1755</v>
      </c>
      <c r="F730" s="6" t="s">
        <v>20</v>
      </c>
      <c r="G730" s="6">
        <v>86</v>
      </c>
      <c r="H730" s="6">
        <v>132.19999999999999</v>
      </c>
      <c r="I730" s="6">
        <v>1.1000000000000001</v>
      </c>
      <c r="J730" s="6" t="s">
        <v>170</v>
      </c>
      <c r="K730" s="6">
        <v>1.3</v>
      </c>
      <c r="L730" s="6" t="s">
        <v>24</v>
      </c>
      <c r="N730" s="6" t="b">
        <v>0</v>
      </c>
      <c r="O730" s="6">
        <v>41.990247529999998</v>
      </c>
      <c r="P730" s="6">
        <v>-72.129617469999999</v>
      </c>
    </row>
    <row r="731" spans="2:16" ht="15.75" customHeight="1" x14ac:dyDescent="0.3">
      <c r="B731" s="6">
        <v>604</v>
      </c>
      <c r="C731" s="6" t="s">
        <v>25</v>
      </c>
      <c r="D731" s="6">
        <v>1756</v>
      </c>
      <c r="F731" s="6" t="s">
        <v>172</v>
      </c>
      <c r="G731" s="6">
        <v>94.5</v>
      </c>
      <c r="H731" s="6">
        <v>139.9</v>
      </c>
      <c r="I731" s="6">
        <v>1.6</v>
      </c>
      <c r="N731" s="6" t="b">
        <v>0</v>
      </c>
      <c r="O731" s="6">
        <v>41.990302450000001</v>
      </c>
      <c r="P731" s="6">
        <v>-72.129499999999993</v>
      </c>
    </row>
    <row r="732" spans="2:16" ht="15.75" customHeight="1" x14ac:dyDescent="0.3">
      <c r="B732" s="6">
        <v>407</v>
      </c>
      <c r="C732" s="6" t="s">
        <v>26</v>
      </c>
      <c r="D732" s="6">
        <v>1758</v>
      </c>
      <c r="F732" s="6" t="s">
        <v>20</v>
      </c>
      <c r="G732" s="6">
        <v>157.30000000000001</v>
      </c>
      <c r="H732" s="6">
        <v>80.5</v>
      </c>
      <c r="I732" s="6">
        <v>1.5</v>
      </c>
      <c r="N732" s="6" t="b">
        <v>0</v>
      </c>
      <c r="O732" s="6">
        <v>41.989678290000001</v>
      </c>
      <c r="P732" s="6">
        <v>-72.128876509999998</v>
      </c>
    </row>
    <row r="733" spans="2:16" ht="15.75" customHeight="1" x14ac:dyDescent="0.3">
      <c r="B733" s="6">
        <v>407</v>
      </c>
      <c r="C733" s="6" t="s">
        <v>26</v>
      </c>
      <c r="D733" s="6">
        <v>1759</v>
      </c>
      <c r="F733" s="6" t="s">
        <v>20</v>
      </c>
      <c r="G733" s="6">
        <v>154.30000000000001</v>
      </c>
      <c r="H733" s="6">
        <v>80.8</v>
      </c>
      <c r="I733" s="6">
        <v>1.6</v>
      </c>
      <c r="N733" s="6" t="b">
        <v>0</v>
      </c>
      <c r="O733" s="6">
        <v>41.989685629999997</v>
      </c>
      <c r="P733" s="6">
        <v>-72.128911630000005</v>
      </c>
    </row>
    <row r="734" spans="2:16" ht="15.75" customHeight="1" x14ac:dyDescent="0.3">
      <c r="B734" s="6">
        <v>308</v>
      </c>
      <c r="C734" s="6" t="s">
        <v>17</v>
      </c>
      <c r="D734" s="6">
        <v>1760</v>
      </c>
      <c r="F734" s="6" t="s">
        <v>20</v>
      </c>
      <c r="G734" s="6">
        <v>166.1</v>
      </c>
      <c r="H734" s="6">
        <v>65.7</v>
      </c>
      <c r="I734" s="6">
        <v>2.7</v>
      </c>
      <c r="J734" s="6" t="s">
        <v>170</v>
      </c>
      <c r="K734" s="6">
        <v>1.3</v>
      </c>
      <c r="L734" s="6" t="s">
        <v>24</v>
      </c>
      <c r="N734" s="6" t="b">
        <v>0</v>
      </c>
      <c r="O734" s="6">
        <v>41.989533469999998</v>
      </c>
      <c r="P734" s="6">
        <v>-72.128802750000006</v>
      </c>
    </row>
    <row r="735" spans="2:16" ht="15.75" customHeight="1" x14ac:dyDescent="0.3">
      <c r="B735" s="6">
        <v>308</v>
      </c>
      <c r="C735" s="6" t="s">
        <v>17</v>
      </c>
      <c r="D735" s="6">
        <v>1761</v>
      </c>
      <c r="F735" s="6" t="s">
        <v>20</v>
      </c>
      <c r="G735" s="6">
        <v>177.2</v>
      </c>
      <c r="H735" s="6">
        <v>63.8</v>
      </c>
      <c r="I735" s="6">
        <v>1.3</v>
      </c>
      <c r="J735" s="6" t="s">
        <v>170</v>
      </c>
      <c r="K735" s="6">
        <v>1.3</v>
      </c>
      <c r="L735" s="6" t="s">
        <v>24</v>
      </c>
      <c r="N735" s="6" t="b">
        <v>0</v>
      </c>
      <c r="O735" s="6">
        <v>41.989499299999999</v>
      </c>
      <c r="P735" s="6">
        <v>-72.128674480000001</v>
      </c>
    </row>
    <row r="736" spans="2:16" ht="15.75" customHeight="1" x14ac:dyDescent="0.3">
      <c r="B736" s="6">
        <v>307</v>
      </c>
      <c r="C736" s="6" t="s">
        <v>25</v>
      </c>
      <c r="D736" s="6">
        <v>1762</v>
      </c>
      <c r="F736" s="6" t="s">
        <v>20</v>
      </c>
      <c r="G736" s="6">
        <v>156.1</v>
      </c>
      <c r="H736" s="6">
        <v>78.099999999999994</v>
      </c>
      <c r="I736" s="6">
        <v>1.4</v>
      </c>
      <c r="J736" s="6" t="s">
        <v>170</v>
      </c>
      <c r="K736" s="6">
        <v>1.3</v>
      </c>
      <c r="L736" s="6" t="s">
        <v>24</v>
      </c>
      <c r="N736" s="6" t="b">
        <v>0</v>
      </c>
      <c r="O736" s="6">
        <v>41.989658910000003</v>
      </c>
      <c r="P736" s="6">
        <v>-72.128895850000006</v>
      </c>
    </row>
    <row r="737" spans="2:16" ht="15.75" customHeight="1" x14ac:dyDescent="0.3">
      <c r="B737" s="6">
        <v>307</v>
      </c>
      <c r="C737" s="6" t="s">
        <v>26</v>
      </c>
      <c r="D737" s="6">
        <v>1763</v>
      </c>
      <c r="F737" s="6" t="s">
        <v>20</v>
      </c>
      <c r="G737" s="6">
        <v>157.69999999999999</v>
      </c>
      <c r="H737" s="6">
        <v>65.5</v>
      </c>
      <c r="I737" s="6">
        <v>1.9</v>
      </c>
      <c r="J737" s="6" t="s">
        <v>170</v>
      </c>
      <c r="K737" s="6">
        <v>1.3</v>
      </c>
      <c r="L737" s="6" t="s">
        <v>24</v>
      </c>
      <c r="N737" s="6" t="b">
        <v>0</v>
      </c>
      <c r="O737" s="6">
        <v>41.989544819999999</v>
      </c>
      <c r="P737" s="6">
        <v>-72.128903260000001</v>
      </c>
    </row>
    <row r="738" spans="2:16" ht="15.75" customHeight="1" x14ac:dyDescent="0.3">
      <c r="B738" s="6">
        <v>701</v>
      </c>
      <c r="C738" s="6" t="s">
        <v>21</v>
      </c>
      <c r="D738" s="6">
        <v>1764</v>
      </c>
      <c r="F738" s="6" t="s">
        <v>172</v>
      </c>
      <c r="G738" s="6">
        <v>27.4</v>
      </c>
      <c r="H738" s="6">
        <v>152.1</v>
      </c>
      <c r="I738" s="6">
        <v>2</v>
      </c>
      <c r="J738" s="6" t="s">
        <v>170</v>
      </c>
      <c r="K738" s="6">
        <v>1.3</v>
      </c>
      <c r="L738" s="6" t="s">
        <v>24</v>
      </c>
      <c r="N738" s="6" t="b">
        <v>0</v>
      </c>
      <c r="O738" s="6">
        <v>41.990515299999998</v>
      </c>
      <c r="P738" s="6">
        <v>-72.130273930000001</v>
      </c>
    </row>
    <row r="739" spans="2:16" ht="15.75" customHeight="1" x14ac:dyDescent="0.3">
      <c r="B739" s="6">
        <v>407</v>
      </c>
      <c r="C739" s="6" t="s">
        <v>26</v>
      </c>
      <c r="D739" s="6">
        <v>1765</v>
      </c>
      <c r="F739" s="6" t="s">
        <v>20</v>
      </c>
      <c r="G739" s="6">
        <v>157.5</v>
      </c>
      <c r="H739" s="6">
        <v>81.8</v>
      </c>
      <c r="I739" s="6">
        <v>1.1000000000000001</v>
      </c>
      <c r="N739" s="6" t="b">
        <v>0</v>
      </c>
      <c r="O739" s="6">
        <v>41.989689490000004</v>
      </c>
      <c r="P739" s="6">
        <v>-72.128871399999994</v>
      </c>
    </row>
    <row r="740" spans="2:16" ht="15.75" customHeight="1" x14ac:dyDescent="0.3">
      <c r="B740" s="6">
        <v>604</v>
      </c>
      <c r="C740" s="6" t="s">
        <v>21</v>
      </c>
      <c r="D740" s="6">
        <v>1766</v>
      </c>
      <c r="F740" s="6" t="s">
        <v>20</v>
      </c>
      <c r="G740" s="6">
        <v>82.2</v>
      </c>
      <c r="H740" s="6">
        <v>133.30000000000001</v>
      </c>
      <c r="I740" s="6">
        <v>1.1000000000000001</v>
      </c>
      <c r="K740" s="6">
        <v>1.3</v>
      </c>
      <c r="L740" s="6" t="s">
        <v>24</v>
      </c>
      <c r="N740" s="6" t="b">
        <v>0</v>
      </c>
      <c r="O740" s="6">
        <v>41.990263210000002</v>
      </c>
      <c r="P740" s="6">
        <v>-72.129660439999995</v>
      </c>
    </row>
    <row r="741" spans="2:16" ht="15.75" customHeight="1" x14ac:dyDescent="0.3">
      <c r="B741" s="6">
        <v>406</v>
      </c>
      <c r="C741" s="6" t="s">
        <v>21</v>
      </c>
      <c r="D741" s="6">
        <v>1767</v>
      </c>
      <c r="F741" s="6" t="s">
        <v>22</v>
      </c>
      <c r="G741" s="6">
        <v>128.69999999999999</v>
      </c>
      <c r="H741" s="6">
        <v>94.3</v>
      </c>
      <c r="I741" s="6">
        <v>4.3</v>
      </c>
      <c r="N741" s="6" t="b">
        <v>0</v>
      </c>
      <c r="O741" s="6">
        <v>41.989845180000003</v>
      </c>
      <c r="P741" s="6">
        <v>-72.129188299999996</v>
      </c>
    </row>
    <row r="742" spans="2:16" ht="15.75" customHeight="1" x14ac:dyDescent="0.3">
      <c r="B742" s="6">
        <v>407</v>
      </c>
      <c r="C742" s="6" t="s">
        <v>26</v>
      </c>
      <c r="D742" s="6">
        <v>1768</v>
      </c>
      <c r="F742" s="6" t="s">
        <v>20</v>
      </c>
      <c r="G742" s="6">
        <v>159.9</v>
      </c>
      <c r="H742" s="6">
        <v>81.599999999999994</v>
      </c>
      <c r="I742" s="6">
        <v>1.7</v>
      </c>
      <c r="N742" s="6" t="b">
        <v>0</v>
      </c>
      <c r="O742" s="6">
        <v>41.989683970000002</v>
      </c>
      <c r="P742" s="6">
        <v>-72.128843219999993</v>
      </c>
    </row>
    <row r="743" spans="2:16" ht="15.75" customHeight="1" x14ac:dyDescent="0.3">
      <c r="B743" s="6">
        <v>307</v>
      </c>
      <c r="C743" s="6" t="s">
        <v>26</v>
      </c>
      <c r="D743" s="6">
        <v>1769</v>
      </c>
      <c r="F743" s="6" t="s">
        <v>20</v>
      </c>
      <c r="G743" s="6">
        <v>155.69999999999999</v>
      </c>
      <c r="H743" s="6">
        <v>69.5</v>
      </c>
      <c r="I743" s="6">
        <v>1</v>
      </c>
      <c r="J743" s="6" t="s">
        <v>170</v>
      </c>
      <c r="K743" s="6">
        <v>1.3</v>
      </c>
      <c r="L743" s="6" t="s">
        <v>24</v>
      </c>
      <c r="N743" s="6" t="b">
        <v>0</v>
      </c>
      <c r="O743" s="6">
        <v>41.989583369999998</v>
      </c>
      <c r="P743" s="6">
        <v>-72.128918690000006</v>
      </c>
    </row>
    <row r="744" spans="2:16" ht="15.75" customHeight="1" x14ac:dyDescent="0.3">
      <c r="B744" s="6">
        <v>307</v>
      </c>
      <c r="C744" s="6" t="s">
        <v>21</v>
      </c>
      <c r="D744" s="6">
        <v>1770</v>
      </c>
      <c r="F744" s="6" t="s">
        <v>172</v>
      </c>
      <c r="G744" s="6">
        <v>141.1</v>
      </c>
      <c r="H744" s="6">
        <v>74.7</v>
      </c>
      <c r="I744" s="6">
        <v>1</v>
      </c>
      <c r="N744" s="6" t="b">
        <v>0</v>
      </c>
      <c r="O744" s="6">
        <v>41.989652220000004</v>
      </c>
      <c r="P744" s="6">
        <v>-72.129081729999996</v>
      </c>
    </row>
    <row r="745" spans="2:16" ht="15.75" customHeight="1" x14ac:dyDescent="0.3">
      <c r="B745" s="6">
        <v>307</v>
      </c>
      <c r="C745" s="6" t="s">
        <v>17</v>
      </c>
      <c r="D745" s="6">
        <v>1771</v>
      </c>
      <c r="F745" s="6" t="s">
        <v>172</v>
      </c>
      <c r="G745" s="6">
        <v>141.80000000000001</v>
      </c>
      <c r="H745" s="6">
        <v>69.900000000000006</v>
      </c>
      <c r="I745" s="6">
        <v>1.6</v>
      </c>
      <c r="N745" s="6" t="b">
        <v>1</v>
      </c>
      <c r="O745" s="6">
        <v>41.989608619999998</v>
      </c>
      <c r="P745" s="6">
        <v>-72.129083480000006</v>
      </c>
    </row>
    <row r="746" spans="2:16" ht="15.75" customHeight="1" x14ac:dyDescent="0.3">
      <c r="B746" s="6">
        <v>700</v>
      </c>
      <c r="C746" s="6" t="s">
        <v>26</v>
      </c>
      <c r="D746" s="6">
        <v>1772</v>
      </c>
      <c r="F746" s="6" t="s">
        <v>172</v>
      </c>
      <c r="G746" s="6">
        <v>18.399999999999999</v>
      </c>
      <c r="H746" s="6">
        <v>158</v>
      </c>
      <c r="I746" s="6">
        <v>1.3</v>
      </c>
      <c r="J746" s="6" t="s">
        <v>170</v>
      </c>
      <c r="K746" s="6">
        <v>1.3</v>
      </c>
      <c r="L746" s="6" t="s">
        <v>24</v>
      </c>
      <c r="N746" s="6" t="b">
        <v>0</v>
      </c>
      <c r="O746" s="6">
        <v>41.99058161</v>
      </c>
      <c r="P746" s="6">
        <v>-72.130368770000004</v>
      </c>
    </row>
    <row r="747" spans="2:16" ht="15.75" customHeight="1" x14ac:dyDescent="0.3">
      <c r="B747" s="6">
        <v>702</v>
      </c>
      <c r="C747" s="6" t="s">
        <v>25</v>
      </c>
      <c r="D747" s="6">
        <v>1773</v>
      </c>
      <c r="F747" s="6" t="s">
        <v>172</v>
      </c>
      <c r="G747" s="6">
        <v>54.4</v>
      </c>
      <c r="H747" s="6">
        <v>158.1</v>
      </c>
      <c r="I747" s="6">
        <v>1.8</v>
      </c>
      <c r="J747" s="6" t="s">
        <v>170</v>
      </c>
      <c r="K747" s="6">
        <v>1.3</v>
      </c>
      <c r="L747" s="6" t="s">
        <v>24</v>
      </c>
      <c r="N747" s="6" t="b">
        <v>0</v>
      </c>
      <c r="O747" s="6">
        <v>41.990526269999997</v>
      </c>
      <c r="P747" s="6">
        <v>-72.129939590000006</v>
      </c>
    </row>
    <row r="748" spans="2:16" ht="15.75" customHeight="1" x14ac:dyDescent="0.3">
      <c r="B748" s="6">
        <v>307</v>
      </c>
      <c r="C748" s="6" t="s">
        <v>17</v>
      </c>
      <c r="D748" s="6">
        <v>1775</v>
      </c>
      <c r="F748" s="6" t="s">
        <v>20</v>
      </c>
      <c r="G748" s="6">
        <v>148.69999999999999</v>
      </c>
      <c r="H748" s="6">
        <v>66.400000000000006</v>
      </c>
      <c r="I748" s="6">
        <v>1.7</v>
      </c>
      <c r="J748" s="6" t="s">
        <v>170</v>
      </c>
      <c r="N748" s="6" t="b">
        <v>0</v>
      </c>
      <c r="O748" s="6">
        <v>41.989566840000002</v>
      </c>
      <c r="P748" s="6">
        <v>-72.129008619999993</v>
      </c>
    </row>
    <row r="749" spans="2:16" ht="15.75" customHeight="1" x14ac:dyDescent="0.3">
      <c r="B749" s="6">
        <v>406</v>
      </c>
      <c r="C749" s="6" t="s">
        <v>21</v>
      </c>
      <c r="D749" s="6">
        <v>1776</v>
      </c>
      <c r="F749" s="6" t="s">
        <v>31</v>
      </c>
      <c r="G749" s="6">
        <v>125.1</v>
      </c>
      <c r="H749" s="6">
        <v>96.2</v>
      </c>
      <c r="I749" s="6">
        <v>6.1</v>
      </c>
      <c r="L749" s="6" t="s">
        <v>59</v>
      </c>
      <c r="N749" s="6" t="b">
        <v>0</v>
      </c>
      <c r="O749" s="6">
        <v>41.989867629999999</v>
      </c>
      <c r="P749" s="6">
        <v>-72.129227209999996</v>
      </c>
    </row>
    <row r="750" spans="2:16" ht="15.75" customHeight="1" x14ac:dyDescent="0.3">
      <c r="B750" s="6">
        <v>307</v>
      </c>
      <c r="C750" s="6" t="s">
        <v>17</v>
      </c>
      <c r="D750" s="6">
        <v>1777</v>
      </c>
      <c r="F750" s="6" t="s">
        <v>20</v>
      </c>
      <c r="G750" s="6">
        <v>148.1</v>
      </c>
      <c r="H750" s="6">
        <v>67.400000000000006</v>
      </c>
      <c r="I750" s="6">
        <v>1.2</v>
      </c>
      <c r="J750" s="6" t="s">
        <v>170</v>
      </c>
      <c r="L750" s="6" t="s">
        <v>24</v>
      </c>
      <c r="N750" s="6" t="b">
        <v>0</v>
      </c>
      <c r="O750" s="6">
        <v>41.989576640000003</v>
      </c>
      <c r="P750" s="6">
        <v>-72.129013659999998</v>
      </c>
    </row>
    <row r="751" spans="2:16" ht="15.75" customHeight="1" x14ac:dyDescent="0.3">
      <c r="B751" s="6">
        <v>703</v>
      </c>
      <c r="C751" s="6" t="s">
        <v>17</v>
      </c>
      <c r="D751" s="6">
        <v>1778</v>
      </c>
      <c r="F751" s="6" t="s">
        <v>172</v>
      </c>
      <c r="G751" s="6">
        <v>61.1</v>
      </c>
      <c r="H751" s="6">
        <v>147</v>
      </c>
      <c r="I751" s="6">
        <v>1.3</v>
      </c>
      <c r="J751" s="6" t="s">
        <v>170</v>
      </c>
      <c r="K751" s="6">
        <v>1.3</v>
      </c>
      <c r="L751" s="6" t="s">
        <v>24</v>
      </c>
      <c r="N751" s="6" t="b">
        <v>1</v>
      </c>
      <c r="O751" s="6">
        <v>41.9904175</v>
      </c>
      <c r="P751" s="6">
        <v>-72.129883079999999</v>
      </c>
    </row>
    <row r="752" spans="2:16" ht="15.75" customHeight="1" x14ac:dyDescent="0.3">
      <c r="B752" s="6">
        <v>307</v>
      </c>
      <c r="C752" s="6" t="s">
        <v>26</v>
      </c>
      <c r="D752" s="6">
        <v>1779</v>
      </c>
      <c r="F752" s="6" t="s">
        <v>20</v>
      </c>
      <c r="G752" s="6">
        <v>157.5</v>
      </c>
      <c r="H752" s="6">
        <v>65.099999999999994</v>
      </c>
      <c r="I752" s="6">
        <v>1.4</v>
      </c>
      <c r="J752" s="6" t="s">
        <v>170</v>
      </c>
      <c r="K752" s="6">
        <v>1.3</v>
      </c>
      <c r="L752" s="6" t="s">
        <v>24</v>
      </c>
      <c r="N752" s="6" t="b">
        <v>0</v>
      </c>
      <c r="O752" s="6">
        <v>41.989541590000002</v>
      </c>
      <c r="P752" s="6">
        <v>-72.128906490000006</v>
      </c>
    </row>
    <row r="753" spans="2:16" ht="15.75" customHeight="1" x14ac:dyDescent="0.3">
      <c r="B753" s="6">
        <v>604</v>
      </c>
      <c r="C753" s="6" t="s">
        <v>21</v>
      </c>
      <c r="D753" s="6">
        <v>1780</v>
      </c>
      <c r="F753" s="6" t="s">
        <v>172</v>
      </c>
      <c r="G753" s="6">
        <v>89.9</v>
      </c>
      <c r="H753" s="6">
        <v>136.4</v>
      </c>
      <c r="I753" s="6">
        <v>1.2</v>
      </c>
      <c r="N753" s="6" t="b">
        <v>1</v>
      </c>
      <c r="O753" s="6">
        <v>41.99027864</v>
      </c>
      <c r="P753" s="6">
        <v>-72.12956217</v>
      </c>
    </row>
    <row r="754" spans="2:16" ht="15.75" customHeight="1" x14ac:dyDescent="0.3">
      <c r="B754" s="6">
        <v>604</v>
      </c>
      <c r="C754" s="6" t="s">
        <v>25</v>
      </c>
      <c r="D754" s="6">
        <v>1781</v>
      </c>
      <c r="F754" s="6" t="s">
        <v>172</v>
      </c>
      <c r="G754" s="6">
        <v>99.5</v>
      </c>
      <c r="H754" s="6">
        <v>137.80000000000001</v>
      </c>
      <c r="I754" s="6">
        <v>2.7</v>
      </c>
      <c r="N754" s="6" t="b">
        <v>1</v>
      </c>
      <c r="O754" s="6">
        <v>41.990276039999998</v>
      </c>
      <c r="P754" s="6">
        <v>-72.129444840000005</v>
      </c>
    </row>
    <row r="755" spans="2:16" ht="15.75" customHeight="1" x14ac:dyDescent="0.3">
      <c r="B755" s="6">
        <v>307</v>
      </c>
      <c r="C755" s="6" t="s">
        <v>25</v>
      </c>
      <c r="D755" s="6">
        <v>1782</v>
      </c>
      <c r="F755" s="6" t="s">
        <v>20</v>
      </c>
      <c r="G755" s="6">
        <v>155</v>
      </c>
      <c r="H755" s="6">
        <v>76.599999999999994</v>
      </c>
      <c r="I755" s="6">
        <v>1.3</v>
      </c>
      <c r="L755" s="6" t="s">
        <v>24</v>
      </c>
      <c r="N755" s="6" t="b">
        <v>0</v>
      </c>
      <c r="O755" s="6">
        <v>41.989647339999998</v>
      </c>
      <c r="P755" s="6">
        <v>-72.128912110000002</v>
      </c>
    </row>
    <row r="756" spans="2:16" ht="15.75" customHeight="1" x14ac:dyDescent="0.3">
      <c r="B756" s="6">
        <v>307</v>
      </c>
      <c r="C756" s="6" t="s">
        <v>25</v>
      </c>
      <c r="D756" s="6">
        <v>1783</v>
      </c>
      <c r="F756" s="6" t="s">
        <v>20</v>
      </c>
      <c r="G756" s="6">
        <v>155.6</v>
      </c>
      <c r="H756" s="6">
        <v>75.7</v>
      </c>
      <c r="I756" s="6">
        <v>1.4</v>
      </c>
      <c r="L756" s="6" t="s">
        <v>24</v>
      </c>
      <c r="N756" s="6" t="b">
        <v>0</v>
      </c>
      <c r="O756" s="6">
        <v>41.989638429999999</v>
      </c>
      <c r="P756" s="6">
        <v>-72.128906850000007</v>
      </c>
    </row>
    <row r="757" spans="2:16" ht="15.75" customHeight="1" x14ac:dyDescent="0.3">
      <c r="B757" s="6">
        <v>307</v>
      </c>
      <c r="C757" s="6" t="s">
        <v>21</v>
      </c>
      <c r="D757" s="6">
        <v>1784</v>
      </c>
      <c r="F757" s="6" t="s">
        <v>172</v>
      </c>
      <c r="G757" s="6">
        <v>141.1</v>
      </c>
      <c r="H757" s="6">
        <v>75</v>
      </c>
      <c r="I757" s="6">
        <v>1.1000000000000001</v>
      </c>
      <c r="L757" s="6" t="s">
        <v>24</v>
      </c>
      <c r="N757" s="6" t="b">
        <v>1</v>
      </c>
      <c r="O757" s="6">
        <v>41.989654880000003</v>
      </c>
      <c r="P757" s="6">
        <v>-72.129081099999993</v>
      </c>
    </row>
    <row r="758" spans="2:16" ht="15.75" customHeight="1" x14ac:dyDescent="0.3">
      <c r="B758" s="6">
        <v>703</v>
      </c>
      <c r="C758" s="6" t="s">
        <v>17</v>
      </c>
      <c r="D758" s="6">
        <v>1785</v>
      </c>
      <c r="F758" s="6" t="s">
        <v>172</v>
      </c>
      <c r="G758" s="6">
        <v>60.9</v>
      </c>
      <c r="H758" s="6">
        <v>148.1</v>
      </c>
      <c r="I758" s="6">
        <v>1.2</v>
      </c>
      <c r="J758" s="6" t="s">
        <v>170</v>
      </c>
      <c r="K758" s="6">
        <v>1.3</v>
      </c>
      <c r="L758" s="6" t="s">
        <v>24</v>
      </c>
      <c r="N758" s="6" t="b">
        <v>1</v>
      </c>
      <c r="O758" s="6">
        <v>41.99042755</v>
      </c>
      <c r="P758" s="6">
        <v>-72.129883149999998</v>
      </c>
    </row>
    <row r="759" spans="2:16" ht="15.75" customHeight="1" x14ac:dyDescent="0.3">
      <c r="B759" s="6">
        <v>407</v>
      </c>
      <c r="C759" s="6" t="s">
        <v>17</v>
      </c>
      <c r="D759" s="6">
        <v>1786</v>
      </c>
      <c r="F759" s="6" t="s">
        <v>172</v>
      </c>
      <c r="G759" s="6">
        <v>147.1</v>
      </c>
      <c r="H759" s="6">
        <v>80.099999999999994</v>
      </c>
      <c r="I759" s="6">
        <v>2</v>
      </c>
      <c r="J759" s="6" t="s">
        <v>170</v>
      </c>
      <c r="N759" s="6" t="b">
        <v>0</v>
      </c>
      <c r="O759" s="6">
        <v>41.989690680000002</v>
      </c>
      <c r="P759" s="6">
        <v>-72.128998890000005</v>
      </c>
    </row>
    <row r="760" spans="2:16" ht="15.75" customHeight="1" x14ac:dyDescent="0.3">
      <c r="B760" s="6">
        <v>308</v>
      </c>
      <c r="C760" s="6" t="s">
        <v>21</v>
      </c>
      <c r="D760" s="6">
        <v>1787</v>
      </c>
      <c r="F760" s="6" t="s">
        <v>20</v>
      </c>
      <c r="G760" s="6">
        <v>163</v>
      </c>
      <c r="H760" s="6">
        <v>76.2</v>
      </c>
      <c r="I760" s="6">
        <v>2</v>
      </c>
      <c r="J760" s="6" t="s">
        <v>170</v>
      </c>
      <c r="K760" s="6">
        <v>1.3</v>
      </c>
      <c r="L760" s="6" t="s">
        <v>24</v>
      </c>
      <c r="N760" s="6" t="b">
        <v>0</v>
      </c>
      <c r="O760" s="6">
        <v>41.989631299999999</v>
      </c>
      <c r="P760" s="6">
        <v>-72.12881763</v>
      </c>
    </row>
    <row r="761" spans="2:16" ht="15.75" customHeight="1" x14ac:dyDescent="0.3">
      <c r="B761" s="6">
        <v>307</v>
      </c>
      <c r="C761" s="6" t="s">
        <v>25</v>
      </c>
      <c r="D761" s="6">
        <v>1789</v>
      </c>
      <c r="G761" s="6">
        <v>156.4</v>
      </c>
      <c r="H761" s="6">
        <v>76.8</v>
      </c>
      <c r="I761" s="6">
        <v>1.5</v>
      </c>
      <c r="J761" s="6" t="s">
        <v>170</v>
      </c>
      <c r="K761" s="6">
        <v>1.3</v>
      </c>
      <c r="L761" s="6" t="s">
        <v>24</v>
      </c>
      <c r="N761" s="6" t="b">
        <v>0</v>
      </c>
      <c r="O761" s="6">
        <v>41.989646929999999</v>
      </c>
      <c r="P761" s="6">
        <v>-72.128895009999994</v>
      </c>
    </row>
    <row r="762" spans="2:16" ht="15.75" customHeight="1" x14ac:dyDescent="0.3">
      <c r="B762" s="6">
        <v>702</v>
      </c>
      <c r="C762" s="6" t="s">
        <v>26</v>
      </c>
      <c r="D762" s="6">
        <v>1790</v>
      </c>
      <c r="F762" s="6" t="s">
        <v>172</v>
      </c>
      <c r="G762" s="6">
        <v>58.5</v>
      </c>
      <c r="H762" s="6">
        <v>143</v>
      </c>
      <c r="I762" s="6">
        <v>1.4</v>
      </c>
      <c r="J762" s="6" t="s">
        <v>170</v>
      </c>
      <c r="K762" s="6">
        <v>1.3</v>
      </c>
      <c r="L762" s="6" t="s">
        <v>24</v>
      </c>
      <c r="N762" s="6" t="b">
        <v>0</v>
      </c>
      <c r="O762" s="6">
        <v>41.990386129999997</v>
      </c>
      <c r="P762" s="6">
        <v>-72.129922460000003</v>
      </c>
    </row>
    <row r="763" spans="2:16" ht="15.75" customHeight="1" x14ac:dyDescent="0.3">
      <c r="B763" s="6">
        <v>308</v>
      </c>
      <c r="C763" s="6" t="s">
        <v>21</v>
      </c>
      <c r="D763" s="6">
        <v>1791</v>
      </c>
      <c r="F763" s="6" t="s">
        <v>20</v>
      </c>
      <c r="G763" s="6">
        <v>164.8</v>
      </c>
      <c r="H763" s="6">
        <v>77.7</v>
      </c>
      <c r="I763" s="6">
        <v>1.6</v>
      </c>
      <c r="J763" s="6" t="s">
        <v>170</v>
      </c>
      <c r="N763" s="6" t="b">
        <v>0</v>
      </c>
      <c r="O763" s="6">
        <v>41.989641779999999</v>
      </c>
      <c r="P763" s="6">
        <v>-72.128793029999997</v>
      </c>
    </row>
    <row r="764" spans="2:16" ht="15.75" customHeight="1" x14ac:dyDescent="0.3">
      <c r="B764" s="6">
        <v>702</v>
      </c>
      <c r="C764" s="6" t="s">
        <v>21</v>
      </c>
      <c r="D764" s="6">
        <v>1793</v>
      </c>
      <c r="F764" s="6" t="s">
        <v>172</v>
      </c>
      <c r="G764" s="6">
        <v>50</v>
      </c>
      <c r="H764" s="6">
        <v>156.4</v>
      </c>
      <c r="I764" s="6">
        <v>1.2</v>
      </c>
      <c r="J764" s="6" t="s">
        <v>170</v>
      </c>
      <c r="K764" s="6">
        <v>1.3</v>
      </c>
      <c r="L764" s="6" t="s">
        <v>24</v>
      </c>
      <c r="N764" s="6" t="b">
        <v>1</v>
      </c>
      <c r="O764" s="6">
        <v>41.990518080000001</v>
      </c>
      <c r="P764" s="6">
        <v>-72.129995589999993</v>
      </c>
    </row>
    <row r="765" spans="2:16" ht="15.75" customHeight="1" x14ac:dyDescent="0.3">
      <c r="B765" s="6">
        <v>407</v>
      </c>
      <c r="C765" s="6" t="s">
        <v>26</v>
      </c>
      <c r="D765" s="6">
        <v>1794</v>
      </c>
      <c r="F765" s="6" t="s">
        <v>20</v>
      </c>
      <c r="G765" s="6">
        <v>159.30000000000001</v>
      </c>
      <c r="H765" s="6">
        <v>83.9</v>
      </c>
      <c r="I765" s="6">
        <v>1.7</v>
      </c>
      <c r="N765" s="6" t="b">
        <v>0</v>
      </c>
      <c r="O765" s="6">
        <v>41.989705280000003</v>
      </c>
      <c r="P765" s="6">
        <v>-72.128845530000007</v>
      </c>
    </row>
    <row r="766" spans="2:16" ht="15.75" customHeight="1" x14ac:dyDescent="0.3">
      <c r="B766" s="6">
        <v>307</v>
      </c>
      <c r="C766" s="6" t="s">
        <v>25</v>
      </c>
      <c r="D766" s="6">
        <v>1795</v>
      </c>
      <c r="F766" s="6" t="s">
        <v>20</v>
      </c>
      <c r="G766" s="6">
        <v>152</v>
      </c>
      <c r="H766" s="6">
        <v>79.3</v>
      </c>
      <c r="I766" s="6">
        <v>1.4</v>
      </c>
      <c r="J766" s="6" t="s">
        <v>170</v>
      </c>
      <c r="K766" s="6">
        <v>1.3</v>
      </c>
      <c r="L766" s="6" t="s">
        <v>24</v>
      </c>
      <c r="N766" s="6" t="b">
        <v>0</v>
      </c>
      <c r="O766" s="6">
        <v>41.989675939999998</v>
      </c>
      <c r="P766" s="6">
        <v>-72.128942190000004</v>
      </c>
    </row>
    <row r="767" spans="2:16" ht="15.75" customHeight="1" x14ac:dyDescent="0.3">
      <c r="B767" s="6">
        <v>307</v>
      </c>
      <c r="C767" s="6" t="s">
        <v>25</v>
      </c>
      <c r="D767" s="6">
        <v>1796</v>
      </c>
      <c r="F767" s="6" t="s">
        <v>20</v>
      </c>
      <c r="G767" s="6">
        <v>155.4</v>
      </c>
      <c r="H767" s="6">
        <v>77.3</v>
      </c>
      <c r="I767" s="6">
        <v>1.7</v>
      </c>
      <c r="L767" s="6" t="s">
        <v>24</v>
      </c>
      <c r="N767" s="6" t="b">
        <v>0</v>
      </c>
      <c r="O767" s="6">
        <v>41.989652919999997</v>
      </c>
      <c r="P767" s="6">
        <v>-72.128905880000005</v>
      </c>
    </row>
    <row r="768" spans="2:16" ht="15.75" customHeight="1" x14ac:dyDescent="0.3">
      <c r="B768" s="6">
        <v>407</v>
      </c>
      <c r="C768" s="6" t="s">
        <v>26</v>
      </c>
      <c r="D768" s="6">
        <v>1797</v>
      </c>
      <c r="F768" s="6" t="s">
        <v>20</v>
      </c>
      <c r="G768" s="6">
        <v>155.19999999999999</v>
      </c>
      <c r="H768" s="6">
        <v>80.599999999999994</v>
      </c>
      <c r="I768" s="6">
        <v>2</v>
      </c>
      <c r="N768" s="6" t="b">
        <v>0</v>
      </c>
      <c r="O768" s="6">
        <v>41.989682449999997</v>
      </c>
      <c r="P768" s="6">
        <v>-72.128901319999997</v>
      </c>
    </row>
    <row r="769" spans="2:16" ht="15.75" customHeight="1" x14ac:dyDescent="0.3">
      <c r="B769" s="6">
        <v>307</v>
      </c>
      <c r="C769" s="6" t="s">
        <v>25</v>
      </c>
      <c r="D769" s="6">
        <v>1798</v>
      </c>
      <c r="F769" s="6" t="s">
        <v>20</v>
      </c>
      <c r="G769" s="6">
        <v>155.30000000000001</v>
      </c>
      <c r="H769" s="6">
        <v>77.3</v>
      </c>
      <c r="I769" s="6">
        <v>1.5</v>
      </c>
      <c r="L769" s="6" t="s">
        <v>24</v>
      </c>
      <c r="N769" s="6" t="b">
        <v>0</v>
      </c>
      <c r="O769" s="6">
        <v>41.989653070000003</v>
      </c>
      <c r="P769" s="6">
        <v>-72.128907069999997</v>
      </c>
    </row>
    <row r="770" spans="2:16" ht="15.75" customHeight="1" x14ac:dyDescent="0.3">
      <c r="B770" s="6">
        <v>604</v>
      </c>
      <c r="C770" s="6" t="s">
        <v>25</v>
      </c>
      <c r="D770" s="6">
        <v>1799</v>
      </c>
      <c r="F770" s="6" t="s">
        <v>172</v>
      </c>
      <c r="G770" s="6">
        <v>90.2</v>
      </c>
      <c r="H770" s="6">
        <v>136</v>
      </c>
      <c r="I770" s="6">
        <v>1.2</v>
      </c>
      <c r="N770" s="6" t="b">
        <v>0</v>
      </c>
      <c r="O770" s="6">
        <v>41.990274630000002</v>
      </c>
      <c r="P770" s="6">
        <v>-72.129559439999994</v>
      </c>
    </row>
    <row r="771" spans="2:16" ht="15.75" customHeight="1" x14ac:dyDescent="0.3">
      <c r="B771" s="6">
        <v>308</v>
      </c>
      <c r="C771" s="6" t="s">
        <v>17</v>
      </c>
      <c r="D771" s="6">
        <v>1800</v>
      </c>
      <c r="F771" s="6" t="s">
        <v>20</v>
      </c>
      <c r="G771" s="6">
        <v>163.5</v>
      </c>
      <c r="H771" s="6">
        <v>66.900000000000006</v>
      </c>
      <c r="I771" s="6">
        <v>1.6</v>
      </c>
      <c r="J771" s="6" t="s">
        <v>170</v>
      </c>
      <c r="K771" s="6">
        <v>1.3</v>
      </c>
      <c r="L771" s="6" t="s">
        <v>24</v>
      </c>
      <c r="N771" s="6" t="b">
        <v>0</v>
      </c>
      <c r="O771" s="6">
        <v>41.989548159999998</v>
      </c>
      <c r="P771" s="6">
        <v>-72.128831210000001</v>
      </c>
    </row>
    <row r="772" spans="2:16" ht="15.75" customHeight="1" x14ac:dyDescent="0.3">
      <c r="B772" s="6">
        <v>602</v>
      </c>
      <c r="C772" s="6" t="s">
        <v>25</v>
      </c>
      <c r="D772" s="6">
        <v>1801</v>
      </c>
      <c r="F772" s="6" t="s">
        <v>33</v>
      </c>
      <c r="G772" s="6">
        <v>51.7</v>
      </c>
      <c r="H772" s="6">
        <v>133.5</v>
      </c>
      <c r="I772" s="6">
        <v>33</v>
      </c>
      <c r="J772" s="6" t="s">
        <v>170</v>
      </c>
      <c r="N772" s="6" t="b">
        <v>0</v>
      </c>
      <c r="O772" s="6">
        <v>41.990312609999997</v>
      </c>
      <c r="P772" s="6">
        <v>-72.130023449999996</v>
      </c>
    </row>
    <row r="773" spans="2:16" ht="15.75" customHeight="1" x14ac:dyDescent="0.3">
      <c r="B773" s="6">
        <v>308</v>
      </c>
      <c r="C773" s="6" t="s">
        <v>26</v>
      </c>
      <c r="D773" s="6">
        <v>1802</v>
      </c>
      <c r="F773" s="6" t="s">
        <v>20</v>
      </c>
      <c r="G773" s="6">
        <v>174.1</v>
      </c>
      <c r="H773" s="6">
        <v>62.1</v>
      </c>
      <c r="I773" s="6">
        <v>6.8</v>
      </c>
      <c r="J773" s="6" t="s">
        <v>170</v>
      </c>
      <c r="N773" s="6" t="b">
        <v>0</v>
      </c>
      <c r="O773" s="6">
        <v>41.989489089999999</v>
      </c>
      <c r="P773" s="6">
        <v>-72.128714990000006</v>
      </c>
    </row>
    <row r="774" spans="2:16" ht="15.75" customHeight="1" x14ac:dyDescent="0.3">
      <c r="B774" s="6">
        <v>602</v>
      </c>
      <c r="C774" s="6" t="s">
        <v>26</v>
      </c>
      <c r="D774" s="6">
        <v>1803</v>
      </c>
      <c r="F774" s="6" t="s">
        <v>23</v>
      </c>
      <c r="G774" s="6">
        <v>59.6</v>
      </c>
      <c r="H774" s="6">
        <v>121.7</v>
      </c>
      <c r="I774" s="6">
        <v>25.2</v>
      </c>
      <c r="J774" s="6" t="s">
        <v>170</v>
      </c>
      <c r="N774" s="6" t="b">
        <v>0</v>
      </c>
      <c r="O774" s="6">
        <v>41.99019577</v>
      </c>
      <c r="P774" s="6">
        <v>-72.12995411</v>
      </c>
    </row>
    <row r="775" spans="2:16" ht="15.75" customHeight="1" x14ac:dyDescent="0.3">
      <c r="B775" s="6">
        <v>602</v>
      </c>
      <c r="C775" s="6" t="s">
        <v>25</v>
      </c>
      <c r="D775" s="6">
        <v>1804</v>
      </c>
      <c r="F775" s="6" t="s">
        <v>31</v>
      </c>
      <c r="G775" s="6">
        <v>51.4</v>
      </c>
      <c r="H775" s="6">
        <v>132.19999999999999</v>
      </c>
      <c r="I775" s="6">
        <v>36.700000000000003</v>
      </c>
      <c r="J775" s="6" t="s">
        <v>170</v>
      </c>
      <c r="N775" s="6" t="b">
        <v>0</v>
      </c>
      <c r="O775" s="6">
        <v>41.99030157</v>
      </c>
      <c r="P775" s="6">
        <v>-72.130029759999999</v>
      </c>
    </row>
    <row r="776" spans="2:16" ht="15.75" customHeight="1" x14ac:dyDescent="0.3">
      <c r="B776" s="6">
        <v>308</v>
      </c>
      <c r="C776" s="6" t="s">
        <v>26</v>
      </c>
      <c r="D776" s="6">
        <v>1805</v>
      </c>
      <c r="F776" s="6" t="s">
        <v>20</v>
      </c>
      <c r="G776" s="6">
        <v>179.8</v>
      </c>
      <c r="H776" s="6">
        <v>68.3</v>
      </c>
      <c r="I776" s="6">
        <v>7.9</v>
      </c>
      <c r="J776" s="6" t="s">
        <v>170</v>
      </c>
      <c r="N776" s="6" t="b">
        <v>0</v>
      </c>
      <c r="O776" s="6">
        <v>41.989535099999998</v>
      </c>
      <c r="P776" s="6">
        <v>-72.128634039999994</v>
      </c>
    </row>
    <row r="777" spans="2:16" ht="15.75" customHeight="1" x14ac:dyDescent="0.3">
      <c r="B777" s="6">
        <v>705</v>
      </c>
      <c r="C777" s="6" t="s">
        <v>25</v>
      </c>
      <c r="D777" s="6">
        <v>1805</v>
      </c>
      <c r="F777" s="6" t="s">
        <v>172</v>
      </c>
      <c r="G777" s="6">
        <v>112.4</v>
      </c>
      <c r="H777" s="6">
        <v>158.6</v>
      </c>
      <c r="I777" s="6">
        <v>1.8</v>
      </c>
      <c r="J777" s="6" t="s">
        <v>170</v>
      </c>
      <c r="K777" s="6">
        <v>1.3</v>
      </c>
      <c r="L777" s="6" t="s">
        <v>24</v>
      </c>
      <c r="N777" s="6" t="b">
        <v>0</v>
      </c>
      <c r="O777" s="6">
        <v>41.990440110000002</v>
      </c>
      <c r="P777" s="6">
        <v>-72.129247419999999</v>
      </c>
    </row>
    <row r="778" spans="2:16" ht="15.75" customHeight="1" x14ac:dyDescent="0.3">
      <c r="B778" s="6">
        <v>308</v>
      </c>
      <c r="C778" s="6" t="s">
        <v>26</v>
      </c>
      <c r="D778" s="6">
        <v>1806</v>
      </c>
      <c r="F778" s="6" t="s">
        <v>20</v>
      </c>
      <c r="G778" s="6">
        <v>178.5</v>
      </c>
      <c r="H778" s="6">
        <v>68.5</v>
      </c>
      <c r="I778" s="6">
        <v>7.2</v>
      </c>
      <c r="J778" s="6" t="s">
        <v>170</v>
      </c>
      <c r="N778" s="6" t="b">
        <v>0</v>
      </c>
      <c r="O778" s="6">
        <v>41.989538899999999</v>
      </c>
      <c r="P778" s="6">
        <v>-72.128649109999998</v>
      </c>
    </row>
    <row r="779" spans="2:16" ht="15.75" customHeight="1" x14ac:dyDescent="0.3">
      <c r="B779" s="6">
        <v>308</v>
      </c>
      <c r="C779" s="6" t="s">
        <v>26</v>
      </c>
      <c r="D779" s="6">
        <v>1807</v>
      </c>
      <c r="F779" s="6" t="s">
        <v>20</v>
      </c>
      <c r="G779" s="6">
        <v>177.4</v>
      </c>
      <c r="H779" s="6">
        <v>68.2</v>
      </c>
      <c r="I779" s="6">
        <v>8.9</v>
      </c>
      <c r="J779" s="6" t="s">
        <v>170</v>
      </c>
      <c r="N779" s="6" t="b">
        <v>0</v>
      </c>
      <c r="O779" s="6">
        <v>41.98953796</v>
      </c>
      <c r="P779" s="6">
        <v>-72.128662849999998</v>
      </c>
    </row>
    <row r="780" spans="2:16" ht="15.75" customHeight="1" x14ac:dyDescent="0.3">
      <c r="B780" s="6">
        <v>308</v>
      </c>
      <c r="C780" s="6" t="s">
        <v>26</v>
      </c>
      <c r="D780" s="6">
        <v>1808</v>
      </c>
      <c r="F780" s="6" t="s">
        <v>20</v>
      </c>
      <c r="G780" s="6">
        <v>174.2</v>
      </c>
      <c r="H780" s="6">
        <v>61.8</v>
      </c>
      <c r="I780" s="6">
        <v>9.9</v>
      </c>
      <c r="J780" s="6" t="s">
        <v>170</v>
      </c>
      <c r="N780" s="6" t="b">
        <v>0</v>
      </c>
      <c r="O780" s="6">
        <v>41.989486280000001</v>
      </c>
      <c r="P780" s="6">
        <v>-72.128714430000002</v>
      </c>
    </row>
    <row r="781" spans="2:16" ht="15.75" customHeight="1" x14ac:dyDescent="0.3">
      <c r="B781" s="6">
        <v>308</v>
      </c>
      <c r="C781" s="6" t="s">
        <v>26</v>
      </c>
      <c r="D781" s="6">
        <v>1809</v>
      </c>
      <c r="F781" s="6" t="s">
        <v>20</v>
      </c>
      <c r="G781" s="6">
        <v>178.7</v>
      </c>
      <c r="H781" s="6">
        <v>67</v>
      </c>
      <c r="I781" s="6">
        <v>6.6</v>
      </c>
      <c r="J781" s="6" t="s">
        <v>170</v>
      </c>
      <c r="N781" s="6" t="b">
        <v>0</v>
      </c>
      <c r="O781" s="6">
        <v>41.989525299999997</v>
      </c>
      <c r="P781" s="6">
        <v>-72.128649879999998</v>
      </c>
    </row>
    <row r="782" spans="2:16" ht="15.75" customHeight="1" x14ac:dyDescent="0.3">
      <c r="B782" s="6">
        <v>601</v>
      </c>
      <c r="C782" s="6" t="s">
        <v>25</v>
      </c>
      <c r="D782" s="6">
        <v>1810</v>
      </c>
      <c r="F782" s="6" t="s">
        <v>18</v>
      </c>
      <c r="G782" s="6">
        <v>37.5</v>
      </c>
      <c r="H782" s="6">
        <v>132.69999999999999</v>
      </c>
      <c r="I782" s="6">
        <v>20.6</v>
      </c>
      <c r="J782" s="6" t="s">
        <v>170</v>
      </c>
      <c r="K782" s="6">
        <v>1.3</v>
      </c>
      <c r="L782" s="6" t="s">
        <v>24</v>
      </c>
      <c r="N782" s="6" t="b">
        <v>0</v>
      </c>
      <c r="O782" s="6">
        <v>41.990327700000002</v>
      </c>
      <c r="P782" s="6">
        <v>-72.130194340000003</v>
      </c>
    </row>
    <row r="783" spans="2:16" ht="15.75" customHeight="1" x14ac:dyDescent="0.3">
      <c r="B783" s="6">
        <v>602</v>
      </c>
      <c r="C783" s="6" t="s">
        <v>25</v>
      </c>
      <c r="D783" s="6">
        <v>1811</v>
      </c>
      <c r="F783" s="6" t="s">
        <v>18</v>
      </c>
      <c r="G783" s="6">
        <v>52</v>
      </c>
      <c r="H783" s="6">
        <v>135.30000000000001</v>
      </c>
      <c r="I783" s="6">
        <v>37.299999999999997</v>
      </c>
      <c r="J783" s="6" t="s">
        <v>170</v>
      </c>
      <c r="N783" s="6" t="b">
        <v>0</v>
      </c>
      <c r="O783" s="6">
        <v>41.990328089999998</v>
      </c>
      <c r="P783" s="6">
        <v>-72.130016089999998</v>
      </c>
    </row>
    <row r="784" spans="2:16" ht="15.75" customHeight="1" x14ac:dyDescent="0.3">
      <c r="B784" s="6">
        <v>602</v>
      </c>
      <c r="C784" s="6" t="s">
        <v>26</v>
      </c>
      <c r="D784" s="6">
        <v>1812</v>
      </c>
      <c r="F784" s="6" t="s">
        <v>18</v>
      </c>
      <c r="G784" s="6">
        <v>59.2</v>
      </c>
      <c r="H784" s="6">
        <v>123.9</v>
      </c>
      <c r="I784" s="6">
        <v>46.9</v>
      </c>
      <c r="J784" s="6" t="s">
        <v>170</v>
      </c>
      <c r="N784" s="6" t="b">
        <v>0</v>
      </c>
      <c r="O784" s="6">
        <v>41.990215880000001</v>
      </c>
      <c r="P784" s="6">
        <v>-72.129954249999997</v>
      </c>
    </row>
    <row r="785" spans="2:16" ht="15.75" customHeight="1" x14ac:dyDescent="0.3">
      <c r="B785" s="6">
        <v>308</v>
      </c>
      <c r="C785" s="6" t="s">
        <v>26</v>
      </c>
      <c r="D785" s="6">
        <v>1813</v>
      </c>
      <c r="F785" s="6" t="s">
        <v>20</v>
      </c>
      <c r="G785" s="6">
        <v>175.3</v>
      </c>
      <c r="H785" s="6">
        <v>62.1</v>
      </c>
      <c r="I785" s="6">
        <v>7.3</v>
      </c>
      <c r="J785" s="6" t="s">
        <v>170</v>
      </c>
      <c r="N785" s="6" t="b">
        <v>0</v>
      </c>
      <c r="O785" s="6">
        <v>41.98948721</v>
      </c>
      <c r="P785" s="6">
        <v>-72.128700690000002</v>
      </c>
    </row>
    <row r="786" spans="2:16" ht="15.75" customHeight="1" x14ac:dyDescent="0.3">
      <c r="B786" s="6">
        <v>601</v>
      </c>
      <c r="C786" s="6" t="s">
        <v>25</v>
      </c>
      <c r="D786" s="6">
        <v>1814</v>
      </c>
      <c r="F786" s="6" t="s">
        <v>172</v>
      </c>
      <c r="G786" s="6">
        <v>32.299999999999997</v>
      </c>
      <c r="H786" s="6">
        <v>131.30000000000001</v>
      </c>
      <c r="I786" s="6">
        <v>2.2999999999999998</v>
      </c>
      <c r="J786" s="6" t="s">
        <v>170</v>
      </c>
      <c r="K786" s="6">
        <v>1.3</v>
      </c>
      <c r="L786" s="6" t="s">
        <v>24</v>
      </c>
      <c r="N786" s="6" t="b">
        <v>0</v>
      </c>
      <c r="O786" s="6">
        <v>41.990323429999997</v>
      </c>
      <c r="P786" s="6">
        <v>-72.130259240000001</v>
      </c>
    </row>
    <row r="787" spans="2:16" ht="15.75" customHeight="1" x14ac:dyDescent="0.3">
      <c r="B787" s="6">
        <v>308</v>
      </c>
      <c r="C787" s="6" t="s">
        <v>26</v>
      </c>
      <c r="D787" s="6">
        <v>1815</v>
      </c>
      <c r="F787" s="6" t="s">
        <v>20</v>
      </c>
      <c r="G787" s="6">
        <v>178.6</v>
      </c>
      <c r="H787" s="6">
        <v>68.3</v>
      </c>
      <c r="I787" s="6">
        <v>9.1</v>
      </c>
      <c r="J787" s="6" t="s">
        <v>170</v>
      </c>
      <c r="N787" s="6" t="b">
        <v>0</v>
      </c>
      <c r="O787" s="6">
        <v>41.989536970000003</v>
      </c>
      <c r="P787" s="6">
        <v>-72.128648339999998</v>
      </c>
    </row>
    <row r="788" spans="2:16" ht="15.75" customHeight="1" x14ac:dyDescent="0.3">
      <c r="B788" s="6">
        <v>308</v>
      </c>
      <c r="C788" s="6" t="s">
        <v>26</v>
      </c>
      <c r="D788" s="6">
        <v>1816</v>
      </c>
      <c r="F788" s="6" t="s">
        <v>20</v>
      </c>
      <c r="G788" s="6">
        <v>174.8</v>
      </c>
      <c r="H788" s="6">
        <v>62.9</v>
      </c>
      <c r="I788" s="6">
        <v>4.9000000000000004</v>
      </c>
      <c r="J788" s="6" t="s">
        <v>170</v>
      </c>
      <c r="N788" s="6" t="b">
        <v>0</v>
      </c>
      <c r="O788" s="6">
        <v>41.989495079999998</v>
      </c>
      <c r="P788" s="6">
        <v>-72.128704970000001</v>
      </c>
    </row>
    <row r="789" spans="2:16" ht="15.75" customHeight="1" x14ac:dyDescent="0.3">
      <c r="B789" s="6">
        <v>308</v>
      </c>
      <c r="C789" s="6" t="s">
        <v>26</v>
      </c>
      <c r="D789" s="6">
        <v>1817</v>
      </c>
      <c r="F789" s="6" t="s">
        <v>20</v>
      </c>
      <c r="G789" s="6">
        <v>175.6</v>
      </c>
      <c r="H789" s="6">
        <v>62.8</v>
      </c>
      <c r="I789" s="6">
        <v>5</v>
      </c>
      <c r="J789" s="6" t="s">
        <v>170</v>
      </c>
      <c r="N789" s="6" t="b">
        <v>0</v>
      </c>
      <c r="O789" s="6">
        <v>41.989492949999999</v>
      </c>
      <c r="P789" s="6">
        <v>-72.128695649999997</v>
      </c>
    </row>
    <row r="790" spans="2:16" ht="15.75" customHeight="1" x14ac:dyDescent="0.3">
      <c r="B790" s="6">
        <v>602</v>
      </c>
      <c r="C790" s="6" t="s">
        <v>26</v>
      </c>
      <c r="D790" s="6">
        <v>1818</v>
      </c>
      <c r="F790" s="6" t="s">
        <v>18</v>
      </c>
      <c r="G790" s="6">
        <v>50.3</v>
      </c>
      <c r="H790" s="6">
        <v>124.2</v>
      </c>
      <c r="I790" s="6">
        <v>29.7</v>
      </c>
      <c r="J790" s="6" t="s">
        <v>170</v>
      </c>
      <c r="N790" s="6" t="b">
        <v>0</v>
      </c>
      <c r="O790" s="6">
        <v>41.990232429999999</v>
      </c>
      <c r="P790" s="6">
        <v>-72.130059680000002</v>
      </c>
    </row>
    <row r="791" spans="2:16" ht="15.75" customHeight="1" x14ac:dyDescent="0.3">
      <c r="B791" s="6">
        <v>308</v>
      </c>
      <c r="C791" s="6" t="s">
        <v>26</v>
      </c>
      <c r="D791" s="6">
        <v>1819</v>
      </c>
      <c r="F791" s="6" t="s">
        <v>20</v>
      </c>
      <c r="G791" s="6">
        <v>175.2</v>
      </c>
      <c r="H791" s="6">
        <v>60.1</v>
      </c>
      <c r="I791" s="6">
        <v>6.8</v>
      </c>
      <c r="J791" s="6" t="s">
        <v>170</v>
      </c>
      <c r="N791" s="6" t="b">
        <v>0</v>
      </c>
      <c r="O791" s="6">
        <v>41.989469659999997</v>
      </c>
      <c r="P791" s="6">
        <v>-72.128706089999994</v>
      </c>
    </row>
    <row r="792" spans="2:16" ht="15.75" customHeight="1" x14ac:dyDescent="0.3">
      <c r="B792" s="6">
        <v>308</v>
      </c>
      <c r="C792" s="6" t="s">
        <v>26</v>
      </c>
      <c r="D792" s="6">
        <v>1820</v>
      </c>
      <c r="F792" s="6" t="s">
        <v>20</v>
      </c>
      <c r="G792" s="6">
        <v>174.7</v>
      </c>
      <c r="H792" s="6">
        <v>63.8</v>
      </c>
      <c r="I792" s="6">
        <v>5.4</v>
      </c>
      <c r="J792" s="6" t="s">
        <v>170</v>
      </c>
      <c r="N792" s="6" t="b">
        <v>0</v>
      </c>
      <c r="O792" s="6">
        <v>41.989503210000002</v>
      </c>
      <c r="P792" s="6">
        <v>-72.12870427</v>
      </c>
    </row>
    <row r="793" spans="2:16" ht="15.75" customHeight="1" x14ac:dyDescent="0.3">
      <c r="B793" s="6">
        <v>308</v>
      </c>
      <c r="C793" s="6" t="s">
        <v>26</v>
      </c>
      <c r="D793" s="6">
        <v>1822</v>
      </c>
      <c r="F793" s="6" t="s">
        <v>20</v>
      </c>
      <c r="G793" s="6">
        <v>175.1</v>
      </c>
      <c r="H793" s="6">
        <v>60.1</v>
      </c>
      <c r="I793" s="6">
        <v>8.3000000000000007</v>
      </c>
      <c r="J793" s="6" t="s">
        <v>170</v>
      </c>
      <c r="N793" s="6" t="b">
        <v>0</v>
      </c>
      <c r="O793" s="6">
        <v>41.989469810000003</v>
      </c>
      <c r="P793" s="6">
        <v>-72.12870728</v>
      </c>
    </row>
    <row r="794" spans="2:16" ht="15.75" customHeight="1" x14ac:dyDescent="0.3">
      <c r="B794" s="6">
        <v>308</v>
      </c>
      <c r="C794" s="6" t="s">
        <v>26</v>
      </c>
      <c r="D794" s="6">
        <v>1823</v>
      </c>
      <c r="F794" s="6" t="s">
        <v>20</v>
      </c>
      <c r="G794" s="6">
        <v>175.5</v>
      </c>
      <c r="H794" s="6">
        <v>61.9</v>
      </c>
      <c r="I794" s="6">
        <v>5.5</v>
      </c>
      <c r="J794" s="6" t="s">
        <v>170</v>
      </c>
      <c r="N794" s="6" t="b">
        <v>0</v>
      </c>
      <c r="O794" s="6">
        <v>41.989485129999998</v>
      </c>
      <c r="P794" s="6">
        <v>-72.128698729999996</v>
      </c>
    </row>
    <row r="795" spans="2:16" ht="15.75" customHeight="1" x14ac:dyDescent="0.3">
      <c r="B795" s="6">
        <v>308</v>
      </c>
      <c r="C795" s="6" t="s">
        <v>26</v>
      </c>
      <c r="D795" s="6">
        <v>1824</v>
      </c>
      <c r="F795" s="6" t="s">
        <v>20</v>
      </c>
      <c r="G795" s="6">
        <v>174.6</v>
      </c>
      <c r="H795" s="6">
        <v>72.7</v>
      </c>
      <c r="I795" s="6">
        <v>7.1</v>
      </c>
      <c r="J795" s="6" t="s">
        <v>170</v>
      </c>
      <c r="K795" s="6">
        <v>1.3</v>
      </c>
      <c r="L795" s="6" t="s">
        <v>24</v>
      </c>
      <c r="N795" s="6" t="b">
        <v>0</v>
      </c>
      <c r="O795" s="6">
        <v>41.98958219</v>
      </c>
      <c r="P795" s="6">
        <v>-72.128686759999994</v>
      </c>
    </row>
    <row r="796" spans="2:16" ht="15.75" customHeight="1" x14ac:dyDescent="0.3">
      <c r="B796" s="6">
        <v>308</v>
      </c>
      <c r="C796" s="6" t="s">
        <v>26</v>
      </c>
      <c r="D796" s="6">
        <v>1825</v>
      </c>
      <c r="F796" s="6" t="s">
        <v>20</v>
      </c>
      <c r="G796" s="6">
        <v>175.5</v>
      </c>
      <c r="H796" s="6">
        <v>60.5</v>
      </c>
      <c r="I796" s="6">
        <v>8.5</v>
      </c>
      <c r="J796" s="6" t="s">
        <v>170</v>
      </c>
      <c r="N796" s="6" t="b">
        <v>0</v>
      </c>
      <c r="O796" s="6">
        <v>41.989472730000003</v>
      </c>
      <c r="P796" s="6">
        <v>-72.128701669999998</v>
      </c>
    </row>
    <row r="797" spans="2:16" ht="15.75" customHeight="1" x14ac:dyDescent="0.3">
      <c r="B797" s="6">
        <v>308</v>
      </c>
      <c r="C797" s="6" t="s">
        <v>26</v>
      </c>
      <c r="D797" s="6">
        <v>1826</v>
      </c>
      <c r="F797" s="6" t="s">
        <v>33</v>
      </c>
      <c r="G797" s="6">
        <v>175.8</v>
      </c>
      <c r="H797" s="6">
        <v>64</v>
      </c>
      <c r="I797" s="6">
        <v>63.7</v>
      </c>
      <c r="J797" s="6" t="s">
        <v>170</v>
      </c>
      <c r="N797" s="6" t="b">
        <v>0</v>
      </c>
      <c r="O797" s="6">
        <v>41.989503259999999</v>
      </c>
      <c r="P797" s="6">
        <v>-72.128690739999996</v>
      </c>
    </row>
    <row r="798" spans="2:16" ht="15.75" customHeight="1" x14ac:dyDescent="0.3">
      <c r="B798" s="6">
        <v>602</v>
      </c>
      <c r="C798" s="6" t="s">
        <v>26</v>
      </c>
      <c r="D798" s="6">
        <v>1827</v>
      </c>
      <c r="F798" s="6" t="s">
        <v>22</v>
      </c>
      <c r="G798" s="6">
        <v>59.9</v>
      </c>
      <c r="H798" s="6">
        <v>125.1</v>
      </c>
      <c r="I798" s="6">
        <v>24.6</v>
      </c>
      <c r="J798" s="6" t="s">
        <v>170</v>
      </c>
      <c r="N798" s="6" t="b">
        <v>0</v>
      </c>
      <c r="O798" s="6">
        <v>41.990225410000001</v>
      </c>
      <c r="P798" s="6">
        <v>-72.129943389999994</v>
      </c>
    </row>
    <row r="799" spans="2:16" ht="15.75" customHeight="1" x14ac:dyDescent="0.3">
      <c r="B799" s="6">
        <v>601</v>
      </c>
      <c r="C799" s="6" t="s">
        <v>26</v>
      </c>
      <c r="D799" s="6">
        <v>1828</v>
      </c>
      <c r="F799" s="6" t="s">
        <v>18</v>
      </c>
      <c r="G799" s="6">
        <v>30.5</v>
      </c>
      <c r="H799" s="6">
        <v>126</v>
      </c>
      <c r="I799" s="6">
        <v>17.8</v>
      </c>
      <c r="J799" s="6" t="s">
        <v>170</v>
      </c>
      <c r="K799" s="6">
        <v>1.3</v>
      </c>
      <c r="L799" s="6" t="s">
        <v>24</v>
      </c>
      <c r="N799" s="6" t="b">
        <v>0</v>
      </c>
      <c r="O799" s="6">
        <v>41.990279299999997</v>
      </c>
      <c r="P799" s="6">
        <v>-72.130291830000004</v>
      </c>
    </row>
    <row r="800" spans="2:16" ht="15.75" customHeight="1" x14ac:dyDescent="0.3">
      <c r="B800" s="6">
        <v>601</v>
      </c>
      <c r="C800" s="6" t="s">
        <v>26</v>
      </c>
      <c r="D800" s="6">
        <v>1829</v>
      </c>
      <c r="F800" s="6" t="s">
        <v>39</v>
      </c>
      <c r="G800" s="6">
        <v>38.4</v>
      </c>
      <c r="H800" s="6">
        <v>123.9</v>
      </c>
      <c r="I800" s="6">
        <v>24.2</v>
      </c>
      <c r="J800" s="6" t="s">
        <v>170</v>
      </c>
      <c r="K800" s="6">
        <v>1.3</v>
      </c>
      <c r="L800" s="6" t="s">
        <v>24</v>
      </c>
      <c r="N800" s="6" t="b">
        <v>0</v>
      </c>
      <c r="O800" s="6">
        <v>41.990248360000002</v>
      </c>
      <c r="P800" s="6">
        <v>-72.130202100000005</v>
      </c>
    </row>
    <row r="801" spans="2:16" ht="15.75" customHeight="1" x14ac:dyDescent="0.3">
      <c r="B801" s="6">
        <v>601</v>
      </c>
      <c r="C801" s="6" t="s">
        <v>26</v>
      </c>
      <c r="D801" s="6">
        <v>1830</v>
      </c>
      <c r="F801" s="6" t="s">
        <v>31</v>
      </c>
      <c r="G801" s="6">
        <v>30.1</v>
      </c>
      <c r="H801" s="6">
        <v>123.4</v>
      </c>
      <c r="I801" s="6">
        <v>35.4</v>
      </c>
      <c r="J801" s="6" t="s">
        <v>170</v>
      </c>
      <c r="K801" s="6">
        <v>1.3</v>
      </c>
      <c r="L801" s="6" t="s">
        <v>24</v>
      </c>
      <c r="N801" s="6" t="b">
        <v>0</v>
      </c>
      <c r="O801" s="6">
        <v>41.990256899999999</v>
      </c>
      <c r="P801" s="6">
        <v>-72.130302060000005</v>
      </c>
    </row>
    <row r="802" spans="2:16" ht="15.75" customHeight="1" x14ac:dyDescent="0.3">
      <c r="B802" s="6">
        <v>601</v>
      </c>
      <c r="C802" s="6" t="s">
        <v>25</v>
      </c>
      <c r="D802" s="6">
        <v>1831</v>
      </c>
      <c r="F802" s="6" t="s">
        <v>23</v>
      </c>
      <c r="G802" s="6">
        <v>33.1</v>
      </c>
      <c r="H802" s="6">
        <v>138.6</v>
      </c>
      <c r="I802" s="6">
        <v>22.6</v>
      </c>
      <c r="J802" s="6" t="s">
        <v>170</v>
      </c>
      <c r="K802" s="6">
        <v>1.3</v>
      </c>
      <c r="L802" s="6" t="s">
        <v>24</v>
      </c>
      <c r="N802" s="6" t="b">
        <v>0</v>
      </c>
      <c r="O802" s="6">
        <v>41.990386829999998</v>
      </c>
      <c r="P802" s="6">
        <v>-72.130234369999997</v>
      </c>
    </row>
    <row r="803" spans="2:16" ht="15.75" customHeight="1" x14ac:dyDescent="0.3">
      <c r="B803" s="6">
        <v>601</v>
      </c>
      <c r="C803" s="6" t="s">
        <v>26</v>
      </c>
      <c r="D803" s="6">
        <v>1832</v>
      </c>
      <c r="F803" s="6" t="s">
        <v>18</v>
      </c>
      <c r="G803" s="6">
        <v>38.700000000000003</v>
      </c>
      <c r="H803" s="6">
        <v>129.80000000000001</v>
      </c>
      <c r="I803" s="6">
        <v>48.3</v>
      </c>
      <c r="J803" s="6" t="s">
        <v>170</v>
      </c>
      <c r="K803" s="6">
        <v>1.3</v>
      </c>
      <c r="L803" s="6" t="s">
        <v>24</v>
      </c>
      <c r="N803" s="6" t="b">
        <v>0</v>
      </c>
      <c r="O803" s="6">
        <v>41.990300150000003</v>
      </c>
      <c r="P803" s="6">
        <v>-72.130186129999998</v>
      </c>
    </row>
    <row r="804" spans="2:16" ht="15.75" customHeight="1" x14ac:dyDescent="0.3">
      <c r="B804" s="6">
        <v>602</v>
      </c>
      <c r="C804" s="6" t="s">
        <v>26</v>
      </c>
      <c r="D804" s="6">
        <v>1833</v>
      </c>
      <c r="F804" s="6" t="s">
        <v>18</v>
      </c>
      <c r="G804" s="6">
        <v>51.8</v>
      </c>
      <c r="H804" s="6">
        <v>129.19999999999999</v>
      </c>
      <c r="I804" s="6">
        <v>46.3</v>
      </c>
      <c r="J804" s="6" t="s">
        <v>170</v>
      </c>
      <c r="N804" s="6" t="b">
        <v>0</v>
      </c>
      <c r="O804" s="6">
        <v>41.990274370000002</v>
      </c>
      <c r="P804" s="6">
        <v>-72.130031299999999</v>
      </c>
    </row>
    <row r="805" spans="2:16" ht="15.75" customHeight="1" x14ac:dyDescent="0.3">
      <c r="B805" s="6">
        <v>602</v>
      </c>
      <c r="C805" s="6" t="s">
        <v>25</v>
      </c>
      <c r="D805" s="6">
        <v>1834</v>
      </c>
      <c r="F805" s="6" t="s">
        <v>18</v>
      </c>
      <c r="G805" s="6">
        <v>51.5</v>
      </c>
      <c r="H805" s="6">
        <v>130.69999999999999</v>
      </c>
      <c r="I805" s="6">
        <v>8.9</v>
      </c>
      <c r="J805" s="6" t="s">
        <v>170</v>
      </c>
      <c r="N805" s="6" t="b">
        <v>0</v>
      </c>
      <c r="O805" s="6">
        <v>41.990288130000003</v>
      </c>
      <c r="P805" s="6">
        <v>-72.130031720000005</v>
      </c>
    </row>
    <row r="806" spans="2:16" ht="15.75" customHeight="1" x14ac:dyDescent="0.3">
      <c r="B806" s="6">
        <v>601</v>
      </c>
      <c r="C806" s="6" t="s">
        <v>25</v>
      </c>
      <c r="D806" s="6">
        <v>1835</v>
      </c>
      <c r="F806" s="6" t="s">
        <v>18</v>
      </c>
      <c r="G806" s="6">
        <v>34.700000000000003</v>
      </c>
      <c r="H806" s="6">
        <v>136.80000000000001</v>
      </c>
      <c r="I806" s="6">
        <v>54</v>
      </c>
      <c r="J806" s="6" t="s">
        <v>170</v>
      </c>
      <c r="K806" s="6">
        <v>1.3</v>
      </c>
      <c r="L806" s="6" t="s">
        <v>24</v>
      </c>
      <c r="N806" s="6" t="b">
        <v>0</v>
      </c>
      <c r="O806" s="6">
        <v>41.99036839</v>
      </c>
      <c r="P806" s="6">
        <v>-72.130219089999997</v>
      </c>
    </row>
    <row r="807" spans="2:16" ht="15.75" customHeight="1" x14ac:dyDescent="0.3">
      <c r="B807" s="6">
        <v>602</v>
      </c>
      <c r="C807" s="6" t="s">
        <v>25</v>
      </c>
      <c r="D807" s="6">
        <v>1836</v>
      </c>
      <c r="F807" s="6" t="s">
        <v>18</v>
      </c>
      <c r="G807" s="6">
        <v>52.8</v>
      </c>
      <c r="H807" s="6">
        <v>130.4</v>
      </c>
      <c r="I807" s="6">
        <v>5.8</v>
      </c>
      <c r="J807" s="6" t="s">
        <v>170</v>
      </c>
      <c r="N807" s="6" t="b">
        <v>0</v>
      </c>
      <c r="O807" s="6">
        <v>41.990283439999999</v>
      </c>
      <c r="P807" s="6">
        <v>-72.130016859999998</v>
      </c>
    </row>
    <row r="808" spans="2:16" ht="15.75" customHeight="1" x14ac:dyDescent="0.3">
      <c r="B808" s="6">
        <v>602</v>
      </c>
      <c r="C808" s="6" t="s">
        <v>26</v>
      </c>
      <c r="D808" s="6">
        <v>1837</v>
      </c>
      <c r="F808" s="6" t="s">
        <v>18</v>
      </c>
      <c r="G808" s="6">
        <v>53.5</v>
      </c>
      <c r="H808" s="6">
        <v>130</v>
      </c>
      <c r="I808" s="6">
        <v>24.2</v>
      </c>
      <c r="J808" s="6" t="s">
        <v>170</v>
      </c>
      <c r="N808" s="6" t="b">
        <v>0</v>
      </c>
      <c r="O808" s="6">
        <v>41.990278799999999</v>
      </c>
      <c r="P808" s="6">
        <v>-72.130009360000003</v>
      </c>
    </row>
    <row r="809" spans="2:16" ht="15.75" customHeight="1" x14ac:dyDescent="0.3">
      <c r="B809" s="6">
        <v>601</v>
      </c>
      <c r="C809" s="6" t="s">
        <v>26</v>
      </c>
      <c r="D809" s="6">
        <v>1838</v>
      </c>
      <c r="F809" s="6" t="s">
        <v>18</v>
      </c>
      <c r="G809" s="6">
        <v>35.299999999999997</v>
      </c>
      <c r="H809" s="6">
        <v>125</v>
      </c>
      <c r="I809" s="6">
        <v>48.5</v>
      </c>
      <c r="J809" s="6" t="s">
        <v>170</v>
      </c>
      <c r="K809" s="6">
        <v>1.3</v>
      </c>
      <c r="L809" s="6" t="s">
        <v>174</v>
      </c>
      <c r="N809" s="6" t="b">
        <v>0</v>
      </c>
      <c r="O809" s="6">
        <v>41.990262950000002</v>
      </c>
      <c r="P809" s="6">
        <v>-72.130236729999993</v>
      </c>
    </row>
    <row r="810" spans="2:16" ht="15.75" customHeight="1" x14ac:dyDescent="0.3">
      <c r="B810" s="6">
        <v>601</v>
      </c>
      <c r="C810" s="6" t="s">
        <v>25</v>
      </c>
      <c r="D810" s="6">
        <v>1839</v>
      </c>
      <c r="F810" s="6" t="s">
        <v>18</v>
      </c>
      <c r="G810" s="6">
        <v>38.9</v>
      </c>
      <c r="H810" s="6">
        <v>136.6</v>
      </c>
      <c r="I810" s="6">
        <v>19.2</v>
      </c>
      <c r="J810" s="6" t="s">
        <v>170</v>
      </c>
      <c r="K810" s="6">
        <v>1.3</v>
      </c>
      <c r="L810" s="6" t="s">
        <v>24</v>
      </c>
      <c r="N810" s="6" t="b">
        <v>0</v>
      </c>
      <c r="O810" s="6">
        <v>41.99036006</v>
      </c>
      <c r="P810" s="6">
        <v>-72.130169460000005</v>
      </c>
    </row>
    <row r="811" spans="2:16" ht="15.75" customHeight="1" x14ac:dyDescent="0.3">
      <c r="B811" s="6">
        <v>601</v>
      </c>
      <c r="C811" s="6" t="s">
        <v>25</v>
      </c>
      <c r="D811" s="6">
        <v>1840</v>
      </c>
      <c r="F811" s="6" t="s">
        <v>18</v>
      </c>
      <c r="G811" s="6">
        <v>37</v>
      </c>
      <c r="H811" s="6">
        <v>138.5</v>
      </c>
      <c r="I811" s="6">
        <v>6.8</v>
      </c>
      <c r="J811" s="6" t="s">
        <v>170</v>
      </c>
      <c r="K811" s="6">
        <v>1.3</v>
      </c>
      <c r="L811" s="6" t="s">
        <v>24</v>
      </c>
      <c r="N811" s="6" t="b">
        <v>0</v>
      </c>
      <c r="O811" s="6">
        <v>41.990379849999997</v>
      </c>
      <c r="P811" s="6">
        <v>-72.130188110000006</v>
      </c>
    </row>
    <row r="812" spans="2:16" ht="15.75" customHeight="1" x14ac:dyDescent="0.3">
      <c r="B812" s="6">
        <v>603</v>
      </c>
      <c r="C812" s="6" t="s">
        <v>26</v>
      </c>
      <c r="D812" s="6">
        <v>1841</v>
      </c>
      <c r="F812" s="6" t="s">
        <v>18</v>
      </c>
      <c r="G812" s="6">
        <v>73.2</v>
      </c>
      <c r="H812" s="6">
        <v>122.3</v>
      </c>
      <c r="I812" s="6">
        <v>41.3</v>
      </c>
      <c r="J812" s="6" t="s">
        <v>170</v>
      </c>
      <c r="N812" s="6" t="b">
        <v>0</v>
      </c>
      <c r="O812" s="6">
        <v>41.990179840000003</v>
      </c>
      <c r="P812" s="6">
        <v>-72.129790790000001</v>
      </c>
    </row>
    <row r="813" spans="2:16" ht="15.75" customHeight="1" x14ac:dyDescent="0.3">
      <c r="B813" s="6">
        <v>603</v>
      </c>
      <c r="C813" s="6" t="s">
        <v>25</v>
      </c>
      <c r="D813" s="6">
        <v>1842</v>
      </c>
      <c r="F813" s="6" t="s">
        <v>31</v>
      </c>
      <c r="G813" s="6">
        <v>71.8</v>
      </c>
      <c r="H813" s="6">
        <v>137.5</v>
      </c>
      <c r="I813" s="6">
        <v>34.5</v>
      </c>
      <c r="J813" s="6" t="s">
        <v>170</v>
      </c>
      <c r="N813" s="6" t="b">
        <v>0</v>
      </c>
      <c r="O813" s="6">
        <v>41.990316649999997</v>
      </c>
      <c r="P813" s="6">
        <v>-72.129775539999997</v>
      </c>
    </row>
    <row r="814" spans="2:16" ht="15.75" customHeight="1" x14ac:dyDescent="0.3">
      <c r="B814" s="6">
        <v>603</v>
      </c>
      <c r="C814" s="6" t="s">
        <v>26</v>
      </c>
      <c r="D814" s="6">
        <v>1843</v>
      </c>
      <c r="F814" s="6" t="s">
        <v>33</v>
      </c>
      <c r="G814" s="6">
        <v>79.5</v>
      </c>
      <c r="H814" s="6">
        <v>126.9</v>
      </c>
      <c r="I814" s="6">
        <v>56.8</v>
      </c>
      <c r="J814" s="6" t="s">
        <v>170</v>
      </c>
      <c r="N814" s="6" t="b">
        <v>0</v>
      </c>
      <c r="O814" s="6">
        <v>41.990210740000002</v>
      </c>
      <c r="P814" s="6">
        <v>-72.129706060000004</v>
      </c>
    </row>
    <row r="815" spans="2:16" ht="15.75" customHeight="1" x14ac:dyDescent="0.3">
      <c r="B815" s="6">
        <v>603</v>
      </c>
      <c r="C815" s="6" t="s">
        <v>26</v>
      </c>
      <c r="D815" s="6">
        <v>1844</v>
      </c>
      <c r="F815" s="6" t="s">
        <v>18</v>
      </c>
      <c r="G815" s="6">
        <v>74.8</v>
      </c>
      <c r="H815" s="6">
        <v>122.5</v>
      </c>
      <c r="I815" s="6">
        <v>32.5</v>
      </c>
      <c r="J815" s="6" t="s">
        <v>170</v>
      </c>
      <c r="N815" s="6" t="b">
        <v>0</v>
      </c>
      <c r="O815" s="6">
        <v>41.99017911</v>
      </c>
      <c r="P815" s="6">
        <v>-72.129771309999995</v>
      </c>
    </row>
    <row r="816" spans="2:16" ht="15.75" customHeight="1" x14ac:dyDescent="0.3">
      <c r="B816" s="6">
        <v>603</v>
      </c>
      <c r="C816" s="6" t="s">
        <v>25</v>
      </c>
      <c r="D816" s="6">
        <v>1845</v>
      </c>
      <c r="F816" s="6" t="s">
        <v>23</v>
      </c>
      <c r="G816" s="6">
        <v>77.3</v>
      </c>
      <c r="H816" s="6">
        <v>132.30000000000001</v>
      </c>
      <c r="I816" s="6">
        <v>33.299999999999997</v>
      </c>
      <c r="J816" s="6" t="s">
        <v>170</v>
      </c>
      <c r="N816" s="6" t="b">
        <v>0</v>
      </c>
      <c r="O816" s="6">
        <v>41.990262000000001</v>
      </c>
      <c r="P816" s="6">
        <v>-72.129720930000005</v>
      </c>
    </row>
    <row r="817" spans="2:16" ht="15.75" customHeight="1" x14ac:dyDescent="0.3">
      <c r="B817" s="6">
        <v>603</v>
      </c>
      <c r="C817" s="6" t="s">
        <v>25</v>
      </c>
      <c r="D817" s="6">
        <v>1846</v>
      </c>
      <c r="F817" s="6" t="s">
        <v>39</v>
      </c>
      <c r="G817" s="6">
        <v>70.7</v>
      </c>
      <c r="H817" s="6">
        <v>134.1</v>
      </c>
      <c r="I817" s="6">
        <v>33.5</v>
      </c>
      <c r="J817" s="6" t="s">
        <v>170</v>
      </c>
      <c r="N817" s="6" t="b">
        <v>0</v>
      </c>
      <c r="O817" s="6">
        <v>41.990288249999999</v>
      </c>
      <c r="P817" s="6">
        <v>-72.129795790000003</v>
      </c>
    </row>
    <row r="818" spans="2:16" ht="15.75" customHeight="1" x14ac:dyDescent="0.3">
      <c r="B818" s="6">
        <v>603</v>
      </c>
      <c r="C818" s="6" t="s">
        <v>25</v>
      </c>
      <c r="D818" s="6">
        <v>1847</v>
      </c>
      <c r="F818" s="6" t="s">
        <v>18</v>
      </c>
      <c r="G818" s="6">
        <v>73.3</v>
      </c>
      <c r="H818" s="6">
        <v>138.4</v>
      </c>
      <c r="I818" s="6">
        <v>311</v>
      </c>
      <c r="J818" s="6" t="s">
        <v>170</v>
      </c>
      <c r="N818" s="6" t="b">
        <v>0</v>
      </c>
      <c r="O818" s="6">
        <v>41.990322280000001</v>
      </c>
      <c r="P818" s="6">
        <v>-72.129755770000003</v>
      </c>
    </row>
    <row r="819" spans="2:16" ht="15.75" customHeight="1" x14ac:dyDescent="0.3">
      <c r="B819" s="6">
        <v>603</v>
      </c>
      <c r="C819" s="6" t="s">
        <v>25</v>
      </c>
      <c r="D819" s="6">
        <v>1848</v>
      </c>
      <c r="F819" s="6" t="s">
        <v>39</v>
      </c>
      <c r="G819" s="6">
        <v>73.2</v>
      </c>
      <c r="H819" s="6">
        <v>130.19999999999999</v>
      </c>
      <c r="I819" s="6">
        <v>35</v>
      </c>
      <c r="J819" s="6" t="s">
        <v>170</v>
      </c>
      <c r="L819" s="6" t="s">
        <v>47</v>
      </c>
      <c r="N819" s="6" t="b">
        <v>0</v>
      </c>
      <c r="O819" s="6">
        <v>41.990249810000002</v>
      </c>
      <c r="P819" s="6">
        <v>-72.129774190000006</v>
      </c>
    </row>
    <row r="820" spans="2:16" ht="15.75" customHeight="1" x14ac:dyDescent="0.3">
      <c r="B820" s="6">
        <v>603</v>
      </c>
      <c r="C820" s="6" t="s">
        <v>25</v>
      </c>
      <c r="D820" s="6">
        <v>1849</v>
      </c>
      <c r="F820" s="6" t="s">
        <v>18</v>
      </c>
      <c r="G820" s="6">
        <v>72</v>
      </c>
      <c r="H820" s="6">
        <v>138.80000000000001</v>
      </c>
      <c r="I820" s="6">
        <v>33.1</v>
      </c>
      <c r="J820" s="6" t="s">
        <v>170</v>
      </c>
      <c r="N820" s="6" t="b">
        <v>0</v>
      </c>
      <c r="O820" s="6">
        <v>41.99032785</v>
      </c>
      <c r="P820" s="6">
        <v>-72.12977042</v>
      </c>
    </row>
    <row r="821" spans="2:16" ht="15.75" customHeight="1" x14ac:dyDescent="0.3">
      <c r="B821" s="6">
        <v>603</v>
      </c>
      <c r="C821" s="6" t="s">
        <v>25</v>
      </c>
      <c r="D821" s="6">
        <v>1850</v>
      </c>
      <c r="F821" s="6" t="s">
        <v>22</v>
      </c>
      <c r="G821" s="6">
        <v>77.3</v>
      </c>
      <c r="H821" s="6">
        <v>131.1</v>
      </c>
      <c r="I821" s="6">
        <v>22.8</v>
      </c>
      <c r="J821" s="6" t="s">
        <v>170</v>
      </c>
      <c r="N821" s="6" t="b">
        <v>0</v>
      </c>
      <c r="O821" s="6">
        <v>41.990251379999997</v>
      </c>
      <c r="P821" s="6">
        <v>-72.12972345</v>
      </c>
    </row>
    <row r="822" spans="2:16" ht="15.75" customHeight="1" x14ac:dyDescent="0.3">
      <c r="B822" s="6">
        <v>603</v>
      </c>
      <c r="C822" s="6" t="s">
        <v>26</v>
      </c>
      <c r="D822" s="6">
        <v>1851</v>
      </c>
      <c r="F822" s="6" t="s">
        <v>18</v>
      </c>
      <c r="G822" s="6">
        <v>76.8</v>
      </c>
      <c r="H822" s="6">
        <v>126.8</v>
      </c>
      <c r="I822" s="6">
        <v>16.8</v>
      </c>
      <c r="J822" s="6" t="s">
        <v>170</v>
      </c>
      <c r="N822" s="6" t="b">
        <v>0</v>
      </c>
      <c r="O822" s="6">
        <v>41.99021407</v>
      </c>
      <c r="P822" s="6">
        <v>-72.129738439999997</v>
      </c>
    </row>
    <row r="823" spans="2:16" ht="15.75" customHeight="1" x14ac:dyDescent="0.3">
      <c r="B823" s="6">
        <v>603</v>
      </c>
      <c r="C823" s="6" t="s">
        <v>26</v>
      </c>
      <c r="D823" s="6">
        <v>1852</v>
      </c>
      <c r="F823" s="6" t="s">
        <v>18</v>
      </c>
      <c r="G823" s="6">
        <v>76.3</v>
      </c>
      <c r="H823" s="6">
        <v>125.4</v>
      </c>
      <c r="I823" s="6">
        <v>18.3</v>
      </c>
      <c r="J823" s="6" t="s">
        <v>170</v>
      </c>
      <c r="N823" s="6" t="b">
        <v>0</v>
      </c>
      <c r="O823" s="6">
        <v>41.990202459999999</v>
      </c>
      <c r="P823" s="6">
        <v>-72.129747339999994</v>
      </c>
    </row>
    <row r="824" spans="2:16" ht="15.75" customHeight="1" x14ac:dyDescent="0.3">
      <c r="B824" s="6">
        <v>700</v>
      </c>
      <c r="C824" s="6" t="s">
        <v>26</v>
      </c>
      <c r="D824" s="6">
        <v>1853</v>
      </c>
      <c r="F824" s="6" t="s">
        <v>20</v>
      </c>
      <c r="G824" s="6">
        <v>18.5</v>
      </c>
      <c r="H824" s="6">
        <v>155.1</v>
      </c>
      <c r="I824" s="6">
        <v>47.1</v>
      </c>
      <c r="J824" s="6" t="s">
        <v>170</v>
      </c>
      <c r="K824" s="6">
        <v>1.3</v>
      </c>
      <c r="L824" s="6" t="s">
        <v>24</v>
      </c>
      <c r="N824" s="6" t="b">
        <v>0</v>
      </c>
      <c r="O824" s="6">
        <v>41.990555759999999</v>
      </c>
      <c r="P824" s="6">
        <v>-72.130373669999997</v>
      </c>
    </row>
    <row r="825" spans="2:16" ht="15.75" customHeight="1" x14ac:dyDescent="0.3">
      <c r="B825" s="6">
        <v>602</v>
      </c>
      <c r="C825" s="6" t="s">
        <v>17</v>
      </c>
      <c r="D825" s="6">
        <v>1854</v>
      </c>
      <c r="F825" s="6" t="s">
        <v>18</v>
      </c>
      <c r="G825" s="6">
        <v>44.4</v>
      </c>
      <c r="H825" s="6">
        <v>129.30000000000001</v>
      </c>
      <c r="I825" s="6">
        <v>36</v>
      </c>
      <c r="J825" s="6" t="s">
        <v>170</v>
      </c>
      <c r="L825" s="6" t="s">
        <v>24</v>
      </c>
      <c r="N825" s="6" t="b">
        <v>0</v>
      </c>
      <c r="O825" s="6">
        <v>41.990286820000001</v>
      </c>
      <c r="P825" s="6">
        <v>-72.130119260000001</v>
      </c>
    </row>
    <row r="826" spans="2:16" ht="15.75" customHeight="1" x14ac:dyDescent="0.3">
      <c r="B826" s="6">
        <v>602</v>
      </c>
      <c r="C826" s="6" t="s">
        <v>21</v>
      </c>
      <c r="D826" s="6">
        <v>1855</v>
      </c>
      <c r="F826" s="6" t="s">
        <v>31</v>
      </c>
      <c r="G826" s="6">
        <v>48.5</v>
      </c>
      <c r="H826" s="6">
        <v>136.4</v>
      </c>
      <c r="I826" s="6">
        <v>30.8</v>
      </c>
      <c r="J826" s="6" t="s">
        <v>170</v>
      </c>
      <c r="L826" s="6" t="s">
        <v>24</v>
      </c>
      <c r="N826" s="6" t="b">
        <v>0</v>
      </c>
      <c r="O826" s="6">
        <v>41.990343299999999</v>
      </c>
      <c r="P826" s="6">
        <v>-72.130055490000004</v>
      </c>
    </row>
    <row r="827" spans="2:16" ht="15.75" customHeight="1" x14ac:dyDescent="0.3">
      <c r="B827" s="6">
        <v>602</v>
      </c>
      <c r="C827" s="6" t="s">
        <v>21</v>
      </c>
      <c r="D827" s="6">
        <v>1856</v>
      </c>
      <c r="F827" s="6" t="s">
        <v>20</v>
      </c>
      <c r="G827" s="6">
        <v>40.1</v>
      </c>
      <c r="H827" s="6">
        <v>138.1</v>
      </c>
      <c r="I827" s="6">
        <v>37.299999999999997</v>
      </c>
      <c r="J827" s="6" t="s">
        <v>170</v>
      </c>
      <c r="L827" s="6" t="s">
        <v>24</v>
      </c>
      <c r="M827" s="6" t="s">
        <v>186</v>
      </c>
      <c r="N827" s="6" t="b">
        <v>0</v>
      </c>
      <c r="O827" s="6">
        <v>41.990371469999999</v>
      </c>
      <c r="P827" s="6">
        <v>-72.130152010000003</v>
      </c>
    </row>
    <row r="828" spans="2:16" ht="15.75" customHeight="1" x14ac:dyDescent="0.3">
      <c r="B828" s="6">
        <v>308</v>
      </c>
      <c r="C828" s="6" t="s">
        <v>21</v>
      </c>
      <c r="D828" s="6">
        <v>1857</v>
      </c>
      <c r="F828" s="6" t="s">
        <v>33</v>
      </c>
      <c r="G828" s="6">
        <v>167.8</v>
      </c>
      <c r="H828" s="6">
        <v>72.2</v>
      </c>
      <c r="I828" s="6">
        <v>36.700000000000003</v>
      </c>
      <c r="J828" s="6" t="s">
        <v>170</v>
      </c>
      <c r="N828" s="6" t="b">
        <v>0</v>
      </c>
      <c r="O828" s="6">
        <v>41.989588380000001</v>
      </c>
      <c r="P828" s="6">
        <v>-72.128768840000006</v>
      </c>
    </row>
    <row r="829" spans="2:16" ht="15.75" customHeight="1" x14ac:dyDescent="0.3">
      <c r="B829" s="6">
        <v>703</v>
      </c>
      <c r="C829" s="6" t="s">
        <v>17</v>
      </c>
      <c r="D829" s="6">
        <v>1858</v>
      </c>
      <c r="F829" s="6" t="s">
        <v>18</v>
      </c>
      <c r="G829" s="6">
        <v>66.599999999999994</v>
      </c>
      <c r="H829" s="6">
        <v>146.1</v>
      </c>
      <c r="I829" s="6">
        <v>40.700000000000003</v>
      </c>
      <c r="J829" s="6" t="s">
        <v>170</v>
      </c>
      <c r="K829" s="6">
        <v>1.3</v>
      </c>
      <c r="L829" s="6" t="s">
        <v>24</v>
      </c>
      <c r="N829" s="6" t="b">
        <v>0</v>
      </c>
      <c r="O829" s="6">
        <v>41.990400940000001</v>
      </c>
      <c r="P829" s="6">
        <v>-72.129819429999998</v>
      </c>
    </row>
    <row r="830" spans="2:16" ht="15.75" customHeight="1" x14ac:dyDescent="0.3">
      <c r="B830" s="6">
        <v>602</v>
      </c>
      <c r="C830" s="6" t="s">
        <v>17</v>
      </c>
      <c r="D830" s="6">
        <v>1860</v>
      </c>
      <c r="F830" s="6" t="s">
        <v>18</v>
      </c>
      <c r="G830" s="6">
        <v>43.8</v>
      </c>
      <c r="H830" s="6">
        <v>121.6</v>
      </c>
      <c r="I830" s="6">
        <v>23</v>
      </c>
      <c r="J830" s="6" t="s">
        <v>170</v>
      </c>
      <c r="L830" s="6" t="s">
        <v>24</v>
      </c>
      <c r="N830" s="6" t="b">
        <v>0</v>
      </c>
      <c r="O830" s="6">
        <v>41.99021956</v>
      </c>
      <c r="P830" s="6">
        <v>-72.130142590000005</v>
      </c>
    </row>
    <row r="831" spans="2:16" ht="15.75" customHeight="1" x14ac:dyDescent="0.3">
      <c r="B831" s="6">
        <v>602</v>
      </c>
      <c r="C831" s="6" t="s">
        <v>17</v>
      </c>
      <c r="D831" s="6">
        <v>1861</v>
      </c>
      <c r="F831" s="6" t="s">
        <v>31</v>
      </c>
      <c r="G831" s="6">
        <v>43.7</v>
      </c>
      <c r="H831" s="6">
        <v>129.30000000000001</v>
      </c>
      <c r="I831" s="6">
        <v>26.5</v>
      </c>
      <c r="J831" s="6" t="s">
        <v>170</v>
      </c>
      <c r="L831" s="6" t="s">
        <v>24</v>
      </c>
      <c r="N831" s="6" t="b">
        <v>0</v>
      </c>
      <c r="O831" s="6">
        <v>41.990287909999999</v>
      </c>
      <c r="P831" s="6">
        <v>-72.130127599999994</v>
      </c>
    </row>
    <row r="832" spans="2:16" ht="15.75" customHeight="1" x14ac:dyDescent="0.3">
      <c r="B832" s="6">
        <v>702</v>
      </c>
      <c r="C832" s="6" t="s">
        <v>25</v>
      </c>
      <c r="D832" s="6">
        <v>1862</v>
      </c>
      <c r="F832" s="6" t="s">
        <v>23</v>
      </c>
      <c r="G832" s="6">
        <v>59.9</v>
      </c>
      <c r="H832" s="6">
        <v>150.19999999999999</v>
      </c>
      <c r="I832" s="6">
        <v>21.5</v>
      </c>
      <c r="J832" s="6" t="s">
        <v>170</v>
      </c>
      <c r="K832" s="6">
        <v>1.3</v>
      </c>
      <c r="L832" s="6" t="s">
        <v>24</v>
      </c>
      <c r="N832" s="6" t="b">
        <v>1</v>
      </c>
      <c r="O832" s="6">
        <v>41.990447709999998</v>
      </c>
      <c r="P832" s="6">
        <v>-72.129890649999993</v>
      </c>
    </row>
    <row r="833" spans="2:16" ht="15.75" customHeight="1" x14ac:dyDescent="0.3">
      <c r="B833" s="6">
        <v>702</v>
      </c>
      <c r="C833" s="6" t="s">
        <v>26</v>
      </c>
      <c r="D833" s="6">
        <v>1863</v>
      </c>
      <c r="F833" s="6" t="s">
        <v>18</v>
      </c>
      <c r="G833" s="6">
        <v>52.5</v>
      </c>
      <c r="H833" s="6">
        <v>149</v>
      </c>
      <c r="I833" s="6">
        <v>16.899999999999999</v>
      </c>
      <c r="J833" s="6" t="s">
        <v>170</v>
      </c>
      <c r="K833" s="6">
        <v>1.3</v>
      </c>
      <c r="L833" s="6" t="s">
        <v>171</v>
      </c>
      <c r="N833" s="6" t="b">
        <v>0</v>
      </c>
      <c r="O833" s="6">
        <v>41.990448639999997</v>
      </c>
      <c r="P833" s="6">
        <v>-72.129981349999994</v>
      </c>
    </row>
    <row r="834" spans="2:16" ht="15.75" customHeight="1" x14ac:dyDescent="0.3">
      <c r="B834" s="6">
        <v>603</v>
      </c>
      <c r="C834" s="6" t="s">
        <v>17</v>
      </c>
      <c r="D834" s="6">
        <v>1864</v>
      </c>
      <c r="F834" s="6" t="s">
        <v>18</v>
      </c>
      <c r="G834" s="6">
        <v>62.6</v>
      </c>
      <c r="H834" s="6">
        <v>129.4</v>
      </c>
      <c r="I834" s="6">
        <v>9</v>
      </c>
      <c r="J834" s="6" t="s">
        <v>170</v>
      </c>
      <c r="K834" s="6">
        <v>1.3</v>
      </c>
      <c r="L834" s="6" t="s">
        <v>174</v>
      </c>
      <c r="N834" s="6" t="b">
        <v>0</v>
      </c>
      <c r="O834" s="6">
        <v>41.990259279999997</v>
      </c>
      <c r="P834" s="6">
        <v>-72.129902180000002</v>
      </c>
    </row>
    <row r="835" spans="2:16" ht="15.75" customHeight="1" x14ac:dyDescent="0.3">
      <c r="B835" s="6">
        <v>702</v>
      </c>
      <c r="C835" s="6" t="s">
        <v>26</v>
      </c>
      <c r="D835" s="6">
        <v>1866</v>
      </c>
      <c r="F835" s="6" t="s">
        <v>39</v>
      </c>
      <c r="G835" s="6">
        <v>53.5</v>
      </c>
      <c r="H835" s="6">
        <v>147.1</v>
      </c>
      <c r="I835" s="6">
        <v>19.2</v>
      </c>
      <c r="J835" s="6" t="s">
        <v>170</v>
      </c>
      <c r="K835" s="6">
        <v>1.3</v>
      </c>
      <c r="L835" s="6" t="s">
        <v>24</v>
      </c>
      <c r="N835" s="6" t="b">
        <v>0</v>
      </c>
      <c r="O835" s="6">
        <v>41.990430250000003</v>
      </c>
      <c r="P835" s="6">
        <v>-72.129973430000007</v>
      </c>
    </row>
    <row r="836" spans="2:16" ht="15.75" customHeight="1" x14ac:dyDescent="0.3">
      <c r="B836" s="6">
        <v>603</v>
      </c>
      <c r="C836" s="6" t="s">
        <v>21</v>
      </c>
      <c r="D836" s="6">
        <v>1867</v>
      </c>
      <c r="F836" s="6" t="s">
        <v>18</v>
      </c>
      <c r="G836" s="6">
        <v>69.900000000000006</v>
      </c>
      <c r="H836" s="6">
        <v>139.30000000000001</v>
      </c>
      <c r="I836" s="6">
        <v>12.7</v>
      </c>
      <c r="J836" s="6" t="s">
        <v>170</v>
      </c>
      <c r="K836" s="6">
        <v>1.3</v>
      </c>
      <c r="L836" s="6" t="s">
        <v>24</v>
      </c>
      <c r="N836" s="6" t="b">
        <v>0</v>
      </c>
      <c r="O836" s="6">
        <v>41.990335559999998</v>
      </c>
      <c r="P836" s="6">
        <v>-72.129794399999994</v>
      </c>
    </row>
    <row r="837" spans="2:16" ht="15.75" customHeight="1" x14ac:dyDescent="0.3">
      <c r="B837" s="6">
        <v>602</v>
      </c>
      <c r="C837" s="6" t="s">
        <v>21</v>
      </c>
      <c r="D837" s="6">
        <v>1868</v>
      </c>
      <c r="F837" s="6" t="s">
        <v>23</v>
      </c>
      <c r="G837" s="6">
        <v>44</v>
      </c>
      <c r="H837" s="6">
        <v>138.80000000000001</v>
      </c>
      <c r="I837" s="6">
        <v>30.6</v>
      </c>
      <c r="J837" s="6" t="s">
        <v>170</v>
      </c>
      <c r="K837" s="6">
        <v>1.3</v>
      </c>
      <c r="L837" s="6" t="s">
        <v>24</v>
      </c>
      <c r="N837" s="6" t="b">
        <v>0</v>
      </c>
      <c r="O837" s="6">
        <v>41.990371580000001</v>
      </c>
      <c r="P837" s="6">
        <v>-72.130104070000002</v>
      </c>
    </row>
    <row r="838" spans="2:16" ht="15.75" customHeight="1" x14ac:dyDescent="0.3">
      <c r="B838" s="6">
        <v>602</v>
      </c>
      <c r="C838" s="6" t="s">
        <v>21</v>
      </c>
      <c r="D838" s="6">
        <v>1869</v>
      </c>
      <c r="F838" s="6" t="s">
        <v>18</v>
      </c>
      <c r="G838" s="6">
        <v>48.6</v>
      </c>
      <c r="H838" s="6">
        <v>135.9</v>
      </c>
      <c r="I838" s="6">
        <v>36.200000000000003</v>
      </c>
      <c r="J838" s="6" t="s">
        <v>170</v>
      </c>
      <c r="L838" s="6" t="s">
        <v>24</v>
      </c>
      <c r="N838" s="6" t="b">
        <v>0</v>
      </c>
      <c r="O838" s="6">
        <v>41.990338710000003</v>
      </c>
      <c r="P838" s="6">
        <v>-72.130055350000006</v>
      </c>
    </row>
    <row r="839" spans="2:16" ht="15.75" customHeight="1" x14ac:dyDescent="0.3">
      <c r="B839" s="6">
        <v>602</v>
      </c>
      <c r="C839" s="6" t="s">
        <v>17</v>
      </c>
      <c r="D839" s="6">
        <v>1870</v>
      </c>
      <c r="F839" s="6" t="s">
        <v>18</v>
      </c>
      <c r="G839" s="6">
        <v>47.7</v>
      </c>
      <c r="H839" s="6">
        <v>123.1</v>
      </c>
      <c r="I839" s="6">
        <v>46.2</v>
      </c>
      <c r="J839" s="6" t="s">
        <v>170</v>
      </c>
      <c r="L839" s="6" t="s">
        <v>24</v>
      </c>
      <c r="N839" s="6" t="b">
        <v>0</v>
      </c>
      <c r="O839" s="6">
        <v>41.990226749999998</v>
      </c>
      <c r="P839" s="6">
        <v>-72.130092970000007</v>
      </c>
    </row>
    <row r="840" spans="2:16" ht="15.75" customHeight="1" x14ac:dyDescent="0.3">
      <c r="B840" s="6">
        <v>602</v>
      </c>
      <c r="C840" s="6" t="s">
        <v>17</v>
      </c>
      <c r="D840" s="6">
        <v>1871</v>
      </c>
      <c r="F840" s="6" t="s">
        <v>18</v>
      </c>
      <c r="G840" s="6">
        <v>40.4</v>
      </c>
      <c r="H840" s="6">
        <v>127</v>
      </c>
      <c r="I840" s="6">
        <v>9</v>
      </c>
      <c r="J840" s="6" t="s">
        <v>170</v>
      </c>
      <c r="L840" s="6" t="s">
        <v>24</v>
      </c>
      <c r="N840" s="6" t="b">
        <v>0</v>
      </c>
      <c r="O840" s="6">
        <v>41.990272689999998</v>
      </c>
      <c r="P840" s="6">
        <v>-72.130171759999996</v>
      </c>
    </row>
    <row r="841" spans="2:16" ht="15.75" customHeight="1" x14ac:dyDescent="0.3">
      <c r="B841" s="6">
        <v>603</v>
      </c>
      <c r="C841" s="6" t="s">
        <v>17</v>
      </c>
      <c r="D841" s="6">
        <v>1872</v>
      </c>
      <c r="F841" s="6" t="s">
        <v>22</v>
      </c>
      <c r="G841" s="6">
        <v>65.8</v>
      </c>
      <c r="H841" s="6">
        <v>121.2</v>
      </c>
      <c r="I841" s="6">
        <v>34</v>
      </c>
      <c r="J841" s="6" t="s">
        <v>170</v>
      </c>
      <c r="K841" s="6">
        <v>1.3</v>
      </c>
      <c r="L841" s="6" t="s">
        <v>24</v>
      </c>
      <c r="N841" s="6" t="b">
        <v>0</v>
      </c>
      <c r="O841" s="6">
        <v>41.990181659999998</v>
      </c>
      <c r="P841" s="6">
        <v>-72.129881280000006</v>
      </c>
    </row>
    <row r="842" spans="2:16" ht="15.75" customHeight="1" x14ac:dyDescent="0.3">
      <c r="B842" s="6">
        <v>703</v>
      </c>
      <c r="C842" s="6" t="s">
        <v>21</v>
      </c>
      <c r="D842" s="6">
        <v>1873</v>
      </c>
      <c r="F842" s="6" t="s">
        <v>18</v>
      </c>
      <c r="G842" s="6">
        <v>68.2</v>
      </c>
      <c r="H842" s="6">
        <v>156.4</v>
      </c>
      <c r="I842" s="6">
        <v>39.4</v>
      </c>
      <c r="J842" s="6" t="s">
        <v>170</v>
      </c>
      <c r="K842" s="6">
        <v>1.3</v>
      </c>
      <c r="L842" s="6" t="s">
        <v>24</v>
      </c>
      <c r="N842" s="6" t="b">
        <v>0</v>
      </c>
      <c r="O842" s="6">
        <v>41.990489660000001</v>
      </c>
      <c r="P842" s="6">
        <v>-72.129778720000004</v>
      </c>
    </row>
    <row r="843" spans="2:16" ht="15.75" customHeight="1" x14ac:dyDescent="0.3">
      <c r="B843" s="6">
        <v>602</v>
      </c>
      <c r="C843" s="6" t="s">
        <v>17</v>
      </c>
      <c r="D843" s="6">
        <v>1874</v>
      </c>
      <c r="F843" s="6" t="s">
        <v>18</v>
      </c>
      <c r="G843" s="6">
        <v>40.5</v>
      </c>
      <c r="H843" s="6">
        <v>123.9</v>
      </c>
      <c r="I843" s="6">
        <v>25.6</v>
      </c>
      <c r="J843" s="6" t="s">
        <v>170</v>
      </c>
      <c r="L843" s="6" t="s">
        <v>24</v>
      </c>
      <c r="N843" s="6" t="b">
        <v>0</v>
      </c>
      <c r="O843" s="6">
        <v>41.990245080000001</v>
      </c>
      <c r="P843" s="6">
        <v>-72.130177079999996</v>
      </c>
    </row>
    <row r="844" spans="2:16" ht="15.75" customHeight="1" x14ac:dyDescent="0.3">
      <c r="B844" s="6">
        <v>703</v>
      </c>
      <c r="C844" s="6" t="s">
        <v>21</v>
      </c>
      <c r="D844" s="6">
        <v>1876</v>
      </c>
      <c r="F844" s="6" t="s">
        <v>39</v>
      </c>
      <c r="G844" s="6">
        <v>60.3</v>
      </c>
      <c r="H844" s="6">
        <v>159.30000000000001</v>
      </c>
      <c r="I844" s="6">
        <v>23.3</v>
      </c>
      <c r="J844" s="6" t="s">
        <v>170</v>
      </c>
      <c r="K844" s="6">
        <v>1.3</v>
      </c>
      <c r="L844" s="6" t="s">
        <v>24</v>
      </c>
      <c r="N844" s="6" t="b">
        <v>1</v>
      </c>
      <c r="O844" s="6">
        <v>41.99052768</v>
      </c>
      <c r="P844" s="6">
        <v>-72.129866759999999</v>
      </c>
    </row>
    <row r="845" spans="2:16" ht="15.75" customHeight="1" x14ac:dyDescent="0.3">
      <c r="B845" s="6">
        <v>603</v>
      </c>
      <c r="C845" s="6" t="s">
        <v>17</v>
      </c>
      <c r="D845" s="6">
        <v>1877</v>
      </c>
      <c r="F845" s="6" t="s">
        <v>18</v>
      </c>
      <c r="G845" s="6">
        <v>68.2</v>
      </c>
      <c r="H845" s="6">
        <v>127.5</v>
      </c>
      <c r="I845" s="6">
        <v>38</v>
      </c>
      <c r="J845" s="6" t="s">
        <v>170</v>
      </c>
      <c r="K845" s="6">
        <v>1.3</v>
      </c>
      <c r="L845" s="6" t="s">
        <v>24</v>
      </c>
      <c r="N845" s="6" t="b">
        <v>0</v>
      </c>
      <c r="O845" s="6">
        <v>41.990233709999998</v>
      </c>
      <c r="P845" s="6">
        <v>-72.129839450000006</v>
      </c>
    </row>
    <row r="846" spans="2:16" ht="15.75" customHeight="1" x14ac:dyDescent="0.3">
      <c r="B846" s="6">
        <v>603</v>
      </c>
      <c r="C846" s="6" t="s">
        <v>17</v>
      </c>
      <c r="D846" s="6">
        <v>1878</v>
      </c>
      <c r="F846" s="6" t="s">
        <v>18</v>
      </c>
      <c r="G846" s="6">
        <v>62.8</v>
      </c>
      <c r="H846" s="6">
        <v>128.80000000000001</v>
      </c>
      <c r="I846" s="6">
        <v>32.4</v>
      </c>
      <c r="J846" s="6" t="s">
        <v>170</v>
      </c>
      <c r="K846" s="6">
        <v>1.3</v>
      </c>
      <c r="L846" s="6" t="s">
        <v>24</v>
      </c>
      <c r="N846" s="6" t="b">
        <v>0</v>
      </c>
      <c r="O846" s="6">
        <v>41.99025365</v>
      </c>
      <c r="P846" s="6">
        <v>-72.129901059999995</v>
      </c>
    </row>
    <row r="847" spans="2:16" ht="15.75" customHeight="1" x14ac:dyDescent="0.3">
      <c r="B847" s="6">
        <v>603</v>
      </c>
      <c r="C847" s="6" t="s">
        <v>21</v>
      </c>
      <c r="D847" s="6">
        <v>1879</v>
      </c>
      <c r="F847" s="6" t="s">
        <v>18</v>
      </c>
      <c r="G847" s="6">
        <v>66</v>
      </c>
      <c r="H847" s="6">
        <v>135.19999999999999</v>
      </c>
      <c r="I847" s="6">
        <v>15.5</v>
      </c>
      <c r="J847" s="6" t="s">
        <v>170</v>
      </c>
      <c r="K847" s="6">
        <v>1.3</v>
      </c>
      <c r="L847" s="6" t="s">
        <v>24</v>
      </c>
      <c r="N847" s="6" t="b">
        <v>0</v>
      </c>
      <c r="O847" s="6">
        <v>41.990305339999999</v>
      </c>
      <c r="P847" s="6">
        <v>-72.129849480000004</v>
      </c>
    </row>
    <row r="848" spans="2:16" ht="15.75" customHeight="1" x14ac:dyDescent="0.3">
      <c r="B848" s="6">
        <v>702</v>
      </c>
      <c r="C848" s="6" t="s">
        <v>17</v>
      </c>
      <c r="D848" s="6">
        <v>1880</v>
      </c>
      <c r="F848" s="6" t="s">
        <v>31</v>
      </c>
      <c r="G848" s="6">
        <v>41.9</v>
      </c>
      <c r="H848" s="6">
        <v>142.69999999999999</v>
      </c>
      <c r="I848" s="6">
        <v>30.3</v>
      </c>
      <c r="J848" s="6" t="s">
        <v>170</v>
      </c>
      <c r="K848" s="6">
        <v>1.3</v>
      </c>
      <c r="L848" s="6" t="s">
        <v>24</v>
      </c>
      <c r="N848" s="6" t="b">
        <v>0</v>
      </c>
      <c r="O848" s="6">
        <v>41.990409399999997</v>
      </c>
      <c r="P848" s="6">
        <v>-72.130120899999994</v>
      </c>
    </row>
    <row r="849" spans="2:16" ht="15.75" customHeight="1" x14ac:dyDescent="0.3">
      <c r="B849" s="6">
        <v>603</v>
      </c>
      <c r="C849" s="6" t="s">
        <v>21</v>
      </c>
      <c r="D849" s="6">
        <v>1881</v>
      </c>
      <c r="F849" s="6" t="s">
        <v>18</v>
      </c>
      <c r="G849" s="6">
        <v>66.900000000000006</v>
      </c>
      <c r="H849" s="6">
        <v>138.80000000000001</v>
      </c>
      <c r="I849" s="6">
        <v>34</v>
      </c>
      <c r="J849" s="6" t="s">
        <v>170</v>
      </c>
      <c r="K849" s="6">
        <v>1.3</v>
      </c>
      <c r="L849" s="6" t="s">
        <v>24</v>
      </c>
      <c r="N849" s="6" t="b">
        <v>0</v>
      </c>
      <c r="O849" s="6">
        <v>41.990335809999998</v>
      </c>
      <c r="P849" s="6">
        <v>-72.129831190000004</v>
      </c>
    </row>
    <row r="850" spans="2:16" ht="15.75" customHeight="1" x14ac:dyDescent="0.3">
      <c r="B850" s="6">
        <v>603</v>
      </c>
      <c r="C850" s="6" t="s">
        <v>21</v>
      </c>
      <c r="D850" s="6">
        <v>1882</v>
      </c>
      <c r="F850" s="6" t="s">
        <v>18</v>
      </c>
      <c r="G850" s="6">
        <v>67.3</v>
      </c>
      <c r="H850" s="6">
        <v>136.6</v>
      </c>
      <c r="I850" s="6">
        <v>30.7</v>
      </c>
      <c r="J850" s="6" t="s">
        <v>170</v>
      </c>
      <c r="K850" s="6">
        <v>1.3</v>
      </c>
      <c r="L850" s="6" t="s">
        <v>24</v>
      </c>
      <c r="N850" s="6" t="b">
        <v>0</v>
      </c>
      <c r="O850" s="6">
        <v>41.990315709999997</v>
      </c>
      <c r="P850" s="6">
        <v>-72.129831050000007</v>
      </c>
    </row>
    <row r="851" spans="2:16" ht="15.75" customHeight="1" x14ac:dyDescent="0.3">
      <c r="B851" s="6">
        <v>308</v>
      </c>
      <c r="C851" s="6" t="s">
        <v>26</v>
      </c>
      <c r="D851" s="6">
        <v>1883</v>
      </c>
      <c r="F851" s="6" t="s">
        <v>20</v>
      </c>
      <c r="G851" s="6">
        <v>174.2</v>
      </c>
      <c r="H851" s="6">
        <v>62.5</v>
      </c>
      <c r="I851" s="6">
        <v>10</v>
      </c>
      <c r="J851" s="6" t="s">
        <v>170</v>
      </c>
      <c r="N851" s="6" t="b">
        <v>0</v>
      </c>
      <c r="O851" s="6">
        <v>41.989492480000003</v>
      </c>
      <c r="P851" s="6">
        <v>-72.128712960000001</v>
      </c>
    </row>
    <row r="852" spans="2:16" ht="15.75" customHeight="1" x14ac:dyDescent="0.3">
      <c r="B852" s="6">
        <v>603</v>
      </c>
      <c r="C852" s="6" t="s">
        <v>17</v>
      </c>
      <c r="D852" s="6">
        <v>1884</v>
      </c>
      <c r="F852" s="6" t="s">
        <v>33</v>
      </c>
      <c r="G852" s="6">
        <v>67.599999999999994</v>
      </c>
      <c r="H852" s="6">
        <v>129</v>
      </c>
      <c r="I852" s="6">
        <v>84.1</v>
      </c>
      <c r="J852" s="6" t="s">
        <v>170</v>
      </c>
      <c r="K852" s="6">
        <v>1.3</v>
      </c>
      <c r="L852" s="6" t="s">
        <v>24</v>
      </c>
      <c r="N852" s="6" t="b">
        <v>0</v>
      </c>
      <c r="O852" s="6">
        <v>41.990247930000002</v>
      </c>
      <c r="P852" s="6">
        <v>-72.129843440000002</v>
      </c>
    </row>
    <row r="853" spans="2:16" ht="15.75" customHeight="1" x14ac:dyDescent="0.3">
      <c r="B853" s="6">
        <v>703</v>
      </c>
      <c r="C853" s="6" t="s">
        <v>21</v>
      </c>
      <c r="D853" s="6">
        <v>1885</v>
      </c>
      <c r="F853" s="6" t="s">
        <v>31</v>
      </c>
      <c r="G853" s="6">
        <v>69.8</v>
      </c>
      <c r="H853" s="6">
        <v>155.4</v>
      </c>
      <c r="I853" s="6">
        <v>36.299999999999997</v>
      </c>
      <c r="J853" s="6" t="s">
        <v>170</v>
      </c>
      <c r="K853" s="6">
        <v>1.3</v>
      </c>
      <c r="L853" s="6" t="s">
        <v>24</v>
      </c>
      <c r="N853" s="6" t="b">
        <v>0</v>
      </c>
      <c r="O853" s="6">
        <v>41.990478299999999</v>
      </c>
      <c r="P853" s="6">
        <v>-72.129761759999994</v>
      </c>
    </row>
    <row r="854" spans="2:16" ht="15.75" customHeight="1" x14ac:dyDescent="0.3">
      <c r="B854" s="6">
        <v>703</v>
      </c>
      <c r="C854" s="6" t="s">
        <v>21</v>
      </c>
      <c r="D854" s="6">
        <v>1886</v>
      </c>
      <c r="F854" s="6" t="s">
        <v>172</v>
      </c>
      <c r="G854" s="6">
        <v>64</v>
      </c>
      <c r="H854" s="6">
        <v>154.19999999999999</v>
      </c>
      <c r="I854" s="6">
        <v>37.9</v>
      </c>
      <c r="J854" s="6" t="s">
        <v>170</v>
      </c>
      <c r="K854" s="6">
        <v>1.3</v>
      </c>
      <c r="L854" s="6" t="s">
        <v>24</v>
      </c>
      <c r="N854" s="6" t="b">
        <v>0</v>
      </c>
      <c r="O854" s="6">
        <v>41.990476729999997</v>
      </c>
      <c r="P854" s="6">
        <v>-72.129833390000002</v>
      </c>
    </row>
    <row r="855" spans="2:16" ht="15.75" customHeight="1" x14ac:dyDescent="0.3">
      <c r="B855" s="6">
        <v>308</v>
      </c>
      <c r="C855" s="6" t="s">
        <v>26</v>
      </c>
      <c r="D855" s="6">
        <v>1887</v>
      </c>
      <c r="F855" s="6" t="s">
        <v>20</v>
      </c>
      <c r="G855" s="6">
        <v>176.8</v>
      </c>
      <c r="H855" s="6">
        <v>64</v>
      </c>
      <c r="I855" s="6">
        <v>19</v>
      </c>
      <c r="J855" s="6" t="s">
        <v>170</v>
      </c>
      <c r="N855" s="6" t="b">
        <v>0</v>
      </c>
      <c r="O855" s="6">
        <v>41.989501699999998</v>
      </c>
      <c r="P855" s="6">
        <v>-72.128678829999998</v>
      </c>
    </row>
    <row r="856" spans="2:16" ht="15.75" customHeight="1" x14ac:dyDescent="0.3">
      <c r="B856" s="6">
        <v>308</v>
      </c>
      <c r="C856" s="6" t="s">
        <v>17</v>
      </c>
      <c r="D856" s="6">
        <v>1889</v>
      </c>
      <c r="F856" s="6" t="s">
        <v>20</v>
      </c>
      <c r="G856" s="6">
        <v>163.9</v>
      </c>
      <c r="H856" s="6">
        <v>66</v>
      </c>
      <c r="I856" s="6">
        <v>1.7</v>
      </c>
      <c r="J856" s="6" t="s">
        <v>170</v>
      </c>
      <c r="K856" s="6">
        <v>1.3</v>
      </c>
      <c r="N856" s="6" t="b">
        <v>0</v>
      </c>
      <c r="O856" s="6">
        <v>41.989539559999997</v>
      </c>
      <c r="P856" s="6">
        <v>-72.128828339999998</v>
      </c>
    </row>
    <row r="857" spans="2:16" ht="15.75" customHeight="1" x14ac:dyDescent="0.3">
      <c r="B857" s="6">
        <v>700</v>
      </c>
      <c r="C857" s="6" t="s">
        <v>25</v>
      </c>
      <c r="D857" s="6">
        <v>1890</v>
      </c>
      <c r="F857" s="6" t="s">
        <v>172</v>
      </c>
      <c r="G857" s="6">
        <v>16.399999999999999</v>
      </c>
      <c r="H857" s="6">
        <v>158.9</v>
      </c>
      <c r="I857" s="6">
        <v>3.6</v>
      </c>
      <c r="N857" s="6" t="b">
        <v>0</v>
      </c>
      <c r="O857" s="6">
        <v>41.990592700000001</v>
      </c>
      <c r="P857" s="6">
        <v>-72.13039071</v>
      </c>
    </row>
    <row r="858" spans="2:16" ht="15.75" customHeight="1" x14ac:dyDescent="0.3">
      <c r="B858" s="6">
        <v>702</v>
      </c>
      <c r="C858" s="6" t="s">
        <v>25</v>
      </c>
      <c r="D858" s="6">
        <v>1891</v>
      </c>
      <c r="F858" s="6" t="s">
        <v>172</v>
      </c>
      <c r="G858" s="6">
        <v>40</v>
      </c>
      <c r="H858" s="6">
        <v>155.69999999999999</v>
      </c>
      <c r="I858" s="6">
        <v>1.9</v>
      </c>
      <c r="J858" s="6" t="s">
        <v>170</v>
      </c>
      <c r="K858" s="6">
        <v>1.3</v>
      </c>
      <c r="L858" s="6" t="s">
        <v>24</v>
      </c>
      <c r="N858" s="6" t="b">
        <v>0</v>
      </c>
      <c r="O858" s="6">
        <v>41.990527499999999</v>
      </c>
      <c r="P858" s="6">
        <v>-72.130116220000005</v>
      </c>
    </row>
    <row r="859" spans="2:16" ht="15.75" customHeight="1" x14ac:dyDescent="0.3">
      <c r="B859" s="6">
        <v>308</v>
      </c>
      <c r="C859" s="6" t="s">
        <v>21</v>
      </c>
      <c r="D859" s="6">
        <v>1893</v>
      </c>
      <c r="F859" s="6" t="s">
        <v>20</v>
      </c>
      <c r="G859" s="6">
        <v>167.2</v>
      </c>
      <c r="H859" s="6">
        <v>78.099999999999994</v>
      </c>
      <c r="I859" s="6">
        <v>1.8</v>
      </c>
      <c r="J859" s="6" t="s">
        <v>170</v>
      </c>
      <c r="N859" s="6" t="b">
        <v>0</v>
      </c>
      <c r="O859" s="6">
        <v>41.989641570000003</v>
      </c>
      <c r="P859" s="6">
        <v>-72.128763590000005</v>
      </c>
    </row>
    <row r="860" spans="2:16" ht="15.75" customHeight="1" x14ac:dyDescent="0.3">
      <c r="B860" s="6">
        <v>308</v>
      </c>
      <c r="C860" s="6" t="s">
        <v>21</v>
      </c>
      <c r="D860" s="6">
        <v>1894</v>
      </c>
      <c r="F860" s="6" t="s">
        <v>20</v>
      </c>
      <c r="G860" s="6">
        <v>164.5</v>
      </c>
      <c r="H860" s="6">
        <v>76.7</v>
      </c>
      <c r="I860" s="6">
        <v>1.8</v>
      </c>
      <c r="J860" s="6" t="s">
        <v>170</v>
      </c>
      <c r="N860" s="6" t="b">
        <v>0</v>
      </c>
      <c r="O860" s="6">
        <v>41.989633390000002</v>
      </c>
      <c r="P860" s="6">
        <v>-72.128798700000004</v>
      </c>
    </row>
    <row r="861" spans="2:16" ht="15.75" customHeight="1" x14ac:dyDescent="0.3">
      <c r="B861" s="6">
        <v>308</v>
      </c>
      <c r="C861" s="6" t="s">
        <v>21</v>
      </c>
      <c r="D861" s="6">
        <v>1895</v>
      </c>
      <c r="F861" s="6" t="s">
        <v>20</v>
      </c>
      <c r="G861" s="6">
        <v>165.2</v>
      </c>
      <c r="H861" s="6">
        <v>77.5</v>
      </c>
      <c r="I861" s="6">
        <v>1.1000000000000001</v>
      </c>
      <c r="J861" s="6" t="s">
        <v>170</v>
      </c>
      <c r="N861" s="6" t="b">
        <v>0</v>
      </c>
      <c r="O861" s="6">
        <v>41.98963938</v>
      </c>
      <c r="P861" s="6">
        <v>-72.12878868</v>
      </c>
    </row>
    <row r="862" spans="2:16" ht="15.75" customHeight="1" x14ac:dyDescent="0.3">
      <c r="B862" s="6">
        <v>700</v>
      </c>
      <c r="C862" s="6" t="s">
        <v>25</v>
      </c>
      <c r="D862" s="6">
        <v>1897</v>
      </c>
      <c r="F862" s="6" t="s">
        <v>172</v>
      </c>
      <c r="G862" s="6">
        <v>17.7</v>
      </c>
      <c r="H862" s="6">
        <v>160</v>
      </c>
      <c r="I862" s="6">
        <v>1.9</v>
      </c>
      <c r="L862" s="6" t="s">
        <v>24</v>
      </c>
      <c r="N862" s="6" t="b">
        <v>1</v>
      </c>
      <c r="O862" s="6">
        <v>41.990600409999999</v>
      </c>
      <c r="P862" s="6">
        <v>-72.130372910000006</v>
      </c>
    </row>
    <row r="863" spans="2:16" ht="15.75" customHeight="1" x14ac:dyDescent="0.3">
      <c r="B863" s="6">
        <v>703</v>
      </c>
      <c r="C863" s="6" t="s">
        <v>17</v>
      </c>
      <c r="D863" s="6">
        <v>1899</v>
      </c>
      <c r="F863" s="6" t="s">
        <v>172</v>
      </c>
      <c r="G863" s="6">
        <v>62.2</v>
      </c>
      <c r="H863" s="6">
        <v>149.19999999999999</v>
      </c>
      <c r="I863" s="6">
        <v>1.5</v>
      </c>
      <c r="J863" s="6" t="s">
        <v>170</v>
      </c>
      <c r="K863" s="6">
        <v>1.3</v>
      </c>
      <c r="L863" s="6" t="s">
        <v>24</v>
      </c>
      <c r="N863" s="6" t="b">
        <v>0</v>
      </c>
      <c r="O863" s="6">
        <v>41.990435259999998</v>
      </c>
      <c r="P863" s="6">
        <v>-72.129865350000003</v>
      </c>
    </row>
    <row r="864" spans="2:16" ht="15.75" customHeight="1" x14ac:dyDescent="0.3">
      <c r="B864" s="6">
        <v>308</v>
      </c>
      <c r="C864" s="6" t="s">
        <v>25</v>
      </c>
      <c r="D864" s="6">
        <v>1900</v>
      </c>
      <c r="F864" s="6" t="s">
        <v>20</v>
      </c>
      <c r="G864" s="6">
        <v>175.5</v>
      </c>
      <c r="H864" s="6">
        <v>78.400000000000006</v>
      </c>
      <c r="I864" s="6">
        <v>3</v>
      </c>
      <c r="J864" s="6" t="s">
        <v>170</v>
      </c>
      <c r="K864" s="6">
        <v>1.3</v>
      </c>
      <c r="L864" s="6" t="s">
        <v>24</v>
      </c>
      <c r="N864" s="6" t="b">
        <v>0</v>
      </c>
      <c r="O864" s="6">
        <v>41.989631260000003</v>
      </c>
      <c r="P864" s="6">
        <v>-72.128664060000006</v>
      </c>
    </row>
    <row r="865" spans="2:16" ht="15.75" customHeight="1" x14ac:dyDescent="0.3">
      <c r="B865" s="6">
        <v>702</v>
      </c>
      <c r="C865" s="6" t="s">
        <v>26</v>
      </c>
      <c r="D865" s="6">
        <v>1901</v>
      </c>
      <c r="F865" s="6" t="s">
        <v>23</v>
      </c>
      <c r="G865" s="6">
        <v>56.8</v>
      </c>
      <c r="H865" s="6">
        <v>146.4</v>
      </c>
      <c r="I865" s="6">
        <v>26.7</v>
      </c>
      <c r="J865" s="6" t="s">
        <v>170</v>
      </c>
      <c r="K865" s="6">
        <v>1.3</v>
      </c>
      <c r="L865" s="6" t="s">
        <v>24</v>
      </c>
      <c r="N865" s="6" t="b">
        <v>0</v>
      </c>
      <c r="O865" s="6">
        <v>41.990418900000002</v>
      </c>
      <c r="P865" s="6">
        <v>-72.129935570000001</v>
      </c>
    </row>
    <row r="866" spans="2:16" ht="15.75" customHeight="1" x14ac:dyDescent="0.3">
      <c r="B866" s="6">
        <v>703</v>
      </c>
      <c r="C866" s="6" t="s">
        <v>21</v>
      </c>
      <c r="D866" s="6">
        <v>1902</v>
      </c>
      <c r="F866" s="6" t="s">
        <v>31</v>
      </c>
      <c r="G866" s="6">
        <v>63.7</v>
      </c>
      <c r="H866" s="6">
        <v>159.6</v>
      </c>
      <c r="I866" s="6">
        <v>37</v>
      </c>
      <c r="J866" s="6" t="s">
        <v>170</v>
      </c>
      <c r="K866" s="6">
        <v>1.3</v>
      </c>
      <c r="L866" s="6" t="s">
        <v>24</v>
      </c>
      <c r="N866" s="6" t="b">
        <v>0</v>
      </c>
      <c r="O866" s="6">
        <v>41.990525030000001</v>
      </c>
      <c r="P866" s="6">
        <v>-72.129825620000005</v>
      </c>
    </row>
    <row r="867" spans="2:16" ht="15.75" customHeight="1" x14ac:dyDescent="0.3">
      <c r="B867" s="6">
        <v>206</v>
      </c>
      <c r="C867" s="6" t="s">
        <v>21</v>
      </c>
      <c r="D867" s="6">
        <v>1903</v>
      </c>
      <c r="F867" s="6" t="s">
        <v>20</v>
      </c>
      <c r="G867" s="6">
        <v>124</v>
      </c>
      <c r="H867" s="6">
        <v>60</v>
      </c>
      <c r="I867" s="6">
        <v>55.7</v>
      </c>
      <c r="J867" s="6" t="s">
        <v>170</v>
      </c>
      <c r="N867" s="6" t="b">
        <v>0</v>
      </c>
      <c r="O867" s="6">
        <v>41.989548739999996</v>
      </c>
      <c r="P867" s="6">
        <v>-72.129316380000006</v>
      </c>
    </row>
    <row r="868" spans="2:16" ht="15.75" customHeight="1" x14ac:dyDescent="0.3">
      <c r="B868" s="6">
        <v>702</v>
      </c>
      <c r="C868" s="6" t="s">
        <v>25</v>
      </c>
      <c r="D868" s="6">
        <v>1904</v>
      </c>
      <c r="F868" s="6" t="s">
        <v>23</v>
      </c>
      <c r="G868" s="6">
        <v>57.9</v>
      </c>
      <c r="H868" s="6">
        <v>154.80000000000001</v>
      </c>
      <c r="I868" s="6">
        <v>6.2</v>
      </c>
      <c r="J868" s="6" t="s">
        <v>170</v>
      </c>
      <c r="K868" s="6">
        <v>1.3</v>
      </c>
      <c r="L868" s="6" t="s">
        <v>24</v>
      </c>
      <c r="N868" s="6" t="b">
        <v>0</v>
      </c>
      <c r="O868" s="6">
        <v>41.990491579999997</v>
      </c>
      <c r="P868" s="6">
        <v>-72.129904819999993</v>
      </c>
    </row>
    <row r="869" spans="2:16" ht="15.75" customHeight="1" x14ac:dyDescent="0.3">
      <c r="B869" s="6">
        <v>207</v>
      </c>
      <c r="C869" s="6" t="s">
        <v>21</v>
      </c>
      <c r="D869" s="6">
        <v>1905</v>
      </c>
      <c r="F869" s="6" t="s">
        <v>18</v>
      </c>
      <c r="G869" s="6">
        <v>146.80000000000001</v>
      </c>
      <c r="H869" s="6">
        <v>56</v>
      </c>
      <c r="I869" s="6">
        <v>21.8</v>
      </c>
      <c r="J869" s="6" t="s">
        <v>170</v>
      </c>
      <c r="K869" s="6">
        <v>1.3</v>
      </c>
      <c r="L869" s="6" t="s">
        <v>24</v>
      </c>
      <c r="N869" s="6" t="b">
        <v>0</v>
      </c>
      <c r="O869" s="6">
        <v>41.989477700000002</v>
      </c>
      <c r="P869" s="6">
        <v>-72.129053110000001</v>
      </c>
    </row>
    <row r="870" spans="2:16" ht="15.75" customHeight="1" x14ac:dyDescent="0.3">
      <c r="B870" s="6">
        <v>206</v>
      </c>
      <c r="C870" s="6" t="s">
        <v>17</v>
      </c>
      <c r="D870" s="6">
        <v>1906</v>
      </c>
      <c r="F870" s="6" t="s">
        <v>18</v>
      </c>
      <c r="G870" s="6">
        <v>125.3</v>
      </c>
      <c r="H870" s="6">
        <v>43.5</v>
      </c>
      <c r="I870" s="6">
        <v>19</v>
      </c>
      <c r="J870" s="6" t="s">
        <v>170</v>
      </c>
      <c r="K870" s="6">
        <v>1.3</v>
      </c>
      <c r="L870" s="6" t="s">
        <v>24</v>
      </c>
      <c r="N870" s="6" t="b">
        <v>0</v>
      </c>
      <c r="O870" s="6">
        <v>41.989400580000002</v>
      </c>
      <c r="P870" s="6">
        <v>-72.129335560000001</v>
      </c>
    </row>
    <row r="871" spans="2:16" ht="15.75" customHeight="1" x14ac:dyDescent="0.3">
      <c r="B871" s="6">
        <v>206</v>
      </c>
      <c r="C871" s="6" t="s">
        <v>17</v>
      </c>
      <c r="D871" s="6">
        <v>1907</v>
      </c>
      <c r="F871" s="6" t="s">
        <v>22</v>
      </c>
      <c r="G871" s="6">
        <v>129.4</v>
      </c>
      <c r="H871" s="6">
        <v>43.6</v>
      </c>
      <c r="I871" s="6">
        <v>21.3</v>
      </c>
      <c r="J871" s="6" t="s">
        <v>170</v>
      </c>
      <c r="K871" s="6">
        <v>1.3</v>
      </c>
      <c r="L871" s="6" t="s">
        <v>24</v>
      </c>
      <c r="N871" s="6" t="b">
        <v>0</v>
      </c>
      <c r="O871" s="6">
        <v>41.98939506</v>
      </c>
      <c r="P871" s="6">
        <v>-72.129286500000006</v>
      </c>
    </row>
    <row r="872" spans="2:16" ht="15.75" customHeight="1" x14ac:dyDescent="0.3">
      <c r="B872" s="6">
        <v>600</v>
      </c>
      <c r="C872" s="6" t="s">
        <v>21</v>
      </c>
      <c r="D872" s="6">
        <v>1908</v>
      </c>
      <c r="F872" s="6" t="s">
        <v>18</v>
      </c>
      <c r="G872" s="6">
        <v>8.3000000000000007</v>
      </c>
      <c r="H872" s="6">
        <v>132.19999999999999</v>
      </c>
      <c r="I872" s="6">
        <v>28.7</v>
      </c>
      <c r="J872" s="6" t="s">
        <v>170</v>
      </c>
      <c r="L872" s="6" t="s">
        <v>24</v>
      </c>
      <c r="N872" s="6" t="b">
        <v>0</v>
      </c>
      <c r="O872" s="6">
        <v>41.990368879999998</v>
      </c>
      <c r="P872" s="6">
        <v>-72.130543329999995</v>
      </c>
    </row>
    <row r="873" spans="2:16" ht="15.75" customHeight="1" x14ac:dyDescent="0.3">
      <c r="B873" s="6">
        <v>207</v>
      </c>
      <c r="C873" s="6" t="s">
        <v>21</v>
      </c>
      <c r="D873" s="6">
        <v>1909</v>
      </c>
      <c r="F873" s="6" t="s">
        <v>33</v>
      </c>
      <c r="G873" s="6">
        <v>140.4</v>
      </c>
      <c r="H873" s="6">
        <v>57.7</v>
      </c>
      <c r="I873" s="6">
        <v>54.1</v>
      </c>
      <c r="J873" s="6" t="s">
        <v>170</v>
      </c>
      <c r="K873" s="6">
        <v>1.6</v>
      </c>
      <c r="N873" s="6" t="b">
        <v>0</v>
      </c>
      <c r="O873" s="6">
        <v>41.98950275</v>
      </c>
      <c r="P873" s="6">
        <v>-72.129125799999997</v>
      </c>
    </row>
    <row r="874" spans="2:16" ht="15.75" customHeight="1" x14ac:dyDescent="0.3">
      <c r="B874" s="6">
        <v>308</v>
      </c>
      <c r="C874" s="6" t="s">
        <v>25</v>
      </c>
      <c r="D874" s="6">
        <v>1910</v>
      </c>
      <c r="F874" s="6" t="s">
        <v>20</v>
      </c>
      <c r="G874" s="6">
        <v>174.5</v>
      </c>
      <c r="H874" s="6">
        <v>71.900000000000006</v>
      </c>
      <c r="I874" s="6">
        <v>6.6</v>
      </c>
      <c r="J874" s="6" t="s">
        <v>170</v>
      </c>
      <c r="L874" s="6" t="s">
        <v>24</v>
      </c>
      <c r="N874" s="6" t="b">
        <v>0</v>
      </c>
      <c r="O874" s="6">
        <v>41.989575260000002</v>
      </c>
      <c r="P874" s="6">
        <v>-72.128689629999997</v>
      </c>
    </row>
    <row r="875" spans="2:16" ht="15.75" customHeight="1" x14ac:dyDescent="0.3">
      <c r="B875" s="6">
        <v>106</v>
      </c>
      <c r="C875" s="6" t="s">
        <v>25</v>
      </c>
      <c r="D875" s="6">
        <v>1911</v>
      </c>
      <c r="F875" s="6" t="s">
        <v>33</v>
      </c>
      <c r="G875" s="6">
        <v>132.4</v>
      </c>
      <c r="H875" s="6">
        <v>39.9</v>
      </c>
      <c r="I875" s="6">
        <v>33</v>
      </c>
      <c r="J875" s="6" t="s">
        <v>170</v>
      </c>
      <c r="K875" s="6">
        <v>1.3</v>
      </c>
      <c r="L875" s="6" t="s">
        <v>24</v>
      </c>
      <c r="N875" s="6" t="b">
        <v>0</v>
      </c>
      <c r="O875" s="6">
        <v>41.989357599999998</v>
      </c>
      <c r="P875" s="6">
        <v>-72.129258530000001</v>
      </c>
    </row>
    <row r="876" spans="2:16" ht="15.75" customHeight="1" x14ac:dyDescent="0.3">
      <c r="B876" s="6">
        <v>702</v>
      </c>
      <c r="C876" s="6" t="s">
        <v>26</v>
      </c>
      <c r="D876" s="6">
        <v>1912</v>
      </c>
      <c r="F876" s="6" t="s">
        <v>23</v>
      </c>
      <c r="G876" s="6">
        <v>59.5</v>
      </c>
      <c r="H876" s="6">
        <v>148.6</v>
      </c>
      <c r="I876" s="6">
        <v>26.9</v>
      </c>
      <c r="J876" s="6" t="s">
        <v>170</v>
      </c>
      <c r="K876" s="6">
        <v>1.3</v>
      </c>
      <c r="L876" s="6" t="s">
        <v>24</v>
      </c>
      <c r="N876" s="6" t="b">
        <v>0</v>
      </c>
      <c r="O876" s="6">
        <v>41.99043417</v>
      </c>
      <c r="P876" s="6">
        <v>-72.129898780000005</v>
      </c>
    </row>
    <row r="877" spans="2:16" ht="15.75" customHeight="1" x14ac:dyDescent="0.3">
      <c r="B877" s="6">
        <v>206</v>
      </c>
      <c r="C877" s="6" t="s">
        <v>17</v>
      </c>
      <c r="D877" s="6">
        <v>1913</v>
      </c>
      <c r="F877" s="6" t="s">
        <v>18</v>
      </c>
      <c r="G877" s="6">
        <v>129.69999999999999</v>
      </c>
      <c r="H877" s="6">
        <v>43.7</v>
      </c>
      <c r="I877" s="6">
        <v>16.899999999999999</v>
      </c>
      <c r="J877" s="6" t="s">
        <v>170</v>
      </c>
      <c r="K877" s="6">
        <v>1.3</v>
      </c>
      <c r="L877" s="6" t="s">
        <v>24</v>
      </c>
      <c r="N877" s="6" t="b">
        <v>0</v>
      </c>
      <c r="O877" s="6">
        <v>41.989395469999998</v>
      </c>
      <c r="P877" s="6">
        <v>-72.129282709999998</v>
      </c>
    </row>
    <row r="878" spans="2:16" ht="15.75" customHeight="1" x14ac:dyDescent="0.3">
      <c r="B878" s="6">
        <v>308</v>
      </c>
      <c r="C878" s="6" t="s">
        <v>25</v>
      </c>
      <c r="D878" s="6">
        <v>1914</v>
      </c>
      <c r="F878" s="6" t="s">
        <v>20</v>
      </c>
      <c r="G878" s="6">
        <v>177.1</v>
      </c>
      <c r="H878" s="6">
        <v>70.599999999999994</v>
      </c>
      <c r="I878" s="6">
        <v>8.6</v>
      </c>
      <c r="J878" s="6" t="s">
        <v>170</v>
      </c>
      <c r="L878" s="6" t="s">
        <v>24</v>
      </c>
      <c r="N878" s="6" t="b">
        <v>0</v>
      </c>
      <c r="O878" s="6">
        <v>41.989559679999999</v>
      </c>
      <c r="P878" s="6">
        <v>-72.128661379999997</v>
      </c>
    </row>
    <row r="879" spans="2:16" ht="15.75" customHeight="1" x14ac:dyDescent="0.3">
      <c r="B879" s="6">
        <v>206</v>
      </c>
      <c r="C879" s="6" t="s">
        <v>17</v>
      </c>
      <c r="D879" s="6">
        <v>1915</v>
      </c>
      <c r="F879" s="6" t="s">
        <v>18</v>
      </c>
      <c r="G879" s="6">
        <v>125.6</v>
      </c>
      <c r="H879" s="6">
        <v>41.9</v>
      </c>
      <c r="I879" s="6">
        <v>39.700000000000003</v>
      </c>
      <c r="J879" s="6" t="s">
        <v>170</v>
      </c>
      <c r="K879" s="6">
        <v>1.3</v>
      </c>
      <c r="L879" s="6" t="s">
        <v>24</v>
      </c>
      <c r="N879" s="6" t="b">
        <v>0</v>
      </c>
      <c r="O879" s="6">
        <v>41.989385939999998</v>
      </c>
      <c r="P879" s="6">
        <v>-72.129335350000005</v>
      </c>
    </row>
    <row r="880" spans="2:16" ht="15.75" customHeight="1" x14ac:dyDescent="0.3">
      <c r="B880" s="6">
        <v>600</v>
      </c>
      <c r="C880" s="6" t="s">
        <v>25</v>
      </c>
      <c r="D880" s="6">
        <v>1916</v>
      </c>
      <c r="F880" s="6" t="s">
        <v>31</v>
      </c>
      <c r="G880" s="6">
        <v>12.6</v>
      </c>
      <c r="H880" s="6">
        <v>124.6</v>
      </c>
      <c r="I880" s="6">
        <v>42</v>
      </c>
      <c r="J880" s="6" t="s">
        <v>170</v>
      </c>
      <c r="L880" s="6" t="s">
        <v>24</v>
      </c>
      <c r="N880" s="6" t="b">
        <v>0</v>
      </c>
      <c r="O880" s="6">
        <v>41.990294849999998</v>
      </c>
      <c r="P880" s="6">
        <v>-72.130508059999997</v>
      </c>
    </row>
    <row r="881" spans="1:16" ht="15.75" customHeight="1" x14ac:dyDescent="0.3">
      <c r="B881" s="6">
        <v>603</v>
      </c>
      <c r="C881" s="6" t="s">
        <v>21</v>
      </c>
      <c r="D881" s="6">
        <v>1917</v>
      </c>
      <c r="F881" s="6" t="s">
        <v>18</v>
      </c>
      <c r="G881" s="6">
        <v>64.8</v>
      </c>
      <c r="H881" s="6">
        <v>134.19999999999999</v>
      </c>
      <c r="I881" s="6">
        <v>26.5</v>
      </c>
      <c r="J881" s="6" t="s">
        <v>170</v>
      </c>
      <c r="K881" s="6">
        <v>1.3</v>
      </c>
      <c r="L881" s="6" t="s">
        <v>24</v>
      </c>
      <c r="N881" s="6" t="b">
        <v>0</v>
      </c>
      <c r="O881" s="6">
        <v>41.990298350000003</v>
      </c>
      <c r="P881" s="6">
        <v>-72.129865879999997</v>
      </c>
    </row>
    <row r="882" spans="1:16" ht="15.75" customHeight="1" x14ac:dyDescent="0.3">
      <c r="B882" s="6">
        <v>106</v>
      </c>
      <c r="C882" s="6" t="s">
        <v>25</v>
      </c>
      <c r="D882" s="6">
        <v>1918</v>
      </c>
      <c r="F882" s="6" t="s">
        <v>18</v>
      </c>
      <c r="G882" s="6">
        <v>136.19999999999999</v>
      </c>
      <c r="H882" s="6">
        <v>32.6</v>
      </c>
      <c r="I882" s="6">
        <v>20.8</v>
      </c>
      <c r="J882" s="6" t="s">
        <v>170</v>
      </c>
      <c r="K882" s="6">
        <v>1.3</v>
      </c>
      <c r="L882" s="6" t="s">
        <v>24</v>
      </c>
      <c r="N882" s="6" t="b">
        <v>0</v>
      </c>
      <c r="O882" s="6">
        <v>41.989287009999998</v>
      </c>
      <c r="P882" s="6">
        <v>-72.129228589999997</v>
      </c>
    </row>
    <row r="883" spans="1:16" ht="15.75" customHeight="1" x14ac:dyDescent="0.3">
      <c r="B883" s="6">
        <v>703</v>
      </c>
      <c r="C883" s="6" t="s">
        <v>21</v>
      </c>
      <c r="D883" s="6">
        <v>1919</v>
      </c>
      <c r="F883" s="6" t="s">
        <v>18</v>
      </c>
      <c r="G883" s="6">
        <v>69.5</v>
      </c>
      <c r="H883" s="6">
        <v>152.1</v>
      </c>
      <c r="I883" s="6">
        <v>40.4</v>
      </c>
      <c r="J883" s="6" t="s">
        <v>170</v>
      </c>
      <c r="K883" s="6">
        <v>1.3</v>
      </c>
      <c r="L883" s="6" t="s">
        <v>24</v>
      </c>
      <c r="N883" s="6" t="b">
        <v>0</v>
      </c>
      <c r="O883" s="6">
        <v>41.990449550000001</v>
      </c>
      <c r="P883" s="6">
        <v>-72.129772270000004</v>
      </c>
    </row>
    <row r="884" spans="1:16" ht="15.75" customHeight="1" x14ac:dyDescent="0.3">
      <c r="B884" s="6">
        <v>207</v>
      </c>
      <c r="C884" s="6" t="s">
        <v>21</v>
      </c>
      <c r="D884" s="6">
        <v>1920</v>
      </c>
      <c r="F884" s="6" t="s">
        <v>39</v>
      </c>
      <c r="G884" s="6">
        <v>145.5</v>
      </c>
      <c r="H884" s="6">
        <v>54.6</v>
      </c>
      <c r="I884" s="6">
        <v>30</v>
      </c>
      <c r="J884" s="6" t="s">
        <v>170</v>
      </c>
      <c r="K884" s="6">
        <v>1.3</v>
      </c>
      <c r="L884" s="6" t="s">
        <v>24</v>
      </c>
      <c r="N884" s="6" t="b">
        <v>0</v>
      </c>
      <c r="O884" s="6">
        <v>41.989467329999997</v>
      </c>
      <c r="P884" s="6">
        <v>-72.129071539999998</v>
      </c>
    </row>
    <row r="885" spans="1:16" ht="15.75" customHeight="1" x14ac:dyDescent="0.3">
      <c r="B885" s="6">
        <v>703</v>
      </c>
      <c r="C885" s="6" t="s">
        <v>21</v>
      </c>
      <c r="D885" s="6">
        <v>1921</v>
      </c>
      <c r="F885" s="6" t="s">
        <v>18</v>
      </c>
      <c r="G885" s="6">
        <v>67.3</v>
      </c>
      <c r="H885" s="6">
        <v>150.5</v>
      </c>
      <c r="I885" s="6">
        <v>37.700000000000003</v>
      </c>
      <c r="J885" s="6" t="s">
        <v>170</v>
      </c>
      <c r="K885" s="6">
        <v>1.3</v>
      </c>
      <c r="L885" s="6" t="s">
        <v>24</v>
      </c>
      <c r="N885" s="6" t="b">
        <v>0</v>
      </c>
      <c r="O885" s="6">
        <v>41.990438810000001</v>
      </c>
      <c r="P885" s="6">
        <v>-72.129801839999999</v>
      </c>
    </row>
    <row r="886" spans="1:16" ht="15.75" customHeight="1" x14ac:dyDescent="0.3">
      <c r="B886" s="6">
        <v>308</v>
      </c>
      <c r="C886" s="6" t="s">
        <v>21</v>
      </c>
      <c r="D886" s="6">
        <v>1923</v>
      </c>
      <c r="F886" s="6" t="s">
        <v>33</v>
      </c>
      <c r="G886" s="6">
        <v>169.4</v>
      </c>
      <c r="H886" s="6">
        <v>70.5</v>
      </c>
      <c r="I886" s="6">
        <v>40.799999999999997</v>
      </c>
      <c r="J886" s="6" t="s">
        <v>170</v>
      </c>
      <c r="N886" s="6" t="b">
        <v>0</v>
      </c>
      <c r="O886" s="6">
        <v>41.989570819999997</v>
      </c>
      <c r="P886" s="6">
        <v>-72.128753340000003</v>
      </c>
    </row>
    <row r="887" spans="1:16" ht="15.75" customHeight="1" x14ac:dyDescent="0.3">
      <c r="B887" s="6">
        <v>207</v>
      </c>
      <c r="C887" s="6" t="s">
        <v>17</v>
      </c>
      <c r="D887" s="6">
        <v>1924</v>
      </c>
      <c r="F887" s="6" t="s">
        <v>20</v>
      </c>
      <c r="G887" s="6">
        <v>142.6</v>
      </c>
      <c r="H887" s="6">
        <v>40</v>
      </c>
      <c r="I887" s="6">
        <v>9.1</v>
      </c>
      <c r="J887" s="6" t="s">
        <v>170</v>
      </c>
      <c r="K887" s="6">
        <v>1.3</v>
      </c>
      <c r="L887" s="6" t="s">
        <v>24</v>
      </c>
      <c r="N887" s="6" t="b">
        <v>0</v>
      </c>
      <c r="O887" s="6">
        <v>41.989342559999997</v>
      </c>
      <c r="P887" s="6">
        <v>-72.129136779999996</v>
      </c>
    </row>
    <row r="888" spans="1:16" ht="15.75" customHeight="1" x14ac:dyDescent="0.3">
      <c r="B888" s="6">
        <v>702</v>
      </c>
      <c r="C888" s="6" t="s">
        <v>17</v>
      </c>
      <c r="D888" s="6">
        <v>1925</v>
      </c>
      <c r="F888" s="6" t="s">
        <v>39</v>
      </c>
      <c r="G888" s="6">
        <v>47.7</v>
      </c>
      <c r="H888" s="6">
        <v>144.30000000000001</v>
      </c>
      <c r="I888" s="6">
        <v>35.799999999999997</v>
      </c>
      <c r="J888" s="6" t="s">
        <v>170</v>
      </c>
      <c r="K888" s="6">
        <v>1.3</v>
      </c>
      <c r="L888" s="6" t="s">
        <v>24</v>
      </c>
      <c r="N888" s="6" t="b">
        <v>0</v>
      </c>
      <c r="O888" s="6">
        <v>41.990414510000001</v>
      </c>
      <c r="P888" s="6">
        <v>-72.130048419999994</v>
      </c>
    </row>
    <row r="889" spans="1:16" ht="15.75" customHeight="1" x14ac:dyDescent="0.3">
      <c r="A889" s="6">
        <v>2</v>
      </c>
      <c r="B889" s="6">
        <v>600</v>
      </c>
      <c r="D889" s="6">
        <v>1926</v>
      </c>
      <c r="F889" s="6" t="s">
        <v>31</v>
      </c>
      <c r="G889" s="6">
        <v>0.2</v>
      </c>
      <c r="H889" s="6">
        <v>137.9</v>
      </c>
      <c r="I889" s="6">
        <v>43</v>
      </c>
      <c r="J889" s="6" t="s">
        <v>170</v>
      </c>
      <c r="L889" s="6" t="s">
        <v>24</v>
      </c>
      <c r="N889" s="6" t="b">
        <v>0</v>
      </c>
      <c r="O889" s="6">
        <v>41.990432009999999</v>
      </c>
      <c r="P889" s="6">
        <v>-72.130627880000006</v>
      </c>
    </row>
    <row r="890" spans="1:16" ht="15.75" customHeight="1" x14ac:dyDescent="0.3">
      <c r="B890" s="6">
        <v>106</v>
      </c>
      <c r="C890" s="6" t="s">
        <v>25</v>
      </c>
      <c r="D890" s="6">
        <v>1927</v>
      </c>
      <c r="F890" s="6" t="s">
        <v>33</v>
      </c>
      <c r="G890" s="6">
        <v>135.19999999999999</v>
      </c>
      <c r="H890" s="6">
        <v>38.700000000000003</v>
      </c>
      <c r="I890" s="6">
        <v>40.5</v>
      </c>
      <c r="J890" s="6" t="s">
        <v>170</v>
      </c>
      <c r="K890" s="6">
        <v>1.3</v>
      </c>
      <c r="L890" s="6" t="s">
        <v>24</v>
      </c>
      <c r="N890" s="6" t="b">
        <v>0</v>
      </c>
      <c r="O890" s="6">
        <v>41.989342600000001</v>
      </c>
      <c r="P890" s="6">
        <v>-72.12922768</v>
      </c>
    </row>
    <row r="891" spans="1:16" ht="15.75" customHeight="1" x14ac:dyDescent="0.3">
      <c r="B891" s="6">
        <v>206</v>
      </c>
      <c r="C891" s="6" t="s">
        <v>17</v>
      </c>
      <c r="D891" s="6">
        <v>1928</v>
      </c>
      <c r="F891" s="6" t="s">
        <v>18</v>
      </c>
      <c r="G891" s="6">
        <v>125.1</v>
      </c>
      <c r="H891" s="6">
        <v>42.9</v>
      </c>
      <c r="I891" s="6">
        <v>6.2</v>
      </c>
      <c r="J891" s="6" t="s">
        <v>170</v>
      </c>
      <c r="K891" s="6">
        <v>1.3</v>
      </c>
      <c r="L891" s="6" t="s">
        <v>24</v>
      </c>
      <c r="N891" s="6" t="b">
        <v>0</v>
      </c>
      <c r="O891" s="6">
        <v>41.989395569999999</v>
      </c>
      <c r="P891" s="6">
        <v>-72.129339209999998</v>
      </c>
    </row>
    <row r="892" spans="1:16" ht="15.75" customHeight="1" x14ac:dyDescent="0.3">
      <c r="B892" s="6">
        <v>702</v>
      </c>
      <c r="C892" s="6" t="s">
        <v>26</v>
      </c>
      <c r="D892" s="6">
        <v>1928</v>
      </c>
      <c r="F892" s="6" t="s">
        <v>33</v>
      </c>
      <c r="G892" s="6">
        <v>53.2</v>
      </c>
      <c r="H892" s="6">
        <v>144</v>
      </c>
      <c r="I892" s="6">
        <v>31</v>
      </c>
      <c r="J892" s="6" t="s">
        <v>170</v>
      </c>
      <c r="K892" s="6">
        <v>1.3</v>
      </c>
      <c r="L892" s="6" t="s">
        <v>24</v>
      </c>
      <c r="N892" s="6" t="b">
        <v>0</v>
      </c>
      <c r="O892" s="6">
        <v>41.990403260000001</v>
      </c>
      <c r="P892" s="6">
        <v>-72.129983510000002</v>
      </c>
    </row>
    <row r="893" spans="1:16" ht="15.75" customHeight="1" x14ac:dyDescent="0.3">
      <c r="B893" s="6">
        <v>308</v>
      </c>
      <c r="C893" s="6" t="s">
        <v>25</v>
      </c>
      <c r="D893" s="6">
        <v>1930</v>
      </c>
      <c r="F893" s="6" t="s">
        <v>20</v>
      </c>
      <c r="G893" s="6">
        <v>169.7</v>
      </c>
      <c r="H893" s="6">
        <v>71.3</v>
      </c>
      <c r="I893" s="6">
        <v>6.5</v>
      </c>
      <c r="J893" s="6" t="s">
        <v>170</v>
      </c>
      <c r="L893" s="6" t="s">
        <v>24</v>
      </c>
      <c r="N893" s="6" t="b">
        <v>0</v>
      </c>
      <c r="O893" s="6">
        <v>41.989577439999998</v>
      </c>
      <c r="P893" s="6">
        <v>-72.128748090000002</v>
      </c>
    </row>
    <row r="894" spans="1:16" ht="15.75" customHeight="1" x14ac:dyDescent="0.3">
      <c r="B894" s="6">
        <v>603</v>
      </c>
      <c r="C894" s="6" t="s">
        <v>17</v>
      </c>
      <c r="D894" s="6">
        <v>1931</v>
      </c>
      <c r="F894" s="6" t="s">
        <v>18</v>
      </c>
      <c r="G894" s="6">
        <v>60.7</v>
      </c>
      <c r="H894" s="6">
        <v>126.7</v>
      </c>
      <c r="I894" s="6">
        <v>15.4</v>
      </c>
      <c r="J894" s="6" t="s">
        <v>170</v>
      </c>
      <c r="K894" s="6">
        <v>1.3</v>
      </c>
      <c r="L894" s="6" t="s">
        <v>24</v>
      </c>
      <c r="N894" s="6" t="b">
        <v>0</v>
      </c>
      <c r="O894" s="6">
        <v>41.990238329999997</v>
      </c>
      <c r="P894" s="6">
        <v>-72.1299305</v>
      </c>
    </row>
    <row r="895" spans="1:16" ht="15.75" customHeight="1" x14ac:dyDescent="0.3">
      <c r="B895" s="6">
        <v>207</v>
      </c>
      <c r="C895" s="6" t="s">
        <v>17</v>
      </c>
      <c r="D895" s="6">
        <v>1932</v>
      </c>
      <c r="F895" s="6" t="s">
        <v>20</v>
      </c>
      <c r="G895" s="6">
        <v>140.9</v>
      </c>
      <c r="H895" s="6">
        <v>45.5</v>
      </c>
      <c r="I895" s="6">
        <v>7.2</v>
      </c>
      <c r="J895" s="6" t="s">
        <v>170</v>
      </c>
      <c r="K895" s="6">
        <v>1.3</v>
      </c>
      <c r="L895" s="6" t="s">
        <v>24</v>
      </c>
      <c r="N895" s="6" t="b">
        <v>0</v>
      </c>
      <c r="O895" s="6">
        <v>41.989393919999998</v>
      </c>
      <c r="P895" s="6">
        <v>-72.129145480000005</v>
      </c>
    </row>
    <row r="896" spans="1:16" ht="15.75" customHeight="1" x14ac:dyDescent="0.3">
      <c r="B896" s="6">
        <v>206</v>
      </c>
      <c r="C896" s="6" t="s">
        <v>17</v>
      </c>
      <c r="D896" s="6">
        <v>1933</v>
      </c>
      <c r="F896" s="6" t="s">
        <v>22</v>
      </c>
      <c r="G896" s="6">
        <v>120.6</v>
      </c>
      <c r="H896" s="6">
        <v>42.9</v>
      </c>
      <c r="I896" s="6">
        <v>18</v>
      </c>
      <c r="J896" s="6" t="s">
        <v>170</v>
      </c>
      <c r="K896" s="6">
        <v>1.3</v>
      </c>
      <c r="L896" s="6" t="s">
        <v>24</v>
      </c>
      <c r="N896" s="6" t="b">
        <v>0</v>
      </c>
      <c r="O896" s="6">
        <v>41.989402599999998</v>
      </c>
      <c r="P896" s="6">
        <v>-72.12939283</v>
      </c>
    </row>
    <row r="897" spans="2:16" ht="15.75" customHeight="1" x14ac:dyDescent="0.3">
      <c r="B897" s="6">
        <v>206</v>
      </c>
      <c r="C897" s="6" t="s">
        <v>17</v>
      </c>
      <c r="D897" s="6">
        <v>1934</v>
      </c>
      <c r="F897" s="6" t="s">
        <v>18</v>
      </c>
      <c r="G897" s="6">
        <v>126.3</v>
      </c>
      <c r="H897" s="6">
        <v>42.6</v>
      </c>
      <c r="I897" s="6">
        <v>25.1</v>
      </c>
      <c r="J897" s="6" t="s">
        <v>170</v>
      </c>
      <c r="K897" s="6">
        <v>1.3</v>
      </c>
      <c r="L897" s="6" t="s">
        <v>24</v>
      </c>
      <c r="N897" s="6" t="b">
        <v>0</v>
      </c>
      <c r="O897" s="6">
        <v>41.989391040000001</v>
      </c>
      <c r="P897" s="6">
        <v>-72.129325539999996</v>
      </c>
    </row>
    <row r="898" spans="2:16" ht="15.75" customHeight="1" x14ac:dyDescent="0.3">
      <c r="B898" s="6">
        <v>106</v>
      </c>
      <c r="C898" s="6" t="s">
        <v>25</v>
      </c>
      <c r="D898" s="6">
        <v>1935</v>
      </c>
      <c r="F898" s="6" t="s">
        <v>22</v>
      </c>
      <c r="G898" s="6">
        <v>130.69999999999999</v>
      </c>
      <c r="H898" s="6">
        <v>35</v>
      </c>
      <c r="I898" s="6">
        <v>14.9</v>
      </c>
      <c r="J898" s="6" t="s">
        <v>170</v>
      </c>
      <c r="K898" s="6">
        <v>1.3</v>
      </c>
      <c r="L898" s="6" t="s">
        <v>24</v>
      </c>
      <c r="N898" s="6" t="b">
        <v>0</v>
      </c>
      <c r="O898" s="6">
        <v>41.989316860000002</v>
      </c>
      <c r="P898" s="6">
        <v>-72.129289080000007</v>
      </c>
    </row>
    <row r="899" spans="2:16" ht="15.75" customHeight="1" x14ac:dyDescent="0.3">
      <c r="B899" s="6">
        <v>106</v>
      </c>
      <c r="C899" s="6" t="s">
        <v>25</v>
      </c>
      <c r="D899" s="6">
        <v>1936</v>
      </c>
      <c r="F899" s="6" t="s">
        <v>89</v>
      </c>
      <c r="G899" s="6">
        <v>131.6</v>
      </c>
      <c r="H899" s="6">
        <v>33.4</v>
      </c>
      <c r="I899" s="6">
        <v>28.3</v>
      </c>
      <c r="J899" s="6" t="s">
        <v>170</v>
      </c>
      <c r="K899" s="6">
        <v>1.3</v>
      </c>
      <c r="L899" s="6" t="s">
        <v>24</v>
      </c>
      <c r="N899" s="6" t="b">
        <v>0</v>
      </c>
      <c r="O899" s="6">
        <v>41.989301279999999</v>
      </c>
      <c r="P899" s="6">
        <v>-72.129281719999994</v>
      </c>
    </row>
    <row r="900" spans="2:16" ht="15.75" customHeight="1" x14ac:dyDescent="0.3">
      <c r="B900" s="6">
        <v>106</v>
      </c>
      <c r="C900" s="6" t="s">
        <v>25</v>
      </c>
      <c r="D900" s="6">
        <v>1937</v>
      </c>
      <c r="F900" s="6" t="s">
        <v>22</v>
      </c>
      <c r="G900" s="6">
        <v>135.5</v>
      </c>
      <c r="H900" s="6">
        <v>30.3</v>
      </c>
      <c r="I900" s="6">
        <v>26.1</v>
      </c>
      <c r="J900" s="6" t="s">
        <v>170</v>
      </c>
      <c r="K900" s="6">
        <v>1.3</v>
      </c>
      <c r="L900" s="6" t="s">
        <v>24</v>
      </c>
      <c r="N900" s="6" t="b">
        <v>0</v>
      </c>
      <c r="O900" s="6">
        <v>41.989267740000003</v>
      </c>
      <c r="P900" s="6">
        <v>-72.129241759999999</v>
      </c>
    </row>
    <row r="901" spans="2:16" ht="15.75" customHeight="1" x14ac:dyDescent="0.3">
      <c r="B901" s="6">
        <v>106</v>
      </c>
      <c r="C901" s="6" t="s">
        <v>25</v>
      </c>
      <c r="D901" s="6">
        <v>1938</v>
      </c>
      <c r="F901" s="6" t="s">
        <v>18</v>
      </c>
      <c r="G901" s="6">
        <v>133.6</v>
      </c>
      <c r="H901" s="6">
        <v>33.9</v>
      </c>
      <c r="I901" s="6">
        <v>34.700000000000003</v>
      </c>
      <c r="J901" s="6" t="s">
        <v>170</v>
      </c>
      <c r="K901" s="6">
        <v>1.3</v>
      </c>
      <c r="L901" s="6" t="s">
        <v>24</v>
      </c>
      <c r="N901" s="6" t="b">
        <v>0</v>
      </c>
      <c r="O901" s="6">
        <v>41.989302590000001</v>
      </c>
      <c r="P901" s="6">
        <v>-72.129256830000003</v>
      </c>
    </row>
    <row r="902" spans="2:16" ht="15.75" customHeight="1" x14ac:dyDescent="0.3">
      <c r="B902" s="6">
        <v>207</v>
      </c>
      <c r="C902" s="6" t="s">
        <v>21</v>
      </c>
      <c r="D902" s="6">
        <v>1939</v>
      </c>
      <c r="F902" s="6" t="s">
        <v>18</v>
      </c>
      <c r="G902" s="6">
        <v>143.19999999999999</v>
      </c>
      <c r="H902" s="6">
        <v>58.3</v>
      </c>
      <c r="I902" s="6">
        <v>34.9</v>
      </c>
      <c r="J902" s="6" t="s">
        <v>170</v>
      </c>
      <c r="K902" s="6">
        <v>1.3</v>
      </c>
      <c r="L902" s="6" t="s">
        <v>24</v>
      </c>
      <c r="N902" s="6" t="b">
        <v>0</v>
      </c>
      <c r="O902" s="6">
        <v>41.9895037</v>
      </c>
      <c r="P902" s="6">
        <v>-72.129091169999995</v>
      </c>
    </row>
    <row r="903" spans="2:16" ht="15.75" customHeight="1" x14ac:dyDescent="0.3">
      <c r="B903" s="6">
        <v>207</v>
      </c>
      <c r="C903" s="6" t="s">
        <v>21</v>
      </c>
      <c r="D903" s="6">
        <v>1940</v>
      </c>
      <c r="F903" s="6" t="s">
        <v>18</v>
      </c>
      <c r="G903" s="6">
        <v>146.80000000000001</v>
      </c>
      <c r="H903" s="6">
        <v>58.2</v>
      </c>
      <c r="I903" s="6">
        <v>33.799999999999997</v>
      </c>
      <c r="J903" s="6" t="s">
        <v>170</v>
      </c>
      <c r="K903" s="6">
        <v>1.3</v>
      </c>
      <c r="L903" s="6" t="s">
        <v>24</v>
      </c>
      <c r="N903" s="6" t="b">
        <v>0</v>
      </c>
      <c r="O903" s="6">
        <v>41.989497190000002</v>
      </c>
      <c r="P903" s="6">
        <v>-72.129048490000002</v>
      </c>
    </row>
    <row r="904" spans="2:16" ht="15.75" customHeight="1" x14ac:dyDescent="0.3">
      <c r="B904" s="6">
        <v>207</v>
      </c>
      <c r="C904" s="6" t="s">
        <v>17</v>
      </c>
      <c r="D904" s="6">
        <v>1941</v>
      </c>
      <c r="F904" s="6" t="s">
        <v>31</v>
      </c>
      <c r="G904" s="6">
        <v>144.69999999999999</v>
      </c>
      <c r="H904" s="6">
        <v>49.9</v>
      </c>
      <c r="I904" s="6">
        <v>40.200000000000003</v>
      </c>
      <c r="J904" s="6" t="s">
        <v>170</v>
      </c>
      <c r="K904" s="6">
        <v>1.3</v>
      </c>
      <c r="L904" s="6" t="s">
        <v>24</v>
      </c>
      <c r="N904" s="6" t="b">
        <v>0</v>
      </c>
      <c r="O904" s="6">
        <v>41.989426960000003</v>
      </c>
      <c r="P904" s="6">
        <v>-72.129090950000005</v>
      </c>
    </row>
    <row r="905" spans="2:16" ht="15.75" customHeight="1" x14ac:dyDescent="0.3">
      <c r="B905" s="6">
        <v>106</v>
      </c>
      <c r="C905" s="6" t="s">
        <v>25</v>
      </c>
      <c r="D905" s="6">
        <v>1942</v>
      </c>
      <c r="F905" s="6" t="s">
        <v>33</v>
      </c>
      <c r="G905" s="6">
        <v>137.80000000000001</v>
      </c>
      <c r="H905" s="6">
        <v>35.799999999999997</v>
      </c>
      <c r="I905" s="6">
        <v>52.5</v>
      </c>
      <c r="J905" s="6" t="s">
        <v>170</v>
      </c>
      <c r="K905" s="6">
        <v>1.3</v>
      </c>
      <c r="L905" s="6" t="s">
        <v>24</v>
      </c>
      <c r="N905" s="6" t="b">
        <v>0</v>
      </c>
      <c r="O905" s="6">
        <v>41.989312859999998</v>
      </c>
      <c r="P905" s="6">
        <v>-72.129202800000002</v>
      </c>
    </row>
    <row r="906" spans="2:16" ht="15.75" customHeight="1" x14ac:dyDescent="0.3">
      <c r="B906" s="6">
        <v>308</v>
      </c>
      <c r="C906" s="6" t="s">
        <v>25</v>
      </c>
      <c r="D906" s="6">
        <v>1943</v>
      </c>
      <c r="F906" s="6" t="s">
        <v>39</v>
      </c>
      <c r="G906" s="6">
        <v>175</v>
      </c>
      <c r="H906" s="6">
        <v>71.5</v>
      </c>
      <c r="I906" s="6">
        <v>13.3</v>
      </c>
      <c r="J906" s="6" t="s">
        <v>170</v>
      </c>
      <c r="L906" s="6" t="s">
        <v>24</v>
      </c>
      <c r="N906" s="6" t="b">
        <v>0</v>
      </c>
      <c r="O906" s="6">
        <v>41.989570929999999</v>
      </c>
      <c r="P906" s="6">
        <v>-72.128684509999999</v>
      </c>
    </row>
    <row r="907" spans="2:16" ht="15.75" customHeight="1" x14ac:dyDescent="0.3">
      <c r="B907" s="6">
        <v>206</v>
      </c>
      <c r="C907" s="6" t="s">
        <v>17</v>
      </c>
      <c r="D907" s="6">
        <v>1944</v>
      </c>
      <c r="F907" s="6" t="s">
        <v>18</v>
      </c>
      <c r="G907" s="6">
        <v>123</v>
      </c>
      <c r="H907" s="6">
        <v>46</v>
      </c>
      <c r="I907" s="6">
        <v>47</v>
      </c>
      <c r="J907" s="6" t="s">
        <v>170</v>
      </c>
      <c r="K907" s="6">
        <v>1.3</v>
      </c>
      <c r="L907" s="6" t="s">
        <v>24</v>
      </c>
      <c r="N907" s="6" t="b">
        <v>0</v>
      </c>
      <c r="O907" s="6">
        <v>41.989426309999999</v>
      </c>
      <c r="P907" s="6">
        <v>-72.129357720000002</v>
      </c>
    </row>
    <row r="908" spans="2:16" ht="15.75" customHeight="1" x14ac:dyDescent="0.3">
      <c r="B908" s="6">
        <v>600</v>
      </c>
      <c r="C908" s="6" t="s">
        <v>25</v>
      </c>
      <c r="D908" s="6">
        <v>1945</v>
      </c>
      <c r="F908" s="6" t="s">
        <v>18</v>
      </c>
      <c r="G908" s="6">
        <v>19</v>
      </c>
      <c r="H908" s="6">
        <v>135.9</v>
      </c>
      <c r="I908" s="6">
        <v>43</v>
      </c>
      <c r="J908" s="6" t="s">
        <v>170</v>
      </c>
      <c r="L908" s="6" t="s">
        <v>24</v>
      </c>
      <c r="N908" s="6" t="b">
        <v>0</v>
      </c>
      <c r="O908" s="6">
        <v>41.990384939999998</v>
      </c>
      <c r="P908" s="6">
        <v>-72.130408059999993</v>
      </c>
    </row>
    <row r="909" spans="2:16" ht="15.75" customHeight="1" x14ac:dyDescent="0.3">
      <c r="B909" s="6">
        <v>106</v>
      </c>
      <c r="C909" s="6" t="s">
        <v>25</v>
      </c>
      <c r="D909" s="6">
        <v>1946</v>
      </c>
      <c r="F909" s="6" t="s">
        <v>18</v>
      </c>
      <c r="G909" s="6">
        <v>139.4</v>
      </c>
      <c r="H909" s="6">
        <v>34</v>
      </c>
      <c r="I909" s="6">
        <v>42.5</v>
      </c>
      <c r="J909" s="6" t="s">
        <v>170</v>
      </c>
      <c r="K909" s="6">
        <v>1.3</v>
      </c>
      <c r="L909" s="6" t="s">
        <v>24</v>
      </c>
      <c r="N909" s="6" t="b">
        <v>0</v>
      </c>
      <c r="O909" s="6">
        <v>41.98929442</v>
      </c>
      <c r="P909" s="6">
        <v>-72.129187509999994</v>
      </c>
    </row>
    <row r="910" spans="2:16" ht="15.75" customHeight="1" x14ac:dyDescent="0.3">
      <c r="B910" s="6">
        <v>106</v>
      </c>
      <c r="C910" s="6" t="s">
        <v>21</v>
      </c>
      <c r="D910" s="6">
        <v>1947</v>
      </c>
      <c r="F910" s="6" t="s">
        <v>18</v>
      </c>
      <c r="G910" s="6">
        <v>122.3</v>
      </c>
      <c r="H910" s="6">
        <v>32.6</v>
      </c>
      <c r="I910" s="6">
        <v>43.4</v>
      </c>
      <c r="J910" s="6" t="s">
        <v>170</v>
      </c>
      <c r="K910" s="6">
        <v>1.3</v>
      </c>
      <c r="L910" s="6" t="s">
        <v>24</v>
      </c>
      <c r="N910" s="6" t="b">
        <v>0</v>
      </c>
      <c r="O910" s="6">
        <v>41.989308719999997</v>
      </c>
      <c r="P910" s="6">
        <v>-72.129394210000001</v>
      </c>
    </row>
    <row r="911" spans="2:16" ht="15.75" customHeight="1" x14ac:dyDescent="0.3">
      <c r="B911" s="6">
        <v>106</v>
      </c>
      <c r="C911" s="6" t="s">
        <v>21</v>
      </c>
      <c r="D911" s="6">
        <v>1948</v>
      </c>
      <c r="F911" s="6" t="s">
        <v>22</v>
      </c>
      <c r="G911" s="6">
        <v>124.6</v>
      </c>
      <c r="H911" s="6">
        <v>39.700000000000003</v>
      </c>
      <c r="I911" s="6">
        <v>16.3</v>
      </c>
      <c r="J911" s="6" t="s">
        <v>170</v>
      </c>
      <c r="K911" s="6">
        <v>1.3</v>
      </c>
      <c r="L911" s="6" t="s">
        <v>24</v>
      </c>
      <c r="N911" s="6" t="b">
        <v>0</v>
      </c>
      <c r="O911" s="6">
        <v>41.98936801</v>
      </c>
      <c r="P911" s="6">
        <v>-72.129351889999995</v>
      </c>
    </row>
    <row r="912" spans="2:16" ht="15.75" customHeight="1" x14ac:dyDescent="0.3">
      <c r="B912" s="6">
        <v>106</v>
      </c>
      <c r="C912" s="6" t="s">
        <v>21</v>
      </c>
      <c r="D912" s="6">
        <v>1949</v>
      </c>
      <c r="F912" s="6" t="s">
        <v>39</v>
      </c>
      <c r="G912" s="6">
        <v>125.1</v>
      </c>
      <c r="H912" s="6">
        <v>30.9</v>
      </c>
      <c r="I912" s="6">
        <v>40.9</v>
      </c>
      <c r="J912" s="6" t="s">
        <v>170</v>
      </c>
      <c r="K912" s="6">
        <v>1.3</v>
      </c>
      <c r="L912" s="6" t="s">
        <v>24</v>
      </c>
      <c r="N912" s="6" t="b">
        <v>0</v>
      </c>
      <c r="O912" s="6">
        <v>41.989289290000002</v>
      </c>
      <c r="P912" s="6">
        <v>-72.129364420000002</v>
      </c>
    </row>
    <row r="913" spans="2:16" ht="15.75" customHeight="1" x14ac:dyDescent="0.3">
      <c r="B913" s="6">
        <v>105</v>
      </c>
      <c r="C913" s="6" t="s">
        <v>21</v>
      </c>
      <c r="D913" s="6">
        <v>1950</v>
      </c>
      <c r="F913" s="6" t="s">
        <v>18</v>
      </c>
      <c r="G913" s="6">
        <v>101.5</v>
      </c>
      <c r="H913" s="6">
        <v>36</v>
      </c>
      <c r="I913" s="6">
        <v>34.1</v>
      </c>
      <c r="J913" s="6" t="s">
        <v>170</v>
      </c>
      <c r="K913" s="6">
        <v>1.3</v>
      </c>
      <c r="L913" s="6" t="s">
        <v>24</v>
      </c>
      <c r="N913" s="6" t="b">
        <v>0</v>
      </c>
      <c r="O913" s="6">
        <v>41.989371319999997</v>
      </c>
      <c r="P913" s="6">
        <v>-72.129634920000001</v>
      </c>
    </row>
    <row r="914" spans="2:16" ht="15.75" customHeight="1" x14ac:dyDescent="0.3">
      <c r="B914" s="6">
        <v>105</v>
      </c>
      <c r="C914" s="6" t="s">
        <v>21</v>
      </c>
      <c r="D914" s="6">
        <v>1951</v>
      </c>
      <c r="F914" s="6" t="s">
        <v>18</v>
      </c>
      <c r="G914" s="6">
        <v>101.2</v>
      </c>
      <c r="H914" s="6">
        <v>35</v>
      </c>
      <c r="I914" s="6">
        <v>11</v>
      </c>
      <c r="J914" s="6" t="s">
        <v>170</v>
      </c>
      <c r="K914" s="6">
        <v>1.3</v>
      </c>
      <c r="L914" s="6" t="s">
        <v>24</v>
      </c>
      <c r="N914" s="6" t="b">
        <v>0</v>
      </c>
      <c r="O914" s="6">
        <v>41.989362929999999</v>
      </c>
      <c r="P914" s="6">
        <v>-72.129640589999994</v>
      </c>
    </row>
    <row r="915" spans="2:16" ht="15.75" customHeight="1" x14ac:dyDescent="0.3">
      <c r="B915" s="6">
        <v>105</v>
      </c>
      <c r="C915" s="6" t="s">
        <v>21</v>
      </c>
      <c r="D915" s="6">
        <v>1952</v>
      </c>
      <c r="F915" s="6" t="s">
        <v>18</v>
      </c>
      <c r="G915" s="6">
        <v>106.6</v>
      </c>
      <c r="H915" s="6">
        <v>33.1</v>
      </c>
      <c r="I915" s="6">
        <v>24.9</v>
      </c>
      <c r="J915" s="6" t="s">
        <v>170</v>
      </c>
      <c r="K915" s="6">
        <v>1.3</v>
      </c>
      <c r="L915" s="6" t="s">
        <v>24</v>
      </c>
      <c r="N915" s="6" t="b">
        <v>0</v>
      </c>
      <c r="O915" s="6">
        <v>41.989337669999998</v>
      </c>
      <c r="P915" s="6">
        <v>-72.129580239999996</v>
      </c>
    </row>
    <row r="916" spans="2:16" ht="15.75" customHeight="1" x14ac:dyDescent="0.3">
      <c r="B916" s="6">
        <v>105</v>
      </c>
      <c r="C916" s="6" t="s">
        <v>21</v>
      </c>
      <c r="D916" s="6">
        <v>1953</v>
      </c>
      <c r="F916" s="6" t="s">
        <v>18</v>
      </c>
      <c r="G916" s="6">
        <v>100.2</v>
      </c>
      <c r="H916" s="6">
        <v>34.4</v>
      </c>
      <c r="I916" s="6">
        <v>45.4</v>
      </c>
      <c r="J916" s="6" t="s">
        <v>170</v>
      </c>
      <c r="K916" s="6">
        <v>1.3</v>
      </c>
      <c r="L916" s="6" t="s">
        <v>24</v>
      </c>
      <c r="N916" s="6" t="b">
        <v>0</v>
      </c>
      <c r="O916" s="6">
        <v>41.989359180000001</v>
      </c>
      <c r="P916" s="6">
        <v>-72.129653770000004</v>
      </c>
    </row>
    <row r="917" spans="2:16" ht="15.75" customHeight="1" x14ac:dyDescent="0.3">
      <c r="B917" s="6">
        <v>105</v>
      </c>
      <c r="C917" s="6" t="s">
        <v>21</v>
      </c>
      <c r="D917" s="6">
        <v>1953</v>
      </c>
      <c r="F917" s="6" t="s">
        <v>18</v>
      </c>
      <c r="G917" s="6">
        <v>105.1</v>
      </c>
      <c r="H917" s="6">
        <v>32.6</v>
      </c>
      <c r="I917" s="6">
        <v>13.5</v>
      </c>
      <c r="J917" s="6" t="s">
        <v>170</v>
      </c>
      <c r="K917" s="6">
        <v>1.3</v>
      </c>
      <c r="L917" s="6" t="s">
        <v>24</v>
      </c>
      <c r="N917" s="6" t="b">
        <v>0</v>
      </c>
      <c r="O917" s="6">
        <v>41.989335590000003</v>
      </c>
      <c r="P917" s="6">
        <v>-72.129599159999998</v>
      </c>
    </row>
    <row r="918" spans="2:16" ht="15.75" customHeight="1" x14ac:dyDescent="0.3">
      <c r="B918" s="6">
        <v>105</v>
      </c>
      <c r="C918" s="6" t="s">
        <v>21</v>
      </c>
      <c r="D918" s="6">
        <v>1954</v>
      </c>
      <c r="F918" s="6" t="s">
        <v>18</v>
      </c>
      <c r="G918" s="6">
        <v>100.4</v>
      </c>
      <c r="H918" s="6">
        <v>33.6</v>
      </c>
      <c r="I918" s="6">
        <v>21.1</v>
      </c>
      <c r="J918" s="6" t="s">
        <v>170</v>
      </c>
      <c r="K918" s="6">
        <v>1.3</v>
      </c>
      <c r="L918" s="6" t="s">
        <v>24</v>
      </c>
      <c r="N918" s="6" t="b">
        <v>0</v>
      </c>
      <c r="O918" s="6">
        <v>41.98935178</v>
      </c>
      <c r="P918" s="6">
        <v>-72.129653070000003</v>
      </c>
    </row>
    <row r="919" spans="2:16" ht="15.75" customHeight="1" x14ac:dyDescent="0.3">
      <c r="B919" s="6">
        <v>105</v>
      </c>
      <c r="C919" s="6" t="s">
        <v>21</v>
      </c>
      <c r="D919" s="6">
        <v>1956</v>
      </c>
      <c r="F919" s="6" t="s">
        <v>33</v>
      </c>
      <c r="G919" s="6">
        <v>101.6</v>
      </c>
      <c r="H919" s="6">
        <v>32.299999999999997</v>
      </c>
      <c r="I919" s="6">
        <v>42.3</v>
      </c>
      <c r="J919" s="6" t="s">
        <v>170</v>
      </c>
      <c r="K919" s="6">
        <v>1.3</v>
      </c>
      <c r="L919" s="6" t="s">
        <v>24</v>
      </c>
      <c r="N919" s="6" t="b">
        <v>1</v>
      </c>
      <c r="O919" s="6">
        <v>41.989338400000001</v>
      </c>
      <c r="P919" s="6">
        <v>-72.129641500000005</v>
      </c>
    </row>
    <row r="920" spans="2:16" ht="15.75" customHeight="1" x14ac:dyDescent="0.3">
      <c r="B920" s="6">
        <v>105</v>
      </c>
      <c r="C920" s="6" t="s">
        <v>21</v>
      </c>
      <c r="D920" s="6">
        <v>1957</v>
      </c>
      <c r="F920" s="6" t="s">
        <v>31</v>
      </c>
      <c r="G920" s="6">
        <v>103.3</v>
      </c>
      <c r="H920" s="6">
        <v>33.799999999999997</v>
      </c>
      <c r="I920" s="6">
        <v>29.8</v>
      </c>
      <c r="J920" s="6" t="s">
        <v>170</v>
      </c>
      <c r="K920" s="6">
        <v>1.3</v>
      </c>
      <c r="L920" s="6" t="s">
        <v>24</v>
      </c>
      <c r="N920" s="6" t="b">
        <v>0</v>
      </c>
      <c r="O920" s="6">
        <v>41.98934903</v>
      </c>
      <c r="P920" s="6">
        <v>-72.129618089999994</v>
      </c>
    </row>
    <row r="921" spans="2:16" ht="15.75" customHeight="1" x14ac:dyDescent="0.3">
      <c r="B921" s="6">
        <v>105</v>
      </c>
      <c r="C921" s="6" t="s">
        <v>17</v>
      </c>
      <c r="D921" s="6">
        <v>1958</v>
      </c>
      <c r="F921" s="6" t="s">
        <v>18</v>
      </c>
      <c r="G921" s="6">
        <v>104.5</v>
      </c>
      <c r="H921" s="6">
        <v>20.9</v>
      </c>
      <c r="I921" s="6">
        <v>38.6</v>
      </c>
      <c r="J921" s="6" t="s">
        <v>170</v>
      </c>
      <c r="K921" s="6">
        <v>1.3</v>
      </c>
      <c r="L921" s="6" t="s">
        <v>24</v>
      </c>
      <c r="N921" s="6" t="b">
        <v>0</v>
      </c>
      <c r="O921" s="6">
        <v>41.989232899999998</v>
      </c>
      <c r="P921" s="6">
        <v>-72.129630899999995</v>
      </c>
    </row>
    <row r="922" spans="2:16" ht="15.75" customHeight="1" x14ac:dyDescent="0.3">
      <c r="B922" s="6">
        <v>207</v>
      </c>
      <c r="C922" s="6" t="s">
        <v>21</v>
      </c>
      <c r="D922" s="6">
        <v>1958</v>
      </c>
      <c r="F922" s="6" t="s">
        <v>18</v>
      </c>
      <c r="G922" s="6">
        <v>148.80000000000001</v>
      </c>
      <c r="H922" s="6">
        <v>54.5</v>
      </c>
      <c r="I922" s="6">
        <v>27.4</v>
      </c>
      <c r="J922" s="6" t="s">
        <v>170</v>
      </c>
      <c r="K922" s="6">
        <v>1.3</v>
      </c>
      <c r="L922" s="6" t="s">
        <v>24</v>
      </c>
      <c r="N922" s="6" t="b">
        <v>0</v>
      </c>
      <c r="O922" s="6">
        <v>41.989461290000001</v>
      </c>
      <c r="P922" s="6">
        <v>-72.129032429999995</v>
      </c>
    </row>
    <row r="923" spans="2:16" ht="15.75" customHeight="1" x14ac:dyDescent="0.3">
      <c r="B923" s="6">
        <v>105</v>
      </c>
      <c r="C923" s="6" t="s">
        <v>17</v>
      </c>
      <c r="D923" s="6">
        <v>1959</v>
      </c>
      <c r="F923" s="6" t="s">
        <v>18</v>
      </c>
      <c r="G923" s="6">
        <v>100.4</v>
      </c>
      <c r="H923" s="6">
        <v>21.5</v>
      </c>
      <c r="I923" s="6">
        <v>34.9</v>
      </c>
      <c r="J923" s="6" t="s">
        <v>170</v>
      </c>
      <c r="L923" s="6" t="s">
        <v>24</v>
      </c>
      <c r="N923" s="6" t="b">
        <v>0</v>
      </c>
      <c r="O923" s="6">
        <v>41.989244620000001</v>
      </c>
      <c r="P923" s="6">
        <v>-72.129678490000003</v>
      </c>
    </row>
    <row r="924" spans="2:16" ht="15.75" customHeight="1" x14ac:dyDescent="0.3">
      <c r="B924" s="6">
        <v>105</v>
      </c>
      <c r="C924" s="6" t="s">
        <v>17</v>
      </c>
      <c r="D924" s="6">
        <v>1961</v>
      </c>
      <c r="F924" s="6" t="s">
        <v>33</v>
      </c>
      <c r="G924" s="6">
        <v>102.8</v>
      </c>
      <c r="H924" s="6">
        <v>22.1</v>
      </c>
      <c r="I924" s="6">
        <v>65</v>
      </c>
      <c r="J924" s="6" t="s">
        <v>170</v>
      </c>
      <c r="K924" s="6">
        <v>1.3</v>
      </c>
      <c r="L924" s="6" t="s">
        <v>24</v>
      </c>
      <c r="N924" s="6" t="b">
        <v>0</v>
      </c>
      <c r="O924" s="6">
        <v>41.989246190000003</v>
      </c>
      <c r="P924" s="6">
        <v>-72.129648630000005</v>
      </c>
    </row>
    <row r="925" spans="2:16" ht="15.75" customHeight="1" x14ac:dyDescent="0.3">
      <c r="B925" s="6">
        <v>702</v>
      </c>
      <c r="C925" s="6" t="s">
        <v>26</v>
      </c>
      <c r="D925" s="6">
        <v>1962</v>
      </c>
      <c r="F925" s="6" t="s">
        <v>18</v>
      </c>
      <c r="G925" s="6">
        <v>50.8</v>
      </c>
      <c r="H925" s="6">
        <v>145.5</v>
      </c>
      <c r="I925" s="6">
        <v>36.5</v>
      </c>
      <c r="J925" s="6" t="s">
        <v>170</v>
      </c>
      <c r="K925" s="6">
        <v>1.3</v>
      </c>
      <c r="L925" s="6" t="s">
        <v>24</v>
      </c>
      <c r="N925" s="6" t="b">
        <v>0</v>
      </c>
      <c r="O925" s="6">
        <v>41.990420299999997</v>
      </c>
      <c r="P925" s="6">
        <v>-72.130008959999998</v>
      </c>
    </row>
    <row r="926" spans="2:16" ht="15.75" customHeight="1" x14ac:dyDescent="0.3">
      <c r="B926" s="6">
        <v>105</v>
      </c>
      <c r="C926" s="6" t="s">
        <v>21</v>
      </c>
      <c r="D926" s="6">
        <v>1964</v>
      </c>
      <c r="F926" s="6" t="s">
        <v>18</v>
      </c>
      <c r="G926" s="6">
        <v>101</v>
      </c>
      <c r="H926" s="6">
        <v>30.3</v>
      </c>
      <c r="I926" s="6">
        <v>18.100000000000001</v>
      </c>
      <c r="J926" s="6" t="s">
        <v>170</v>
      </c>
      <c r="K926" s="6">
        <v>1.3</v>
      </c>
      <c r="L926" s="6" t="s">
        <v>24</v>
      </c>
      <c r="N926" s="6" t="b">
        <v>0</v>
      </c>
      <c r="O926" s="6">
        <v>41.989321619999998</v>
      </c>
      <c r="P926" s="6">
        <v>-72.129652849999999</v>
      </c>
    </row>
    <row r="927" spans="2:16" ht="15.75" customHeight="1" x14ac:dyDescent="0.3">
      <c r="B927" s="6">
        <v>105</v>
      </c>
      <c r="C927" s="6" t="s">
        <v>17</v>
      </c>
      <c r="D927" s="6">
        <v>1966</v>
      </c>
      <c r="F927" s="6" t="s">
        <v>89</v>
      </c>
      <c r="G927" s="6">
        <v>109.5</v>
      </c>
      <c r="H927" s="6">
        <v>29.6</v>
      </c>
      <c r="I927" s="6">
        <v>32.700000000000003</v>
      </c>
      <c r="J927" s="6" t="s">
        <v>170</v>
      </c>
      <c r="K927" s="6">
        <v>1.3</v>
      </c>
      <c r="L927" s="6" t="s">
        <v>24</v>
      </c>
      <c r="N927" s="6" t="b">
        <v>0</v>
      </c>
      <c r="O927" s="6">
        <v>41.98930215</v>
      </c>
      <c r="P927" s="6">
        <v>-72.129553040000005</v>
      </c>
    </row>
    <row r="928" spans="2:16" ht="15.75" customHeight="1" x14ac:dyDescent="0.3">
      <c r="B928" s="6">
        <v>105</v>
      </c>
      <c r="C928" s="6" t="s">
        <v>21</v>
      </c>
      <c r="D928" s="6">
        <v>1967</v>
      </c>
      <c r="F928" s="6" t="s">
        <v>18</v>
      </c>
      <c r="G928" s="6">
        <v>104.8</v>
      </c>
      <c r="H928" s="6">
        <v>30.3</v>
      </c>
      <c r="I928" s="6">
        <v>15.7</v>
      </c>
      <c r="J928" s="6" t="s">
        <v>170</v>
      </c>
      <c r="K928" s="6">
        <v>1.3</v>
      </c>
      <c r="L928" s="6" t="s">
        <v>24</v>
      </c>
      <c r="N928" s="6" t="b">
        <v>1</v>
      </c>
      <c r="O928" s="6">
        <v>41.989315689999998</v>
      </c>
      <c r="P928" s="6">
        <v>-72.129607570000005</v>
      </c>
    </row>
    <row r="929" spans="2:16" ht="15.75" customHeight="1" x14ac:dyDescent="0.3">
      <c r="B929" s="6">
        <v>205</v>
      </c>
      <c r="C929" s="6" t="s">
        <v>26</v>
      </c>
      <c r="D929" s="6">
        <v>1970</v>
      </c>
      <c r="F929" s="6" t="s">
        <v>22</v>
      </c>
      <c r="G929" s="6">
        <v>119.9</v>
      </c>
      <c r="H929" s="6">
        <v>42</v>
      </c>
      <c r="I929" s="6">
        <v>18.100000000000001</v>
      </c>
      <c r="J929" s="6" t="s">
        <v>170</v>
      </c>
      <c r="N929" s="6" t="b">
        <v>0</v>
      </c>
      <c r="O929" s="6">
        <v>41.989395719999997</v>
      </c>
      <c r="P929" s="6">
        <v>-72.129403060000001</v>
      </c>
    </row>
    <row r="930" spans="2:16" ht="15.75" customHeight="1" x14ac:dyDescent="0.3">
      <c r="B930" s="6">
        <v>205</v>
      </c>
      <c r="C930" s="6" t="s">
        <v>26</v>
      </c>
      <c r="D930" s="6">
        <v>1971</v>
      </c>
      <c r="F930" s="6" t="s">
        <v>18</v>
      </c>
      <c r="G930" s="6">
        <v>119.9</v>
      </c>
      <c r="H930" s="6">
        <v>43.3</v>
      </c>
      <c r="I930" s="6">
        <v>7.6</v>
      </c>
      <c r="J930" s="6" t="s">
        <v>170</v>
      </c>
      <c r="N930" s="6" t="b">
        <v>0</v>
      </c>
      <c r="O930" s="6">
        <v>41.989407239999998</v>
      </c>
      <c r="P930" s="6">
        <v>-72.129400329999996</v>
      </c>
    </row>
    <row r="931" spans="2:16" ht="15.75" customHeight="1" x14ac:dyDescent="0.3">
      <c r="B931" s="6">
        <v>205</v>
      </c>
      <c r="C931" s="6" t="s">
        <v>26</v>
      </c>
      <c r="D931" s="6">
        <v>1972</v>
      </c>
      <c r="F931" s="6" t="s">
        <v>18</v>
      </c>
      <c r="G931" s="6">
        <v>119.7</v>
      </c>
      <c r="H931" s="6">
        <v>43.1</v>
      </c>
      <c r="I931" s="6">
        <v>24.5</v>
      </c>
      <c r="J931" s="6" t="s">
        <v>170</v>
      </c>
      <c r="N931" s="6" t="b">
        <v>0</v>
      </c>
      <c r="O931" s="6">
        <v>41.989405779999998</v>
      </c>
      <c r="P931" s="6">
        <v>-72.12940313</v>
      </c>
    </row>
    <row r="932" spans="2:16" ht="15.75" customHeight="1" x14ac:dyDescent="0.3">
      <c r="B932" s="6">
        <v>205</v>
      </c>
      <c r="C932" s="6" t="s">
        <v>26</v>
      </c>
      <c r="D932" s="6">
        <v>1973</v>
      </c>
      <c r="F932" s="6" t="s">
        <v>33</v>
      </c>
      <c r="G932" s="6">
        <v>117.2</v>
      </c>
      <c r="H932" s="6">
        <v>44.8</v>
      </c>
      <c r="I932" s="6">
        <v>38.700000000000003</v>
      </c>
      <c r="J932" s="6" t="s">
        <v>170</v>
      </c>
      <c r="L932" s="6" t="s">
        <v>24</v>
      </c>
      <c r="N932" s="6" t="b">
        <v>1</v>
      </c>
      <c r="O932" s="6">
        <v>41.989424739999997</v>
      </c>
      <c r="P932" s="6">
        <v>-72.129429349999995</v>
      </c>
    </row>
    <row r="933" spans="2:16" ht="15.75" customHeight="1" x14ac:dyDescent="0.3">
      <c r="B933" s="6">
        <v>205</v>
      </c>
      <c r="C933" s="6" t="s">
        <v>26</v>
      </c>
      <c r="D933" s="6">
        <v>1975</v>
      </c>
      <c r="F933" s="6" t="s">
        <v>18</v>
      </c>
      <c r="G933" s="6">
        <v>117</v>
      </c>
      <c r="H933" s="6">
        <v>46.9</v>
      </c>
      <c r="I933" s="6">
        <v>33.200000000000003</v>
      </c>
      <c r="J933" s="6" t="s">
        <v>170</v>
      </c>
      <c r="N933" s="6" t="b">
        <v>0</v>
      </c>
      <c r="O933" s="6">
        <v>41.989443649999998</v>
      </c>
      <c r="P933" s="6">
        <v>-72.129427320000005</v>
      </c>
    </row>
    <row r="934" spans="2:16" ht="15.75" customHeight="1" x14ac:dyDescent="0.3">
      <c r="B934" s="6">
        <v>205</v>
      </c>
      <c r="C934" s="6" t="s">
        <v>26</v>
      </c>
      <c r="D934" s="6">
        <v>1976</v>
      </c>
      <c r="F934" s="6" t="s">
        <v>20</v>
      </c>
      <c r="G934" s="6">
        <v>115.9</v>
      </c>
      <c r="H934" s="6">
        <v>47.6</v>
      </c>
      <c r="I934" s="6">
        <v>24</v>
      </c>
      <c r="J934" s="6" t="s">
        <v>170</v>
      </c>
      <c r="N934" s="6" t="b">
        <v>0</v>
      </c>
      <c r="O934" s="6">
        <v>41.98945157</v>
      </c>
      <c r="P934" s="6">
        <v>-72.129438949999994</v>
      </c>
    </row>
    <row r="935" spans="2:16" ht="15.75" customHeight="1" x14ac:dyDescent="0.3">
      <c r="B935" s="6">
        <v>205</v>
      </c>
      <c r="C935" s="6" t="s">
        <v>26</v>
      </c>
      <c r="D935" s="6">
        <v>1977</v>
      </c>
      <c r="F935" s="6" t="s">
        <v>31</v>
      </c>
      <c r="G935" s="6">
        <v>116.9</v>
      </c>
      <c r="H935" s="6">
        <v>49.6</v>
      </c>
      <c r="I935" s="6">
        <v>29.9</v>
      </c>
      <c r="J935" s="6" t="s">
        <v>170</v>
      </c>
      <c r="N935" s="6" t="b">
        <v>0</v>
      </c>
      <c r="O935" s="6">
        <v>41.98946772</v>
      </c>
      <c r="P935" s="6">
        <v>-72.129422840000004</v>
      </c>
    </row>
    <row r="936" spans="2:16" ht="15.75" customHeight="1" x14ac:dyDescent="0.3">
      <c r="B936" s="6">
        <v>205</v>
      </c>
      <c r="C936" s="6" t="s">
        <v>25</v>
      </c>
      <c r="D936" s="6">
        <v>1978</v>
      </c>
      <c r="F936" s="6" t="s">
        <v>18</v>
      </c>
      <c r="G936" s="6">
        <v>114.6</v>
      </c>
      <c r="H936" s="6">
        <v>54.4</v>
      </c>
      <c r="I936" s="6">
        <v>5.5</v>
      </c>
      <c r="J936" s="6" t="s">
        <v>170</v>
      </c>
      <c r="N936" s="6" t="b">
        <v>0</v>
      </c>
      <c r="O936" s="6">
        <v>41.989513819999999</v>
      </c>
      <c r="P936" s="6">
        <v>-72.129440160000001</v>
      </c>
    </row>
    <row r="937" spans="2:16" ht="15.75" customHeight="1" x14ac:dyDescent="0.3">
      <c r="B937" s="6">
        <v>205</v>
      </c>
      <c r="C937" s="6" t="s">
        <v>25</v>
      </c>
      <c r="D937" s="6">
        <v>1979</v>
      </c>
      <c r="F937" s="6" t="s">
        <v>18</v>
      </c>
      <c r="G937" s="6">
        <v>114.6</v>
      </c>
      <c r="H937" s="6">
        <v>58</v>
      </c>
      <c r="I937" s="6">
        <v>47.5</v>
      </c>
      <c r="J937" s="6" t="s">
        <v>170</v>
      </c>
      <c r="N937" s="6" t="b">
        <v>0</v>
      </c>
      <c r="O937" s="6">
        <v>41.989545710000002</v>
      </c>
      <c r="P937" s="6">
        <v>-72.129432589999993</v>
      </c>
    </row>
    <row r="938" spans="2:16" ht="15.75" customHeight="1" x14ac:dyDescent="0.3">
      <c r="B938" s="6">
        <v>205</v>
      </c>
      <c r="C938" s="6" t="s">
        <v>25</v>
      </c>
      <c r="D938" s="6">
        <v>1980</v>
      </c>
      <c r="F938" s="6" t="s">
        <v>33</v>
      </c>
      <c r="G938" s="6">
        <v>114.5</v>
      </c>
      <c r="H938" s="6">
        <v>55.4</v>
      </c>
      <c r="I938" s="6">
        <v>41.3</v>
      </c>
      <c r="J938" s="6" t="s">
        <v>170</v>
      </c>
      <c r="N938" s="6" t="b">
        <v>0</v>
      </c>
      <c r="O938" s="6">
        <v>41.989522839999999</v>
      </c>
      <c r="P938" s="6">
        <v>-72.129439250000004</v>
      </c>
    </row>
    <row r="939" spans="2:16" ht="15.75" customHeight="1" x14ac:dyDescent="0.3">
      <c r="B939" s="6">
        <v>205</v>
      </c>
      <c r="C939" s="6" t="s">
        <v>25</v>
      </c>
      <c r="D939" s="6">
        <v>1981</v>
      </c>
      <c r="F939" s="6" t="s">
        <v>18</v>
      </c>
      <c r="G939" s="6">
        <v>115.8</v>
      </c>
      <c r="H939" s="6">
        <v>53.8</v>
      </c>
      <c r="I939" s="6">
        <v>31.5</v>
      </c>
      <c r="J939" s="6" t="s">
        <v>170</v>
      </c>
      <c r="N939" s="6" t="b">
        <v>0</v>
      </c>
      <c r="O939" s="6">
        <v>41.989506640000002</v>
      </c>
      <c r="P939" s="6">
        <v>-72.129427120000003</v>
      </c>
    </row>
    <row r="940" spans="2:16" ht="15.75" customHeight="1" x14ac:dyDescent="0.3">
      <c r="B940" s="6">
        <v>205</v>
      </c>
      <c r="C940" s="6" t="s">
        <v>17</v>
      </c>
      <c r="D940" s="6">
        <v>1982</v>
      </c>
      <c r="F940" s="6" t="s">
        <v>20</v>
      </c>
      <c r="G940" s="6">
        <v>100.5</v>
      </c>
      <c r="H940" s="6">
        <v>41</v>
      </c>
      <c r="I940" s="6">
        <v>15.3</v>
      </c>
      <c r="J940" s="6" t="s">
        <v>170</v>
      </c>
      <c r="K940" s="6">
        <v>1.3</v>
      </c>
      <c r="L940" s="6" t="s">
        <v>24</v>
      </c>
      <c r="N940" s="6" t="b">
        <v>0</v>
      </c>
      <c r="O940" s="6">
        <v>41.989417170000003</v>
      </c>
      <c r="P940" s="6">
        <v>-72.129636320000003</v>
      </c>
    </row>
    <row r="941" spans="2:16" ht="15.75" customHeight="1" x14ac:dyDescent="0.3">
      <c r="B941" s="6">
        <v>308</v>
      </c>
      <c r="C941" s="6" t="s">
        <v>26</v>
      </c>
      <c r="D941" s="6">
        <v>1983</v>
      </c>
      <c r="F941" s="6" t="s">
        <v>20</v>
      </c>
      <c r="G941" s="6">
        <v>176.5</v>
      </c>
      <c r="H941" s="6">
        <v>66.3</v>
      </c>
      <c r="I941" s="6">
        <v>10.6</v>
      </c>
      <c r="J941" s="6" t="s">
        <v>170</v>
      </c>
      <c r="N941" s="6" t="b">
        <v>0</v>
      </c>
      <c r="O941" s="6">
        <v>41.989522540000003</v>
      </c>
      <c r="P941" s="6">
        <v>-72.128677569999994</v>
      </c>
    </row>
    <row r="942" spans="2:16" ht="15.75" customHeight="1" x14ac:dyDescent="0.3">
      <c r="B942" s="6">
        <v>205</v>
      </c>
      <c r="C942" s="6" t="s">
        <v>17</v>
      </c>
      <c r="D942" s="6">
        <v>1984</v>
      </c>
      <c r="F942" s="6" t="s">
        <v>31</v>
      </c>
      <c r="G942" s="6">
        <v>105.7</v>
      </c>
      <c r="H942" s="6">
        <v>48</v>
      </c>
      <c r="I942" s="6">
        <v>30</v>
      </c>
      <c r="J942" s="6" t="s">
        <v>170</v>
      </c>
      <c r="K942" s="6">
        <v>1.3</v>
      </c>
      <c r="L942" s="6" t="s">
        <v>24</v>
      </c>
      <c r="N942" s="6" t="b">
        <v>0</v>
      </c>
      <c r="O942" s="6">
        <v>41.989471039999998</v>
      </c>
      <c r="P942" s="6">
        <v>-72.129559650000004</v>
      </c>
    </row>
    <row r="943" spans="2:16" ht="15.75" customHeight="1" x14ac:dyDescent="0.3">
      <c r="B943" s="6">
        <v>205</v>
      </c>
      <c r="C943" s="6" t="s">
        <v>21</v>
      </c>
      <c r="D943" s="6">
        <v>1986</v>
      </c>
      <c r="F943" s="6" t="s">
        <v>18</v>
      </c>
      <c r="G943" s="6">
        <v>103.4</v>
      </c>
      <c r="H943" s="6">
        <v>55.4</v>
      </c>
      <c r="I943" s="6">
        <v>30.9</v>
      </c>
      <c r="J943" s="6" t="s">
        <v>170</v>
      </c>
      <c r="L943" s="6" t="s">
        <v>24</v>
      </c>
      <c r="N943" s="6" t="b">
        <v>1</v>
      </c>
      <c r="O943" s="6">
        <v>41.989540169999998</v>
      </c>
      <c r="P943" s="6">
        <v>-72.129571510000005</v>
      </c>
    </row>
    <row r="944" spans="2:16" ht="15.75" customHeight="1" x14ac:dyDescent="0.3">
      <c r="B944" s="6">
        <v>602</v>
      </c>
      <c r="C944" s="6" t="s">
        <v>25</v>
      </c>
      <c r="D944" s="6">
        <v>1988</v>
      </c>
      <c r="F944" s="6" t="s">
        <v>18</v>
      </c>
      <c r="G944" s="6">
        <v>53.6</v>
      </c>
      <c r="H944" s="6">
        <v>133.19999999999999</v>
      </c>
      <c r="I944" s="6">
        <v>6.9</v>
      </c>
      <c r="J944" s="6" t="s">
        <v>170</v>
      </c>
      <c r="K944" s="6">
        <v>1.3</v>
      </c>
      <c r="L944" s="6" t="s">
        <v>24</v>
      </c>
      <c r="N944" s="6" t="b">
        <v>0</v>
      </c>
      <c r="O944" s="6">
        <v>41.990306990000001</v>
      </c>
      <c r="P944" s="6">
        <v>-72.130001440000001</v>
      </c>
    </row>
    <row r="945" spans="2:16" ht="15.75" customHeight="1" x14ac:dyDescent="0.3">
      <c r="B945" s="6">
        <v>308</v>
      </c>
      <c r="C945" s="6" t="s">
        <v>26</v>
      </c>
      <c r="D945" s="6">
        <v>1989</v>
      </c>
      <c r="F945" s="6" t="s">
        <v>20</v>
      </c>
      <c r="G945" s="6">
        <v>175.2</v>
      </c>
      <c r="H945" s="6">
        <v>61.7</v>
      </c>
      <c r="I945" s="6">
        <v>10.8</v>
      </c>
      <c r="J945" s="6" t="s">
        <v>170</v>
      </c>
      <c r="N945" s="6" t="b">
        <v>0</v>
      </c>
      <c r="O945" s="6">
        <v>41.989483829999998</v>
      </c>
      <c r="P945" s="6">
        <v>-72.128702730000001</v>
      </c>
    </row>
    <row r="946" spans="2:16" ht="15.75" customHeight="1" x14ac:dyDescent="0.3">
      <c r="B946" s="6">
        <v>308</v>
      </c>
      <c r="C946" s="6" t="s">
        <v>26</v>
      </c>
      <c r="D946" s="6">
        <v>1990</v>
      </c>
      <c r="F946" s="6" t="s">
        <v>20</v>
      </c>
      <c r="G946" s="6">
        <v>178.7</v>
      </c>
      <c r="H946" s="6">
        <v>66.900000000000006</v>
      </c>
      <c r="I946" s="6">
        <v>6.6</v>
      </c>
      <c r="J946" s="6" t="s">
        <v>170</v>
      </c>
      <c r="N946" s="6" t="b">
        <v>0</v>
      </c>
      <c r="O946" s="6">
        <v>41.989524420000002</v>
      </c>
      <c r="P946" s="6">
        <v>-72.128650089999994</v>
      </c>
    </row>
    <row r="947" spans="2:16" ht="15.75" customHeight="1" x14ac:dyDescent="0.3">
      <c r="B947" s="6">
        <v>205</v>
      </c>
      <c r="C947" s="6" t="s">
        <v>17</v>
      </c>
      <c r="D947" s="6">
        <v>1992</v>
      </c>
      <c r="F947" s="6" t="s">
        <v>20</v>
      </c>
      <c r="G947" s="6">
        <v>101.2</v>
      </c>
      <c r="H947" s="6">
        <v>40.5</v>
      </c>
      <c r="I947" s="6">
        <v>19.2</v>
      </c>
      <c r="J947" s="6" t="s">
        <v>170</v>
      </c>
      <c r="K947" s="6">
        <v>1.3</v>
      </c>
      <c r="L947" s="6" t="s">
        <v>24</v>
      </c>
      <c r="N947" s="6" t="b">
        <v>0</v>
      </c>
      <c r="O947" s="6">
        <v>41.989411650000001</v>
      </c>
      <c r="P947" s="6">
        <v>-72.129629030000004</v>
      </c>
    </row>
    <row r="948" spans="2:16" ht="15.75" customHeight="1" x14ac:dyDescent="0.3">
      <c r="B948" s="6">
        <v>308</v>
      </c>
      <c r="C948" s="6" t="s">
        <v>26</v>
      </c>
      <c r="D948" s="6">
        <v>1993</v>
      </c>
      <c r="F948" s="6" t="s">
        <v>20</v>
      </c>
      <c r="G948" s="6">
        <v>175.4</v>
      </c>
      <c r="H948" s="6">
        <v>60.4</v>
      </c>
      <c r="I948" s="6">
        <v>12.8</v>
      </c>
      <c r="J948" s="6" t="s">
        <v>170</v>
      </c>
      <c r="N948" s="6" t="b">
        <v>0</v>
      </c>
      <c r="O948" s="6">
        <v>41.989471999999999</v>
      </c>
      <c r="P948" s="6">
        <v>-72.12870307</v>
      </c>
    </row>
    <row r="949" spans="2:16" ht="15.75" customHeight="1" x14ac:dyDescent="0.3">
      <c r="B949" s="6">
        <v>602</v>
      </c>
      <c r="C949" s="6" t="s">
        <v>26</v>
      </c>
      <c r="D949" s="6">
        <v>1994</v>
      </c>
      <c r="F949" s="6" t="s">
        <v>18</v>
      </c>
      <c r="G949" s="6">
        <v>55.3</v>
      </c>
      <c r="H949" s="6">
        <v>130</v>
      </c>
      <c r="I949" s="6">
        <v>33</v>
      </c>
      <c r="J949" s="6" t="s">
        <v>170</v>
      </c>
      <c r="N949" s="6" t="b">
        <v>0</v>
      </c>
      <c r="O949" s="6">
        <v>41.990275990000001</v>
      </c>
      <c r="P949" s="6">
        <v>-72.129987909999997</v>
      </c>
    </row>
    <row r="950" spans="2:16" ht="15.75" customHeight="1" x14ac:dyDescent="0.3">
      <c r="B950" s="6">
        <v>308</v>
      </c>
      <c r="C950" s="6" t="s">
        <v>26</v>
      </c>
      <c r="D950" s="6">
        <v>1995</v>
      </c>
      <c r="F950" s="6" t="s">
        <v>20</v>
      </c>
      <c r="G950" s="6">
        <v>171.7</v>
      </c>
      <c r="H950" s="6">
        <v>63</v>
      </c>
      <c r="I950" s="6">
        <v>7.9</v>
      </c>
      <c r="J950" s="6" t="s">
        <v>170</v>
      </c>
      <c r="N950" s="6" t="b">
        <v>0</v>
      </c>
      <c r="O950" s="6">
        <v>41.989500810000003</v>
      </c>
      <c r="P950" s="6">
        <v>-72.128741700000006</v>
      </c>
    </row>
    <row r="951" spans="2:16" ht="15.75" customHeight="1" x14ac:dyDescent="0.3">
      <c r="B951" s="6">
        <v>308</v>
      </c>
      <c r="C951" s="6" t="s">
        <v>25</v>
      </c>
      <c r="D951" s="6">
        <v>1996</v>
      </c>
      <c r="F951" s="6" t="s">
        <v>20</v>
      </c>
      <c r="G951" s="6">
        <v>172.6</v>
      </c>
      <c r="H951" s="6">
        <v>77.2</v>
      </c>
      <c r="I951" s="6">
        <v>12.1</v>
      </c>
      <c r="J951" s="6" t="s">
        <v>170</v>
      </c>
      <c r="N951" s="6" t="b">
        <v>0</v>
      </c>
      <c r="O951" s="6">
        <v>41.989625169999997</v>
      </c>
      <c r="P951" s="6">
        <v>-72.128701129999996</v>
      </c>
    </row>
    <row r="952" spans="2:16" ht="15.75" customHeight="1" x14ac:dyDescent="0.3">
      <c r="B952" s="6">
        <v>205</v>
      </c>
      <c r="C952" s="6" t="s">
        <v>17</v>
      </c>
      <c r="D952" s="6">
        <v>1997</v>
      </c>
      <c r="F952" s="6" t="s">
        <v>31</v>
      </c>
      <c r="G952" s="6">
        <v>107.7</v>
      </c>
      <c r="H952" s="6">
        <v>43.4</v>
      </c>
      <c r="I952" s="6">
        <v>25</v>
      </c>
      <c r="J952" s="6" t="s">
        <v>170</v>
      </c>
      <c r="K952" s="6">
        <v>1.3</v>
      </c>
      <c r="L952" s="6" t="s">
        <v>24</v>
      </c>
      <c r="N952" s="6" t="b">
        <v>0</v>
      </c>
      <c r="O952" s="6">
        <v>41.98942718</v>
      </c>
      <c r="P952" s="6">
        <v>-72.129545489999998</v>
      </c>
    </row>
    <row r="953" spans="2:16" ht="15.75" customHeight="1" x14ac:dyDescent="0.3">
      <c r="B953" s="6">
        <v>308</v>
      </c>
      <c r="C953" s="6" t="s">
        <v>25</v>
      </c>
      <c r="D953" s="6">
        <v>1997</v>
      </c>
      <c r="F953" s="6" t="s">
        <v>31</v>
      </c>
      <c r="G953" s="6">
        <v>179.7</v>
      </c>
      <c r="H953" s="6">
        <v>78.3</v>
      </c>
      <c r="I953" s="6">
        <v>33.6</v>
      </c>
      <c r="J953" s="6" t="s">
        <v>170</v>
      </c>
      <c r="N953" s="6" t="b">
        <v>0</v>
      </c>
      <c r="O953" s="6">
        <v>41.989623819999998</v>
      </c>
      <c r="P953" s="6">
        <v>-72.128614220000003</v>
      </c>
    </row>
    <row r="954" spans="2:16" ht="15.75" customHeight="1" x14ac:dyDescent="0.3">
      <c r="B954" s="6">
        <v>308</v>
      </c>
      <c r="C954" s="6" t="s">
        <v>25</v>
      </c>
      <c r="D954" s="6">
        <v>1998</v>
      </c>
      <c r="F954" s="6" t="s">
        <v>20</v>
      </c>
      <c r="G954" s="6">
        <v>171.9</v>
      </c>
      <c r="H954" s="6">
        <v>77.5</v>
      </c>
      <c r="I954" s="6">
        <v>9.1999999999999993</v>
      </c>
      <c r="J954" s="6" t="s">
        <v>170</v>
      </c>
      <c r="N954" s="6" t="b">
        <v>0</v>
      </c>
      <c r="O954" s="6">
        <v>41.989628920000001</v>
      </c>
      <c r="P954" s="6">
        <v>-72.128708849999995</v>
      </c>
    </row>
    <row r="955" spans="2:16" ht="15.75" customHeight="1" x14ac:dyDescent="0.3">
      <c r="B955" s="6">
        <v>205</v>
      </c>
      <c r="C955" s="6" t="s">
        <v>17</v>
      </c>
      <c r="D955" s="6">
        <v>1999</v>
      </c>
      <c r="F955" s="6" t="s">
        <v>175</v>
      </c>
      <c r="G955" s="6">
        <v>106.3</v>
      </c>
      <c r="H955" s="6">
        <v>49.7</v>
      </c>
      <c r="I955" s="6">
        <v>36.5</v>
      </c>
      <c r="J955" s="6" t="s">
        <v>170</v>
      </c>
      <c r="K955" s="6">
        <v>1.3</v>
      </c>
      <c r="L955" s="6" t="s">
        <v>24</v>
      </c>
      <c r="N955" s="6" t="b">
        <v>0</v>
      </c>
      <c r="O955" s="6">
        <v>41.989485160000001</v>
      </c>
      <c r="P955" s="6">
        <v>-72.129548929999999</v>
      </c>
    </row>
    <row r="956" spans="2:16" ht="15.75" customHeight="1" x14ac:dyDescent="0.3">
      <c r="B956" s="6">
        <v>205</v>
      </c>
      <c r="C956" s="6" t="s">
        <v>17</v>
      </c>
      <c r="D956" s="6">
        <v>2000</v>
      </c>
      <c r="F956" s="6" t="s">
        <v>31</v>
      </c>
      <c r="G956" s="6">
        <v>104.4</v>
      </c>
      <c r="H956" s="6">
        <v>46</v>
      </c>
      <c r="I956" s="6">
        <v>32.5</v>
      </c>
      <c r="J956" s="6" t="s">
        <v>170</v>
      </c>
      <c r="K956" s="6">
        <v>1.3</v>
      </c>
      <c r="L956" s="6" t="s">
        <v>24</v>
      </c>
      <c r="N956" s="6" t="b">
        <v>1</v>
      </c>
      <c r="O956" s="6">
        <v>41.989455360000001</v>
      </c>
      <c r="P956" s="6">
        <v>-72.12957935</v>
      </c>
    </row>
    <row r="957" spans="2:16" ht="15.75" customHeight="1" x14ac:dyDescent="0.3">
      <c r="B957" s="6">
        <v>207</v>
      </c>
      <c r="C957" s="6" t="s">
        <v>26</v>
      </c>
      <c r="D957" s="6">
        <v>2001</v>
      </c>
      <c r="F957" s="6" t="s">
        <v>22</v>
      </c>
      <c r="G957" s="6">
        <v>156.30000000000001</v>
      </c>
      <c r="H957" s="6">
        <v>45.6</v>
      </c>
      <c r="I957" s="6">
        <v>1</v>
      </c>
      <c r="J957" s="6" t="s">
        <v>170</v>
      </c>
      <c r="N957" s="6" t="b">
        <v>0</v>
      </c>
      <c r="O957" s="6">
        <v>41.98937076</v>
      </c>
      <c r="P957" s="6">
        <v>-72.128961759999996</v>
      </c>
    </row>
    <row r="958" spans="2:16" ht="15.75" customHeight="1" x14ac:dyDescent="0.3">
      <c r="B958" s="6">
        <v>207</v>
      </c>
      <c r="C958" s="6" t="s">
        <v>25</v>
      </c>
      <c r="D958" s="6">
        <v>2002</v>
      </c>
      <c r="F958" s="6" t="s">
        <v>20</v>
      </c>
      <c r="G958" s="6">
        <v>158.1</v>
      </c>
      <c r="H958" s="6">
        <v>52.1</v>
      </c>
      <c r="I958" s="6">
        <v>1.3</v>
      </c>
      <c r="J958" s="6" t="s">
        <v>170</v>
      </c>
      <c r="N958" s="6" t="b">
        <v>0</v>
      </c>
      <c r="O958" s="6">
        <v>41.989425509999997</v>
      </c>
      <c r="P958" s="6">
        <v>-72.128926660000005</v>
      </c>
    </row>
    <row r="959" spans="2:16" ht="15.75" customHeight="1" x14ac:dyDescent="0.3">
      <c r="B959" s="6">
        <v>308</v>
      </c>
      <c r="C959" s="6" t="s">
        <v>17</v>
      </c>
      <c r="D959" s="6">
        <v>2003</v>
      </c>
      <c r="F959" s="6" t="s">
        <v>22</v>
      </c>
      <c r="G959" s="6">
        <v>161.80000000000001</v>
      </c>
      <c r="H959" s="6">
        <v>64.099999999999994</v>
      </c>
      <c r="I959" s="6">
        <v>4</v>
      </c>
      <c r="J959" s="6" t="s">
        <v>170</v>
      </c>
      <c r="N959" s="6" t="b">
        <v>0</v>
      </c>
      <c r="O959" s="6">
        <v>41.989526009999999</v>
      </c>
      <c r="P959" s="6">
        <v>-72.128857350000004</v>
      </c>
    </row>
    <row r="960" spans="2:16" ht="15.75" customHeight="1" x14ac:dyDescent="0.3">
      <c r="B960" s="6">
        <v>206</v>
      </c>
      <c r="C960" s="6" t="s">
        <v>26</v>
      </c>
      <c r="D960" s="6">
        <v>2004</v>
      </c>
      <c r="F960" s="6" t="s">
        <v>18</v>
      </c>
      <c r="G960" s="6">
        <v>138.5</v>
      </c>
      <c r="H960" s="6">
        <v>49.2</v>
      </c>
      <c r="I960" s="6">
        <v>1.1000000000000001</v>
      </c>
      <c r="J960" s="6" t="s">
        <v>170</v>
      </c>
      <c r="L960" s="6" t="s">
        <v>24</v>
      </c>
      <c r="N960" s="6" t="b">
        <v>0</v>
      </c>
      <c r="O960" s="6">
        <v>41.98943044</v>
      </c>
      <c r="P960" s="6">
        <v>-72.129166299999994</v>
      </c>
    </row>
    <row r="961" spans="2:16" ht="15.75" customHeight="1" x14ac:dyDescent="0.3">
      <c r="B961" s="6">
        <v>207</v>
      </c>
      <c r="C961" s="6" t="s">
        <v>25</v>
      </c>
      <c r="D961" s="6">
        <v>2005</v>
      </c>
      <c r="F961" s="6" t="s">
        <v>20</v>
      </c>
      <c r="G961" s="6">
        <v>152.9</v>
      </c>
      <c r="H961" s="6">
        <v>58.3</v>
      </c>
      <c r="I961" s="6">
        <v>1.5</v>
      </c>
      <c r="J961" s="6" t="s">
        <v>170</v>
      </c>
      <c r="N961" s="6" t="b">
        <v>0</v>
      </c>
      <c r="O961" s="6">
        <v>41.989488549999997</v>
      </c>
      <c r="P961" s="6">
        <v>-72.128975589999996</v>
      </c>
    </row>
    <row r="962" spans="2:16" ht="15.75" customHeight="1" x14ac:dyDescent="0.3">
      <c r="B962" s="6">
        <v>207</v>
      </c>
      <c r="C962" s="6" t="s">
        <v>17</v>
      </c>
      <c r="D962" s="6">
        <v>2006</v>
      </c>
      <c r="F962" s="6" t="s">
        <v>20</v>
      </c>
      <c r="G962" s="6">
        <v>147</v>
      </c>
      <c r="H962" s="6">
        <v>47.2</v>
      </c>
      <c r="I962" s="6">
        <v>1.9</v>
      </c>
      <c r="J962" s="6" t="s">
        <v>170</v>
      </c>
      <c r="N962" s="6" t="b">
        <v>0</v>
      </c>
      <c r="O962" s="6">
        <v>41.989399450000001</v>
      </c>
      <c r="P962" s="6">
        <v>-72.129069220000005</v>
      </c>
    </row>
    <row r="963" spans="2:16" ht="15.75" customHeight="1" x14ac:dyDescent="0.3">
      <c r="B963" s="6">
        <v>207</v>
      </c>
      <c r="C963" s="6" t="s">
        <v>21</v>
      </c>
      <c r="D963" s="6">
        <v>2007</v>
      </c>
      <c r="F963" s="6" t="s">
        <v>20</v>
      </c>
      <c r="G963" s="6">
        <v>142.69999999999999</v>
      </c>
      <c r="H963" s="6">
        <v>50</v>
      </c>
      <c r="I963" s="6">
        <v>2.2999999999999998</v>
      </c>
      <c r="J963" s="6" t="s">
        <v>170</v>
      </c>
      <c r="N963" s="6" t="b">
        <v>0</v>
      </c>
      <c r="O963" s="6">
        <v>41.989430970000001</v>
      </c>
      <c r="P963" s="6">
        <v>-72.129114569999999</v>
      </c>
    </row>
    <row r="964" spans="2:16" ht="15.75" customHeight="1" x14ac:dyDescent="0.3">
      <c r="B964" s="6">
        <v>308</v>
      </c>
      <c r="C964" s="6" t="s">
        <v>26</v>
      </c>
      <c r="D964" s="6">
        <v>2008</v>
      </c>
      <c r="F964" s="6" t="s">
        <v>22</v>
      </c>
      <c r="G964" s="6">
        <v>177.6</v>
      </c>
      <c r="H964" s="6">
        <v>60.8</v>
      </c>
      <c r="I964" s="6">
        <v>1.2</v>
      </c>
      <c r="J964" s="6" t="s">
        <v>170</v>
      </c>
      <c r="K964" s="6">
        <v>1.3</v>
      </c>
      <c r="L964" s="6" t="s">
        <v>24</v>
      </c>
      <c r="N964" s="6" t="b">
        <v>0</v>
      </c>
      <c r="O964" s="6">
        <v>41.989472110000001</v>
      </c>
      <c r="P964" s="6">
        <v>-72.12867602</v>
      </c>
    </row>
    <row r="965" spans="2:16" ht="15.75" customHeight="1" x14ac:dyDescent="0.3">
      <c r="B965" s="6">
        <v>308</v>
      </c>
      <c r="C965" s="6" t="s">
        <v>26</v>
      </c>
      <c r="D965" s="6">
        <v>2009</v>
      </c>
      <c r="F965" s="6" t="s">
        <v>18</v>
      </c>
      <c r="G965" s="6">
        <v>178</v>
      </c>
      <c r="H965" s="6">
        <v>65.3</v>
      </c>
      <c r="I965" s="6">
        <v>2.1</v>
      </c>
      <c r="J965" s="6" t="s">
        <v>170</v>
      </c>
      <c r="N965" s="6" t="b">
        <v>0</v>
      </c>
      <c r="O965" s="6">
        <v>41.98951134</v>
      </c>
      <c r="P965" s="6">
        <v>-72.128661800000003</v>
      </c>
    </row>
    <row r="966" spans="2:16" ht="15.75" customHeight="1" x14ac:dyDescent="0.3">
      <c r="B966" s="6">
        <v>308</v>
      </c>
      <c r="C966" s="6" t="s">
        <v>26</v>
      </c>
      <c r="D966" s="6">
        <v>2010</v>
      </c>
      <c r="F966" s="6" t="s">
        <v>22</v>
      </c>
      <c r="G966" s="6">
        <v>179</v>
      </c>
      <c r="H966" s="6">
        <v>60.1</v>
      </c>
      <c r="I966" s="6">
        <v>2.9</v>
      </c>
      <c r="J966" s="6" t="s">
        <v>170</v>
      </c>
      <c r="K966" s="6">
        <v>1.3</v>
      </c>
      <c r="L966" s="6" t="s">
        <v>24</v>
      </c>
      <c r="N966" s="6" t="b">
        <v>0</v>
      </c>
      <c r="O966" s="6">
        <v>41.989463720000003</v>
      </c>
      <c r="P966" s="6">
        <v>-72.12866081</v>
      </c>
    </row>
    <row r="967" spans="2:16" ht="15.75" customHeight="1" x14ac:dyDescent="0.3">
      <c r="B967" s="6">
        <v>600</v>
      </c>
      <c r="C967" s="6" t="s">
        <v>26</v>
      </c>
      <c r="D967" s="6">
        <v>2011</v>
      </c>
      <c r="F967" s="6" t="s">
        <v>172</v>
      </c>
      <c r="G967" s="6">
        <v>11.3</v>
      </c>
      <c r="H967" s="6">
        <v>126.5</v>
      </c>
      <c r="I967" s="6">
        <v>2.8</v>
      </c>
      <c r="J967" s="6" t="s">
        <v>170</v>
      </c>
      <c r="K967" s="6">
        <v>1.3</v>
      </c>
      <c r="L967" s="6" t="s">
        <v>24</v>
      </c>
      <c r="N967" s="6" t="b">
        <v>0</v>
      </c>
      <c r="O967" s="6">
        <v>41.990313710000002</v>
      </c>
      <c r="P967" s="6">
        <v>-72.130519559999996</v>
      </c>
    </row>
    <row r="968" spans="2:16" ht="15.75" customHeight="1" x14ac:dyDescent="0.3">
      <c r="B968" s="6">
        <v>600</v>
      </c>
      <c r="C968" s="6" t="s">
        <v>26</v>
      </c>
      <c r="D968" s="6">
        <v>2012</v>
      </c>
      <c r="F968" s="6" t="s">
        <v>172</v>
      </c>
      <c r="G968" s="6">
        <v>2.2000000000000002</v>
      </c>
      <c r="H968" s="6">
        <v>126.8</v>
      </c>
      <c r="I968" s="6">
        <v>2</v>
      </c>
      <c r="J968" s="6" t="s">
        <v>170</v>
      </c>
      <c r="L968" s="6" t="s">
        <v>24</v>
      </c>
      <c r="N968" s="6" t="b">
        <v>0</v>
      </c>
      <c r="O968" s="6">
        <v>41.990330579999998</v>
      </c>
      <c r="P968" s="6">
        <v>-72.130627369999999</v>
      </c>
    </row>
    <row r="969" spans="2:16" ht="15.75" customHeight="1" x14ac:dyDescent="0.3">
      <c r="B969" s="6">
        <v>207</v>
      </c>
      <c r="C969" s="6" t="s">
        <v>17</v>
      </c>
      <c r="D969" s="6">
        <v>2013</v>
      </c>
      <c r="F969" s="6" t="s">
        <v>20</v>
      </c>
      <c r="G969" s="6">
        <v>141.19999999999999</v>
      </c>
      <c r="H969" s="6">
        <v>46.7</v>
      </c>
      <c r="I969" s="6">
        <v>1.8</v>
      </c>
      <c r="J969" s="6" t="s">
        <v>170</v>
      </c>
      <c r="N969" s="6" t="b">
        <v>0</v>
      </c>
      <c r="O969" s="6">
        <v>41.98940408</v>
      </c>
      <c r="P969" s="6">
        <v>-72.129139379999998</v>
      </c>
    </row>
    <row r="970" spans="2:16" ht="15.75" customHeight="1" x14ac:dyDescent="0.3">
      <c r="B970" s="6">
        <v>304</v>
      </c>
      <c r="C970" s="6" t="s">
        <v>26</v>
      </c>
      <c r="D970" s="6">
        <v>2014</v>
      </c>
      <c r="F970" s="6" t="s">
        <v>22</v>
      </c>
      <c r="G970" s="6">
        <v>85</v>
      </c>
      <c r="H970" s="6">
        <v>75.5</v>
      </c>
      <c r="I970" s="6">
        <v>1</v>
      </c>
      <c r="J970" s="6" t="s">
        <v>170</v>
      </c>
      <c r="K970" s="6">
        <v>1.3</v>
      </c>
      <c r="L970" s="6" t="s">
        <v>24</v>
      </c>
      <c r="N970" s="6" t="b">
        <v>0</v>
      </c>
      <c r="O970" s="6">
        <v>41.989746930000003</v>
      </c>
      <c r="P970" s="6">
        <v>-72.129748530000001</v>
      </c>
    </row>
    <row r="971" spans="2:16" ht="15.75" customHeight="1" x14ac:dyDescent="0.3">
      <c r="B971" s="6">
        <v>207</v>
      </c>
      <c r="C971" s="6" t="s">
        <v>21</v>
      </c>
      <c r="D971" s="6">
        <v>2015</v>
      </c>
      <c r="F971" s="6" t="s">
        <v>20</v>
      </c>
      <c r="G971" s="6">
        <v>151.19999999999999</v>
      </c>
      <c r="H971" s="6">
        <v>48.4</v>
      </c>
      <c r="I971" s="6">
        <v>2</v>
      </c>
      <c r="J971" s="6" t="s">
        <v>170</v>
      </c>
      <c r="N971" s="6" t="b">
        <v>0</v>
      </c>
      <c r="O971" s="6">
        <v>41.989403520000003</v>
      </c>
      <c r="P971" s="6">
        <v>-72.129016649999997</v>
      </c>
    </row>
    <row r="972" spans="2:16" ht="15.75" customHeight="1" x14ac:dyDescent="0.3">
      <c r="B972" s="6">
        <v>206</v>
      </c>
      <c r="C972" s="6" t="s">
        <v>26</v>
      </c>
      <c r="D972" s="6">
        <v>2016</v>
      </c>
      <c r="F972" s="6" t="s">
        <v>18</v>
      </c>
      <c r="G972" s="6">
        <v>139.1</v>
      </c>
      <c r="H972" s="6">
        <v>44.7</v>
      </c>
      <c r="I972" s="6">
        <v>2.6</v>
      </c>
      <c r="J972" s="6" t="s">
        <v>170</v>
      </c>
      <c r="K972" s="6">
        <v>1.3</v>
      </c>
      <c r="L972" s="6" t="s">
        <v>24</v>
      </c>
      <c r="N972" s="6" t="b">
        <v>0</v>
      </c>
      <c r="O972" s="6">
        <v>41.98938965</v>
      </c>
      <c r="P972" s="6">
        <v>-72.1291686</v>
      </c>
    </row>
    <row r="973" spans="2:16" ht="15.75" customHeight="1" x14ac:dyDescent="0.3">
      <c r="B973" s="6">
        <v>206</v>
      </c>
      <c r="C973" s="6" t="s">
        <v>26</v>
      </c>
      <c r="D973" s="6">
        <v>2017</v>
      </c>
      <c r="F973" s="6" t="s">
        <v>172</v>
      </c>
      <c r="G973" s="6">
        <v>132</v>
      </c>
      <c r="H973" s="6">
        <v>41</v>
      </c>
      <c r="I973" s="6">
        <v>1.8</v>
      </c>
      <c r="J973" s="6" t="s">
        <v>170</v>
      </c>
      <c r="N973" s="6" t="b">
        <v>1</v>
      </c>
      <c r="O973" s="6">
        <v>41.989367970000004</v>
      </c>
      <c r="P973" s="6">
        <v>-72.129260979999998</v>
      </c>
    </row>
    <row r="974" spans="2:16" ht="15.75" customHeight="1" x14ac:dyDescent="0.3">
      <c r="B974" s="6">
        <v>308</v>
      </c>
      <c r="C974" s="6" t="s">
        <v>26</v>
      </c>
      <c r="D974" s="6">
        <v>2018</v>
      </c>
      <c r="F974" s="6" t="s">
        <v>20</v>
      </c>
      <c r="G974" s="6">
        <v>178.1</v>
      </c>
      <c r="H974" s="6">
        <v>69.900000000000006</v>
      </c>
      <c r="I974" s="6">
        <v>1.7</v>
      </c>
      <c r="J974" s="6" t="s">
        <v>170</v>
      </c>
      <c r="K974" s="6">
        <v>1.3</v>
      </c>
      <c r="L974" s="6" t="s">
        <v>24</v>
      </c>
      <c r="N974" s="6" t="b">
        <v>0</v>
      </c>
      <c r="O974" s="6">
        <v>41.989551919999997</v>
      </c>
      <c r="P974" s="6">
        <v>-72.12865094</v>
      </c>
    </row>
    <row r="975" spans="2:16" ht="15.75" customHeight="1" x14ac:dyDescent="0.3">
      <c r="B975" s="6">
        <v>308</v>
      </c>
      <c r="C975" s="6" t="s">
        <v>25</v>
      </c>
      <c r="D975" s="6">
        <v>2019</v>
      </c>
      <c r="F975" s="6" t="s">
        <v>20</v>
      </c>
      <c r="G975" s="6">
        <v>177.4</v>
      </c>
      <c r="H975" s="6">
        <v>77.099999999999994</v>
      </c>
      <c r="I975" s="6">
        <v>5.2</v>
      </c>
      <c r="J975" s="6" t="s">
        <v>170</v>
      </c>
      <c r="L975" s="6" t="s">
        <v>24</v>
      </c>
      <c r="N975" s="6" t="b">
        <v>0</v>
      </c>
      <c r="O975" s="6">
        <v>41.989616779999999</v>
      </c>
      <c r="P975" s="6">
        <v>-72.12864415</v>
      </c>
    </row>
    <row r="976" spans="2:16" ht="15.75" customHeight="1" x14ac:dyDescent="0.3">
      <c r="B976" s="6">
        <v>308</v>
      </c>
      <c r="C976" s="6" t="s">
        <v>25</v>
      </c>
      <c r="D976" s="6">
        <v>2020</v>
      </c>
      <c r="F976" s="6" t="s">
        <v>20</v>
      </c>
      <c r="G976" s="6">
        <v>178.1</v>
      </c>
      <c r="H976" s="6">
        <v>72.2</v>
      </c>
      <c r="I976" s="6">
        <v>1.4</v>
      </c>
      <c r="J976" s="6" t="s">
        <v>170</v>
      </c>
      <c r="L976" s="6" t="s">
        <v>24</v>
      </c>
      <c r="N976" s="6" t="b">
        <v>0</v>
      </c>
      <c r="O976" s="6">
        <v>41.989572289999998</v>
      </c>
      <c r="P976" s="6">
        <v>-72.128646110000005</v>
      </c>
    </row>
    <row r="977" spans="2:16" ht="15.75" customHeight="1" x14ac:dyDescent="0.3">
      <c r="B977" s="6">
        <v>106</v>
      </c>
      <c r="C977" s="6" t="s">
        <v>26</v>
      </c>
      <c r="D977" s="6">
        <v>2021</v>
      </c>
      <c r="F977" s="6" t="s">
        <v>20</v>
      </c>
      <c r="G977" s="6">
        <v>138.69999999999999</v>
      </c>
      <c r="H977" s="6">
        <v>21.1</v>
      </c>
      <c r="I977" s="6">
        <v>2</v>
      </c>
      <c r="J977" s="6" t="s">
        <v>170</v>
      </c>
      <c r="K977" s="6">
        <v>1.3</v>
      </c>
      <c r="L977" s="6" t="s">
        <v>24</v>
      </c>
      <c r="N977" s="6" t="b">
        <v>0</v>
      </c>
      <c r="O977" s="6">
        <v>41.989181260000002</v>
      </c>
      <c r="P977" s="6">
        <v>-72.129222960000007</v>
      </c>
    </row>
    <row r="978" spans="2:16" ht="15.75" customHeight="1" x14ac:dyDescent="0.3">
      <c r="B978" s="6">
        <v>308</v>
      </c>
      <c r="C978" s="6" t="s">
        <v>25</v>
      </c>
      <c r="D978" s="6">
        <v>2022</v>
      </c>
      <c r="F978" s="6" t="s">
        <v>20</v>
      </c>
      <c r="G978" s="6">
        <v>174.1</v>
      </c>
      <c r="H978" s="6">
        <v>77.3</v>
      </c>
      <c r="I978" s="6">
        <v>3.9</v>
      </c>
      <c r="J978" s="6" t="s">
        <v>170</v>
      </c>
      <c r="L978" s="6" t="s">
        <v>24</v>
      </c>
      <c r="N978" s="6" t="b">
        <v>0</v>
      </c>
      <c r="O978" s="6">
        <v>41.989623709999996</v>
      </c>
      <c r="P978" s="6">
        <v>-72.128683050000006</v>
      </c>
    </row>
    <row r="979" spans="2:16" ht="15.75" customHeight="1" x14ac:dyDescent="0.3">
      <c r="B979" s="6">
        <v>308</v>
      </c>
      <c r="C979" s="6" t="s">
        <v>26</v>
      </c>
      <c r="D979" s="6">
        <v>2023</v>
      </c>
      <c r="F979" s="6" t="s">
        <v>22</v>
      </c>
      <c r="G979" s="6">
        <v>175.5</v>
      </c>
      <c r="H979" s="6">
        <v>64.900000000000006</v>
      </c>
      <c r="I979" s="6">
        <v>1.9</v>
      </c>
      <c r="J979" s="6" t="s">
        <v>170</v>
      </c>
      <c r="N979" s="6" t="b">
        <v>0</v>
      </c>
      <c r="O979" s="6">
        <v>41.989511700000001</v>
      </c>
      <c r="P979" s="6">
        <v>-72.128692430000001</v>
      </c>
    </row>
    <row r="980" spans="2:16" ht="15.75" customHeight="1" x14ac:dyDescent="0.3">
      <c r="B980" s="6">
        <v>207</v>
      </c>
      <c r="C980" s="6" t="s">
        <v>17</v>
      </c>
      <c r="D980" s="6">
        <v>2024</v>
      </c>
      <c r="F980" s="6" t="s">
        <v>20</v>
      </c>
      <c r="G980" s="6">
        <v>143.4</v>
      </c>
      <c r="H980" s="6">
        <v>46</v>
      </c>
      <c r="I980" s="6">
        <v>4.0999999999999996</v>
      </c>
      <c r="J980" s="6" t="s">
        <v>170</v>
      </c>
      <c r="N980" s="6" t="b">
        <v>0</v>
      </c>
      <c r="O980" s="6">
        <v>41.989394449999999</v>
      </c>
      <c r="P980" s="6">
        <v>-72.129114639999997</v>
      </c>
    </row>
    <row r="981" spans="2:16" ht="15.75" customHeight="1" x14ac:dyDescent="0.3">
      <c r="B981" s="6">
        <v>207</v>
      </c>
      <c r="C981" s="6" t="s">
        <v>17</v>
      </c>
      <c r="D981" s="6">
        <v>2025</v>
      </c>
      <c r="F981" s="6" t="s">
        <v>18</v>
      </c>
      <c r="G981" s="6">
        <v>146.80000000000001</v>
      </c>
      <c r="H981" s="6">
        <v>44.1</v>
      </c>
      <c r="I981" s="6">
        <v>2.6</v>
      </c>
      <c r="J981" s="6" t="s">
        <v>170</v>
      </c>
      <c r="N981" s="6" t="b">
        <v>0</v>
      </c>
      <c r="O981" s="6">
        <v>41.98937231</v>
      </c>
      <c r="P981" s="6">
        <v>-72.129078109999995</v>
      </c>
    </row>
    <row r="982" spans="2:16" ht="15.75" customHeight="1" x14ac:dyDescent="0.3">
      <c r="B982" s="6">
        <v>207</v>
      </c>
      <c r="C982" s="6" t="s">
        <v>17</v>
      </c>
      <c r="D982" s="6">
        <v>2026</v>
      </c>
      <c r="F982" s="6" t="s">
        <v>20</v>
      </c>
      <c r="G982" s="6">
        <v>141.30000000000001</v>
      </c>
      <c r="H982" s="6">
        <v>46</v>
      </c>
      <c r="I982" s="6">
        <v>2.5</v>
      </c>
      <c r="J982" s="6" t="s">
        <v>170</v>
      </c>
      <c r="N982" s="6" t="b">
        <v>0</v>
      </c>
      <c r="O982" s="6">
        <v>41.98939773</v>
      </c>
      <c r="P982" s="6">
        <v>-72.129139660000007</v>
      </c>
    </row>
    <row r="983" spans="2:16" ht="15.75" customHeight="1" x14ac:dyDescent="0.3">
      <c r="B983" s="6">
        <v>308</v>
      </c>
      <c r="C983" s="6" t="s">
        <v>25</v>
      </c>
      <c r="D983" s="6">
        <v>2026</v>
      </c>
      <c r="F983" s="6" t="s">
        <v>20</v>
      </c>
      <c r="G983" s="6">
        <v>172.3</v>
      </c>
      <c r="H983" s="6">
        <v>77.099999999999994</v>
      </c>
      <c r="I983" s="6">
        <v>1.2</v>
      </c>
      <c r="J983" s="6" t="s">
        <v>170</v>
      </c>
      <c r="L983" s="6" t="s">
        <v>24</v>
      </c>
      <c r="N983" s="6" t="b">
        <v>0</v>
      </c>
      <c r="O983" s="6">
        <v>41.989624749999997</v>
      </c>
      <c r="P983" s="6">
        <v>-72.128704920000004</v>
      </c>
    </row>
    <row r="984" spans="2:16" ht="15.75" customHeight="1" x14ac:dyDescent="0.3">
      <c r="B984" s="6">
        <v>304</v>
      </c>
      <c r="C984" s="6" t="s">
        <v>17</v>
      </c>
      <c r="D984" s="6">
        <v>2027</v>
      </c>
      <c r="F984" s="6" t="s">
        <v>172</v>
      </c>
      <c r="G984" s="6">
        <v>89.8</v>
      </c>
      <c r="H984" s="6">
        <v>63.5</v>
      </c>
      <c r="I984" s="6">
        <v>2.4</v>
      </c>
      <c r="J984" s="6" t="s">
        <v>170</v>
      </c>
      <c r="K984" s="6">
        <v>1.3</v>
      </c>
      <c r="L984" s="6" t="s">
        <v>24</v>
      </c>
      <c r="N984" s="6" t="b">
        <v>0</v>
      </c>
      <c r="O984" s="6">
        <v>41.989633150000003</v>
      </c>
      <c r="P984" s="6">
        <v>-72.129716549999998</v>
      </c>
    </row>
    <row r="985" spans="2:16" ht="15.75" customHeight="1" x14ac:dyDescent="0.3">
      <c r="B985" s="6">
        <v>308</v>
      </c>
      <c r="C985" s="6" t="s">
        <v>25</v>
      </c>
      <c r="D985" s="6">
        <v>2029</v>
      </c>
      <c r="G985" s="6">
        <v>179</v>
      </c>
      <c r="H985" s="6">
        <v>76.8</v>
      </c>
      <c r="I985" s="6">
        <v>1.3</v>
      </c>
      <c r="J985" s="6" t="s">
        <v>170</v>
      </c>
      <c r="N985" s="6" t="b">
        <v>0</v>
      </c>
      <c r="O985" s="6">
        <v>41.989611629999999</v>
      </c>
      <c r="P985" s="6">
        <v>-72.128625709999994</v>
      </c>
    </row>
    <row r="986" spans="2:16" ht="15.75" customHeight="1" x14ac:dyDescent="0.3">
      <c r="B986" s="6">
        <v>207</v>
      </c>
      <c r="C986" s="6" t="s">
        <v>21</v>
      </c>
      <c r="D986" s="6">
        <v>2030</v>
      </c>
      <c r="F986" s="6" t="s">
        <v>20</v>
      </c>
      <c r="G986" s="6">
        <v>157.4</v>
      </c>
      <c r="H986" s="6">
        <v>50.5</v>
      </c>
      <c r="I986" s="6">
        <v>1.3</v>
      </c>
      <c r="J986" s="6" t="s">
        <v>170</v>
      </c>
      <c r="K986" s="6">
        <v>1.3</v>
      </c>
      <c r="L986" s="6" t="s">
        <v>24</v>
      </c>
      <c r="N986" s="6" t="b">
        <v>0</v>
      </c>
      <c r="O986" s="6">
        <v>41.989412440000002</v>
      </c>
      <c r="P986" s="6">
        <v>-72.128938360000006</v>
      </c>
    </row>
    <row r="987" spans="2:16" ht="15.75" customHeight="1" x14ac:dyDescent="0.3">
      <c r="B987" s="6">
        <v>207</v>
      </c>
      <c r="C987" s="6" t="s">
        <v>21</v>
      </c>
      <c r="D987" s="6">
        <v>2031</v>
      </c>
      <c r="F987" s="6" t="s">
        <v>20</v>
      </c>
      <c r="G987" s="6">
        <v>145.1</v>
      </c>
      <c r="H987" s="6">
        <v>50.3</v>
      </c>
      <c r="I987" s="6">
        <v>2.4</v>
      </c>
      <c r="J987" s="6" t="s">
        <v>170</v>
      </c>
      <c r="N987" s="6" t="b">
        <v>0</v>
      </c>
      <c r="O987" s="6">
        <v>41.989429880000003</v>
      </c>
      <c r="P987" s="6">
        <v>-72.129085340000003</v>
      </c>
    </row>
    <row r="988" spans="2:16" ht="15.75" customHeight="1" x14ac:dyDescent="0.3">
      <c r="B988" s="6">
        <v>207</v>
      </c>
      <c r="C988" s="6" t="s">
        <v>25</v>
      </c>
      <c r="D988" s="6">
        <v>2032</v>
      </c>
      <c r="F988" s="6" t="s">
        <v>20</v>
      </c>
      <c r="G988" s="6">
        <v>159</v>
      </c>
      <c r="H988" s="6">
        <v>52.5</v>
      </c>
      <c r="I988" s="6">
        <v>2.2999999999999998</v>
      </c>
      <c r="J988" s="6" t="s">
        <v>170</v>
      </c>
      <c r="N988" s="6" t="b">
        <v>0</v>
      </c>
      <c r="O988" s="6">
        <v>41.989427650000003</v>
      </c>
      <c r="P988" s="6">
        <v>-72.128915090000007</v>
      </c>
    </row>
    <row r="989" spans="2:16" ht="15.75" customHeight="1" x14ac:dyDescent="0.3">
      <c r="B989" s="6">
        <v>206</v>
      </c>
      <c r="C989" s="6" t="s">
        <v>26</v>
      </c>
      <c r="D989" s="6">
        <v>2033</v>
      </c>
      <c r="F989" s="6" t="s">
        <v>20</v>
      </c>
      <c r="G989" s="6">
        <v>135.5</v>
      </c>
      <c r="H989" s="6">
        <v>40.200000000000003</v>
      </c>
      <c r="I989" s="6">
        <v>1</v>
      </c>
      <c r="J989" s="6" t="s">
        <v>170</v>
      </c>
      <c r="K989" s="6">
        <v>1.3</v>
      </c>
      <c r="L989" s="6" t="s">
        <v>24</v>
      </c>
      <c r="N989" s="6" t="b">
        <v>0</v>
      </c>
      <c r="O989" s="6">
        <v>41.989355420000003</v>
      </c>
      <c r="P989" s="6">
        <v>-72.129220959999998</v>
      </c>
    </row>
    <row r="990" spans="2:16" ht="15.75" customHeight="1" x14ac:dyDescent="0.3">
      <c r="B990" s="6">
        <v>600</v>
      </c>
      <c r="C990" s="6" t="s">
        <v>26</v>
      </c>
      <c r="D990" s="6">
        <v>2034</v>
      </c>
      <c r="F990" s="6" t="s">
        <v>172</v>
      </c>
      <c r="G990" s="6">
        <v>12.8</v>
      </c>
      <c r="H990" s="6">
        <v>126.7</v>
      </c>
      <c r="I990" s="6">
        <v>2.6</v>
      </c>
      <c r="J990" s="6" t="s">
        <v>170</v>
      </c>
      <c r="N990" s="6" t="b">
        <v>1</v>
      </c>
      <c r="O990" s="6">
        <v>41.990313139999998</v>
      </c>
      <c r="P990" s="6">
        <v>-72.130501269999996</v>
      </c>
    </row>
    <row r="991" spans="2:16" ht="15.75" customHeight="1" x14ac:dyDescent="0.3">
      <c r="B991" s="6">
        <v>206</v>
      </c>
      <c r="C991" s="6" t="s">
        <v>26</v>
      </c>
      <c r="D991" s="6">
        <v>2035</v>
      </c>
      <c r="F991" s="6" t="s">
        <v>20</v>
      </c>
      <c r="G991" s="6">
        <v>139.9</v>
      </c>
      <c r="H991" s="6">
        <v>49.8</v>
      </c>
      <c r="I991" s="6">
        <v>1.7</v>
      </c>
      <c r="J991" s="6" t="s">
        <v>170</v>
      </c>
      <c r="K991" s="6">
        <v>1.3</v>
      </c>
      <c r="L991" s="6" t="s">
        <v>24</v>
      </c>
      <c r="N991" s="6" t="b">
        <v>0</v>
      </c>
      <c r="O991" s="6">
        <v>41.989433570000003</v>
      </c>
      <c r="P991" s="6">
        <v>-72.129148360000002</v>
      </c>
    </row>
    <row r="992" spans="2:16" ht="15.75" customHeight="1" x14ac:dyDescent="0.3">
      <c r="B992" s="6">
        <v>207</v>
      </c>
      <c r="C992" s="6" t="s">
        <v>25</v>
      </c>
      <c r="D992" s="6">
        <v>2037</v>
      </c>
      <c r="F992" s="6" t="s">
        <v>22</v>
      </c>
      <c r="G992" s="6">
        <v>155.6</v>
      </c>
      <c r="H992" s="6">
        <v>53.6</v>
      </c>
      <c r="I992" s="6">
        <v>1.2</v>
      </c>
      <c r="J992" s="6" t="s">
        <v>170</v>
      </c>
      <c r="N992" s="6" t="b">
        <v>0</v>
      </c>
      <c r="O992" s="6">
        <v>41.989442699999998</v>
      </c>
      <c r="P992" s="6">
        <v>-72.128953289999998</v>
      </c>
    </row>
    <row r="993" spans="2:16" ht="15.75" customHeight="1" x14ac:dyDescent="0.3">
      <c r="B993" s="6">
        <v>602</v>
      </c>
      <c r="C993" s="6" t="s">
        <v>25</v>
      </c>
      <c r="D993" s="6">
        <v>2038</v>
      </c>
      <c r="F993" s="6" t="s">
        <v>172</v>
      </c>
      <c r="G993" s="6">
        <v>59.3</v>
      </c>
      <c r="H993" s="6">
        <v>139.30000000000001</v>
      </c>
      <c r="I993" s="6">
        <v>1.7</v>
      </c>
      <c r="J993" s="6" t="s">
        <v>170</v>
      </c>
      <c r="N993" s="6" t="b">
        <v>0</v>
      </c>
      <c r="O993" s="6">
        <v>41.990352110000003</v>
      </c>
      <c r="P993" s="6">
        <v>-72.1299207</v>
      </c>
    </row>
    <row r="994" spans="2:16" ht="15.75" customHeight="1" x14ac:dyDescent="0.3">
      <c r="B994" s="6">
        <v>308</v>
      </c>
      <c r="C994" s="6" t="s">
        <v>26</v>
      </c>
      <c r="D994" s="6">
        <v>2039</v>
      </c>
      <c r="F994" s="6" t="s">
        <v>20</v>
      </c>
      <c r="G994" s="6">
        <v>176.1</v>
      </c>
      <c r="H994" s="6">
        <v>64.599999999999994</v>
      </c>
      <c r="I994" s="6">
        <v>3.8</v>
      </c>
      <c r="J994" s="6" t="s">
        <v>170</v>
      </c>
      <c r="K994" s="6">
        <v>1.3</v>
      </c>
      <c r="L994" s="6" t="s">
        <v>24</v>
      </c>
      <c r="N994" s="6" t="b">
        <v>0</v>
      </c>
      <c r="O994" s="6">
        <v>41.989508110000003</v>
      </c>
      <c r="P994" s="6">
        <v>-72.128685910000002</v>
      </c>
    </row>
    <row r="995" spans="2:16" ht="15.75" customHeight="1" x14ac:dyDescent="0.3">
      <c r="B995" s="6">
        <v>206</v>
      </c>
      <c r="C995" s="6" t="s">
        <v>26</v>
      </c>
      <c r="D995" s="6">
        <v>2040</v>
      </c>
      <c r="F995" s="6" t="s">
        <v>18</v>
      </c>
      <c r="G995" s="6">
        <v>138.4</v>
      </c>
      <c r="H995" s="6">
        <v>42</v>
      </c>
      <c r="I995" s="6">
        <v>1</v>
      </c>
      <c r="J995" s="6" t="s">
        <v>170</v>
      </c>
      <c r="K995" s="6">
        <v>1.3</v>
      </c>
      <c r="L995" s="6" t="s">
        <v>24</v>
      </c>
      <c r="N995" s="6" t="b">
        <v>0</v>
      </c>
      <c r="O995" s="6">
        <v>41.989366830000002</v>
      </c>
      <c r="P995" s="6">
        <v>-72.129182619999995</v>
      </c>
    </row>
    <row r="996" spans="2:16" ht="15.75" customHeight="1" x14ac:dyDescent="0.3">
      <c r="B996" s="6">
        <v>600</v>
      </c>
      <c r="C996" s="6" t="s">
        <v>26</v>
      </c>
      <c r="D996" s="6">
        <v>2041</v>
      </c>
      <c r="F996" s="6" t="s">
        <v>172</v>
      </c>
      <c r="G996" s="6">
        <v>15.3</v>
      </c>
      <c r="H996" s="6">
        <v>128.9</v>
      </c>
      <c r="I996" s="6">
        <v>2.8</v>
      </c>
      <c r="J996" s="6" t="s">
        <v>170</v>
      </c>
      <c r="L996" s="6" t="s">
        <v>24</v>
      </c>
      <c r="N996" s="6" t="b">
        <v>0</v>
      </c>
      <c r="O996" s="6">
        <v>41.990328720000001</v>
      </c>
      <c r="P996" s="6">
        <v>-72.130466859999999</v>
      </c>
    </row>
    <row r="997" spans="2:16" ht="15.75" customHeight="1" x14ac:dyDescent="0.3">
      <c r="B997" s="6">
        <v>206</v>
      </c>
      <c r="C997" s="6" t="s">
        <v>26</v>
      </c>
      <c r="D997" s="6">
        <v>2042</v>
      </c>
      <c r="F997" s="6" t="s">
        <v>22</v>
      </c>
      <c r="G997" s="6">
        <v>138.6</v>
      </c>
      <c r="H997" s="6">
        <v>40.299999999999997</v>
      </c>
      <c r="I997" s="6">
        <v>1.4</v>
      </c>
      <c r="J997" s="6" t="s">
        <v>170</v>
      </c>
      <c r="N997" s="6" t="b">
        <v>0</v>
      </c>
      <c r="O997" s="6">
        <v>41.989351460000002</v>
      </c>
      <c r="P997" s="6">
        <v>-72.129183810000001</v>
      </c>
    </row>
    <row r="998" spans="2:16" ht="15.75" customHeight="1" x14ac:dyDescent="0.3">
      <c r="B998" s="6">
        <v>207</v>
      </c>
      <c r="C998" s="6" t="s">
        <v>25</v>
      </c>
      <c r="D998" s="6">
        <v>2044</v>
      </c>
      <c r="F998" s="6" t="s">
        <v>22</v>
      </c>
      <c r="G998" s="6">
        <v>156.19999999999999</v>
      </c>
      <c r="H998" s="6">
        <v>54.5</v>
      </c>
      <c r="I998" s="6">
        <v>2.1</v>
      </c>
      <c r="J998" s="6" t="s">
        <v>170</v>
      </c>
      <c r="N998" s="6" t="b">
        <v>0</v>
      </c>
      <c r="O998" s="6">
        <v>41.989449739999998</v>
      </c>
      <c r="P998" s="6">
        <v>-72.128944250000004</v>
      </c>
    </row>
    <row r="999" spans="2:16" ht="15.75" customHeight="1" x14ac:dyDescent="0.3">
      <c r="B999" s="6">
        <v>207</v>
      </c>
      <c r="C999" s="6" t="s">
        <v>25</v>
      </c>
      <c r="D999" s="6">
        <v>2044</v>
      </c>
      <c r="F999" s="6" t="s">
        <v>22</v>
      </c>
      <c r="G999" s="6">
        <v>156</v>
      </c>
      <c r="H999" s="6">
        <v>54.2</v>
      </c>
      <c r="I999" s="6">
        <v>2</v>
      </c>
      <c r="J999" s="6" t="s">
        <v>170</v>
      </c>
      <c r="N999" s="6" t="b">
        <v>0</v>
      </c>
      <c r="O999" s="6">
        <v>41.989447390000002</v>
      </c>
      <c r="P999" s="6">
        <v>-72.128947269999998</v>
      </c>
    </row>
    <row r="1000" spans="2:16" ht="15.75" customHeight="1" x14ac:dyDescent="0.3">
      <c r="B1000" s="6">
        <v>308</v>
      </c>
      <c r="C1000" s="6" t="s">
        <v>21</v>
      </c>
      <c r="D1000" s="6">
        <v>2045</v>
      </c>
      <c r="F1000" s="6" t="s">
        <v>20</v>
      </c>
      <c r="G1000" s="6">
        <v>164</v>
      </c>
      <c r="H1000" s="6">
        <v>75.7</v>
      </c>
      <c r="I1000" s="6">
        <v>2.1</v>
      </c>
      <c r="J1000" s="6" t="s">
        <v>170</v>
      </c>
      <c r="K1000" s="6">
        <v>1.3</v>
      </c>
      <c r="L1000" s="6" t="s">
        <v>24</v>
      </c>
      <c r="N1000" s="6" t="b">
        <v>0</v>
      </c>
      <c r="O1000" s="6">
        <v>41.989625310000001</v>
      </c>
      <c r="P1000" s="6">
        <v>-72.128806760000003</v>
      </c>
    </row>
    <row r="1001" spans="2:16" ht="15.75" customHeight="1" x14ac:dyDescent="0.3">
      <c r="B1001" s="6">
        <v>308</v>
      </c>
      <c r="C1001" s="6" t="s">
        <v>17</v>
      </c>
      <c r="D1001" s="6">
        <v>2046</v>
      </c>
      <c r="F1001" s="6" t="s">
        <v>20</v>
      </c>
      <c r="G1001" s="6">
        <v>163.5</v>
      </c>
      <c r="H1001" s="6">
        <v>63.7</v>
      </c>
      <c r="I1001" s="6">
        <v>2.4</v>
      </c>
      <c r="J1001" s="6" t="s">
        <v>170</v>
      </c>
      <c r="N1001" s="6" t="b">
        <v>0</v>
      </c>
      <c r="O1001" s="6">
        <v>41.989519819999998</v>
      </c>
      <c r="P1001" s="6">
        <v>-72.128837939999997</v>
      </c>
    </row>
    <row r="1002" spans="2:16" ht="15.75" customHeight="1" x14ac:dyDescent="0.3">
      <c r="B1002" s="6">
        <v>304</v>
      </c>
      <c r="C1002" s="6" t="s">
        <v>17</v>
      </c>
      <c r="D1002" s="6">
        <v>2047</v>
      </c>
      <c r="F1002" s="6" t="s">
        <v>172</v>
      </c>
      <c r="G1002" s="6">
        <v>88.8</v>
      </c>
      <c r="H1002" s="6">
        <v>63</v>
      </c>
      <c r="I1002" s="6">
        <v>1.5</v>
      </c>
      <c r="J1002" s="6" t="s">
        <v>170</v>
      </c>
      <c r="K1002" s="6">
        <v>1.3</v>
      </c>
      <c r="L1002" s="6" t="s">
        <v>24</v>
      </c>
      <c r="N1002" s="6" t="b">
        <v>1</v>
      </c>
      <c r="O1002" s="6">
        <v>41.98963028</v>
      </c>
      <c r="P1002" s="6">
        <v>-72.129729510000004</v>
      </c>
    </row>
    <row r="1003" spans="2:16" ht="15.75" customHeight="1" x14ac:dyDescent="0.3">
      <c r="B1003" s="6">
        <v>207</v>
      </c>
      <c r="C1003" s="6" t="s">
        <v>21</v>
      </c>
      <c r="D1003" s="6">
        <v>2048</v>
      </c>
      <c r="F1003" s="6" t="s">
        <v>20</v>
      </c>
      <c r="G1003" s="6">
        <v>154.1</v>
      </c>
      <c r="H1003" s="6">
        <v>53.6</v>
      </c>
      <c r="I1003" s="6">
        <v>1</v>
      </c>
      <c r="J1003" s="6" t="s">
        <v>170</v>
      </c>
      <c r="K1003" s="6">
        <v>1.3</v>
      </c>
      <c r="N1003" s="6" t="b">
        <v>0</v>
      </c>
      <c r="O1003" s="6">
        <v>41.98944505</v>
      </c>
      <c r="P1003" s="6">
        <v>-72.12897117</v>
      </c>
    </row>
    <row r="1004" spans="2:16" ht="15.75" customHeight="1" x14ac:dyDescent="0.3">
      <c r="B1004" s="6">
        <v>308</v>
      </c>
      <c r="C1004" s="6" t="s">
        <v>25</v>
      </c>
      <c r="D1004" s="6">
        <v>2049</v>
      </c>
      <c r="F1004" s="6" t="s">
        <v>20</v>
      </c>
      <c r="G1004" s="6">
        <v>177.1</v>
      </c>
      <c r="H1004" s="6">
        <v>77.5</v>
      </c>
      <c r="I1004" s="6">
        <v>2.1</v>
      </c>
      <c r="J1004" s="6" t="s">
        <v>170</v>
      </c>
      <c r="L1004" s="6" t="s">
        <v>24</v>
      </c>
      <c r="N1004" s="6" t="b">
        <v>0</v>
      </c>
      <c r="O1004" s="6">
        <v>41.989620789999996</v>
      </c>
      <c r="P1004" s="6">
        <v>-72.128646880000005</v>
      </c>
    </row>
    <row r="1005" spans="2:16" ht="15.75" customHeight="1" x14ac:dyDescent="0.3">
      <c r="B1005" s="6">
        <v>308</v>
      </c>
      <c r="C1005" s="6" t="s">
        <v>25</v>
      </c>
      <c r="D1005" s="6">
        <v>2050</v>
      </c>
      <c r="F1005" s="6" t="s">
        <v>20</v>
      </c>
      <c r="G1005" s="6">
        <v>175.9</v>
      </c>
      <c r="H1005" s="6">
        <v>71.599999999999994</v>
      </c>
      <c r="I1005" s="6">
        <v>4.9000000000000004</v>
      </c>
      <c r="J1005" s="6" t="s">
        <v>170</v>
      </c>
      <c r="N1005" s="6" t="b">
        <v>0</v>
      </c>
      <c r="O1005" s="6">
        <v>41.989570409999999</v>
      </c>
      <c r="P1005" s="6">
        <v>-72.128673579999997</v>
      </c>
    </row>
    <row r="1006" spans="2:16" ht="15.75" customHeight="1" x14ac:dyDescent="0.3">
      <c r="B1006" s="6">
        <v>600</v>
      </c>
      <c r="C1006" s="6" t="s">
        <v>17</v>
      </c>
      <c r="D1006" s="6">
        <v>2051</v>
      </c>
      <c r="F1006" s="6" t="s">
        <v>172</v>
      </c>
      <c r="G1006" s="6">
        <v>5.6</v>
      </c>
      <c r="H1006" s="6">
        <v>127.9</v>
      </c>
      <c r="I1006" s="6">
        <v>2.2000000000000002</v>
      </c>
      <c r="J1006" s="6" t="s">
        <v>170</v>
      </c>
      <c r="K1006" s="6">
        <v>1.3</v>
      </c>
      <c r="L1006" s="6" t="s">
        <v>24</v>
      </c>
      <c r="N1006" s="6" t="b">
        <v>0</v>
      </c>
      <c r="O1006" s="6">
        <v>41.990335010000003</v>
      </c>
      <c r="P1006" s="6">
        <v>-72.130584540000001</v>
      </c>
    </row>
    <row r="1007" spans="2:16" ht="15.75" customHeight="1" x14ac:dyDescent="0.3">
      <c r="B1007" s="6">
        <v>207</v>
      </c>
      <c r="C1007" s="6" t="s">
        <v>17</v>
      </c>
      <c r="D1007" s="6">
        <v>2052</v>
      </c>
      <c r="F1007" s="6" t="s">
        <v>20</v>
      </c>
      <c r="G1007" s="6">
        <v>147.9</v>
      </c>
      <c r="H1007" s="6">
        <v>45.8</v>
      </c>
      <c r="I1007" s="6">
        <v>5.4</v>
      </c>
      <c r="J1007" s="6" t="s">
        <v>170</v>
      </c>
      <c r="N1007" s="6" t="b">
        <v>0</v>
      </c>
      <c r="O1007" s="6">
        <v>41.989385650000003</v>
      </c>
      <c r="P1007" s="6">
        <v>-72.129061429999993</v>
      </c>
    </row>
    <row r="1008" spans="2:16" ht="15.75" customHeight="1" x14ac:dyDescent="0.3">
      <c r="B1008" s="6">
        <v>104</v>
      </c>
      <c r="C1008" s="6" t="s">
        <v>26</v>
      </c>
      <c r="D1008" s="6">
        <v>2053</v>
      </c>
      <c r="F1008" s="6" t="s">
        <v>172</v>
      </c>
      <c r="G1008" s="6">
        <v>90.9</v>
      </c>
      <c r="H1008" s="6">
        <v>21.3</v>
      </c>
      <c r="I1008" s="6">
        <v>1.5</v>
      </c>
      <c r="J1008" s="6" t="s">
        <v>170</v>
      </c>
      <c r="K1008" s="6">
        <v>1.3</v>
      </c>
      <c r="L1008" s="6" t="s">
        <v>24</v>
      </c>
      <c r="N1008" s="6" t="b">
        <v>1</v>
      </c>
      <c r="O1008" s="6">
        <v>41.989257690000002</v>
      </c>
      <c r="P1008" s="6">
        <v>-72.129792109999997</v>
      </c>
    </row>
    <row r="1009" spans="2:16" ht="15.75" customHeight="1" x14ac:dyDescent="0.3">
      <c r="B1009" s="6">
        <v>308</v>
      </c>
      <c r="C1009" s="6" t="s">
        <v>17</v>
      </c>
      <c r="D1009" s="6">
        <v>2053</v>
      </c>
      <c r="F1009" s="6" t="s">
        <v>20</v>
      </c>
      <c r="G1009" s="6">
        <v>163</v>
      </c>
      <c r="H1009" s="6">
        <v>63.6</v>
      </c>
      <c r="I1009" s="6">
        <v>4.5</v>
      </c>
      <c r="J1009" s="6" t="s">
        <v>170</v>
      </c>
      <c r="N1009" s="6" t="b">
        <v>0</v>
      </c>
      <c r="O1009" s="6">
        <v>41.989519710000003</v>
      </c>
      <c r="P1009" s="6">
        <v>-72.128844099999995</v>
      </c>
    </row>
    <row r="1010" spans="2:16" ht="15.75" customHeight="1" x14ac:dyDescent="0.3">
      <c r="B1010" s="6">
        <v>308</v>
      </c>
      <c r="C1010" s="6" t="s">
        <v>21</v>
      </c>
      <c r="D1010" s="6">
        <v>2054</v>
      </c>
      <c r="F1010" s="6" t="s">
        <v>20</v>
      </c>
      <c r="G1010" s="6">
        <v>164.4</v>
      </c>
      <c r="H1010" s="6">
        <v>73.099999999999994</v>
      </c>
      <c r="I1010" s="6">
        <v>1.9</v>
      </c>
      <c r="N1010" s="6" t="b">
        <v>0</v>
      </c>
      <c r="O1010" s="6">
        <v>41.989601659999998</v>
      </c>
      <c r="P1010" s="6">
        <v>-72.128807460000004</v>
      </c>
    </row>
    <row r="1011" spans="2:16" ht="15.75" customHeight="1" x14ac:dyDescent="0.3">
      <c r="B1011" s="6">
        <v>207</v>
      </c>
      <c r="C1011" s="6" t="s">
        <v>21</v>
      </c>
      <c r="D1011" s="6">
        <v>2055</v>
      </c>
      <c r="F1011" s="6" t="s">
        <v>20</v>
      </c>
      <c r="G1011" s="6">
        <v>157.5</v>
      </c>
      <c r="H1011" s="6">
        <v>51.6</v>
      </c>
      <c r="I1011" s="6">
        <v>5</v>
      </c>
      <c r="J1011" s="6" t="s">
        <v>170</v>
      </c>
      <c r="K1011" s="6">
        <v>1.3</v>
      </c>
      <c r="L1011" s="6" t="s">
        <v>24</v>
      </c>
      <c r="N1011" s="6" t="b">
        <v>0</v>
      </c>
      <c r="O1011" s="6">
        <v>41.989422019999999</v>
      </c>
      <c r="P1011" s="6">
        <v>-72.128934860000001</v>
      </c>
    </row>
    <row r="1012" spans="2:16" ht="15.75" customHeight="1" x14ac:dyDescent="0.3">
      <c r="B1012" s="6">
        <v>308</v>
      </c>
      <c r="C1012" s="6" t="s">
        <v>26</v>
      </c>
      <c r="D1012" s="6">
        <v>2056</v>
      </c>
      <c r="F1012" s="6" t="s">
        <v>20</v>
      </c>
      <c r="G1012" s="6">
        <v>169.5</v>
      </c>
      <c r="H1012" s="6">
        <v>68.900000000000006</v>
      </c>
      <c r="I1012" s="6">
        <v>1.5</v>
      </c>
      <c r="J1012" s="6" t="s">
        <v>170</v>
      </c>
      <c r="K1012" s="6">
        <v>1.3</v>
      </c>
      <c r="L1012" s="6" t="s">
        <v>24</v>
      </c>
      <c r="N1012" s="6" t="b">
        <v>0</v>
      </c>
      <c r="O1012" s="6">
        <v>41.989556499999999</v>
      </c>
      <c r="P1012" s="6">
        <v>-72.128755510000005</v>
      </c>
    </row>
    <row r="1013" spans="2:16" ht="15.75" customHeight="1" x14ac:dyDescent="0.3">
      <c r="B1013" s="6">
        <v>206</v>
      </c>
      <c r="C1013" s="6" t="s">
        <v>25</v>
      </c>
      <c r="D1013" s="6">
        <v>2057</v>
      </c>
      <c r="F1013" s="6" t="s">
        <v>22</v>
      </c>
      <c r="G1013" s="6">
        <v>133.6</v>
      </c>
      <c r="H1013" s="6">
        <v>54.1</v>
      </c>
      <c r="I1013" s="6">
        <v>1.5</v>
      </c>
      <c r="J1013" s="6" t="s">
        <v>170</v>
      </c>
      <c r="N1013" s="6" t="b">
        <v>0</v>
      </c>
      <c r="O1013" s="6">
        <v>41.989481490000003</v>
      </c>
      <c r="P1013" s="6">
        <v>-72.129214390000001</v>
      </c>
    </row>
    <row r="1014" spans="2:16" ht="15.75" customHeight="1" x14ac:dyDescent="0.3">
      <c r="B1014" s="6">
        <v>207</v>
      </c>
      <c r="C1014" s="6" t="s">
        <v>25</v>
      </c>
      <c r="D1014" s="6">
        <v>2058</v>
      </c>
      <c r="F1014" s="6" t="s">
        <v>22</v>
      </c>
      <c r="G1014" s="6">
        <v>156.30000000000001</v>
      </c>
      <c r="H1014" s="6">
        <v>55.9</v>
      </c>
      <c r="I1014" s="6">
        <v>1.7</v>
      </c>
      <c r="J1014" s="6" t="s">
        <v>170</v>
      </c>
      <c r="N1014" s="6" t="b">
        <v>0</v>
      </c>
      <c r="O1014" s="6">
        <v>41.989461980000002</v>
      </c>
      <c r="P1014" s="6">
        <v>-72.128940119999996</v>
      </c>
    </row>
    <row r="1015" spans="2:16" ht="15.75" customHeight="1" x14ac:dyDescent="0.3">
      <c r="B1015" s="6">
        <v>308</v>
      </c>
      <c r="C1015" s="6" t="s">
        <v>25</v>
      </c>
      <c r="D1015" s="6">
        <v>2059</v>
      </c>
      <c r="F1015" s="6" t="s">
        <v>20</v>
      </c>
      <c r="G1015" s="6">
        <v>176.5</v>
      </c>
      <c r="H1015" s="6">
        <v>70.599999999999994</v>
      </c>
      <c r="I1015" s="6">
        <v>1.2</v>
      </c>
      <c r="J1015" s="6" t="s">
        <v>170</v>
      </c>
      <c r="L1015" s="6" t="s">
        <v>24</v>
      </c>
      <c r="N1015" s="6" t="b">
        <v>0</v>
      </c>
      <c r="O1015" s="6">
        <v>41.989560619999999</v>
      </c>
      <c r="P1015" s="6">
        <v>-72.128668529999999</v>
      </c>
    </row>
    <row r="1016" spans="2:16" ht="15.75" customHeight="1" x14ac:dyDescent="0.3">
      <c r="B1016" s="6">
        <v>207</v>
      </c>
      <c r="C1016" s="6" t="s">
        <v>17</v>
      </c>
      <c r="D1016" s="6">
        <v>2060</v>
      </c>
      <c r="F1016" s="6" t="s">
        <v>22</v>
      </c>
      <c r="G1016" s="6">
        <v>149.5</v>
      </c>
      <c r="H1016" s="6">
        <v>49.6</v>
      </c>
      <c r="I1016" s="6">
        <v>3.3</v>
      </c>
      <c r="J1016" s="6" t="s">
        <v>170</v>
      </c>
      <c r="N1016" s="6" t="b">
        <v>0</v>
      </c>
      <c r="O1016" s="6">
        <v>41.989416800000001</v>
      </c>
      <c r="P1016" s="6">
        <v>-72.129034379999993</v>
      </c>
    </row>
    <row r="1017" spans="2:16" ht="15.75" customHeight="1" x14ac:dyDescent="0.3">
      <c r="B1017" s="6">
        <v>308</v>
      </c>
      <c r="C1017" s="6" t="s">
        <v>21</v>
      </c>
      <c r="D1017" s="6">
        <v>2061</v>
      </c>
      <c r="F1017" s="6" t="s">
        <v>20</v>
      </c>
      <c r="G1017" s="6">
        <v>165.8</v>
      </c>
      <c r="H1017" s="6">
        <v>76.8</v>
      </c>
      <c r="I1017" s="6">
        <v>2.5</v>
      </c>
      <c r="J1017" s="6" t="s">
        <v>170</v>
      </c>
      <c r="N1017" s="6" t="b">
        <v>0</v>
      </c>
      <c r="O1017" s="6">
        <v>41.989632239999999</v>
      </c>
      <c r="P1017" s="6">
        <v>-72.128782999999999</v>
      </c>
    </row>
    <row r="1018" spans="2:16" ht="15.75" customHeight="1" x14ac:dyDescent="0.3">
      <c r="B1018" s="6">
        <v>308</v>
      </c>
      <c r="C1018" s="6" t="s">
        <v>21</v>
      </c>
      <c r="D1018" s="6">
        <v>2062</v>
      </c>
      <c r="F1018" s="6" t="s">
        <v>20</v>
      </c>
      <c r="G1018" s="6">
        <v>164.5</v>
      </c>
      <c r="H1018" s="6">
        <v>73.900000000000006</v>
      </c>
      <c r="I1018" s="6">
        <v>2.4</v>
      </c>
      <c r="N1018" s="6" t="b">
        <v>0</v>
      </c>
      <c r="O1018" s="6">
        <v>41.989608590000003</v>
      </c>
      <c r="P1018" s="6">
        <v>-72.128804590000001</v>
      </c>
    </row>
    <row r="1019" spans="2:16" ht="15.75" customHeight="1" x14ac:dyDescent="0.3">
      <c r="B1019" s="6">
        <v>206</v>
      </c>
      <c r="C1019" s="6" t="s">
        <v>25</v>
      </c>
      <c r="D1019" s="6">
        <v>2063</v>
      </c>
      <c r="F1019" s="6" t="s">
        <v>20</v>
      </c>
      <c r="G1019" s="6">
        <v>136</v>
      </c>
      <c r="H1019" s="6">
        <v>51.5</v>
      </c>
      <c r="I1019" s="6">
        <v>1.6</v>
      </c>
      <c r="J1019" s="6" t="s">
        <v>170</v>
      </c>
      <c r="N1019" s="6" t="b">
        <v>0</v>
      </c>
      <c r="O1019" s="6">
        <v>41.989454719999998</v>
      </c>
      <c r="P1019" s="6">
        <v>-72.129191250000005</v>
      </c>
    </row>
    <row r="1020" spans="2:16" ht="15.75" customHeight="1" x14ac:dyDescent="0.3">
      <c r="B1020" s="6">
        <v>206</v>
      </c>
      <c r="C1020" s="6" t="s">
        <v>21</v>
      </c>
      <c r="D1020" s="6">
        <v>2064</v>
      </c>
      <c r="F1020" s="6" t="s">
        <v>22</v>
      </c>
      <c r="G1020" s="6">
        <v>126.7</v>
      </c>
      <c r="H1020" s="6">
        <v>56.4</v>
      </c>
      <c r="I1020" s="6">
        <v>2.7</v>
      </c>
      <c r="J1020" s="6" t="s">
        <v>170</v>
      </c>
      <c r="N1020" s="6" t="b">
        <v>0</v>
      </c>
      <c r="O1020" s="6">
        <v>41.989512640000001</v>
      </c>
      <c r="P1020" s="6">
        <v>-72.129291769999995</v>
      </c>
    </row>
    <row r="1021" spans="2:16" ht="15.75" customHeight="1" x14ac:dyDescent="0.3">
      <c r="B1021" s="6">
        <v>207</v>
      </c>
      <c r="C1021" s="6" t="s">
        <v>26</v>
      </c>
      <c r="D1021" s="6">
        <v>2065</v>
      </c>
      <c r="F1021" s="6" t="s">
        <v>22</v>
      </c>
      <c r="G1021" s="6">
        <v>156.80000000000001</v>
      </c>
      <c r="H1021" s="6">
        <v>42.2</v>
      </c>
      <c r="I1021" s="6">
        <v>2.4</v>
      </c>
      <c r="J1021" s="6" t="s">
        <v>170</v>
      </c>
      <c r="K1021" s="6">
        <v>1.3</v>
      </c>
      <c r="L1021" s="6" t="s">
        <v>24</v>
      </c>
      <c r="N1021" s="6" t="b">
        <v>0</v>
      </c>
      <c r="O1021" s="6">
        <v>41.989339860000001</v>
      </c>
      <c r="P1021" s="6">
        <v>-72.128962950000002</v>
      </c>
    </row>
    <row r="1022" spans="2:16" ht="15.75" customHeight="1" x14ac:dyDescent="0.3">
      <c r="B1022" s="6">
        <v>308</v>
      </c>
      <c r="C1022" s="6" t="s">
        <v>25</v>
      </c>
      <c r="D1022" s="6">
        <v>2066</v>
      </c>
      <c r="F1022" s="6" t="s">
        <v>20</v>
      </c>
      <c r="G1022" s="6">
        <v>171.3</v>
      </c>
      <c r="H1022" s="6">
        <v>76.599999999999994</v>
      </c>
      <c r="I1022" s="6">
        <v>2</v>
      </c>
      <c r="J1022" s="6" t="s">
        <v>170</v>
      </c>
      <c r="N1022" s="6" t="b">
        <v>0</v>
      </c>
      <c r="O1022" s="6">
        <v>41.989621880000001</v>
      </c>
      <c r="P1022" s="6">
        <v>-72.128717890000004</v>
      </c>
    </row>
    <row r="1023" spans="2:16" ht="15.75" customHeight="1" x14ac:dyDescent="0.3">
      <c r="B1023" s="6">
        <v>206</v>
      </c>
      <c r="C1023" s="6" t="s">
        <v>25</v>
      </c>
      <c r="D1023" s="6">
        <v>2067</v>
      </c>
      <c r="F1023" s="6" t="s">
        <v>22</v>
      </c>
      <c r="G1023" s="6">
        <v>134.69999999999999</v>
      </c>
      <c r="H1023" s="6">
        <v>52.8</v>
      </c>
      <c r="I1023" s="6">
        <v>2.4</v>
      </c>
      <c r="J1023" s="6" t="s">
        <v>170</v>
      </c>
      <c r="K1023" s="6">
        <v>1.3</v>
      </c>
      <c r="L1023" s="6" t="s">
        <v>24</v>
      </c>
      <c r="N1023" s="6" t="b">
        <v>0</v>
      </c>
      <c r="O1023" s="6">
        <v>41.989468260000002</v>
      </c>
      <c r="P1023" s="6">
        <v>-72.129204009999995</v>
      </c>
    </row>
    <row r="1024" spans="2:16" ht="15.75" customHeight="1" x14ac:dyDescent="0.3">
      <c r="B1024" s="6">
        <v>206</v>
      </c>
      <c r="C1024" s="6" t="s">
        <v>25</v>
      </c>
      <c r="D1024" s="6">
        <v>2068</v>
      </c>
      <c r="F1024" s="6" t="s">
        <v>18</v>
      </c>
      <c r="G1024" s="6">
        <v>139.9</v>
      </c>
      <c r="H1024" s="6">
        <v>50.3</v>
      </c>
      <c r="I1024" s="6">
        <v>1.9</v>
      </c>
      <c r="J1024" s="6" t="s">
        <v>170</v>
      </c>
      <c r="N1024" s="6" t="b">
        <v>0</v>
      </c>
      <c r="O1024" s="6">
        <v>41.989438</v>
      </c>
      <c r="P1024" s="6">
        <v>-72.1291473</v>
      </c>
    </row>
    <row r="1025" spans="2:16" ht="15.75" customHeight="1" x14ac:dyDescent="0.3">
      <c r="B1025" s="6">
        <v>206</v>
      </c>
      <c r="C1025" s="6" t="s">
        <v>25</v>
      </c>
      <c r="D1025" s="6">
        <v>2069</v>
      </c>
      <c r="F1025" s="6" t="s">
        <v>22</v>
      </c>
      <c r="G1025" s="6">
        <v>139.4</v>
      </c>
      <c r="H1025" s="6">
        <v>52</v>
      </c>
      <c r="I1025" s="6">
        <v>2.4</v>
      </c>
      <c r="J1025" s="6" t="s">
        <v>170</v>
      </c>
      <c r="N1025" s="6" t="b">
        <v>0</v>
      </c>
      <c r="O1025" s="6">
        <v>41.989453830000002</v>
      </c>
      <c r="P1025" s="6">
        <v>-72.129149690000006</v>
      </c>
    </row>
    <row r="1026" spans="2:16" ht="15.75" customHeight="1" x14ac:dyDescent="0.3">
      <c r="B1026" s="6">
        <v>308</v>
      </c>
      <c r="C1026" s="6" t="s">
        <v>26</v>
      </c>
      <c r="D1026" s="6">
        <v>2070</v>
      </c>
      <c r="F1026" s="6" t="s">
        <v>20</v>
      </c>
      <c r="G1026" s="6">
        <v>173.6</v>
      </c>
      <c r="H1026" s="6">
        <v>69.599999999999994</v>
      </c>
      <c r="I1026" s="6">
        <v>4.9000000000000004</v>
      </c>
      <c r="J1026" s="6" t="s">
        <v>170</v>
      </c>
      <c r="K1026" s="6">
        <v>1.3</v>
      </c>
      <c r="L1026" s="6" t="s">
        <v>24</v>
      </c>
      <c r="N1026" s="6" t="b">
        <v>0</v>
      </c>
      <c r="O1026" s="6">
        <v>41.989556290000003</v>
      </c>
      <c r="P1026" s="6">
        <v>-72.128705190000005</v>
      </c>
    </row>
    <row r="1027" spans="2:16" ht="15.75" customHeight="1" x14ac:dyDescent="0.3">
      <c r="B1027" s="6">
        <v>308</v>
      </c>
      <c r="C1027" s="6" t="s">
        <v>25</v>
      </c>
      <c r="D1027" s="6">
        <v>2071</v>
      </c>
      <c r="F1027" s="6" t="s">
        <v>20</v>
      </c>
      <c r="G1027" s="6">
        <v>178</v>
      </c>
      <c r="H1027" s="6">
        <v>73.400000000000006</v>
      </c>
      <c r="I1027" s="6">
        <v>2.7</v>
      </c>
      <c r="J1027" s="6" t="s">
        <v>170</v>
      </c>
      <c r="N1027" s="6" t="b">
        <v>0</v>
      </c>
      <c r="O1027" s="6">
        <v>41.989583080000003</v>
      </c>
      <c r="P1027" s="6">
        <v>-72.128644780000002</v>
      </c>
    </row>
    <row r="1028" spans="2:16" ht="15.75" customHeight="1" x14ac:dyDescent="0.3">
      <c r="B1028" s="6">
        <v>308</v>
      </c>
      <c r="C1028" s="6" t="s">
        <v>25</v>
      </c>
      <c r="D1028" s="6">
        <v>2072</v>
      </c>
      <c r="F1028" s="6" t="s">
        <v>20</v>
      </c>
      <c r="G1028" s="6">
        <v>177.3</v>
      </c>
      <c r="H1028" s="6">
        <v>77.8</v>
      </c>
      <c r="I1028" s="6">
        <v>4.9000000000000004</v>
      </c>
      <c r="J1028" s="6" t="s">
        <v>170</v>
      </c>
      <c r="N1028" s="6" t="b">
        <v>0</v>
      </c>
      <c r="O1028" s="6">
        <v>41.989623139999999</v>
      </c>
      <c r="P1028" s="6">
        <v>-72.128643870000005</v>
      </c>
    </row>
    <row r="1029" spans="2:16" ht="15.75" customHeight="1" x14ac:dyDescent="0.3">
      <c r="B1029" s="6">
        <v>308</v>
      </c>
      <c r="C1029" s="6" t="s">
        <v>25</v>
      </c>
      <c r="D1029" s="6">
        <v>2073</v>
      </c>
      <c r="F1029" s="6" t="s">
        <v>20</v>
      </c>
      <c r="G1029" s="6">
        <v>179.8</v>
      </c>
      <c r="H1029" s="6">
        <v>75.3</v>
      </c>
      <c r="I1029" s="6">
        <v>1.8</v>
      </c>
      <c r="J1029" s="6" t="s">
        <v>170</v>
      </c>
      <c r="L1029" s="6" t="s">
        <v>24</v>
      </c>
      <c r="N1029" s="6" t="b">
        <v>0</v>
      </c>
      <c r="O1029" s="6">
        <v>41.989597089999997</v>
      </c>
      <c r="P1029" s="6">
        <v>-72.128619330000006</v>
      </c>
    </row>
    <row r="1030" spans="2:16" ht="15.75" customHeight="1" x14ac:dyDescent="0.3">
      <c r="B1030" s="6">
        <v>308</v>
      </c>
      <c r="C1030" s="6" t="s">
        <v>25</v>
      </c>
      <c r="D1030" s="6">
        <v>2074</v>
      </c>
      <c r="F1030" s="6" t="s">
        <v>20</v>
      </c>
      <c r="G1030" s="6">
        <v>180</v>
      </c>
      <c r="H1030" s="6">
        <v>74.900000000000006</v>
      </c>
      <c r="I1030" s="6">
        <v>4</v>
      </c>
      <c r="J1030" s="6" t="s">
        <v>170</v>
      </c>
      <c r="L1030" s="6" t="s">
        <v>24</v>
      </c>
      <c r="N1030" s="6" t="b">
        <v>0</v>
      </c>
      <c r="O1030" s="6">
        <v>41.989593239999998</v>
      </c>
      <c r="P1030" s="6">
        <v>-72.128617790000007</v>
      </c>
    </row>
    <row r="1031" spans="2:16" ht="15.75" customHeight="1" x14ac:dyDescent="0.3">
      <c r="B1031" s="6">
        <v>308</v>
      </c>
      <c r="C1031" s="6" t="s">
        <v>17</v>
      </c>
      <c r="D1031" s="6">
        <v>2075</v>
      </c>
      <c r="F1031" s="6" t="s">
        <v>20</v>
      </c>
      <c r="G1031" s="6">
        <v>164.4</v>
      </c>
      <c r="H1031" s="6">
        <v>64.2</v>
      </c>
      <c r="I1031" s="6">
        <v>1.7</v>
      </c>
      <c r="J1031" s="6" t="s">
        <v>170</v>
      </c>
      <c r="N1031" s="6" t="b">
        <v>0</v>
      </c>
      <c r="O1031" s="6">
        <v>41.989522839999999</v>
      </c>
      <c r="P1031" s="6">
        <v>-72.128826160000003</v>
      </c>
    </row>
    <row r="1032" spans="2:16" ht="15.75" customHeight="1" x14ac:dyDescent="0.3">
      <c r="B1032" s="6">
        <v>308</v>
      </c>
      <c r="C1032" s="6" t="s">
        <v>26</v>
      </c>
      <c r="D1032" s="6">
        <v>2077</v>
      </c>
      <c r="F1032" s="6" t="s">
        <v>20</v>
      </c>
      <c r="G1032" s="6">
        <v>179</v>
      </c>
      <c r="H1032" s="6">
        <v>62.8</v>
      </c>
      <c r="I1032" s="6">
        <v>4.5999999999999996</v>
      </c>
      <c r="J1032" s="6" t="s">
        <v>170</v>
      </c>
      <c r="K1032" s="6">
        <v>1.3</v>
      </c>
      <c r="L1032" s="6" t="s">
        <v>24</v>
      </c>
      <c r="N1032" s="6" t="b">
        <v>0</v>
      </c>
      <c r="O1032" s="6">
        <v>41.98948764</v>
      </c>
      <c r="P1032" s="6">
        <v>-72.128655129999999</v>
      </c>
    </row>
    <row r="1033" spans="2:16" ht="15.75" customHeight="1" x14ac:dyDescent="0.3">
      <c r="B1033" s="6">
        <v>308</v>
      </c>
      <c r="C1033" s="6" t="s">
        <v>26</v>
      </c>
      <c r="D1033" s="6">
        <v>2078</v>
      </c>
      <c r="F1033" s="6" t="s">
        <v>20</v>
      </c>
      <c r="G1033" s="6">
        <v>178</v>
      </c>
      <c r="H1033" s="6">
        <v>65.099999999999994</v>
      </c>
      <c r="I1033" s="6">
        <v>5.0999999999999996</v>
      </c>
      <c r="J1033" s="6" t="s">
        <v>170</v>
      </c>
      <c r="N1033" s="6" t="b">
        <v>0</v>
      </c>
      <c r="O1033" s="6">
        <v>41.989509570000003</v>
      </c>
      <c r="P1033" s="6">
        <v>-72.128662219999995</v>
      </c>
    </row>
    <row r="1034" spans="2:16" ht="15.75" customHeight="1" x14ac:dyDescent="0.3">
      <c r="B1034" s="6">
        <v>702</v>
      </c>
      <c r="C1034" s="6" t="s">
        <v>25</v>
      </c>
      <c r="D1034" s="6">
        <v>2079</v>
      </c>
      <c r="F1034" s="6" t="s">
        <v>172</v>
      </c>
      <c r="G1034" s="6">
        <v>55.3</v>
      </c>
      <c r="H1034" s="6">
        <v>159</v>
      </c>
      <c r="I1034" s="6">
        <v>2.5</v>
      </c>
      <c r="J1034" s="6" t="s">
        <v>170</v>
      </c>
      <c r="K1034" s="6">
        <v>1.3</v>
      </c>
      <c r="L1034" s="6" t="s">
        <v>24</v>
      </c>
      <c r="N1034" s="6" t="b">
        <v>1</v>
      </c>
      <c r="O1034" s="6">
        <v>41.990532829999999</v>
      </c>
      <c r="P1034" s="6">
        <v>-72.12992697</v>
      </c>
    </row>
    <row r="1035" spans="2:16" ht="15.75" customHeight="1" x14ac:dyDescent="0.3">
      <c r="B1035" s="6">
        <v>207</v>
      </c>
      <c r="C1035" s="6" t="s">
        <v>17</v>
      </c>
      <c r="D1035" s="6">
        <v>2080</v>
      </c>
      <c r="F1035" s="6" t="s">
        <v>20</v>
      </c>
      <c r="G1035" s="6">
        <v>142</v>
      </c>
      <c r="H1035" s="6">
        <v>42.1</v>
      </c>
      <c r="I1035" s="6">
        <v>6.1</v>
      </c>
      <c r="J1035" s="6" t="s">
        <v>170</v>
      </c>
      <c r="N1035" s="6" t="b">
        <v>0</v>
      </c>
      <c r="O1035" s="6">
        <v>41.98936209</v>
      </c>
      <c r="P1035" s="6">
        <v>-72.129139510000002</v>
      </c>
    </row>
    <row r="1036" spans="2:16" ht="15.75" customHeight="1" x14ac:dyDescent="0.3">
      <c r="B1036" s="6">
        <v>308</v>
      </c>
      <c r="C1036" s="6" t="s">
        <v>17</v>
      </c>
      <c r="D1036" s="6">
        <v>2081</v>
      </c>
      <c r="F1036" s="6" t="s">
        <v>20</v>
      </c>
      <c r="G1036" s="6">
        <v>166.3</v>
      </c>
      <c r="H1036" s="6">
        <v>61.5</v>
      </c>
      <c r="I1036" s="6">
        <v>2.6</v>
      </c>
      <c r="J1036" s="6" t="s">
        <v>170</v>
      </c>
      <c r="N1036" s="6" t="b">
        <v>0</v>
      </c>
      <c r="O1036" s="6">
        <v>41.989495959999999</v>
      </c>
      <c r="P1036" s="6">
        <v>-72.128809200000006</v>
      </c>
    </row>
    <row r="1037" spans="2:16" ht="15.75" customHeight="1" x14ac:dyDescent="0.3">
      <c r="B1037" s="6">
        <v>207</v>
      </c>
      <c r="C1037" s="6" t="s">
        <v>17</v>
      </c>
      <c r="D1037" s="6">
        <v>2082</v>
      </c>
      <c r="F1037" s="6" t="s">
        <v>18</v>
      </c>
      <c r="G1037" s="6">
        <v>141.30000000000001</v>
      </c>
      <c r="H1037" s="6">
        <v>46</v>
      </c>
      <c r="I1037" s="6">
        <v>3.8</v>
      </c>
      <c r="J1037" s="6" t="s">
        <v>170</v>
      </c>
      <c r="N1037" s="6" t="b">
        <v>0</v>
      </c>
      <c r="O1037" s="6">
        <v>41.98939773</v>
      </c>
      <c r="P1037" s="6">
        <v>-72.129139660000007</v>
      </c>
    </row>
    <row r="1038" spans="2:16" ht="15.75" customHeight="1" x14ac:dyDescent="0.3">
      <c r="B1038" s="6">
        <v>308</v>
      </c>
      <c r="C1038" s="6" t="s">
        <v>25</v>
      </c>
      <c r="D1038" s="6">
        <v>2083</v>
      </c>
      <c r="F1038" s="6" t="s">
        <v>20</v>
      </c>
      <c r="G1038" s="6">
        <v>179.1</v>
      </c>
      <c r="H1038" s="6">
        <v>78.900000000000006</v>
      </c>
      <c r="I1038" s="6">
        <v>1.7</v>
      </c>
      <c r="J1038" s="6" t="s">
        <v>170</v>
      </c>
      <c r="N1038" s="6" t="b">
        <v>0</v>
      </c>
      <c r="O1038" s="6">
        <v>41.989630069999997</v>
      </c>
      <c r="P1038" s="6">
        <v>-72.12862011</v>
      </c>
    </row>
    <row r="1039" spans="2:16" ht="15.75" customHeight="1" x14ac:dyDescent="0.3">
      <c r="B1039" s="6">
        <v>308</v>
      </c>
      <c r="C1039" s="6" t="s">
        <v>17</v>
      </c>
      <c r="D1039" s="6">
        <v>2084</v>
      </c>
      <c r="F1039" s="6" t="s">
        <v>20</v>
      </c>
      <c r="G1039" s="6">
        <v>165.1</v>
      </c>
      <c r="H1039" s="6">
        <v>65.400000000000006</v>
      </c>
      <c r="I1039" s="6">
        <v>4.8</v>
      </c>
      <c r="J1039" s="6" t="s">
        <v>170</v>
      </c>
      <c r="N1039" s="6" t="b">
        <v>0</v>
      </c>
      <c r="O1039" s="6">
        <v>41.989532369999999</v>
      </c>
      <c r="P1039" s="6">
        <v>-72.128815299999999</v>
      </c>
    </row>
    <row r="1040" spans="2:16" ht="15.75" customHeight="1" x14ac:dyDescent="0.3">
      <c r="B1040" s="6">
        <v>702</v>
      </c>
      <c r="C1040" s="6" t="s">
        <v>26</v>
      </c>
      <c r="D1040" s="6">
        <v>2085</v>
      </c>
      <c r="F1040" s="6" t="s">
        <v>172</v>
      </c>
      <c r="G1040" s="6">
        <v>58.8</v>
      </c>
      <c r="H1040" s="6">
        <v>147.6</v>
      </c>
      <c r="I1040" s="6">
        <v>4.0999999999999996</v>
      </c>
      <c r="J1040" s="6" t="s">
        <v>170</v>
      </c>
      <c r="K1040" s="6">
        <v>1.3</v>
      </c>
      <c r="L1040" s="6" t="s">
        <v>24</v>
      </c>
      <c r="N1040" s="6" t="b">
        <v>0</v>
      </c>
      <c r="O1040" s="6">
        <v>41.990426399999997</v>
      </c>
      <c r="P1040" s="6">
        <v>-72.129909220000002</v>
      </c>
    </row>
    <row r="1041" spans="2:16" ht="15.75" customHeight="1" x14ac:dyDescent="0.3">
      <c r="B1041" s="6">
        <v>207</v>
      </c>
      <c r="C1041" s="6" t="s">
        <v>17</v>
      </c>
      <c r="D1041" s="6">
        <v>2086</v>
      </c>
      <c r="F1041" s="6" t="s">
        <v>20</v>
      </c>
      <c r="G1041" s="6">
        <v>145.6</v>
      </c>
      <c r="H1041" s="6">
        <v>43</v>
      </c>
      <c r="I1041" s="6">
        <v>6.4</v>
      </c>
      <c r="J1041" s="6" t="s">
        <v>170</v>
      </c>
      <c r="N1041" s="6" t="b">
        <v>0</v>
      </c>
      <c r="O1041" s="6">
        <v>41.989364440000003</v>
      </c>
      <c r="P1041" s="6">
        <v>-72.129094719999998</v>
      </c>
    </row>
    <row r="1042" spans="2:16" ht="15.75" customHeight="1" x14ac:dyDescent="0.3">
      <c r="B1042" s="6">
        <v>308</v>
      </c>
      <c r="C1042" s="6" t="s">
        <v>25</v>
      </c>
      <c r="D1042" s="6">
        <v>2087</v>
      </c>
      <c r="F1042" s="6" t="s">
        <v>20</v>
      </c>
      <c r="G1042" s="6">
        <v>173.4</v>
      </c>
      <c r="H1042" s="6">
        <v>79.599999999999994</v>
      </c>
      <c r="I1042" s="6">
        <v>5.7</v>
      </c>
      <c r="J1042" s="6" t="s">
        <v>170</v>
      </c>
      <c r="N1042" s="6" t="b">
        <v>0</v>
      </c>
      <c r="O1042" s="6">
        <v>41.989645170000003</v>
      </c>
      <c r="P1042" s="6">
        <v>-72.128686560000006</v>
      </c>
    </row>
    <row r="1043" spans="2:16" ht="15.75" customHeight="1" x14ac:dyDescent="0.3">
      <c r="B1043" s="6">
        <v>308</v>
      </c>
      <c r="C1043" s="6" t="s">
        <v>26</v>
      </c>
      <c r="D1043" s="6">
        <v>2088</v>
      </c>
      <c r="F1043" s="6" t="s">
        <v>22</v>
      </c>
      <c r="G1043" s="6">
        <v>170.5</v>
      </c>
      <c r="H1043" s="6">
        <v>67.8</v>
      </c>
      <c r="I1043" s="6">
        <v>3</v>
      </c>
      <c r="J1043" s="6" t="s">
        <v>170</v>
      </c>
      <c r="N1043" s="6" t="b">
        <v>0</v>
      </c>
      <c r="O1043" s="6">
        <v>41.989545190000001</v>
      </c>
      <c r="P1043" s="6">
        <v>-72.128745910000006</v>
      </c>
    </row>
    <row r="1044" spans="2:16" ht="15.75" customHeight="1" x14ac:dyDescent="0.3">
      <c r="B1044" s="6">
        <v>308</v>
      </c>
      <c r="C1044" s="6" t="s">
        <v>25</v>
      </c>
      <c r="D1044" s="6">
        <v>2089</v>
      </c>
      <c r="F1044" s="6" t="s">
        <v>20</v>
      </c>
      <c r="G1044" s="6">
        <v>177.7</v>
      </c>
      <c r="H1044" s="6">
        <v>72.599999999999994</v>
      </c>
      <c r="I1044" s="6">
        <v>1.1000000000000001</v>
      </c>
      <c r="J1044" s="6" t="s">
        <v>170</v>
      </c>
      <c r="N1044" s="6" t="b">
        <v>0</v>
      </c>
      <c r="O1044" s="6">
        <v>41.989576460000002</v>
      </c>
      <c r="P1044" s="6">
        <v>-72.128650030000003</v>
      </c>
    </row>
    <row r="1045" spans="2:16" ht="15.75" customHeight="1" x14ac:dyDescent="0.3">
      <c r="B1045" s="6">
        <v>308</v>
      </c>
      <c r="C1045" s="6" t="s">
        <v>25</v>
      </c>
      <c r="D1045" s="6">
        <v>2090</v>
      </c>
      <c r="F1045" s="6" t="s">
        <v>20</v>
      </c>
      <c r="G1045" s="6">
        <v>175.4</v>
      </c>
      <c r="H1045" s="6">
        <v>78.5</v>
      </c>
      <c r="I1045" s="6">
        <v>4.3</v>
      </c>
      <c r="J1045" s="6" t="s">
        <v>170</v>
      </c>
      <c r="N1045" s="6" t="b">
        <v>0</v>
      </c>
      <c r="O1045" s="6">
        <v>41.989632309999998</v>
      </c>
      <c r="P1045" s="6">
        <v>-72.128665040000001</v>
      </c>
    </row>
    <row r="1046" spans="2:16" ht="15.75" customHeight="1" x14ac:dyDescent="0.3">
      <c r="B1046" s="6">
        <v>600</v>
      </c>
      <c r="C1046" s="6" t="s">
        <v>26</v>
      </c>
      <c r="D1046" s="6">
        <v>2091</v>
      </c>
      <c r="F1046" s="6" t="s">
        <v>172</v>
      </c>
      <c r="G1046" s="6">
        <v>17.100000000000001</v>
      </c>
      <c r="H1046" s="6">
        <v>128.6</v>
      </c>
      <c r="I1046" s="6">
        <v>3.6</v>
      </c>
      <c r="J1046" s="6" t="s">
        <v>170</v>
      </c>
      <c r="K1046" s="6">
        <v>1.3</v>
      </c>
      <c r="L1046" s="6" t="s">
        <v>24</v>
      </c>
      <c r="N1046" s="6" t="b">
        <v>1</v>
      </c>
      <c r="O1046" s="6">
        <v>41.990323250000003</v>
      </c>
      <c r="P1046" s="6">
        <v>-72.130446039999995</v>
      </c>
    </row>
    <row r="1047" spans="2:16" ht="15.75" customHeight="1" x14ac:dyDescent="0.3">
      <c r="B1047" s="6">
        <v>308</v>
      </c>
      <c r="C1047" s="6" t="s">
        <v>25</v>
      </c>
      <c r="D1047" s="6">
        <v>2092</v>
      </c>
      <c r="F1047" s="6" t="s">
        <v>20</v>
      </c>
      <c r="G1047" s="6">
        <v>178.1</v>
      </c>
      <c r="H1047" s="6">
        <v>72.5</v>
      </c>
      <c r="I1047" s="6">
        <v>4.9000000000000004</v>
      </c>
      <c r="J1047" s="6" t="s">
        <v>170</v>
      </c>
      <c r="N1047" s="6" t="b">
        <v>0</v>
      </c>
      <c r="O1047" s="6">
        <v>41.989574949999998</v>
      </c>
      <c r="P1047" s="6">
        <v>-72.128645469999995</v>
      </c>
    </row>
    <row r="1048" spans="2:16" ht="15.75" customHeight="1" x14ac:dyDescent="0.3">
      <c r="B1048" s="6">
        <v>308</v>
      </c>
      <c r="C1048" s="6" t="s">
        <v>17</v>
      </c>
      <c r="D1048" s="6">
        <v>2093</v>
      </c>
      <c r="F1048" s="6" t="s">
        <v>20</v>
      </c>
      <c r="G1048" s="6">
        <v>163.80000000000001</v>
      </c>
      <c r="H1048" s="6">
        <v>67.3</v>
      </c>
      <c r="I1048" s="6">
        <v>3.7</v>
      </c>
      <c r="J1048" s="6" t="s">
        <v>170</v>
      </c>
      <c r="N1048" s="6" t="b">
        <v>0</v>
      </c>
      <c r="O1048" s="6">
        <v>41.989551229999996</v>
      </c>
      <c r="P1048" s="6">
        <v>-72.128826799999999</v>
      </c>
    </row>
    <row r="1049" spans="2:16" ht="15.75" customHeight="1" x14ac:dyDescent="0.3">
      <c r="B1049" s="6">
        <v>308</v>
      </c>
      <c r="C1049" s="6" t="s">
        <v>25</v>
      </c>
      <c r="D1049" s="6">
        <v>2094</v>
      </c>
      <c r="F1049" s="6" t="s">
        <v>20</v>
      </c>
      <c r="G1049" s="6">
        <v>170.7</v>
      </c>
      <c r="H1049" s="6">
        <v>79.2</v>
      </c>
      <c r="I1049" s="6">
        <v>2.1</v>
      </c>
      <c r="J1049" s="6" t="s">
        <v>170</v>
      </c>
      <c r="N1049" s="6" t="b">
        <v>0</v>
      </c>
      <c r="O1049" s="6">
        <v>41.989645850000002</v>
      </c>
      <c r="P1049" s="6">
        <v>-72.128719570000001</v>
      </c>
    </row>
    <row r="1050" spans="2:16" ht="15.75" customHeight="1" x14ac:dyDescent="0.3">
      <c r="B1050" s="6">
        <v>600</v>
      </c>
      <c r="C1050" s="6" t="s">
        <v>21</v>
      </c>
      <c r="D1050" s="6">
        <v>2095</v>
      </c>
      <c r="F1050" s="6" t="s">
        <v>172</v>
      </c>
      <c r="G1050" s="6">
        <v>3.7</v>
      </c>
      <c r="H1050" s="6">
        <v>132.30000000000001</v>
      </c>
      <c r="I1050" s="6">
        <v>1.7</v>
      </c>
      <c r="J1050" s="6" t="s">
        <v>170</v>
      </c>
      <c r="K1050" s="6">
        <v>1.3</v>
      </c>
      <c r="L1050" s="6" t="s">
        <v>24</v>
      </c>
      <c r="N1050" s="6" t="b">
        <v>0</v>
      </c>
      <c r="O1050" s="6">
        <v>41.990376949999998</v>
      </c>
      <c r="P1050" s="6">
        <v>-72.130597940000001</v>
      </c>
    </row>
    <row r="1051" spans="2:16" ht="15.75" customHeight="1" x14ac:dyDescent="0.3">
      <c r="B1051" s="6">
        <v>308</v>
      </c>
      <c r="C1051" s="6" t="s">
        <v>25</v>
      </c>
      <c r="D1051" s="6">
        <v>2096</v>
      </c>
      <c r="F1051" s="6" t="s">
        <v>20</v>
      </c>
      <c r="G1051" s="6">
        <v>177.6</v>
      </c>
      <c r="H1051" s="6">
        <v>75.099999999999994</v>
      </c>
      <c r="I1051" s="6">
        <v>4.0999999999999996</v>
      </c>
      <c r="J1051" s="6" t="s">
        <v>170</v>
      </c>
      <c r="L1051" s="6" t="s">
        <v>24</v>
      </c>
      <c r="N1051" s="6" t="b">
        <v>1</v>
      </c>
      <c r="O1051" s="6">
        <v>41.98959876</v>
      </c>
      <c r="P1051" s="6">
        <v>-72.128645969999994</v>
      </c>
    </row>
    <row r="1052" spans="2:16" ht="15.75" customHeight="1" x14ac:dyDescent="0.3">
      <c r="B1052" s="6">
        <v>308</v>
      </c>
      <c r="C1052" s="6" t="s">
        <v>25</v>
      </c>
      <c r="D1052" s="6">
        <v>2097</v>
      </c>
      <c r="F1052" s="6" t="s">
        <v>22</v>
      </c>
      <c r="G1052" s="6">
        <v>171.6</v>
      </c>
      <c r="H1052" s="6">
        <v>71.400000000000006</v>
      </c>
      <c r="I1052" s="6">
        <v>1.3</v>
      </c>
      <c r="J1052" s="6" t="s">
        <v>170</v>
      </c>
      <c r="L1052" s="6" t="s">
        <v>24</v>
      </c>
      <c r="N1052" s="6" t="b">
        <v>0</v>
      </c>
      <c r="O1052" s="6">
        <v>41.989575360000003</v>
      </c>
      <c r="P1052" s="6">
        <v>-72.128725239999994</v>
      </c>
    </row>
    <row r="1053" spans="2:16" ht="15.75" customHeight="1" x14ac:dyDescent="0.3">
      <c r="B1053" s="6">
        <v>308</v>
      </c>
      <c r="C1053" s="6" t="s">
        <v>26</v>
      </c>
      <c r="D1053" s="6">
        <v>2098</v>
      </c>
      <c r="F1053" s="6" t="s">
        <v>20</v>
      </c>
      <c r="G1053" s="6">
        <v>170.4</v>
      </c>
      <c r="H1053" s="6">
        <v>69.3</v>
      </c>
      <c r="I1053" s="6">
        <v>2.7</v>
      </c>
      <c r="J1053" s="6" t="s">
        <v>170</v>
      </c>
      <c r="K1053" s="6">
        <v>1.3</v>
      </c>
      <c r="L1053" s="6" t="s">
        <v>24</v>
      </c>
      <c r="N1053" s="6" t="b">
        <v>0</v>
      </c>
      <c r="O1053" s="6">
        <v>41.989558629999998</v>
      </c>
      <c r="P1053" s="6">
        <v>-72.12874395</v>
      </c>
    </row>
    <row r="1054" spans="2:16" ht="15.75" customHeight="1" x14ac:dyDescent="0.3">
      <c r="B1054" s="6">
        <v>308</v>
      </c>
      <c r="C1054" s="6" t="s">
        <v>26</v>
      </c>
      <c r="D1054" s="6">
        <v>2099</v>
      </c>
      <c r="F1054" s="6" t="s">
        <v>22</v>
      </c>
      <c r="G1054" s="6">
        <v>177.2</v>
      </c>
      <c r="H1054" s="6">
        <v>60.4</v>
      </c>
      <c r="I1054" s="6">
        <v>2.5</v>
      </c>
      <c r="J1054" s="6" t="s">
        <v>170</v>
      </c>
      <c r="K1054" s="6">
        <v>1.3</v>
      </c>
      <c r="L1054" s="6" t="s">
        <v>24</v>
      </c>
      <c r="N1054" s="6" t="b">
        <v>0</v>
      </c>
      <c r="O1054" s="6">
        <v>41.989469190000001</v>
      </c>
      <c r="P1054" s="6">
        <v>-72.128681630000003</v>
      </c>
    </row>
    <row r="1055" spans="2:16" ht="15.75" customHeight="1" x14ac:dyDescent="0.3">
      <c r="B1055" s="6">
        <v>308</v>
      </c>
      <c r="C1055" s="6" t="s">
        <v>25</v>
      </c>
      <c r="D1055" s="6">
        <v>2100</v>
      </c>
      <c r="F1055" s="6" t="s">
        <v>20</v>
      </c>
      <c r="G1055" s="6">
        <v>172.9</v>
      </c>
      <c r="H1055" s="6">
        <v>76.2</v>
      </c>
      <c r="I1055" s="6">
        <v>1.4</v>
      </c>
      <c r="J1055" s="6" t="s">
        <v>170</v>
      </c>
      <c r="L1055" s="6" t="s">
        <v>24</v>
      </c>
      <c r="N1055" s="6" t="b">
        <v>0</v>
      </c>
      <c r="O1055" s="6">
        <v>41.989615839999999</v>
      </c>
      <c r="P1055" s="6">
        <v>-72.128699659999995</v>
      </c>
    </row>
    <row r="1056" spans="2:16" ht="15.75" customHeight="1" x14ac:dyDescent="0.3">
      <c r="B1056" s="6">
        <v>308</v>
      </c>
      <c r="C1056" s="6" t="s">
        <v>21</v>
      </c>
      <c r="D1056" s="6">
        <v>2101</v>
      </c>
      <c r="F1056" s="6" t="s">
        <v>20</v>
      </c>
      <c r="G1056" s="6">
        <v>164.4</v>
      </c>
      <c r="H1056" s="6">
        <v>75.900000000000006</v>
      </c>
      <c r="I1056" s="6">
        <v>1.2</v>
      </c>
      <c r="N1056" s="6" t="b">
        <v>0</v>
      </c>
      <c r="O1056" s="6">
        <v>41.989626459999997</v>
      </c>
      <c r="P1056" s="6">
        <v>-72.128801580000001</v>
      </c>
    </row>
    <row r="1057" spans="2:16" ht="15.75" customHeight="1" x14ac:dyDescent="0.3">
      <c r="B1057" s="6">
        <v>308</v>
      </c>
      <c r="C1057" s="6" t="s">
        <v>17</v>
      </c>
      <c r="D1057" s="6">
        <v>2102</v>
      </c>
      <c r="F1057" s="6" t="s">
        <v>22</v>
      </c>
      <c r="G1057" s="6">
        <v>164.2</v>
      </c>
      <c r="H1057" s="6">
        <v>60.8</v>
      </c>
      <c r="I1057" s="6">
        <v>3.9</v>
      </c>
      <c r="J1057" s="6" t="s">
        <v>170</v>
      </c>
      <c r="N1057" s="6" t="b">
        <v>0</v>
      </c>
      <c r="O1057" s="6">
        <v>41.989493039999999</v>
      </c>
      <c r="P1057" s="6">
        <v>-72.128835690000003</v>
      </c>
    </row>
    <row r="1058" spans="2:16" ht="15.75" customHeight="1" x14ac:dyDescent="0.3">
      <c r="B1058" s="6">
        <v>207</v>
      </c>
      <c r="C1058" s="6" t="s">
        <v>25</v>
      </c>
      <c r="D1058" s="6">
        <v>2103</v>
      </c>
      <c r="F1058" s="6" t="s">
        <v>20</v>
      </c>
      <c r="G1058" s="6">
        <v>159.30000000000001</v>
      </c>
      <c r="H1058" s="6">
        <v>58.7</v>
      </c>
      <c r="I1058" s="6">
        <v>1.9</v>
      </c>
      <c r="N1058" s="6" t="b">
        <v>0</v>
      </c>
      <c r="O1058" s="6">
        <v>41.989482090000003</v>
      </c>
      <c r="P1058" s="6">
        <v>-72.128898489999997</v>
      </c>
    </row>
    <row r="1059" spans="2:16" ht="15.75" customHeight="1" x14ac:dyDescent="0.3">
      <c r="B1059" s="6">
        <v>308</v>
      </c>
      <c r="C1059" s="6" t="s">
        <v>25</v>
      </c>
      <c r="D1059" s="6">
        <v>2104</v>
      </c>
      <c r="F1059" s="6" t="s">
        <v>20</v>
      </c>
      <c r="G1059" s="6">
        <v>179.2</v>
      </c>
      <c r="H1059" s="6">
        <v>72.400000000000006</v>
      </c>
      <c r="I1059" s="6">
        <v>1.4</v>
      </c>
      <c r="J1059" s="6" t="s">
        <v>170</v>
      </c>
      <c r="N1059" s="6" t="b">
        <v>0</v>
      </c>
      <c r="O1059" s="6">
        <v>41.989572350000003</v>
      </c>
      <c r="P1059" s="6">
        <v>-72.128632580000001</v>
      </c>
    </row>
    <row r="1060" spans="2:16" ht="15.75" customHeight="1" x14ac:dyDescent="0.3">
      <c r="B1060" s="6">
        <v>308</v>
      </c>
      <c r="C1060" s="6" t="s">
        <v>25</v>
      </c>
      <c r="D1060" s="6">
        <v>2105</v>
      </c>
      <c r="F1060" s="6" t="s">
        <v>20</v>
      </c>
      <c r="G1060" s="6">
        <v>171.9</v>
      </c>
      <c r="H1060" s="6">
        <v>77.5</v>
      </c>
      <c r="I1060" s="6">
        <v>5.8</v>
      </c>
      <c r="J1060" s="6" t="s">
        <v>170</v>
      </c>
      <c r="L1060" s="6" t="s">
        <v>24</v>
      </c>
      <c r="N1060" s="6" t="b">
        <v>0</v>
      </c>
      <c r="O1060" s="6">
        <v>41.989628920000001</v>
      </c>
      <c r="P1060" s="6">
        <v>-72.128708849999995</v>
      </c>
    </row>
    <row r="1061" spans="2:16" ht="15.75" customHeight="1" x14ac:dyDescent="0.3">
      <c r="B1061" s="6">
        <v>308</v>
      </c>
      <c r="C1061" s="6" t="s">
        <v>26</v>
      </c>
      <c r="D1061" s="6">
        <v>2106</v>
      </c>
      <c r="F1061" s="6" t="s">
        <v>20</v>
      </c>
      <c r="G1061" s="6">
        <v>180.5</v>
      </c>
      <c r="H1061" s="6">
        <v>64.3</v>
      </c>
      <c r="I1061" s="6">
        <v>3.3</v>
      </c>
      <c r="J1061" s="6" t="s">
        <v>170</v>
      </c>
      <c r="K1061" s="6">
        <v>1.3</v>
      </c>
      <c r="L1061" s="6" t="s">
        <v>24</v>
      </c>
      <c r="N1061" s="6" t="b">
        <v>0</v>
      </c>
      <c r="O1061" s="6">
        <v>41.989498580000003</v>
      </c>
      <c r="P1061" s="6">
        <v>-72.128634109999993</v>
      </c>
    </row>
    <row r="1062" spans="2:16" ht="15.75" customHeight="1" x14ac:dyDescent="0.3">
      <c r="B1062" s="6">
        <v>207</v>
      </c>
      <c r="C1062" s="6" t="s">
        <v>21</v>
      </c>
      <c r="D1062" s="6">
        <v>2108</v>
      </c>
      <c r="F1062" s="6" t="s">
        <v>20</v>
      </c>
      <c r="G1062" s="6">
        <v>148</v>
      </c>
      <c r="H1062" s="6">
        <v>51.7</v>
      </c>
      <c r="I1062" s="6">
        <v>1.6</v>
      </c>
      <c r="J1062" s="6" t="s">
        <v>170</v>
      </c>
      <c r="N1062" s="6" t="b">
        <v>0</v>
      </c>
      <c r="O1062" s="6">
        <v>41.98943775</v>
      </c>
      <c r="P1062" s="6">
        <v>-72.129047850000006</v>
      </c>
    </row>
    <row r="1063" spans="2:16" ht="15.75" customHeight="1" x14ac:dyDescent="0.3">
      <c r="B1063" s="6">
        <v>207</v>
      </c>
      <c r="C1063" s="6" t="s">
        <v>21</v>
      </c>
      <c r="D1063" s="6">
        <v>2109</v>
      </c>
      <c r="F1063" s="6" t="s">
        <v>20</v>
      </c>
      <c r="G1063" s="6">
        <v>141.80000000000001</v>
      </c>
      <c r="H1063" s="6">
        <v>50.5</v>
      </c>
      <c r="I1063" s="6">
        <v>1.7</v>
      </c>
      <c r="J1063" s="6" t="s">
        <v>170</v>
      </c>
      <c r="N1063" s="6" t="b">
        <v>0</v>
      </c>
      <c r="O1063" s="6">
        <v>41.9894368</v>
      </c>
      <c r="P1063" s="6">
        <v>-72.129124239999996</v>
      </c>
    </row>
    <row r="1064" spans="2:16" ht="15.75" customHeight="1" x14ac:dyDescent="0.3">
      <c r="B1064" s="6">
        <v>207</v>
      </c>
      <c r="C1064" s="6" t="s">
        <v>17</v>
      </c>
      <c r="D1064" s="6">
        <v>2110</v>
      </c>
      <c r="F1064" s="6" t="s">
        <v>20</v>
      </c>
      <c r="G1064" s="6">
        <v>147.30000000000001</v>
      </c>
      <c r="H1064" s="6">
        <v>45.9</v>
      </c>
      <c r="I1064" s="6">
        <v>5.9</v>
      </c>
      <c r="J1064" s="6" t="s">
        <v>170</v>
      </c>
      <c r="K1064" s="6">
        <v>1.3</v>
      </c>
      <c r="L1064" s="6" t="s">
        <v>24</v>
      </c>
      <c r="N1064" s="6" t="b">
        <v>0</v>
      </c>
      <c r="O1064" s="6">
        <v>41.989387469999997</v>
      </c>
      <c r="P1064" s="6">
        <v>-72.129068369999999</v>
      </c>
    </row>
    <row r="1065" spans="2:16" ht="15.75" customHeight="1" x14ac:dyDescent="0.3">
      <c r="B1065" s="6">
        <v>206</v>
      </c>
      <c r="C1065" s="6" t="s">
        <v>26</v>
      </c>
      <c r="D1065" s="6">
        <v>2111</v>
      </c>
      <c r="F1065" s="6" t="s">
        <v>20</v>
      </c>
      <c r="G1065" s="6">
        <v>137.6</v>
      </c>
      <c r="H1065" s="6">
        <v>43.4</v>
      </c>
      <c r="I1065" s="6">
        <v>3.3</v>
      </c>
      <c r="J1065" s="6" t="s">
        <v>170</v>
      </c>
      <c r="N1065" s="6" t="b">
        <v>0</v>
      </c>
      <c r="O1065" s="6">
        <v>41.989380480000001</v>
      </c>
      <c r="P1065" s="6">
        <v>-72.129189210000007</v>
      </c>
    </row>
    <row r="1066" spans="2:16" ht="15.75" customHeight="1" x14ac:dyDescent="0.3">
      <c r="B1066" s="6">
        <v>308</v>
      </c>
      <c r="C1066" s="6" t="s">
        <v>26</v>
      </c>
      <c r="D1066" s="6">
        <v>2112</v>
      </c>
      <c r="F1066" s="6" t="s">
        <v>22</v>
      </c>
      <c r="G1066" s="6">
        <v>173.5</v>
      </c>
      <c r="H1066" s="6">
        <v>70</v>
      </c>
      <c r="I1066" s="6">
        <v>1.5</v>
      </c>
      <c r="J1066" s="6" t="s">
        <v>170</v>
      </c>
      <c r="K1066" s="6">
        <v>1.3</v>
      </c>
      <c r="L1066" s="6" t="s">
        <v>24</v>
      </c>
      <c r="N1066" s="6" t="b">
        <v>0</v>
      </c>
      <c r="O1066" s="6">
        <v>41.989559989999997</v>
      </c>
      <c r="P1066" s="6">
        <v>-72.128705539999999</v>
      </c>
    </row>
    <row r="1067" spans="2:16" ht="15.75" customHeight="1" x14ac:dyDescent="0.3">
      <c r="B1067" s="6">
        <v>207</v>
      </c>
      <c r="C1067" s="6" t="s">
        <v>25</v>
      </c>
      <c r="D1067" s="6">
        <v>2113</v>
      </c>
      <c r="F1067" s="6" t="s">
        <v>20</v>
      </c>
      <c r="G1067" s="6">
        <v>154.5</v>
      </c>
      <c r="H1067" s="6">
        <v>54.2</v>
      </c>
      <c r="I1067" s="6">
        <v>2</v>
      </c>
      <c r="J1067" s="6" t="s">
        <v>170</v>
      </c>
      <c r="N1067" s="6" t="b">
        <v>0</v>
      </c>
      <c r="O1067" s="6">
        <v>41.989449729999997</v>
      </c>
      <c r="P1067" s="6">
        <v>-72.128965140000005</v>
      </c>
    </row>
    <row r="1068" spans="2:16" ht="15.75" customHeight="1" x14ac:dyDescent="0.3">
      <c r="B1068" s="6">
        <v>207</v>
      </c>
      <c r="C1068" s="6" t="s">
        <v>26</v>
      </c>
      <c r="D1068" s="6">
        <v>2114</v>
      </c>
      <c r="F1068" s="6" t="s">
        <v>22</v>
      </c>
      <c r="G1068" s="6">
        <v>156.9</v>
      </c>
      <c r="H1068" s="6">
        <v>44.8</v>
      </c>
      <c r="I1068" s="6">
        <v>1.3</v>
      </c>
      <c r="J1068" s="6" t="s">
        <v>170</v>
      </c>
      <c r="N1068" s="6" t="b">
        <v>0</v>
      </c>
      <c r="O1068" s="6">
        <v>41.989362730000003</v>
      </c>
      <c r="P1068" s="6">
        <v>-72.128956299999999</v>
      </c>
    </row>
    <row r="1069" spans="2:16" ht="15.75" customHeight="1" x14ac:dyDescent="0.3">
      <c r="B1069" s="6">
        <v>308</v>
      </c>
      <c r="C1069" s="6" t="s">
        <v>25</v>
      </c>
      <c r="D1069" s="6">
        <v>2115</v>
      </c>
      <c r="F1069" s="6" t="s">
        <v>20</v>
      </c>
      <c r="G1069" s="6">
        <v>175.8</v>
      </c>
      <c r="H1069" s="6">
        <v>78.2</v>
      </c>
      <c r="I1069" s="6">
        <v>2.8</v>
      </c>
      <c r="J1069" s="6" t="s">
        <v>170</v>
      </c>
      <c r="N1069" s="6" t="b">
        <v>0</v>
      </c>
      <c r="O1069" s="6">
        <v>41.989629020000002</v>
      </c>
      <c r="P1069" s="6">
        <v>-72.1286609</v>
      </c>
    </row>
    <row r="1070" spans="2:16" ht="15.75" customHeight="1" x14ac:dyDescent="0.3">
      <c r="B1070" s="6">
        <v>308</v>
      </c>
      <c r="C1070" s="6" t="s">
        <v>25</v>
      </c>
      <c r="D1070" s="6">
        <v>2117</v>
      </c>
      <c r="F1070" s="6" t="s">
        <v>20</v>
      </c>
      <c r="G1070" s="6">
        <v>178.5</v>
      </c>
      <c r="H1070" s="6">
        <v>72.599999999999994</v>
      </c>
      <c r="I1070" s="6">
        <v>5.3</v>
      </c>
      <c r="J1070" s="6" t="s">
        <v>170</v>
      </c>
      <c r="L1070" s="6" t="s">
        <v>24</v>
      </c>
      <c r="N1070" s="6" t="b">
        <v>0</v>
      </c>
      <c r="O1070" s="6">
        <v>41.989575209999998</v>
      </c>
      <c r="P1070" s="6">
        <v>-72.128640500000003</v>
      </c>
    </row>
    <row r="1071" spans="2:16" ht="15.75" customHeight="1" x14ac:dyDescent="0.3">
      <c r="B1071" s="6">
        <v>308</v>
      </c>
      <c r="C1071" s="6" t="s">
        <v>26</v>
      </c>
      <c r="D1071" s="6">
        <v>2118</v>
      </c>
      <c r="F1071" s="6" t="s">
        <v>22</v>
      </c>
      <c r="G1071" s="6">
        <v>160.19999999999999</v>
      </c>
      <c r="H1071" s="6">
        <v>78.8</v>
      </c>
      <c r="I1071" s="6">
        <v>2</v>
      </c>
      <c r="J1071" s="6" t="s">
        <v>170</v>
      </c>
      <c r="N1071" s="6" t="b">
        <v>0</v>
      </c>
      <c r="O1071" s="6">
        <v>41.9896587</v>
      </c>
      <c r="P1071" s="6">
        <v>-72.128845530000007</v>
      </c>
    </row>
    <row r="1072" spans="2:16" ht="15.75" customHeight="1" x14ac:dyDescent="0.3">
      <c r="B1072" s="6">
        <v>207</v>
      </c>
      <c r="C1072" s="6" t="s">
        <v>26</v>
      </c>
      <c r="D1072" s="6">
        <v>2119</v>
      </c>
      <c r="F1072" s="6" t="s">
        <v>22</v>
      </c>
      <c r="G1072" s="6">
        <v>155.6</v>
      </c>
      <c r="H1072" s="6">
        <v>40.9</v>
      </c>
      <c r="I1072" s="6">
        <v>1.1000000000000001</v>
      </c>
      <c r="J1072" s="6" t="s">
        <v>170</v>
      </c>
      <c r="K1072" s="6">
        <v>1.3</v>
      </c>
      <c r="L1072" s="6" t="s">
        <v>24</v>
      </c>
      <c r="N1072" s="6" t="b">
        <v>0</v>
      </c>
      <c r="O1072" s="6">
        <v>41.989330219999999</v>
      </c>
      <c r="P1072" s="6">
        <v>-72.128979979999997</v>
      </c>
    </row>
    <row r="1073" spans="1:16" ht="15.75" customHeight="1" x14ac:dyDescent="0.3">
      <c r="B1073" s="6">
        <v>207</v>
      </c>
      <c r="C1073" s="6" t="s">
        <v>26</v>
      </c>
      <c r="D1073" s="6">
        <v>2121</v>
      </c>
      <c r="F1073" s="6" t="s">
        <v>22</v>
      </c>
      <c r="G1073" s="6">
        <v>152.9</v>
      </c>
      <c r="H1073" s="6">
        <v>44.8</v>
      </c>
      <c r="I1073" s="6">
        <v>4</v>
      </c>
      <c r="J1073" s="6" t="s">
        <v>170</v>
      </c>
      <c r="N1073" s="6" t="b">
        <v>1</v>
      </c>
      <c r="O1073" s="6">
        <v>41.989368980000002</v>
      </c>
      <c r="P1073" s="6">
        <v>-72.129003960000006</v>
      </c>
    </row>
    <row r="1074" spans="1:16" ht="15.75" customHeight="1" x14ac:dyDescent="0.3">
      <c r="B1074" s="6">
        <v>308</v>
      </c>
      <c r="C1074" s="6" t="s">
        <v>26</v>
      </c>
      <c r="D1074" s="6">
        <v>2122</v>
      </c>
      <c r="F1074" s="6" t="s">
        <v>20</v>
      </c>
      <c r="G1074" s="6">
        <v>177</v>
      </c>
      <c r="H1074" s="6">
        <v>63.5</v>
      </c>
      <c r="I1074" s="6">
        <v>3.6</v>
      </c>
      <c r="J1074" s="6" t="s">
        <v>170</v>
      </c>
      <c r="K1074" s="6">
        <v>1.3</v>
      </c>
      <c r="L1074" s="6" t="s">
        <v>24</v>
      </c>
      <c r="N1074" s="6" t="b">
        <v>0</v>
      </c>
      <c r="O1074" s="6">
        <v>41.989496959999997</v>
      </c>
      <c r="P1074" s="6">
        <v>-72.128677490000001</v>
      </c>
    </row>
    <row r="1075" spans="1:16" ht="15.75" customHeight="1" x14ac:dyDescent="0.3">
      <c r="B1075" s="6">
        <v>308</v>
      </c>
      <c r="C1075" s="6" t="s">
        <v>25</v>
      </c>
      <c r="D1075" s="6">
        <v>2123</v>
      </c>
      <c r="F1075" s="6" t="s">
        <v>20</v>
      </c>
      <c r="G1075" s="6">
        <v>179</v>
      </c>
      <c r="H1075" s="6">
        <v>79.3</v>
      </c>
      <c r="I1075" s="6">
        <v>3.7</v>
      </c>
      <c r="J1075" s="6" t="s">
        <v>170</v>
      </c>
      <c r="N1075" s="6" t="b">
        <v>0</v>
      </c>
      <c r="O1075" s="6">
        <v>41.989633769999998</v>
      </c>
      <c r="P1075" s="6">
        <v>-72.128620459999993</v>
      </c>
    </row>
    <row r="1076" spans="1:16" ht="15.75" customHeight="1" x14ac:dyDescent="0.3">
      <c r="B1076" s="6">
        <v>308</v>
      </c>
      <c r="C1076" s="6" t="s">
        <v>21</v>
      </c>
      <c r="D1076" s="6">
        <v>2124</v>
      </c>
      <c r="F1076" s="6" t="s">
        <v>20</v>
      </c>
      <c r="G1076" s="6">
        <v>161.9</v>
      </c>
      <c r="H1076" s="6">
        <v>79.8</v>
      </c>
      <c r="I1076" s="6">
        <v>3.2</v>
      </c>
      <c r="N1076" s="6" t="b">
        <v>0</v>
      </c>
      <c r="O1076" s="6">
        <v>41.989664900000001</v>
      </c>
      <c r="P1076" s="6">
        <v>-72.128823170000004</v>
      </c>
    </row>
    <row r="1077" spans="1:16" ht="15.75" customHeight="1" x14ac:dyDescent="0.3">
      <c r="B1077" s="6">
        <v>308</v>
      </c>
      <c r="C1077" s="6" t="s">
        <v>25</v>
      </c>
      <c r="D1077" s="6">
        <v>2125</v>
      </c>
      <c r="F1077" s="6" t="s">
        <v>20</v>
      </c>
      <c r="G1077" s="6">
        <v>174.9</v>
      </c>
      <c r="H1077" s="6">
        <v>78.3</v>
      </c>
      <c r="I1077" s="6">
        <v>4.3</v>
      </c>
      <c r="J1077" s="6" t="s">
        <v>170</v>
      </c>
      <c r="N1077" s="6" t="b">
        <v>0</v>
      </c>
      <c r="O1077" s="6">
        <v>41.989631320000001</v>
      </c>
      <c r="P1077" s="6">
        <v>-72.128671420000003</v>
      </c>
    </row>
    <row r="1078" spans="1:16" ht="15.75" customHeight="1" x14ac:dyDescent="0.3">
      <c r="B1078" s="6">
        <v>308</v>
      </c>
      <c r="C1078" s="6" t="s">
        <v>26</v>
      </c>
      <c r="D1078" s="6">
        <v>2126</v>
      </c>
      <c r="F1078" s="6" t="s">
        <v>22</v>
      </c>
      <c r="G1078" s="6">
        <v>170.2</v>
      </c>
      <c r="H1078" s="6">
        <v>62.6</v>
      </c>
      <c r="I1078" s="6">
        <v>6.3</v>
      </c>
      <c r="J1078" s="6" t="s">
        <v>170</v>
      </c>
      <c r="N1078" s="6" t="b">
        <v>0</v>
      </c>
      <c r="O1078" s="6">
        <v>41.989499610000003</v>
      </c>
      <c r="P1078" s="6">
        <v>-72.128760409999998</v>
      </c>
    </row>
    <row r="1079" spans="1:16" ht="15.75" customHeight="1" x14ac:dyDescent="0.3">
      <c r="B1079" s="6">
        <v>308</v>
      </c>
      <c r="C1079" s="6" t="s">
        <v>25</v>
      </c>
      <c r="D1079" s="6">
        <v>2127</v>
      </c>
      <c r="F1079" s="6" t="s">
        <v>20</v>
      </c>
      <c r="G1079" s="6">
        <v>178.5</v>
      </c>
      <c r="H1079" s="6">
        <v>79</v>
      </c>
      <c r="I1079" s="6">
        <v>1.3</v>
      </c>
      <c r="J1079" s="6" t="s">
        <v>170</v>
      </c>
      <c r="N1079" s="6" t="b">
        <v>0</v>
      </c>
      <c r="O1079" s="6">
        <v>41.989631889999998</v>
      </c>
      <c r="P1079" s="6">
        <v>-72.128627050000006</v>
      </c>
    </row>
    <row r="1080" spans="1:16" ht="15.75" customHeight="1" x14ac:dyDescent="0.3">
      <c r="B1080" s="6">
        <v>207</v>
      </c>
      <c r="C1080" s="6" t="s">
        <v>26</v>
      </c>
      <c r="D1080" s="6">
        <v>2128</v>
      </c>
      <c r="F1080" s="6" t="s">
        <v>22</v>
      </c>
      <c r="G1080" s="6">
        <v>154.1</v>
      </c>
      <c r="H1080" s="6">
        <v>40.5</v>
      </c>
      <c r="I1080" s="6">
        <v>1.5</v>
      </c>
      <c r="J1080" s="6" t="s">
        <v>170</v>
      </c>
      <c r="K1080" s="6">
        <v>1.3</v>
      </c>
      <c r="L1080" s="6" t="s">
        <v>24</v>
      </c>
      <c r="N1080" s="6" t="b">
        <v>0</v>
      </c>
      <c r="O1080" s="6">
        <v>41.98932902</v>
      </c>
      <c r="P1080" s="6">
        <v>-72.128998690000003</v>
      </c>
    </row>
    <row r="1081" spans="1:16" ht="15.75" customHeight="1" x14ac:dyDescent="0.3">
      <c r="B1081" s="6">
        <v>308</v>
      </c>
      <c r="C1081" s="6" t="s">
        <v>25</v>
      </c>
      <c r="D1081" s="6">
        <v>2129</v>
      </c>
      <c r="F1081" s="6" t="s">
        <v>20</v>
      </c>
      <c r="G1081" s="6">
        <v>173.2</v>
      </c>
      <c r="H1081" s="6">
        <v>76.2</v>
      </c>
      <c r="I1081" s="6">
        <v>2.2999999999999998</v>
      </c>
      <c r="J1081" s="6" t="s">
        <v>170</v>
      </c>
      <c r="L1081" s="6" t="s">
        <v>24</v>
      </c>
      <c r="N1081" s="6" t="b">
        <v>0</v>
      </c>
      <c r="O1081" s="6">
        <v>41.989615370000003</v>
      </c>
      <c r="P1081" s="6">
        <v>-72.128696090000005</v>
      </c>
    </row>
    <row r="1082" spans="1:16" ht="15.75" customHeight="1" x14ac:dyDescent="0.3">
      <c r="B1082" s="6">
        <v>308</v>
      </c>
      <c r="C1082" s="6" t="s">
        <v>26</v>
      </c>
      <c r="D1082" s="6">
        <v>2130</v>
      </c>
      <c r="F1082" s="6" t="s">
        <v>22</v>
      </c>
      <c r="G1082" s="6">
        <v>179.2</v>
      </c>
      <c r="H1082" s="6">
        <v>60.2</v>
      </c>
      <c r="I1082" s="6">
        <v>1.3</v>
      </c>
      <c r="J1082" s="6" t="s">
        <v>170</v>
      </c>
      <c r="L1082" s="6" t="s">
        <v>24</v>
      </c>
      <c r="N1082" s="6" t="b">
        <v>0</v>
      </c>
      <c r="O1082" s="6">
        <v>41.989464300000002</v>
      </c>
      <c r="P1082" s="6">
        <v>-72.128658209999998</v>
      </c>
    </row>
    <row r="1083" spans="1:16" ht="15.75" customHeight="1" x14ac:dyDescent="0.3">
      <c r="A1083" s="6">
        <v>3</v>
      </c>
      <c r="B1083" s="6">
        <v>600</v>
      </c>
      <c r="D1083" s="6">
        <v>2131</v>
      </c>
      <c r="F1083" s="6" t="s">
        <v>172</v>
      </c>
      <c r="G1083" s="6">
        <v>3.6</v>
      </c>
      <c r="H1083" s="6">
        <v>130.6</v>
      </c>
      <c r="I1083" s="6">
        <v>1.6</v>
      </c>
      <c r="J1083" s="6" t="s">
        <v>170</v>
      </c>
      <c r="L1083" s="6" t="s">
        <v>24</v>
      </c>
      <c r="N1083" s="6" t="b">
        <v>1</v>
      </c>
      <c r="O1083" s="6">
        <v>41.990362050000002</v>
      </c>
      <c r="P1083" s="6">
        <v>-72.130602699999997</v>
      </c>
    </row>
    <row r="1084" spans="1:16" ht="15.75" customHeight="1" x14ac:dyDescent="0.3">
      <c r="B1084" s="6">
        <v>207</v>
      </c>
      <c r="C1084" s="6" t="s">
        <v>26</v>
      </c>
      <c r="D1084" s="6">
        <v>2132</v>
      </c>
      <c r="F1084" s="6" t="s">
        <v>22</v>
      </c>
      <c r="G1084" s="6">
        <v>157.1</v>
      </c>
      <c r="H1084" s="6">
        <v>42.6</v>
      </c>
      <c r="I1084" s="6">
        <v>1</v>
      </c>
      <c r="J1084" s="6" t="s">
        <v>170</v>
      </c>
      <c r="K1084" s="6">
        <v>1.3</v>
      </c>
      <c r="L1084" s="6" t="s">
        <v>24</v>
      </c>
      <c r="N1084" s="6" t="b">
        <v>0</v>
      </c>
      <c r="O1084" s="6">
        <v>41.98934294</v>
      </c>
      <c r="P1084" s="6">
        <v>-72.128958539999999</v>
      </c>
    </row>
    <row r="1085" spans="1:16" ht="15.75" customHeight="1" x14ac:dyDescent="0.3">
      <c r="B1085" s="6">
        <v>207</v>
      </c>
      <c r="C1085" s="6" t="s">
        <v>26</v>
      </c>
      <c r="D1085" s="6">
        <v>2133</v>
      </c>
      <c r="F1085" s="6" t="s">
        <v>22</v>
      </c>
      <c r="G1085" s="6">
        <v>155.1</v>
      </c>
      <c r="H1085" s="6">
        <v>43.6</v>
      </c>
      <c r="I1085" s="6">
        <v>1.6</v>
      </c>
      <c r="J1085" s="6" t="s">
        <v>170</v>
      </c>
      <c r="N1085" s="6" t="b">
        <v>0</v>
      </c>
      <c r="O1085" s="6">
        <v>41.989354919999997</v>
      </c>
      <c r="P1085" s="6">
        <v>-72.12898027</v>
      </c>
    </row>
    <row r="1086" spans="1:16" ht="15.75" customHeight="1" x14ac:dyDescent="0.3">
      <c r="B1086" s="6">
        <v>308</v>
      </c>
      <c r="C1086" s="6" t="s">
        <v>21</v>
      </c>
      <c r="D1086" s="6">
        <v>2135</v>
      </c>
      <c r="F1086" s="6" t="s">
        <v>20</v>
      </c>
      <c r="G1086" s="6">
        <v>169.3</v>
      </c>
      <c r="H1086" s="6">
        <v>78.400000000000006</v>
      </c>
      <c r="I1086" s="6">
        <v>2</v>
      </c>
      <c r="N1086" s="6" t="b">
        <v>0</v>
      </c>
      <c r="O1086" s="6">
        <v>41.989640950000002</v>
      </c>
      <c r="P1086" s="6">
        <v>-72.12873793</v>
      </c>
    </row>
    <row r="1087" spans="1:16" ht="15.75" customHeight="1" x14ac:dyDescent="0.3">
      <c r="B1087" s="6">
        <v>308</v>
      </c>
      <c r="C1087" s="6" t="s">
        <v>21</v>
      </c>
      <c r="D1087" s="6">
        <v>2136</v>
      </c>
      <c r="F1087" s="6" t="s">
        <v>20</v>
      </c>
      <c r="G1087" s="6">
        <v>164.1</v>
      </c>
      <c r="H1087" s="6">
        <v>77.5</v>
      </c>
      <c r="I1087" s="6">
        <v>4.0999999999999996</v>
      </c>
      <c r="N1087" s="6" t="b">
        <v>0</v>
      </c>
      <c r="O1087" s="6">
        <v>41.9896411</v>
      </c>
      <c r="P1087" s="6">
        <v>-72.128801789999997</v>
      </c>
    </row>
    <row r="1088" spans="1:16" ht="15.75" customHeight="1" x14ac:dyDescent="0.3">
      <c r="B1088" s="6">
        <v>308</v>
      </c>
      <c r="C1088" s="6" t="s">
        <v>21</v>
      </c>
      <c r="D1088" s="6">
        <v>2137</v>
      </c>
      <c r="F1088" s="6" t="s">
        <v>20</v>
      </c>
      <c r="G1088" s="6">
        <v>163.9</v>
      </c>
      <c r="H1088" s="6">
        <v>78.7</v>
      </c>
      <c r="I1088" s="6">
        <v>5</v>
      </c>
      <c r="N1088" s="6" t="b">
        <v>0</v>
      </c>
      <c r="O1088" s="6">
        <v>41.989652040000003</v>
      </c>
      <c r="P1088" s="6">
        <v>-72.12880165</v>
      </c>
    </row>
    <row r="1089" spans="2:16" ht="15.75" customHeight="1" x14ac:dyDescent="0.3">
      <c r="B1089" s="6">
        <v>207</v>
      </c>
      <c r="C1089" s="6" t="s">
        <v>26</v>
      </c>
      <c r="D1089" s="6">
        <v>2138</v>
      </c>
      <c r="F1089" s="6" t="s">
        <v>20</v>
      </c>
      <c r="G1089" s="6">
        <v>151.69999999999999</v>
      </c>
      <c r="H1089" s="6">
        <v>44</v>
      </c>
      <c r="I1089" s="6">
        <v>1.4</v>
      </c>
      <c r="J1089" s="6" t="s">
        <v>170</v>
      </c>
      <c r="K1089" s="6">
        <v>1.3</v>
      </c>
      <c r="L1089" s="6" t="s">
        <v>24</v>
      </c>
      <c r="N1089" s="6" t="b">
        <v>0</v>
      </c>
      <c r="O1089" s="6">
        <v>41.989363769999997</v>
      </c>
      <c r="P1089" s="6">
        <v>-72.129019940000006</v>
      </c>
    </row>
    <row r="1090" spans="2:16" ht="15.75" customHeight="1" x14ac:dyDescent="0.3">
      <c r="B1090" s="6">
        <v>308</v>
      </c>
      <c r="C1090" s="6" t="s">
        <v>25</v>
      </c>
      <c r="D1090" s="6">
        <v>2140</v>
      </c>
      <c r="F1090" s="6" t="s">
        <v>20</v>
      </c>
      <c r="G1090" s="6">
        <v>171.8</v>
      </c>
      <c r="H1090" s="6">
        <v>77.599999999999994</v>
      </c>
      <c r="I1090" s="6">
        <v>1.8</v>
      </c>
      <c r="J1090" s="6" t="s">
        <v>170</v>
      </c>
      <c r="L1090" s="6" t="s">
        <v>24</v>
      </c>
      <c r="N1090" s="6" t="b">
        <v>0</v>
      </c>
      <c r="O1090" s="6">
        <v>41.989629960000002</v>
      </c>
      <c r="P1090" s="6">
        <v>-72.128709830000005</v>
      </c>
    </row>
    <row r="1091" spans="2:16" ht="15.75" customHeight="1" x14ac:dyDescent="0.3">
      <c r="B1091" s="6">
        <v>308</v>
      </c>
      <c r="C1091" s="6" t="s">
        <v>21</v>
      </c>
      <c r="D1091" s="6">
        <v>2141</v>
      </c>
      <c r="F1091" s="6" t="s">
        <v>20</v>
      </c>
      <c r="G1091" s="6">
        <v>165.6</v>
      </c>
      <c r="H1091" s="6">
        <v>75.400000000000006</v>
      </c>
      <c r="I1091" s="6">
        <v>1.3</v>
      </c>
      <c r="N1091" s="6" t="b">
        <v>0</v>
      </c>
      <c r="O1091" s="6">
        <v>41.989620160000001</v>
      </c>
      <c r="P1091" s="6">
        <v>-72.128788330000006</v>
      </c>
    </row>
    <row r="1092" spans="2:16" ht="15.75" customHeight="1" x14ac:dyDescent="0.3">
      <c r="B1092" s="6">
        <v>308</v>
      </c>
      <c r="C1092" s="6" t="s">
        <v>17</v>
      </c>
      <c r="D1092" s="6">
        <v>2142</v>
      </c>
      <c r="F1092" s="6" t="s">
        <v>20</v>
      </c>
      <c r="G1092" s="6">
        <v>164.3</v>
      </c>
      <c r="H1092" s="6">
        <v>66.400000000000006</v>
      </c>
      <c r="I1092" s="6">
        <v>1.2</v>
      </c>
      <c r="J1092" s="6" t="s">
        <v>170</v>
      </c>
      <c r="N1092" s="6" t="b">
        <v>0</v>
      </c>
      <c r="O1092" s="6">
        <v>41.989542479999997</v>
      </c>
      <c r="P1092" s="6">
        <v>-72.128822729999996</v>
      </c>
    </row>
    <row r="1093" spans="2:16" ht="15.75" customHeight="1" x14ac:dyDescent="0.3">
      <c r="B1093" s="6">
        <v>308</v>
      </c>
      <c r="C1093" s="6" t="s">
        <v>25</v>
      </c>
      <c r="D1093" s="6">
        <v>2144</v>
      </c>
      <c r="F1093" s="6" t="s">
        <v>22</v>
      </c>
      <c r="G1093" s="6">
        <v>171.7</v>
      </c>
      <c r="H1093" s="6">
        <v>70.599999999999994</v>
      </c>
      <c r="I1093" s="6">
        <v>4.4000000000000004</v>
      </c>
      <c r="J1093" s="6" t="s">
        <v>170</v>
      </c>
      <c r="L1093" s="6" t="s">
        <v>24</v>
      </c>
      <c r="N1093" s="6" t="b">
        <v>0</v>
      </c>
      <c r="O1093" s="6">
        <v>41.989568120000001</v>
      </c>
      <c r="P1093" s="6">
        <v>-72.128725729999999</v>
      </c>
    </row>
    <row r="1094" spans="2:16" ht="15.75" customHeight="1" x14ac:dyDescent="0.3">
      <c r="B1094" s="6">
        <v>308</v>
      </c>
      <c r="C1094" s="6" t="s">
        <v>25</v>
      </c>
      <c r="D1094" s="6">
        <v>2145</v>
      </c>
      <c r="F1094" s="6" t="s">
        <v>20</v>
      </c>
      <c r="G1094" s="6">
        <v>173</v>
      </c>
      <c r="H1094" s="6">
        <v>78.599999999999994</v>
      </c>
      <c r="I1094" s="6">
        <v>1.9</v>
      </c>
      <c r="J1094" s="6" t="s">
        <v>170</v>
      </c>
      <c r="N1094" s="6" t="b">
        <v>0</v>
      </c>
      <c r="O1094" s="6">
        <v>41.989636939999997</v>
      </c>
      <c r="P1094" s="6">
        <v>-72.128693429999998</v>
      </c>
    </row>
    <row r="1095" spans="2:16" ht="15.75" customHeight="1" x14ac:dyDescent="0.3">
      <c r="B1095" s="6">
        <v>308</v>
      </c>
      <c r="C1095" s="6" t="s">
        <v>26</v>
      </c>
      <c r="D1095" s="6">
        <v>2146</v>
      </c>
      <c r="F1095" s="6" t="s">
        <v>20</v>
      </c>
      <c r="G1095" s="6">
        <v>176</v>
      </c>
      <c r="H1095" s="6">
        <v>64.400000000000006</v>
      </c>
      <c r="I1095" s="6">
        <v>4.4000000000000004</v>
      </c>
      <c r="J1095" s="6" t="s">
        <v>170</v>
      </c>
      <c r="K1095" s="6">
        <v>1.3</v>
      </c>
      <c r="L1095" s="6" t="s">
        <v>24</v>
      </c>
      <c r="N1095" s="6" t="b">
        <v>0</v>
      </c>
      <c r="O1095" s="6">
        <v>41.989506489999997</v>
      </c>
      <c r="P1095" s="6">
        <v>-72.12868752</v>
      </c>
    </row>
    <row r="1096" spans="2:16" ht="15.75" customHeight="1" x14ac:dyDescent="0.3">
      <c r="B1096" s="6">
        <v>308</v>
      </c>
      <c r="C1096" s="6" t="s">
        <v>26</v>
      </c>
      <c r="D1096" s="6">
        <v>2147</v>
      </c>
      <c r="F1096" s="6" t="s">
        <v>20</v>
      </c>
      <c r="G1096" s="6">
        <v>171.7</v>
      </c>
      <c r="H1096" s="6">
        <v>60.6</v>
      </c>
      <c r="I1096" s="6">
        <v>3.4</v>
      </c>
      <c r="J1096" s="6" t="s">
        <v>170</v>
      </c>
      <c r="N1096" s="6" t="b">
        <v>0</v>
      </c>
      <c r="O1096" s="6">
        <v>41.989479549999999</v>
      </c>
      <c r="P1096" s="6">
        <v>-72.128746739999997</v>
      </c>
    </row>
    <row r="1097" spans="2:16" ht="15.75" customHeight="1" x14ac:dyDescent="0.3">
      <c r="B1097" s="6">
        <v>207</v>
      </c>
      <c r="C1097" s="6" t="s">
        <v>26</v>
      </c>
      <c r="D1097" s="6">
        <v>2148</v>
      </c>
      <c r="F1097" s="6" t="s">
        <v>20</v>
      </c>
      <c r="G1097" s="6">
        <v>151.80000000000001</v>
      </c>
      <c r="H1097" s="6">
        <v>43.9</v>
      </c>
      <c r="I1097" s="6">
        <v>4.8</v>
      </c>
      <c r="J1097" s="6" t="s">
        <v>170</v>
      </c>
      <c r="K1097" s="6">
        <v>1.3</v>
      </c>
      <c r="L1097" s="6" t="s">
        <v>24</v>
      </c>
      <c r="N1097" s="6" t="b">
        <v>0</v>
      </c>
      <c r="O1097" s="6">
        <v>41.989362730000003</v>
      </c>
      <c r="P1097" s="6">
        <v>-72.129018959999996</v>
      </c>
    </row>
    <row r="1098" spans="2:16" ht="15.75" customHeight="1" x14ac:dyDescent="0.3">
      <c r="B1098" s="6">
        <v>308</v>
      </c>
      <c r="C1098" s="6" t="s">
        <v>25</v>
      </c>
      <c r="D1098" s="6">
        <v>2150</v>
      </c>
      <c r="F1098" s="6" t="s">
        <v>20</v>
      </c>
      <c r="G1098" s="6">
        <v>176.2</v>
      </c>
      <c r="H1098" s="6">
        <v>72.3</v>
      </c>
      <c r="I1098" s="6">
        <v>5.5</v>
      </c>
      <c r="J1098" s="6" t="s">
        <v>170</v>
      </c>
      <c r="N1098" s="6" t="b">
        <v>0</v>
      </c>
      <c r="O1098" s="6">
        <v>41.989576149999998</v>
      </c>
      <c r="P1098" s="6">
        <v>-72.128668529999999</v>
      </c>
    </row>
    <row r="1099" spans="2:16" ht="15.75" customHeight="1" x14ac:dyDescent="0.3">
      <c r="B1099" s="6">
        <v>308</v>
      </c>
      <c r="C1099" s="6" t="s">
        <v>25</v>
      </c>
      <c r="D1099" s="6">
        <v>2151</v>
      </c>
      <c r="F1099" s="6" t="s">
        <v>20</v>
      </c>
      <c r="G1099" s="6">
        <v>174.8</v>
      </c>
      <c r="H1099" s="6">
        <v>78.7</v>
      </c>
      <c r="I1099" s="6">
        <v>1.5</v>
      </c>
      <c r="J1099" s="6" t="s">
        <v>170</v>
      </c>
      <c r="N1099" s="6" t="b">
        <v>0</v>
      </c>
      <c r="O1099" s="6">
        <v>41.989635010000001</v>
      </c>
      <c r="P1099" s="6">
        <v>-72.128671769999997</v>
      </c>
    </row>
    <row r="1100" spans="2:16" ht="15.75" customHeight="1" x14ac:dyDescent="0.3">
      <c r="B1100" s="6">
        <v>207</v>
      </c>
      <c r="C1100" s="6" t="s">
        <v>26</v>
      </c>
      <c r="D1100" s="6">
        <v>2154</v>
      </c>
      <c r="F1100" s="6" t="s">
        <v>22</v>
      </c>
      <c r="G1100" s="6">
        <v>152.80000000000001</v>
      </c>
      <c r="H1100" s="6">
        <v>42.6</v>
      </c>
      <c r="I1100" s="6">
        <v>1.2</v>
      </c>
      <c r="J1100" s="6" t="s">
        <v>170</v>
      </c>
      <c r="K1100" s="6">
        <v>1.3</v>
      </c>
      <c r="L1100" s="6" t="s">
        <v>24</v>
      </c>
      <c r="N1100" s="6" t="b">
        <v>0</v>
      </c>
      <c r="O1100" s="6">
        <v>41.989349650000001</v>
      </c>
      <c r="P1100" s="6">
        <v>-72.129009769999996</v>
      </c>
    </row>
    <row r="1101" spans="2:16" ht="15.75" customHeight="1" x14ac:dyDescent="0.3">
      <c r="B1101" s="6">
        <v>602</v>
      </c>
      <c r="C1101" s="6" t="s">
        <v>25</v>
      </c>
      <c r="D1101" s="6">
        <v>2154</v>
      </c>
      <c r="F1101" s="6" t="s">
        <v>172</v>
      </c>
      <c r="G1101" s="6">
        <v>56.1</v>
      </c>
      <c r="H1101" s="6">
        <v>137.9</v>
      </c>
      <c r="I1101" s="6">
        <v>1.8</v>
      </c>
      <c r="J1101" s="6" t="s">
        <v>170</v>
      </c>
      <c r="N1101" s="6" t="b">
        <v>1</v>
      </c>
      <c r="O1101" s="6">
        <v>41.990344710000002</v>
      </c>
      <c r="P1101" s="6">
        <v>-72.129961780000002</v>
      </c>
    </row>
    <row r="1102" spans="2:16" ht="15.75" customHeight="1" x14ac:dyDescent="0.3">
      <c r="B1102" s="6">
        <v>308</v>
      </c>
      <c r="C1102" s="6" t="s">
        <v>25</v>
      </c>
      <c r="D1102" s="6">
        <v>2155</v>
      </c>
      <c r="F1102" s="6" t="s">
        <v>20</v>
      </c>
      <c r="G1102" s="6">
        <v>179.8</v>
      </c>
      <c r="H1102" s="6">
        <v>75</v>
      </c>
      <c r="I1102" s="6">
        <v>2.5</v>
      </c>
      <c r="J1102" s="6" t="s">
        <v>170</v>
      </c>
      <c r="L1102" s="6" t="s">
        <v>24</v>
      </c>
      <c r="N1102" s="6" t="b">
        <v>0</v>
      </c>
      <c r="O1102" s="6">
        <v>41.989594439999998</v>
      </c>
      <c r="P1102" s="6">
        <v>-72.128619959999995</v>
      </c>
    </row>
    <row r="1103" spans="2:16" ht="15.75" customHeight="1" x14ac:dyDescent="0.3">
      <c r="B1103" s="6">
        <v>308</v>
      </c>
      <c r="C1103" s="6" t="s">
        <v>26</v>
      </c>
      <c r="D1103" s="6">
        <v>2156</v>
      </c>
      <c r="F1103" s="6" t="s">
        <v>22</v>
      </c>
      <c r="G1103" s="6">
        <v>171.5</v>
      </c>
      <c r="H1103" s="6">
        <v>65.400000000000006</v>
      </c>
      <c r="I1103" s="6">
        <v>1.9</v>
      </c>
      <c r="J1103" s="6" t="s">
        <v>170</v>
      </c>
      <c r="N1103" s="6" t="b">
        <v>0</v>
      </c>
      <c r="O1103" s="6">
        <v>41.989522379999997</v>
      </c>
      <c r="P1103" s="6">
        <v>-72.128739039999999</v>
      </c>
    </row>
    <row r="1104" spans="2:16" ht="15.75" customHeight="1" x14ac:dyDescent="0.3">
      <c r="B1104" s="6">
        <v>308</v>
      </c>
      <c r="C1104" s="6" t="s">
        <v>25</v>
      </c>
      <c r="D1104" s="6">
        <v>2157</v>
      </c>
      <c r="F1104" s="6" t="s">
        <v>20</v>
      </c>
      <c r="G1104" s="6">
        <v>175.3</v>
      </c>
      <c r="H1104" s="6">
        <v>78.599999999999994</v>
      </c>
      <c r="I1104" s="6">
        <v>3.6</v>
      </c>
      <c r="J1104" s="6" t="s">
        <v>170</v>
      </c>
      <c r="N1104" s="6" t="b">
        <v>0</v>
      </c>
      <c r="O1104" s="6">
        <v>41.989633349999998</v>
      </c>
      <c r="P1104" s="6">
        <v>-72.128666019999997</v>
      </c>
    </row>
    <row r="1105" spans="2:16" ht="15.75" customHeight="1" x14ac:dyDescent="0.3">
      <c r="B1105" s="6">
        <v>308</v>
      </c>
      <c r="C1105" s="6" t="s">
        <v>25</v>
      </c>
      <c r="D1105" s="6">
        <v>2159</v>
      </c>
      <c r="F1105" s="6" t="s">
        <v>20</v>
      </c>
      <c r="G1105" s="6">
        <v>173.4</v>
      </c>
      <c r="H1105" s="6">
        <v>78.5</v>
      </c>
      <c r="I1105" s="6">
        <v>1.7</v>
      </c>
      <c r="J1105" s="6" t="s">
        <v>170</v>
      </c>
      <c r="L1105" s="6" t="s">
        <v>24</v>
      </c>
      <c r="N1105" s="6" t="b">
        <v>0</v>
      </c>
      <c r="O1105" s="6">
        <v>41.98963543</v>
      </c>
      <c r="P1105" s="6">
        <v>-72.128688870000005</v>
      </c>
    </row>
    <row r="1106" spans="2:16" ht="15.75" customHeight="1" x14ac:dyDescent="0.3">
      <c r="B1106" s="6">
        <v>308</v>
      </c>
      <c r="C1106" s="6" t="s">
        <v>25</v>
      </c>
      <c r="D1106" s="6">
        <v>2160</v>
      </c>
      <c r="F1106" s="6" t="s">
        <v>20</v>
      </c>
      <c r="G1106" s="6">
        <v>173.6</v>
      </c>
      <c r="H1106" s="6">
        <v>79.400000000000006</v>
      </c>
      <c r="I1106" s="6">
        <v>2.2000000000000002</v>
      </c>
      <c r="J1106" s="6" t="s">
        <v>170</v>
      </c>
      <c r="N1106" s="6" t="b">
        <v>0</v>
      </c>
      <c r="O1106" s="6">
        <v>41.989643090000001</v>
      </c>
      <c r="P1106" s="6">
        <v>-72.1286846</v>
      </c>
    </row>
    <row r="1107" spans="2:16" ht="15.75" customHeight="1" x14ac:dyDescent="0.3">
      <c r="B1107" s="6">
        <v>308</v>
      </c>
      <c r="C1107" s="6" t="s">
        <v>25</v>
      </c>
      <c r="D1107" s="6">
        <v>2161</v>
      </c>
      <c r="F1107" s="6" t="s">
        <v>20</v>
      </c>
      <c r="G1107" s="6">
        <v>173.6</v>
      </c>
      <c r="H1107" s="6">
        <v>78.599999999999994</v>
      </c>
      <c r="I1107" s="6">
        <v>1.6</v>
      </c>
      <c r="J1107" s="6" t="s">
        <v>170</v>
      </c>
      <c r="N1107" s="6" t="b">
        <v>0</v>
      </c>
      <c r="O1107" s="6">
        <v>41.989635999999997</v>
      </c>
      <c r="P1107" s="6">
        <v>-72.128686279999997</v>
      </c>
    </row>
    <row r="1108" spans="2:16" ht="15.75" customHeight="1" x14ac:dyDescent="0.3">
      <c r="B1108" s="6">
        <v>308</v>
      </c>
      <c r="C1108" s="6" t="s">
        <v>25</v>
      </c>
      <c r="D1108" s="6">
        <v>2162</v>
      </c>
      <c r="F1108" s="6" t="s">
        <v>20</v>
      </c>
      <c r="G1108" s="6">
        <v>178</v>
      </c>
      <c r="H1108" s="6">
        <v>73.3</v>
      </c>
      <c r="I1108" s="6">
        <v>3.6</v>
      </c>
      <c r="J1108" s="6" t="s">
        <v>170</v>
      </c>
      <c r="N1108" s="6" t="b">
        <v>0</v>
      </c>
      <c r="O1108" s="6">
        <v>41.98958219</v>
      </c>
      <c r="P1108" s="6">
        <v>-72.128644989999998</v>
      </c>
    </row>
    <row r="1109" spans="2:16" ht="15.75" customHeight="1" x14ac:dyDescent="0.3">
      <c r="B1109" s="6">
        <v>308</v>
      </c>
      <c r="C1109" s="6" t="s">
        <v>26</v>
      </c>
      <c r="D1109" s="6">
        <v>2163</v>
      </c>
      <c r="F1109" s="6" t="s">
        <v>20</v>
      </c>
      <c r="G1109" s="6">
        <v>173.5</v>
      </c>
      <c r="H1109" s="6">
        <v>63.3</v>
      </c>
      <c r="I1109" s="6">
        <v>5.7</v>
      </c>
      <c r="J1109" s="6" t="s">
        <v>170</v>
      </c>
      <c r="N1109" s="6" t="b">
        <v>0</v>
      </c>
      <c r="O1109" s="6">
        <v>41.989500649999997</v>
      </c>
      <c r="P1109" s="6">
        <v>-72.128719619999998</v>
      </c>
    </row>
    <row r="1110" spans="2:16" ht="15.75" customHeight="1" x14ac:dyDescent="0.3">
      <c r="B1110" s="6">
        <v>308</v>
      </c>
      <c r="C1110" s="6" t="s">
        <v>17</v>
      </c>
      <c r="D1110" s="6">
        <v>2164</v>
      </c>
      <c r="F1110" s="6" t="s">
        <v>22</v>
      </c>
      <c r="G1110" s="6">
        <v>161.1</v>
      </c>
      <c r="H1110" s="6">
        <v>62.3</v>
      </c>
      <c r="I1110" s="6">
        <v>2.5</v>
      </c>
      <c r="J1110" s="6" t="s">
        <v>170</v>
      </c>
      <c r="N1110" s="6" t="b">
        <v>0</v>
      </c>
      <c r="O1110" s="6">
        <v>41.989511159999999</v>
      </c>
      <c r="P1110" s="6">
        <v>-72.128869480000006</v>
      </c>
    </row>
    <row r="1111" spans="2:16" ht="15.75" customHeight="1" x14ac:dyDescent="0.3">
      <c r="B1111" s="6">
        <v>305</v>
      </c>
      <c r="C1111" s="6" t="s">
        <v>21</v>
      </c>
      <c r="D1111" s="6">
        <v>2166</v>
      </c>
      <c r="F1111" s="6" t="s">
        <v>22</v>
      </c>
      <c r="G1111" s="6">
        <v>105.2</v>
      </c>
      <c r="H1111" s="6">
        <v>75.3</v>
      </c>
      <c r="I1111" s="6">
        <v>2.1</v>
      </c>
      <c r="N1111" s="6" t="b">
        <v>0</v>
      </c>
      <c r="O1111" s="6">
        <v>41.989713610000003</v>
      </c>
      <c r="P1111" s="6">
        <v>-72.129508250000001</v>
      </c>
    </row>
    <row r="1112" spans="2:16" ht="15.75" customHeight="1" x14ac:dyDescent="0.3">
      <c r="B1112" s="6">
        <v>308</v>
      </c>
      <c r="C1112" s="6" t="s">
        <v>17</v>
      </c>
      <c r="D1112" s="6">
        <v>2167</v>
      </c>
      <c r="F1112" s="6" t="s">
        <v>20</v>
      </c>
      <c r="G1112" s="6">
        <v>166.5</v>
      </c>
      <c r="H1112" s="6">
        <v>68.400000000000006</v>
      </c>
      <c r="I1112" s="6">
        <v>3.4</v>
      </c>
      <c r="J1112" s="6" t="s">
        <v>170</v>
      </c>
      <c r="N1112" s="6" t="b">
        <v>0</v>
      </c>
      <c r="O1112" s="6">
        <v>41.989556759999999</v>
      </c>
      <c r="P1112" s="6">
        <v>-72.128792309999994</v>
      </c>
    </row>
    <row r="1113" spans="2:16" ht="15.75" customHeight="1" x14ac:dyDescent="0.3">
      <c r="B1113" s="6">
        <v>602</v>
      </c>
      <c r="C1113" s="6" t="s">
        <v>25</v>
      </c>
      <c r="D1113" s="6">
        <v>2168</v>
      </c>
      <c r="F1113" s="6" t="s">
        <v>172</v>
      </c>
      <c r="G1113" s="6">
        <v>57.7</v>
      </c>
      <c r="H1113" s="6">
        <v>139.19999999999999</v>
      </c>
      <c r="I1113" s="6">
        <v>1.8</v>
      </c>
      <c r="J1113" s="6" t="s">
        <v>170</v>
      </c>
      <c r="N1113" s="6" t="b">
        <v>0</v>
      </c>
      <c r="O1113" s="6">
        <v>41.990353730000002</v>
      </c>
      <c r="P1113" s="6">
        <v>-72.129939980000003</v>
      </c>
    </row>
    <row r="1114" spans="2:16" ht="15.75" customHeight="1" x14ac:dyDescent="0.3">
      <c r="B1114" s="6">
        <v>308</v>
      </c>
      <c r="C1114" s="6" t="s">
        <v>26</v>
      </c>
      <c r="D1114" s="6">
        <v>2170</v>
      </c>
      <c r="F1114" s="6" t="s">
        <v>18</v>
      </c>
      <c r="G1114" s="6">
        <v>179.3</v>
      </c>
      <c r="H1114" s="6">
        <v>69.900000000000006</v>
      </c>
      <c r="I1114" s="6">
        <v>1.6</v>
      </c>
      <c r="J1114" s="6" t="s">
        <v>170</v>
      </c>
      <c r="K1114" s="6">
        <v>1.3</v>
      </c>
      <c r="L1114" s="6" t="s">
        <v>24</v>
      </c>
      <c r="N1114" s="6" t="b">
        <v>0</v>
      </c>
      <c r="O1114" s="6">
        <v>41.989550049999998</v>
      </c>
      <c r="P1114" s="6">
        <v>-72.128636639999996</v>
      </c>
    </row>
    <row r="1115" spans="2:16" ht="15.75" customHeight="1" x14ac:dyDescent="0.3">
      <c r="B1115" s="6">
        <v>308</v>
      </c>
      <c r="C1115" s="6" t="s">
        <v>17</v>
      </c>
      <c r="D1115" s="6">
        <v>2171</v>
      </c>
      <c r="F1115" s="6" t="s">
        <v>22</v>
      </c>
      <c r="G1115" s="6">
        <v>166.8</v>
      </c>
      <c r="H1115" s="6">
        <v>69.900000000000006</v>
      </c>
      <c r="I1115" s="6">
        <v>6.2</v>
      </c>
      <c r="J1115" s="6" t="s">
        <v>170</v>
      </c>
      <c r="N1115" s="6" t="b">
        <v>0</v>
      </c>
      <c r="O1115" s="6">
        <v>41.98956957</v>
      </c>
      <c r="P1115" s="6">
        <v>-72.128785590000007</v>
      </c>
    </row>
    <row r="1116" spans="2:16" ht="15.75" customHeight="1" x14ac:dyDescent="0.3">
      <c r="B1116" s="6">
        <v>308</v>
      </c>
      <c r="C1116" s="6" t="s">
        <v>25</v>
      </c>
      <c r="D1116" s="6">
        <v>2172</v>
      </c>
      <c r="F1116" s="6" t="s">
        <v>20</v>
      </c>
      <c r="G1116" s="6">
        <v>173.6</v>
      </c>
      <c r="H1116" s="6">
        <v>78.5</v>
      </c>
      <c r="I1116" s="6">
        <v>4.5</v>
      </c>
      <c r="J1116" s="6" t="s">
        <v>170</v>
      </c>
      <c r="L1116" s="6" t="s">
        <v>24</v>
      </c>
      <c r="N1116" s="6" t="b">
        <v>0</v>
      </c>
      <c r="O1116" s="6">
        <v>41.989635120000003</v>
      </c>
      <c r="P1116" s="6">
        <v>-72.128686490000007</v>
      </c>
    </row>
    <row r="1117" spans="2:16" ht="15.75" customHeight="1" x14ac:dyDescent="0.3">
      <c r="B1117" s="6">
        <v>308</v>
      </c>
      <c r="C1117" s="6" t="s">
        <v>25</v>
      </c>
      <c r="D1117" s="6">
        <v>2173</v>
      </c>
      <c r="F1117" s="6" t="s">
        <v>20</v>
      </c>
      <c r="G1117" s="6">
        <v>178.6</v>
      </c>
      <c r="H1117" s="6">
        <v>79.5</v>
      </c>
      <c r="I1117" s="6">
        <v>3.6</v>
      </c>
      <c r="J1117" s="6" t="s">
        <v>170</v>
      </c>
      <c r="N1117" s="6" t="b">
        <v>0</v>
      </c>
      <c r="O1117" s="6">
        <v>41.989636160000003</v>
      </c>
      <c r="P1117" s="6">
        <v>-72.128624810000005</v>
      </c>
    </row>
    <row r="1118" spans="2:16" ht="15.75" customHeight="1" x14ac:dyDescent="0.3">
      <c r="B1118" s="6">
        <v>308</v>
      </c>
      <c r="C1118" s="6" t="s">
        <v>25</v>
      </c>
      <c r="D1118" s="6">
        <v>2174</v>
      </c>
      <c r="F1118" s="6" t="s">
        <v>20</v>
      </c>
      <c r="G1118" s="6">
        <v>179.7</v>
      </c>
      <c r="H1118" s="6">
        <v>71.2</v>
      </c>
      <c r="I1118" s="6">
        <v>3</v>
      </c>
      <c r="J1118" s="6" t="s">
        <v>170</v>
      </c>
      <c r="L1118" s="6" t="s">
        <v>24</v>
      </c>
      <c r="N1118" s="6" t="b">
        <v>0</v>
      </c>
      <c r="O1118" s="6">
        <v>41.989560939999997</v>
      </c>
      <c r="P1118" s="6">
        <v>-72.128629140000001</v>
      </c>
    </row>
    <row r="1119" spans="2:16" ht="15.75" customHeight="1" x14ac:dyDescent="0.3">
      <c r="B1119" s="6">
        <v>308</v>
      </c>
      <c r="C1119" s="6" t="s">
        <v>26</v>
      </c>
      <c r="D1119" s="6">
        <v>2175</v>
      </c>
      <c r="F1119" s="6" t="s">
        <v>20</v>
      </c>
      <c r="G1119" s="6">
        <v>178</v>
      </c>
      <c r="H1119" s="6">
        <v>65.5</v>
      </c>
      <c r="I1119" s="6">
        <v>4.2</v>
      </c>
      <c r="J1119" s="6" t="s">
        <v>170</v>
      </c>
      <c r="N1119" s="6" t="b">
        <v>0</v>
      </c>
      <c r="O1119" s="6">
        <v>41.989513109999997</v>
      </c>
      <c r="P1119" s="6">
        <v>-72.128661379999997</v>
      </c>
    </row>
    <row r="1120" spans="2:16" ht="15.75" customHeight="1" x14ac:dyDescent="0.3">
      <c r="B1120" s="6">
        <v>308</v>
      </c>
      <c r="C1120" s="6" t="s">
        <v>26</v>
      </c>
      <c r="D1120" s="6">
        <v>2176</v>
      </c>
      <c r="F1120" s="6" t="s">
        <v>22</v>
      </c>
      <c r="G1120" s="6">
        <v>170.3</v>
      </c>
      <c r="H1120" s="6">
        <v>69.8</v>
      </c>
      <c r="I1120" s="6">
        <v>3.2</v>
      </c>
      <c r="J1120" s="6" t="s">
        <v>170</v>
      </c>
      <c r="K1120" s="6">
        <v>1.3</v>
      </c>
      <c r="L1120" s="6" t="s">
        <v>24</v>
      </c>
      <c r="N1120" s="6" t="b">
        <v>0</v>
      </c>
      <c r="O1120" s="6">
        <v>41.989563220000001</v>
      </c>
      <c r="P1120" s="6">
        <v>-72.128744089999998</v>
      </c>
    </row>
    <row r="1121" spans="2:16" ht="15.75" customHeight="1" x14ac:dyDescent="0.3">
      <c r="B1121" s="6">
        <v>308</v>
      </c>
      <c r="C1121" s="6" t="s">
        <v>17</v>
      </c>
      <c r="D1121" s="6">
        <v>2177</v>
      </c>
      <c r="F1121" s="6" t="s">
        <v>20</v>
      </c>
      <c r="G1121" s="6">
        <v>162.19999999999999</v>
      </c>
      <c r="H1121" s="6">
        <v>60.9</v>
      </c>
      <c r="I1121" s="6">
        <v>1.1000000000000001</v>
      </c>
      <c r="J1121" s="6" t="s">
        <v>170</v>
      </c>
      <c r="N1121" s="6" t="b">
        <v>0</v>
      </c>
      <c r="O1121" s="6">
        <v>41.989497049999997</v>
      </c>
      <c r="P1121" s="6">
        <v>-72.128859309999996</v>
      </c>
    </row>
    <row r="1122" spans="2:16" ht="15.75" customHeight="1" x14ac:dyDescent="0.3">
      <c r="B1122" s="6">
        <v>600</v>
      </c>
      <c r="C1122" s="6" t="s">
        <v>21</v>
      </c>
      <c r="D1122" s="6">
        <v>2178</v>
      </c>
      <c r="F1122" s="6" t="s">
        <v>172</v>
      </c>
      <c r="G1122" s="6">
        <v>5.8</v>
      </c>
      <c r="H1122" s="6">
        <v>131</v>
      </c>
      <c r="I1122" s="6">
        <v>2.6</v>
      </c>
      <c r="J1122" s="6" t="s">
        <v>170</v>
      </c>
      <c r="K1122" s="6">
        <v>1.3</v>
      </c>
      <c r="L1122" s="6" t="s">
        <v>24</v>
      </c>
      <c r="N1122" s="6" t="b">
        <v>1</v>
      </c>
      <c r="O1122" s="6">
        <v>41.990362159999997</v>
      </c>
      <c r="P1122" s="6">
        <v>-72.130575640000004</v>
      </c>
    </row>
    <row r="1123" spans="2:16" ht="15.75" customHeight="1" x14ac:dyDescent="0.3">
      <c r="B1123" s="6">
        <v>207</v>
      </c>
      <c r="C1123" s="6" t="s">
        <v>25</v>
      </c>
      <c r="D1123" s="6">
        <v>2179</v>
      </c>
      <c r="F1123" s="6" t="s">
        <v>20</v>
      </c>
      <c r="G1123" s="6">
        <v>159.4</v>
      </c>
      <c r="H1123" s="6">
        <v>56.5</v>
      </c>
      <c r="I1123" s="6">
        <v>1.1000000000000001</v>
      </c>
      <c r="N1123" s="6" t="b">
        <v>0</v>
      </c>
      <c r="O1123" s="6">
        <v>41.989462449999998</v>
      </c>
      <c r="P1123" s="6">
        <v>-72.128901920000004</v>
      </c>
    </row>
    <row r="1124" spans="2:16" ht="15.75" customHeight="1" x14ac:dyDescent="0.3">
      <c r="B1124" s="6">
        <v>207</v>
      </c>
      <c r="C1124" s="6" t="s">
        <v>26</v>
      </c>
      <c r="D1124" s="6">
        <v>2180</v>
      </c>
      <c r="F1124" s="6" t="s">
        <v>22</v>
      </c>
      <c r="G1124" s="6">
        <v>153.4</v>
      </c>
      <c r="H1124" s="6">
        <v>44.8</v>
      </c>
      <c r="I1124" s="6">
        <v>2.1</v>
      </c>
      <c r="J1124" s="6" t="s">
        <v>170</v>
      </c>
      <c r="K1124" s="6">
        <v>1.3</v>
      </c>
      <c r="L1124" s="6" t="s">
        <v>24</v>
      </c>
      <c r="N1124" s="6" t="b">
        <v>0</v>
      </c>
      <c r="O1124" s="6">
        <v>41.989368200000001</v>
      </c>
      <c r="P1124" s="6">
        <v>-72.128997999999996</v>
      </c>
    </row>
    <row r="1125" spans="2:16" ht="15.75" customHeight="1" x14ac:dyDescent="0.3">
      <c r="B1125" s="6">
        <v>600</v>
      </c>
      <c r="C1125" s="6" t="s">
        <v>17</v>
      </c>
      <c r="D1125" s="6">
        <v>2182</v>
      </c>
      <c r="F1125" s="6" t="s">
        <v>172</v>
      </c>
      <c r="G1125" s="6">
        <v>4.2</v>
      </c>
      <c r="H1125" s="6">
        <v>128.30000000000001</v>
      </c>
      <c r="I1125" s="6">
        <v>1.6</v>
      </c>
      <c r="J1125" s="6" t="s">
        <v>170</v>
      </c>
      <c r="K1125" s="6">
        <v>1.3</v>
      </c>
      <c r="L1125" s="6" t="s">
        <v>24</v>
      </c>
      <c r="N1125" s="6" t="b">
        <v>0</v>
      </c>
      <c r="O1125" s="6">
        <v>41.990340740000001</v>
      </c>
      <c r="P1125" s="6">
        <v>-72.130600380000004</v>
      </c>
    </row>
    <row r="1126" spans="2:16" ht="15.75" customHeight="1" x14ac:dyDescent="0.3">
      <c r="B1126" s="6">
        <v>308</v>
      </c>
      <c r="C1126" s="6" t="s">
        <v>21</v>
      </c>
      <c r="D1126" s="6">
        <v>2183</v>
      </c>
      <c r="F1126" s="6" t="s">
        <v>20</v>
      </c>
      <c r="G1126" s="6">
        <v>165.7</v>
      </c>
      <c r="H1126" s="6">
        <v>78.5</v>
      </c>
      <c r="I1126" s="6">
        <v>5</v>
      </c>
      <c r="N1126" s="6" t="b">
        <v>0</v>
      </c>
      <c r="O1126" s="6">
        <v>41.98964746</v>
      </c>
      <c r="P1126" s="6">
        <v>-72.128780620000001</v>
      </c>
    </row>
    <row r="1127" spans="2:16" ht="15.75" customHeight="1" x14ac:dyDescent="0.3">
      <c r="B1127" s="6">
        <v>308</v>
      </c>
      <c r="C1127" s="6" t="s">
        <v>25</v>
      </c>
      <c r="D1127" s="6">
        <v>2186</v>
      </c>
      <c r="F1127" s="6" t="s">
        <v>20</v>
      </c>
      <c r="G1127" s="6">
        <v>170.9</v>
      </c>
      <c r="H1127" s="6">
        <v>70.400000000000006</v>
      </c>
      <c r="I1127" s="6">
        <v>1.7</v>
      </c>
      <c r="J1127" s="6" t="s">
        <v>170</v>
      </c>
      <c r="L1127" s="6" t="s">
        <v>24</v>
      </c>
      <c r="N1127" s="6" t="b">
        <v>0</v>
      </c>
      <c r="O1127" s="6">
        <v>41.989567600000001</v>
      </c>
      <c r="P1127" s="6">
        <v>-72.128735680000005</v>
      </c>
    </row>
    <row r="1128" spans="2:16" ht="15.75" customHeight="1" x14ac:dyDescent="0.3">
      <c r="B1128" s="6">
        <v>308</v>
      </c>
      <c r="C1128" s="6" t="s">
        <v>25</v>
      </c>
      <c r="D1128" s="6">
        <v>2187</v>
      </c>
      <c r="F1128" s="6" t="s">
        <v>20</v>
      </c>
      <c r="G1128" s="6">
        <v>170.4</v>
      </c>
      <c r="H1128" s="6">
        <v>76</v>
      </c>
      <c r="I1128" s="6">
        <v>1</v>
      </c>
      <c r="J1128" s="6" t="s">
        <v>170</v>
      </c>
      <c r="N1128" s="6" t="b">
        <v>0</v>
      </c>
      <c r="O1128" s="6">
        <v>41.989617969999998</v>
      </c>
      <c r="P1128" s="6">
        <v>-72.128729870000001</v>
      </c>
    </row>
    <row r="1129" spans="2:16" ht="15.75" customHeight="1" x14ac:dyDescent="0.3">
      <c r="B1129" s="6">
        <v>308</v>
      </c>
      <c r="C1129" s="6" t="s">
        <v>26</v>
      </c>
      <c r="D1129" s="6">
        <v>2188</v>
      </c>
      <c r="F1129" s="6" t="s">
        <v>22</v>
      </c>
      <c r="G1129" s="6">
        <v>175.3</v>
      </c>
      <c r="H1129" s="6">
        <v>64.400000000000006</v>
      </c>
      <c r="I1129" s="6">
        <v>2.2000000000000002</v>
      </c>
      <c r="J1129" s="6" t="s">
        <v>170</v>
      </c>
      <c r="N1129" s="6" t="b">
        <v>0</v>
      </c>
      <c r="O1129" s="6">
        <v>41.989507580000001</v>
      </c>
      <c r="P1129" s="6">
        <v>-72.128695859999993</v>
      </c>
    </row>
    <row r="1130" spans="2:16" ht="15.75" customHeight="1" x14ac:dyDescent="0.3">
      <c r="B1130" s="6">
        <v>308</v>
      </c>
      <c r="C1130" s="6" t="s">
        <v>25</v>
      </c>
      <c r="D1130" s="6">
        <v>2189</v>
      </c>
      <c r="F1130" s="6" t="s">
        <v>20</v>
      </c>
      <c r="G1130" s="6">
        <v>177.4</v>
      </c>
      <c r="H1130" s="6">
        <v>76.8</v>
      </c>
      <c r="I1130" s="6">
        <v>6.1</v>
      </c>
      <c r="J1130" s="6" t="s">
        <v>170</v>
      </c>
      <c r="L1130" s="6" t="s">
        <v>24</v>
      </c>
      <c r="N1130" s="6" t="b">
        <v>0</v>
      </c>
      <c r="O1130" s="6">
        <v>41.98961413</v>
      </c>
      <c r="P1130" s="6">
        <v>-72.128644780000002</v>
      </c>
    </row>
    <row r="1131" spans="2:16" ht="15.75" customHeight="1" x14ac:dyDescent="0.3">
      <c r="B1131" s="6">
        <v>207</v>
      </c>
      <c r="C1131" s="6" t="s">
        <v>26</v>
      </c>
      <c r="D1131" s="6">
        <v>2190</v>
      </c>
      <c r="F1131" s="6" t="s">
        <v>22</v>
      </c>
      <c r="G1131" s="6">
        <v>156.9</v>
      </c>
      <c r="H1131" s="6">
        <v>41.6</v>
      </c>
      <c r="I1131" s="6">
        <v>3.4</v>
      </c>
      <c r="J1131" s="6" t="s">
        <v>170</v>
      </c>
      <c r="K1131" s="6">
        <v>1.3</v>
      </c>
      <c r="L1131" s="6" t="s">
        <v>24</v>
      </c>
      <c r="N1131" s="6" t="b">
        <v>0</v>
      </c>
      <c r="O1131" s="6">
        <v>41.989334390000003</v>
      </c>
      <c r="P1131" s="6">
        <v>-72.12896302</v>
      </c>
    </row>
    <row r="1132" spans="2:16" ht="15.75" customHeight="1" x14ac:dyDescent="0.3">
      <c r="B1132" s="6">
        <v>308</v>
      </c>
      <c r="C1132" s="6" t="s">
        <v>17</v>
      </c>
      <c r="D1132" s="6">
        <v>2191</v>
      </c>
      <c r="F1132" s="6" t="s">
        <v>22</v>
      </c>
      <c r="G1132" s="6">
        <v>161.80000000000001</v>
      </c>
      <c r="H1132" s="6">
        <v>63.3</v>
      </c>
      <c r="I1132" s="6">
        <v>1</v>
      </c>
      <c r="J1132" s="6" t="s">
        <v>170</v>
      </c>
      <c r="N1132" s="6" t="b">
        <v>0</v>
      </c>
      <c r="O1132" s="6">
        <v>41.989518930000003</v>
      </c>
      <c r="P1132" s="6">
        <v>-72.128859030000001</v>
      </c>
    </row>
    <row r="1133" spans="2:16" ht="15.75" customHeight="1" x14ac:dyDescent="0.3">
      <c r="B1133" s="6">
        <v>308</v>
      </c>
      <c r="C1133" s="6" t="s">
        <v>26</v>
      </c>
      <c r="D1133" s="6">
        <v>2192</v>
      </c>
      <c r="F1133" s="6" t="s">
        <v>20</v>
      </c>
      <c r="G1133" s="6">
        <v>175.6</v>
      </c>
      <c r="H1133" s="6">
        <v>62.8</v>
      </c>
      <c r="I1133" s="6">
        <v>4.2</v>
      </c>
      <c r="J1133" s="6" t="s">
        <v>170</v>
      </c>
      <c r="N1133" s="6" t="b">
        <v>0</v>
      </c>
      <c r="O1133" s="6">
        <v>41.989492949999999</v>
      </c>
      <c r="P1133" s="6">
        <v>-72.128695649999997</v>
      </c>
    </row>
    <row r="1134" spans="2:16" ht="15.75" customHeight="1" x14ac:dyDescent="0.3">
      <c r="B1134" s="6">
        <v>308</v>
      </c>
      <c r="C1134" s="6" t="s">
        <v>21</v>
      </c>
      <c r="D1134" s="6">
        <v>2193</v>
      </c>
      <c r="F1134" s="6" t="s">
        <v>20</v>
      </c>
      <c r="G1134" s="6">
        <v>166.7</v>
      </c>
      <c r="H1134" s="6">
        <v>70.2</v>
      </c>
      <c r="N1134" s="6" t="b">
        <v>0</v>
      </c>
      <c r="O1134" s="6">
        <v>41.989572379999998</v>
      </c>
      <c r="P1134" s="6">
        <v>-72.128786149999996</v>
      </c>
    </row>
    <row r="1135" spans="2:16" ht="15.75" customHeight="1" x14ac:dyDescent="0.3">
      <c r="B1135" s="6">
        <v>600</v>
      </c>
      <c r="C1135" s="6" t="s">
        <v>17</v>
      </c>
      <c r="D1135" s="6">
        <v>2197</v>
      </c>
      <c r="F1135" s="6" t="s">
        <v>172</v>
      </c>
      <c r="G1135" s="6">
        <v>3.8</v>
      </c>
      <c r="H1135" s="6">
        <v>129</v>
      </c>
      <c r="I1135" s="6">
        <v>1.9</v>
      </c>
      <c r="J1135" s="6" t="s">
        <v>170</v>
      </c>
      <c r="K1135" s="6">
        <v>1.3</v>
      </c>
      <c r="L1135" s="6" t="s">
        <v>24</v>
      </c>
      <c r="N1135" s="6" t="b">
        <v>0</v>
      </c>
      <c r="O1135" s="6">
        <v>41.990347569999997</v>
      </c>
      <c r="P1135" s="6">
        <v>-72.130603679999993</v>
      </c>
    </row>
    <row r="1136" spans="2:16" ht="15.75" customHeight="1" x14ac:dyDescent="0.3">
      <c r="B1136" s="6">
        <v>207</v>
      </c>
      <c r="C1136" s="6" t="s">
        <v>26</v>
      </c>
      <c r="D1136" s="6">
        <v>2199</v>
      </c>
      <c r="F1136" s="6" t="s">
        <v>20</v>
      </c>
      <c r="G1136" s="6">
        <v>152.19999999999999</v>
      </c>
      <c r="H1136" s="6">
        <v>44.9</v>
      </c>
      <c r="I1136" s="6">
        <v>2.2999999999999998</v>
      </c>
      <c r="J1136" s="6" t="s">
        <v>170</v>
      </c>
      <c r="K1136" s="6">
        <v>1.3</v>
      </c>
      <c r="L1136" s="6" t="s">
        <v>24</v>
      </c>
      <c r="N1136" s="6" t="b">
        <v>0</v>
      </c>
      <c r="O1136" s="6">
        <v>41.989370960000002</v>
      </c>
      <c r="P1136" s="6">
        <v>-72.129012090000003</v>
      </c>
    </row>
    <row r="1137" spans="2:16" ht="15.75" customHeight="1" x14ac:dyDescent="0.3">
      <c r="B1137" s="6">
        <v>308</v>
      </c>
      <c r="C1137" s="6" t="s">
        <v>25</v>
      </c>
      <c r="D1137" s="6">
        <v>2200</v>
      </c>
      <c r="F1137" s="6" t="s">
        <v>20</v>
      </c>
      <c r="G1137" s="6">
        <v>179.1</v>
      </c>
      <c r="H1137" s="6">
        <v>77.8</v>
      </c>
      <c r="I1137" s="6">
        <v>4.0999999999999996</v>
      </c>
      <c r="J1137" s="6" t="s">
        <v>170</v>
      </c>
      <c r="N1137" s="6" t="b">
        <v>0</v>
      </c>
      <c r="O1137" s="6">
        <v>41.989620330000001</v>
      </c>
      <c r="P1137" s="6">
        <v>-72.128622419999999</v>
      </c>
    </row>
    <row r="1138" spans="2:16" ht="15.75" customHeight="1" x14ac:dyDescent="0.3">
      <c r="B1138" s="6">
        <v>207</v>
      </c>
      <c r="C1138" s="6" t="s">
        <v>17</v>
      </c>
      <c r="D1138" s="6">
        <v>2201</v>
      </c>
      <c r="F1138" s="6" t="s">
        <v>20</v>
      </c>
      <c r="G1138" s="6">
        <v>140.80000000000001</v>
      </c>
      <c r="H1138" s="6">
        <v>44.3</v>
      </c>
      <c r="I1138" s="6">
        <v>2</v>
      </c>
      <c r="J1138" s="6" t="s">
        <v>170</v>
      </c>
      <c r="K1138" s="6">
        <v>1.3</v>
      </c>
      <c r="L1138" s="6" t="s">
        <v>24</v>
      </c>
      <c r="N1138" s="6" t="b">
        <v>0</v>
      </c>
      <c r="O1138" s="6">
        <v>41.989383449999998</v>
      </c>
      <c r="P1138" s="6">
        <v>-72.129149190000007</v>
      </c>
    </row>
    <row r="1139" spans="2:16" ht="15.75" customHeight="1" x14ac:dyDescent="0.3">
      <c r="B1139" s="6">
        <v>308</v>
      </c>
      <c r="C1139" s="6" t="s">
        <v>26</v>
      </c>
      <c r="D1139" s="6">
        <v>2202</v>
      </c>
      <c r="F1139" s="6" t="s">
        <v>20</v>
      </c>
      <c r="G1139" s="6">
        <v>178.2</v>
      </c>
      <c r="H1139" s="6">
        <v>66.7</v>
      </c>
      <c r="I1139" s="6">
        <v>2.7</v>
      </c>
      <c r="J1139" s="6" t="s">
        <v>170</v>
      </c>
      <c r="N1139" s="6" t="b">
        <v>0</v>
      </c>
      <c r="O1139" s="6">
        <v>41.989523429999998</v>
      </c>
      <c r="P1139" s="6">
        <v>-72.128656469999996</v>
      </c>
    </row>
    <row r="1140" spans="2:16" ht="15.75" customHeight="1" x14ac:dyDescent="0.3">
      <c r="B1140" s="6">
        <v>308</v>
      </c>
      <c r="C1140" s="6" t="s">
        <v>25</v>
      </c>
      <c r="D1140" s="6">
        <v>2203</v>
      </c>
      <c r="F1140" s="6" t="s">
        <v>20</v>
      </c>
      <c r="G1140" s="6">
        <v>170.7</v>
      </c>
      <c r="H1140" s="6">
        <v>74.900000000000006</v>
      </c>
      <c r="I1140" s="6">
        <v>3.5</v>
      </c>
      <c r="J1140" s="6" t="s">
        <v>170</v>
      </c>
      <c r="N1140" s="6" t="b">
        <v>0</v>
      </c>
      <c r="O1140" s="6">
        <v>41.989607759999998</v>
      </c>
      <c r="P1140" s="6">
        <v>-72.128728609999996</v>
      </c>
    </row>
    <row r="1141" spans="2:16" ht="15.75" customHeight="1" x14ac:dyDescent="0.3">
      <c r="B1141" s="6">
        <v>204</v>
      </c>
      <c r="C1141" s="6" t="s">
        <v>21</v>
      </c>
      <c r="D1141" s="6">
        <v>2204</v>
      </c>
      <c r="F1141" s="6" t="s">
        <v>172</v>
      </c>
      <c r="G1141" s="6">
        <v>88.2</v>
      </c>
      <c r="H1141" s="6">
        <v>50.2</v>
      </c>
      <c r="I1141" s="6">
        <v>1.5</v>
      </c>
      <c r="J1141" s="6" t="s">
        <v>170</v>
      </c>
      <c r="N1141" s="6" t="b">
        <v>0</v>
      </c>
      <c r="O1141" s="6">
        <v>41.989517859999999</v>
      </c>
      <c r="P1141" s="6">
        <v>-72.129763560000001</v>
      </c>
    </row>
    <row r="1142" spans="2:16" ht="15.75" customHeight="1" x14ac:dyDescent="0.3">
      <c r="B1142" s="6">
        <v>206</v>
      </c>
      <c r="C1142" s="6" t="s">
        <v>26</v>
      </c>
      <c r="D1142" s="6">
        <v>2205</v>
      </c>
      <c r="F1142" s="6" t="s">
        <v>18</v>
      </c>
      <c r="G1142" s="6">
        <v>138.5</v>
      </c>
      <c r="H1142" s="6">
        <v>44.2</v>
      </c>
      <c r="I1142" s="6">
        <v>3.1</v>
      </c>
      <c r="J1142" s="6" t="s">
        <v>170</v>
      </c>
      <c r="N1142" s="6" t="b">
        <v>0</v>
      </c>
      <c r="O1142" s="6">
        <v>41.989386160000002</v>
      </c>
      <c r="P1142" s="6">
        <v>-72.129176799999996</v>
      </c>
    </row>
    <row r="1143" spans="2:16" ht="15.75" customHeight="1" x14ac:dyDescent="0.3">
      <c r="B1143" s="6">
        <v>206</v>
      </c>
      <c r="C1143" s="6" t="s">
        <v>26</v>
      </c>
      <c r="D1143" s="6">
        <v>2206</v>
      </c>
      <c r="F1143" s="6" t="s">
        <v>22</v>
      </c>
      <c r="G1143" s="6">
        <v>138.80000000000001</v>
      </c>
      <c r="H1143" s="6">
        <v>40.9</v>
      </c>
      <c r="I1143" s="6">
        <v>4.5999999999999996</v>
      </c>
      <c r="J1143" s="6" t="s">
        <v>170</v>
      </c>
      <c r="N1143" s="6" t="b">
        <v>0</v>
      </c>
      <c r="O1143" s="6">
        <v>41.989356460000003</v>
      </c>
      <c r="P1143" s="6">
        <v>-72.129180160000004</v>
      </c>
    </row>
    <row r="1144" spans="2:16" ht="15.75" customHeight="1" x14ac:dyDescent="0.3">
      <c r="B1144" s="6">
        <v>207</v>
      </c>
      <c r="C1144" s="6" t="s">
        <v>25</v>
      </c>
      <c r="D1144" s="6">
        <v>2207</v>
      </c>
      <c r="F1144" s="6" t="s">
        <v>20</v>
      </c>
      <c r="G1144" s="6">
        <v>156.9</v>
      </c>
      <c r="H1144" s="6">
        <v>54.2</v>
      </c>
      <c r="I1144" s="6">
        <v>1.5</v>
      </c>
      <c r="J1144" s="6" t="s">
        <v>170</v>
      </c>
      <c r="N1144" s="6" t="b">
        <v>0</v>
      </c>
      <c r="O1144" s="6">
        <v>41.98944599</v>
      </c>
      <c r="P1144" s="6">
        <v>-72.128936539999998</v>
      </c>
    </row>
    <row r="1145" spans="2:16" ht="15.75" customHeight="1" x14ac:dyDescent="0.3">
      <c r="B1145" s="6">
        <v>308</v>
      </c>
      <c r="C1145" s="6" t="s">
        <v>25</v>
      </c>
      <c r="D1145" s="6">
        <v>2208</v>
      </c>
      <c r="F1145" s="6" t="s">
        <v>20</v>
      </c>
      <c r="G1145" s="6">
        <v>172.9</v>
      </c>
      <c r="H1145" s="6">
        <v>76.5</v>
      </c>
      <c r="I1145" s="6">
        <v>4.9000000000000004</v>
      </c>
      <c r="J1145" s="6" t="s">
        <v>170</v>
      </c>
      <c r="L1145" s="6" t="s">
        <v>24</v>
      </c>
      <c r="N1145" s="6" t="b">
        <v>0</v>
      </c>
      <c r="O1145" s="6">
        <v>41.989618499999999</v>
      </c>
      <c r="P1145" s="6">
        <v>-72.128699030000007</v>
      </c>
    </row>
    <row r="1146" spans="2:16" ht="15.75" customHeight="1" x14ac:dyDescent="0.3">
      <c r="B1146" s="6">
        <v>308</v>
      </c>
      <c r="C1146" s="6" t="s">
        <v>26</v>
      </c>
      <c r="D1146" s="6">
        <v>2211</v>
      </c>
      <c r="F1146" s="6" t="s">
        <v>20</v>
      </c>
      <c r="G1146" s="6">
        <v>178.6</v>
      </c>
      <c r="H1146" s="6">
        <v>60.1</v>
      </c>
      <c r="I1146" s="6">
        <v>5</v>
      </c>
      <c r="J1146" s="6" t="s">
        <v>170</v>
      </c>
      <c r="K1146" s="6">
        <v>1.3</v>
      </c>
      <c r="L1146" s="6" t="s">
        <v>24</v>
      </c>
      <c r="N1146" s="6" t="b">
        <v>0</v>
      </c>
      <c r="O1146" s="6">
        <v>41.989464349999999</v>
      </c>
      <c r="P1146" s="6">
        <v>-72.128665569999995</v>
      </c>
    </row>
    <row r="1147" spans="2:16" ht="15.75" customHeight="1" x14ac:dyDescent="0.3">
      <c r="B1147" s="6">
        <v>308</v>
      </c>
      <c r="C1147" s="6" t="s">
        <v>25</v>
      </c>
      <c r="D1147" s="6">
        <v>2212</v>
      </c>
      <c r="F1147" s="6" t="s">
        <v>22</v>
      </c>
      <c r="G1147" s="6">
        <v>172.5</v>
      </c>
      <c r="H1147" s="6">
        <v>74.400000000000006</v>
      </c>
      <c r="I1147" s="6">
        <v>1</v>
      </c>
      <c r="J1147" s="6" t="s">
        <v>170</v>
      </c>
      <c r="N1147" s="6" t="b">
        <v>0</v>
      </c>
      <c r="O1147" s="6">
        <v>41.989600520000003</v>
      </c>
      <c r="P1147" s="6">
        <v>-72.128708209999999</v>
      </c>
    </row>
    <row r="1148" spans="2:16" ht="15.75" customHeight="1" x14ac:dyDescent="0.3">
      <c r="B1148" s="6">
        <v>308</v>
      </c>
      <c r="C1148" s="6" t="s">
        <v>25</v>
      </c>
      <c r="D1148" s="6">
        <v>2213</v>
      </c>
      <c r="F1148" s="6" t="s">
        <v>20</v>
      </c>
      <c r="G1148" s="6">
        <v>180.5</v>
      </c>
      <c r="H1148" s="6">
        <v>70.099999999999994</v>
      </c>
      <c r="I1148" s="6">
        <v>1.7</v>
      </c>
      <c r="J1148" s="6" t="s">
        <v>170</v>
      </c>
      <c r="L1148" s="6" t="s">
        <v>24</v>
      </c>
      <c r="N1148" s="6" t="b">
        <v>0</v>
      </c>
      <c r="O1148" s="6">
        <v>41.989549949999997</v>
      </c>
      <c r="P1148" s="6">
        <v>-72.128621920000001</v>
      </c>
    </row>
    <row r="1149" spans="2:16" ht="15.75" customHeight="1" x14ac:dyDescent="0.3">
      <c r="B1149" s="6">
        <v>207</v>
      </c>
      <c r="C1149" s="6" t="s">
        <v>21</v>
      </c>
      <c r="D1149" s="6">
        <v>2214</v>
      </c>
      <c r="F1149" s="6" t="s">
        <v>22</v>
      </c>
      <c r="G1149" s="6">
        <v>155.6</v>
      </c>
      <c r="H1149" s="6">
        <v>52.1</v>
      </c>
      <c r="I1149" s="6">
        <v>2.2000000000000002</v>
      </c>
      <c r="J1149" s="6" t="s">
        <v>170</v>
      </c>
      <c r="K1149" s="6">
        <v>1.3</v>
      </c>
      <c r="L1149" s="6" t="s">
        <v>24</v>
      </c>
      <c r="N1149" s="6" t="b">
        <v>0</v>
      </c>
      <c r="O1149" s="6">
        <v>41.98942942</v>
      </c>
      <c r="P1149" s="6">
        <v>-72.128956450000004</v>
      </c>
    </row>
    <row r="1150" spans="2:16" ht="15.75" customHeight="1" x14ac:dyDescent="0.3">
      <c r="B1150" s="6">
        <v>204</v>
      </c>
      <c r="C1150" s="6" t="s">
        <v>25</v>
      </c>
      <c r="D1150" s="6">
        <v>2217</v>
      </c>
      <c r="F1150" s="6" t="s">
        <v>172</v>
      </c>
      <c r="G1150" s="6">
        <v>94.1</v>
      </c>
      <c r="H1150" s="6">
        <v>51.1</v>
      </c>
      <c r="I1150" s="6">
        <v>1.5</v>
      </c>
      <c r="J1150" s="6" t="s">
        <v>170</v>
      </c>
      <c r="K1150" s="6">
        <v>1.3</v>
      </c>
      <c r="L1150" s="6" t="s">
        <v>24</v>
      </c>
      <c r="N1150" s="6" t="b">
        <v>1</v>
      </c>
      <c r="O1150" s="6">
        <v>41.989516610000003</v>
      </c>
      <c r="P1150" s="6">
        <v>-72.129691359999995</v>
      </c>
    </row>
    <row r="1151" spans="2:16" ht="15.75" customHeight="1" x14ac:dyDescent="0.3">
      <c r="B1151" s="6">
        <v>204</v>
      </c>
      <c r="C1151" s="6" t="s">
        <v>17</v>
      </c>
      <c r="D1151" s="6">
        <v>2218</v>
      </c>
      <c r="F1151" s="6" t="s">
        <v>22</v>
      </c>
      <c r="G1151" s="6">
        <v>81.5</v>
      </c>
      <c r="H1151" s="6">
        <v>40.200000000000003</v>
      </c>
      <c r="I1151" s="6">
        <v>1.1000000000000001</v>
      </c>
      <c r="J1151" s="6" t="s">
        <v>170</v>
      </c>
      <c r="N1151" s="6" t="b">
        <v>0</v>
      </c>
      <c r="O1151" s="6">
        <v>41.989439760000003</v>
      </c>
      <c r="P1151" s="6">
        <v>-72.129864400000002</v>
      </c>
    </row>
    <row r="1152" spans="2:16" ht="15.75" customHeight="1" x14ac:dyDescent="0.3">
      <c r="B1152" s="6">
        <v>308</v>
      </c>
      <c r="C1152" s="6" t="s">
        <v>17</v>
      </c>
      <c r="D1152" s="6">
        <v>2220</v>
      </c>
      <c r="F1152" s="6" t="s">
        <v>20</v>
      </c>
      <c r="G1152" s="6">
        <v>163.4</v>
      </c>
      <c r="H1152" s="6">
        <v>64.599999999999994</v>
      </c>
      <c r="I1152" s="6">
        <v>5.8</v>
      </c>
      <c r="J1152" s="6" t="s">
        <v>170</v>
      </c>
      <c r="N1152" s="6" t="b">
        <v>1</v>
      </c>
      <c r="O1152" s="6">
        <v>41.989527940000002</v>
      </c>
      <c r="P1152" s="6">
        <v>-72.128837239999996</v>
      </c>
    </row>
    <row r="1153" spans="2:16" ht="15.75" customHeight="1" x14ac:dyDescent="0.3">
      <c r="B1153" s="6">
        <v>207</v>
      </c>
      <c r="C1153" s="6" t="s">
        <v>21</v>
      </c>
      <c r="D1153" s="6">
        <v>2221</v>
      </c>
      <c r="F1153" s="6" t="s">
        <v>20</v>
      </c>
      <c r="G1153" s="6">
        <v>156.30000000000001</v>
      </c>
      <c r="H1153" s="6">
        <v>174</v>
      </c>
      <c r="I1153" s="6">
        <v>1</v>
      </c>
      <c r="J1153" s="6" t="s">
        <v>170</v>
      </c>
      <c r="K1153" s="6">
        <v>1.3</v>
      </c>
      <c r="L1153" s="6" t="s">
        <v>24</v>
      </c>
      <c r="N1153" s="6" t="b">
        <v>0</v>
      </c>
      <c r="O1153" s="6">
        <v>41.990507940000001</v>
      </c>
      <c r="P1153" s="6">
        <v>-72.128691950000004</v>
      </c>
    </row>
    <row r="1154" spans="2:16" ht="15.75" customHeight="1" x14ac:dyDescent="0.3">
      <c r="B1154" s="6">
        <v>204</v>
      </c>
      <c r="C1154" s="6" t="s">
        <v>21</v>
      </c>
      <c r="D1154" s="6">
        <v>2223</v>
      </c>
      <c r="F1154" s="6" t="s">
        <v>172</v>
      </c>
      <c r="G1154" s="6">
        <v>87.4</v>
      </c>
      <c r="H1154" s="6">
        <v>51.4</v>
      </c>
      <c r="I1154" s="6">
        <v>1.8</v>
      </c>
      <c r="J1154" s="6" t="s">
        <v>170</v>
      </c>
      <c r="N1154" s="6" t="b">
        <v>0</v>
      </c>
      <c r="O1154" s="6">
        <v>41.989529730000001</v>
      </c>
      <c r="P1154" s="6">
        <v>-72.129770570000005</v>
      </c>
    </row>
    <row r="1155" spans="2:16" ht="15.75" customHeight="1" x14ac:dyDescent="0.3">
      <c r="B1155" s="6">
        <v>206</v>
      </c>
      <c r="C1155" s="6" t="s">
        <v>26</v>
      </c>
      <c r="D1155" s="6">
        <v>2224</v>
      </c>
      <c r="F1155" s="6" t="s">
        <v>18</v>
      </c>
      <c r="G1155" s="6">
        <v>138.6</v>
      </c>
      <c r="H1155" s="6">
        <v>44</v>
      </c>
      <c r="I1155" s="6">
        <v>5.4</v>
      </c>
      <c r="J1155" s="6" t="s">
        <v>170</v>
      </c>
      <c r="N1155" s="6" t="b">
        <v>0</v>
      </c>
      <c r="O1155" s="6">
        <v>41.989384229999999</v>
      </c>
      <c r="P1155" s="6">
        <v>-72.129176029999996</v>
      </c>
    </row>
    <row r="1156" spans="2:16" ht="15.75" customHeight="1" x14ac:dyDescent="0.3">
      <c r="B1156" s="6">
        <v>206</v>
      </c>
      <c r="C1156" s="6" t="s">
        <v>21</v>
      </c>
      <c r="D1156" s="6">
        <v>2225</v>
      </c>
      <c r="F1156" s="6" t="s">
        <v>22</v>
      </c>
      <c r="H1156" s="6">
        <v>55.1</v>
      </c>
      <c r="I1156" s="6">
        <v>1.7</v>
      </c>
      <c r="J1156" s="6" t="s">
        <v>170</v>
      </c>
      <c r="N1156" s="6" t="b">
        <v>0</v>
      </c>
      <c r="O1156" s="6" t="e">
        <v>#DIV/0!</v>
      </c>
      <c r="P1156" s="6" t="e">
        <v>#DIV/0!</v>
      </c>
    </row>
    <row r="1157" spans="2:16" ht="15.75" customHeight="1" x14ac:dyDescent="0.3">
      <c r="B1157" s="6">
        <v>204</v>
      </c>
      <c r="C1157" s="6" t="s">
        <v>21</v>
      </c>
      <c r="D1157" s="6">
        <v>2226</v>
      </c>
      <c r="F1157" s="6" t="s">
        <v>22</v>
      </c>
      <c r="G1157" s="6">
        <v>85.5</v>
      </c>
      <c r="H1157" s="6">
        <v>55.2</v>
      </c>
      <c r="I1157" s="6">
        <v>4</v>
      </c>
      <c r="J1157" s="6" t="s">
        <v>170</v>
      </c>
      <c r="K1157" s="6">
        <v>1.3</v>
      </c>
      <c r="L1157" s="6" t="s">
        <v>24</v>
      </c>
      <c r="N1157" s="6" t="b">
        <v>0</v>
      </c>
      <c r="O1157" s="6">
        <v>41.989566359999998</v>
      </c>
      <c r="P1157" s="6">
        <v>-72.129785220000002</v>
      </c>
    </row>
    <row r="1158" spans="2:16" ht="15.75" customHeight="1" x14ac:dyDescent="0.3">
      <c r="B1158" s="6">
        <v>207</v>
      </c>
      <c r="C1158" s="6" t="s">
        <v>17</v>
      </c>
      <c r="D1158" s="6">
        <v>2227</v>
      </c>
      <c r="F1158" s="6" t="s">
        <v>20</v>
      </c>
      <c r="G1158" s="6">
        <v>145.1</v>
      </c>
      <c r="H1158" s="6">
        <v>45.9</v>
      </c>
      <c r="I1158" s="6">
        <v>3.6</v>
      </c>
      <c r="J1158" s="6" t="s">
        <v>170</v>
      </c>
      <c r="N1158" s="6" t="b">
        <v>0</v>
      </c>
      <c r="O1158" s="6">
        <v>41.989390909999997</v>
      </c>
      <c r="P1158" s="6">
        <v>-72.129094589999994</v>
      </c>
    </row>
    <row r="1159" spans="2:16" ht="15.75" customHeight="1" x14ac:dyDescent="0.3">
      <c r="B1159" s="6">
        <v>304</v>
      </c>
      <c r="C1159" s="6" t="s">
        <v>17</v>
      </c>
      <c r="D1159" s="6">
        <v>2228</v>
      </c>
      <c r="F1159" s="6" t="s">
        <v>172</v>
      </c>
      <c r="G1159" s="6">
        <v>83.6</v>
      </c>
      <c r="H1159" s="6">
        <v>66.3</v>
      </c>
      <c r="I1159" s="6">
        <v>2.1</v>
      </c>
      <c r="J1159" s="6" t="s">
        <v>170</v>
      </c>
      <c r="K1159" s="6">
        <v>1.3</v>
      </c>
      <c r="L1159" s="6" t="s">
        <v>24</v>
      </c>
      <c r="N1159" s="6" t="b">
        <v>1</v>
      </c>
      <c r="O1159" s="6">
        <v>41.98966763</v>
      </c>
      <c r="P1159" s="6">
        <v>-72.129784540000003</v>
      </c>
    </row>
    <row r="1160" spans="2:16" ht="15.75" customHeight="1" x14ac:dyDescent="0.3">
      <c r="B1160" s="6">
        <v>308</v>
      </c>
      <c r="C1160" s="6" t="s">
        <v>21</v>
      </c>
      <c r="D1160" s="6">
        <v>2229</v>
      </c>
      <c r="F1160" s="6" t="s">
        <v>20</v>
      </c>
      <c r="G1160" s="6">
        <v>160.4</v>
      </c>
      <c r="H1160" s="6">
        <v>78.400000000000006</v>
      </c>
      <c r="I1160" s="6">
        <v>1.4</v>
      </c>
      <c r="J1160" s="6" t="s">
        <v>170</v>
      </c>
      <c r="L1160" s="6" t="s">
        <v>24</v>
      </c>
      <c r="N1160" s="6" t="b">
        <v>0</v>
      </c>
      <c r="O1160" s="6">
        <v>41.989654850000001</v>
      </c>
      <c r="P1160" s="6">
        <v>-72.128843979999999</v>
      </c>
    </row>
    <row r="1161" spans="2:16" ht="15.75" customHeight="1" x14ac:dyDescent="0.3">
      <c r="B1161" s="6">
        <v>206</v>
      </c>
      <c r="C1161" s="6" t="s">
        <v>25</v>
      </c>
      <c r="D1161" s="6">
        <v>2230</v>
      </c>
      <c r="F1161" s="6" t="s">
        <v>22</v>
      </c>
      <c r="G1161" s="6">
        <v>133</v>
      </c>
      <c r="H1161" s="6">
        <v>51.4</v>
      </c>
      <c r="I1161" s="6">
        <v>3.4</v>
      </c>
      <c r="J1161" s="6" t="s">
        <v>170</v>
      </c>
      <c r="N1161" s="6" t="b">
        <v>0</v>
      </c>
      <c r="O1161" s="6">
        <v>41.989458519999999</v>
      </c>
      <c r="P1161" s="6">
        <v>-72.129227209999996</v>
      </c>
    </row>
    <row r="1162" spans="2:16" ht="15.75" customHeight="1" x14ac:dyDescent="0.3">
      <c r="B1162" s="6">
        <v>207</v>
      </c>
      <c r="C1162" s="6" t="s">
        <v>26</v>
      </c>
      <c r="D1162" s="6">
        <v>2231</v>
      </c>
      <c r="F1162" s="6" t="s">
        <v>22</v>
      </c>
      <c r="G1162" s="6">
        <v>156.19999999999999</v>
      </c>
      <c r="H1162" s="6">
        <v>45.4</v>
      </c>
      <c r="I1162" s="6">
        <v>1.6</v>
      </c>
      <c r="J1162" s="6" t="s">
        <v>170</v>
      </c>
      <c r="K1162" s="6">
        <v>1.3</v>
      </c>
      <c r="L1162" s="6" t="s">
        <v>24</v>
      </c>
      <c r="N1162" s="6" t="b">
        <v>0</v>
      </c>
      <c r="O1162" s="6">
        <v>41.989369140000001</v>
      </c>
      <c r="P1162" s="6">
        <v>-72.128963380000002</v>
      </c>
    </row>
    <row r="1163" spans="2:16" ht="15.75" customHeight="1" x14ac:dyDescent="0.3">
      <c r="B1163" s="6">
        <v>308</v>
      </c>
      <c r="C1163" s="6" t="s">
        <v>25</v>
      </c>
      <c r="D1163" s="6">
        <v>2232</v>
      </c>
      <c r="F1163" s="6" t="s">
        <v>20</v>
      </c>
      <c r="G1163" s="6">
        <v>170.3</v>
      </c>
      <c r="H1163" s="6">
        <v>72.5</v>
      </c>
      <c r="I1163" s="6">
        <v>1</v>
      </c>
      <c r="J1163" s="6" t="s">
        <v>170</v>
      </c>
      <c r="N1163" s="6" t="b">
        <v>0</v>
      </c>
      <c r="O1163" s="6">
        <v>41.989587129999997</v>
      </c>
      <c r="P1163" s="6">
        <v>-72.128738420000005</v>
      </c>
    </row>
    <row r="1164" spans="2:16" ht="15.75" customHeight="1" x14ac:dyDescent="0.3">
      <c r="B1164" s="6">
        <v>207</v>
      </c>
      <c r="C1164" s="6" t="s">
        <v>17</v>
      </c>
      <c r="D1164" s="6">
        <v>2233</v>
      </c>
      <c r="F1164" s="6" t="s">
        <v>20</v>
      </c>
      <c r="G1164" s="6">
        <v>140.9</v>
      </c>
      <c r="H1164" s="6">
        <v>45.7</v>
      </c>
      <c r="I1164" s="6">
        <v>5</v>
      </c>
      <c r="J1164" s="6" t="s">
        <v>170</v>
      </c>
      <c r="N1164" s="6" t="b">
        <v>0</v>
      </c>
      <c r="O1164" s="6">
        <v>41.989395700000003</v>
      </c>
      <c r="P1164" s="6">
        <v>-72.129145050000005</v>
      </c>
    </row>
    <row r="1165" spans="2:16" ht="15.75" customHeight="1" x14ac:dyDescent="0.3">
      <c r="B1165" s="6">
        <v>308</v>
      </c>
      <c r="C1165" s="6" t="s">
        <v>26</v>
      </c>
      <c r="D1165" s="6">
        <v>2234</v>
      </c>
      <c r="F1165" s="6" t="s">
        <v>20</v>
      </c>
      <c r="G1165" s="6">
        <v>177</v>
      </c>
      <c r="H1165" s="6">
        <v>69.099999999999994</v>
      </c>
      <c r="I1165" s="6">
        <v>4.3</v>
      </c>
      <c r="J1165" s="6" t="s">
        <v>170</v>
      </c>
      <c r="K1165" s="6">
        <v>1.3</v>
      </c>
      <c r="L1165" s="6" t="s">
        <v>24</v>
      </c>
      <c r="N1165" s="6" t="b">
        <v>0</v>
      </c>
      <c r="O1165" s="6">
        <v>41.989546560000001</v>
      </c>
      <c r="P1165" s="6">
        <v>-72.128665729999994</v>
      </c>
    </row>
    <row r="1166" spans="2:16" ht="15.75" customHeight="1" x14ac:dyDescent="0.3">
      <c r="B1166" s="6">
        <v>206</v>
      </c>
      <c r="C1166" s="6" t="s">
        <v>25</v>
      </c>
      <c r="D1166" s="6">
        <v>2235</v>
      </c>
      <c r="F1166" s="6" t="s">
        <v>18</v>
      </c>
      <c r="G1166" s="6">
        <v>136.69999999999999</v>
      </c>
      <c r="H1166" s="6">
        <v>51.5</v>
      </c>
      <c r="I1166" s="6">
        <v>2.9</v>
      </c>
      <c r="J1166" s="6" t="s">
        <v>170</v>
      </c>
      <c r="K1166" s="6">
        <v>1.3</v>
      </c>
      <c r="L1166" s="6" t="s">
        <v>24</v>
      </c>
      <c r="N1166" s="6" t="b">
        <v>0</v>
      </c>
      <c r="O1166" s="6">
        <v>41.989453619999999</v>
      </c>
      <c r="P1166" s="6">
        <v>-72.129182909999997</v>
      </c>
    </row>
    <row r="1167" spans="2:16" ht="15.75" customHeight="1" x14ac:dyDescent="0.3">
      <c r="B1167" s="6">
        <v>204</v>
      </c>
      <c r="C1167" s="6" t="s">
        <v>21</v>
      </c>
      <c r="D1167" s="6">
        <v>2236</v>
      </c>
      <c r="F1167" s="6" t="s">
        <v>172</v>
      </c>
      <c r="G1167" s="6">
        <v>87.2</v>
      </c>
      <c r="H1167" s="6">
        <v>52</v>
      </c>
      <c r="I1167" s="6">
        <v>1.8</v>
      </c>
      <c r="J1167" s="6" t="s">
        <v>170</v>
      </c>
      <c r="N1167" s="6" t="b">
        <v>0</v>
      </c>
      <c r="O1167" s="6">
        <v>41.989535359999998</v>
      </c>
      <c r="P1167" s="6">
        <v>-72.129771689999998</v>
      </c>
    </row>
    <row r="1168" spans="2:16" ht="15.75" customHeight="1" x14ac:dyDescent="0.3">
      <c r="B1168" s="6">
        <v>308</v>
      </c>
      <c r="C1168" s="6" t="s">
        <v>26</v>
      </c>
      <c r="D1168" s="6">
        <v>2237</v>
      </c>
      <c r="F1168" s="6" t="s">
        <v>20</v>
      </c>
      <c r="G1168" s="6">
        <v>170.3</v>
      </c>
      <c r="H1168" s="6">
        <v>60</v>
      </c>
      <c r="I1168" s="6">
        <v>2.2999999999999998</v>
      </c>
      <c r="J1168" s="6" t="s">
        <v>170</v>
      </c>
      <c r="K1168" s="6">
        <v>1.3</v>
      </c>
      <c r="L1168" s="6" t="s">
        <v>24</v>
      </c>
      <c r="N1168" s="6" t="b">
        <v>0</v>
      </c>
      <c r="O1168" s="6">
        <v>41.989476430000003</v>
      </c>
      <c r="P1168" s="6">
        <v>-72.128764680000003</v>
      </c>
    </row>
    <row r="1169" spans="2:16" ht="15.75" customHeight="1" x14ac:dyDescent="0.3">
      <c r="B1169" s="6">
        <v>204</v>
      </c>
      <c r="C1169" s="6" t="s">
        <v>17</v>
      </c>
      <c r="D1169" s="6">
        <v>2238</v>
      </c>
      <c r="F1169" s="6" t="s">
        <v>20</v>
      </c>
      <c r="G1169" s="6">
        <v>83.6</v>
      </c>
      <c r="H1169" s="6">
        <v>42.4</v>
      </c>
      <c r="I1169" s="6">
        <v>1.5</v>
      </c>
      <c r="J1169" s="6" t="s">
        <v>170</v>
      </c>
      <c r="N1169" s="6" t="b">
        <v>0</v>
      </c>
      <c r="O1169" s="6">
        <v>41.989455960000001</v>
      </c>
      <c r="P1169" s="6">
        <v>-72.129834759999994</v>
      </c>
    </row>
    <row r="1170" spans="2:16" ht="15.75" customHeight="1" x14ac:dyDescent="0.3">
      <c r="B1170" s="6">
        <v>204</v>
      </c>
      <c r="C1170" s="6" t="s">
        <v>17</v>
      </c>
      <c r="D1170" s="6">
        <v>2239</v>
      </c>
      <c r="F1170" s="6" t="s">
        <v>172</v>
      </c>
      <c r="G1170" s="6">
        <v>82.2</v>
      </c>
      <c r="H1170" s="6">
        <v>40.799999999999997</v>
      </c>
      <c r="I1170" s="6">
        <v>1.3</v>
      </c>
      <c r="J1170" s="6" t="s">
        <v>170</v>
      </c>
      <c r="N1170" s="6" t="b">
        <v>0</v>
      </c>
      <c r="O1170" s="6">
        <v>41.989443979999997</v>
      </c>
      <c r="P1170" s="6">
        <v>-72.129854800000004</v>
      </c>
    </row>
    <row r="1171" spans="2:16" ht="15.75" customHeight="1" x14ac:dyDescent="0.3">
      <c r="B1171" s="6">
        <v>206</v>
      </c>
      <c r="C1171" s="6" t="s">
        <v>26</v>
      </c>
      <c r="D1171" s="6">
        <v>2240</v>
      </c>
      <c r="F1171" s="6" t="s">
        <v>20</v>
      </c>
      <c r="G1171" s="6">
        <v>139.19999999999999</v>
      </c>
      <c r="H1171" s="6">
        <v>44.5</v>
      </c>
      <c r="I1171" s="6">
        <v>2.2000000000000002</v>
      </c>
      <c r="J1171" s="6" t="s">
        <v>170</v>
      </c>
      <c r="K1171" s="6">
        <v>1.3</v>
      </c>
      <c r="L1171" s="6" t="s">
        <v>171</v>
      </c>
      <c r="N1171" s="6" t="b">
        <v>0</v>
      </c>
      <c r="O1171" s="6">
        <v>41.989387720000003</v>
      </c>
      <c r="P1171" s="6">
        <v>-72.12916783</v>
      </c>
    </row>
    <row r="1172" spans="2:16" ht="15.75" customHeight="1" x14ac:dyDescent="0.3">
      <c r="B1172" s="6">
        <v>206</v>
      </c>
      <c r="C1172" s="6" t="s">
        <v>26</v>
      </c>
      <c r="D1172" s="6">
        <v>2241</v>
      </c>
      <c r="F1172" s="6" t="s">
        <v>18</v>
      </c>
      <c r="G1172" s="6">
        <v>133.5</v>
      </c>
      <c r="H1172" s="6">
        <v>50</v>
      </c>
      <c r="I1172" s="6">
        <v>2.9</v>
      </c>
      <c r="J1172" s="6" t="s">
        <v>170</v>
      </c>
      <c r="N1172" s="6" t="b">
        <v>0</v>
      </c>
      <c r="O1172" s="6">
        <v>41.989445340000003</v>
      </c>
      <c r="P1172" s="6">
        <v>-72.129224199999996</v>
      </c>
    </row>
    <row r="1173" spans="2:16" ht="15.75" customHeight="1" x14ac:dyDescent="0.3">
      <c r="B1173" s="6">
        <v>308</v>
      </c>
      <c r="C1173" s="6" t="s">
        <v>25</v>
      </c>
      <c r="D1173" s="6">
        <v>2242</v>
      </c>
      <c r="F1173" s="6" t="s">
        <v>20</v>
      </c>
      <c r="G1173" s="6">
        <v>170.4</v>
      </c>
      <c r="H1173" s="6">
        <v>70.400000000000006</v>
      </c>
      <c r="I1173" s="6">
        <v>2.1</v>
      </c>
      <c r="J1173" s="6" t="s">
        <v>170</v>
      </c>
      <c r="L1173" s="6" t="s">
        <v>24</v>
      </c>
      <c r="N1173" s="6" t="b">
        <v>0</v>
      </c>
      <c r="O1173" s="6">
        <v>41.989568380000001</v>
      </c>
      <c r="P1173" s="6">
        <v>-72.128741640000001</v>
      </c>
    </row>
    <row r="1174" spans="2:16" ht="15.75" customHeight="1" x14ac:dyDescent="0.3">
      <c r="B1174" s="6">
        <v>206</v>
      </c>
      <c r="C1174" s="6" t="s">
        <v>26</v>
      </c>
      <c r="D1174" s="6">
        <v>2244</v>
      </c>
      <c r="F1174" s="6" t="s">
        <v>18</v>
      </c>
      <c r="G1174" s="6">
        <v>139.30000000000001</v>
      </c>
      <c r="H1174" s="6">
        <v>48.8</v>
      </c>
      <c r="I1174" s="6">
        <v>3</v>
      </c>
      <c r="J1174" s="6" t="s">
        <v>170</v>
      </c>
      <c r="N1174" s="6" t="b">
        <v>0</v>
      </c>
      <c r="O1174" s="6">
        <v>41.989425650000001</v>
      </c>
      <c r="P1174" s="6">
        <v>-72.129157609999993</v>
      </c>
    </row>
    <row r="1175" spans="2:16" ht="15.75" customHeight="1" x14ac:dyDescent="0.3">
      <c r="B1175" s="6">
        <v>106</v>
      </c>
      <c r="C1175" s="6" t="s">
        <v>26</v>
      </c>
      <c r="D1175" s="6">
        <v>2245</v>
      </c>
      <c r="F1175" s="6" t="s">
        <v>20</v>
      </c>
      <c r="G1175" s="6">
        <v>134.9</v>
      </c>
      <c r="H1175" s="6">
        <v>22.2</v>
      </c>
      <c r="I1175" s="6">
        <v>2</v>
      </c>
      <c r="J1175" s="6" t="s">
        <v>170</v>
      </c>
      <c r="K1175" s="6">
        <v>1.3</v>
      </c>
      <c r="L1175" s="6" t="s">
        <v>24</v>
      </c>
      <c r="N1175" s="6" t="b">
        <v>0</v>
      </c>
      <c r="O1175" s="6">
        <v>41.989196939999999</v>
      </c>
      <c r="P1175" s="6">
        <v>-72.129265930000003</v>
      </c>
    </row>
    <row r="1176" spans="2:16" ht="15.75" customHeight="1" x14ac:dyDescent="0.3">
      <c r="B1176" s="6">
        <v>204</v>
      </c>
      <c r="C1176" s="6" t="s">
        <v>21</v>
      </c>
      <c r="D1176" s="6">
        <v>2246</v>
      </c>
      <c r="F1176" s="6" t="s">
        <v>172</v>
      </c>
      <c r="G1176" s="6">
        <v>83.2</v>
      </c>
      <c r="H1176" s="6">
        <v>50.5</v>
      </c>
      <c r="I1176" s="6">
        <v>3.5</v>
      </c>
      <c r="J1176" s="6" t="s">
        <v>170</v>
      </c>
      <c r="N1176" s="6" t="b">
        <v>0</v>
      </c>
      <c r="O1176" s="6">
        <v>41.989528319999998</v>
      </c>
      <c r="P1176" s="6">
        <v>-72.129822509999997</v>
      </c>
    </row>
    <row r="1177" spans="2:16" ht="15.75" customHeight="1" x14ac:dyDescent="0.3">
      <c r="B1177" s="6">
        <v>304</v>
      </c>
      <c r="C1177" s="6" t="s">
        <v>17</v>
      </c>
      <c r="D1177" s="6">
        <v>2247</v>
      </c>
      <c r="F1177" s="6" t="s">
        <v>172</v>
      </c>
      <c r="G1177" s="6">
        <v>85.7</v>
      </c>
      <c r="H1177" s="6">
        <v>68.8</v>
      </c>
      <c r="I1177" s="6">
        <v>1.6</v>
      </c>
      <c r="J1177" s="6" t="s">
        <v>170</v>
      </c>
      <c r="K1177" s="6">
        <v>1.3</v>
      </c>
      <c r="L1177" s="6" t="s">
        <v>24</v>
      </c>
      <c r="N1177" s="6" t="b">
        <v>0</v>
      </c>
      <c r="O1177" s="6">
        <v>41.989686489999997</v>
      </c>
      <c r="P1177" s="6">
        <v>-72.129754259999999</v>
      </c>
    </row>
    <row r="1178" spans="2:16" ht="15.75" customHeight="1" x14ac:dyDescent="0.3">
      <c r="B1178" s="6">
        <v>204</v>
      </c>
      <c r="C1178" s="6" t="s">
        <v>21</v>
      </c>
      <c r="D1178" s="6">
        <v>2248</v>
      </c>
      <c r="F1178" s="6" t="s">
        <v>172</v>
      </c>
      <c r="G1178" s="6">
        <v>86.8</v>
      </c>
      <c r="H1178" s="6">
        <v>51.3</v>
      </c>
      <c r="I1178" s="6">
        <v>2.2000000000000002</v>
      </c>
      <c r="J1178" s="6" t="s">
        <v>170</v>
      </c>
      <c r="N1178" s="6" t="b">
        <v>0</v>
      </c>
      <c r="O1178" s="6">
        <v>41.989529789999999</v>
      </c>
      <c r="P1178" s="6">
        <v>-72.129777930000003</v>
      </c>
    </row>
    <row r="1179" spans="2:16" ht="15.75" customHeight="1" x14ac:dyDescent="0.3">
      <c r="B1179" s="6">
        <v>204</v>
      </c>
      <c r="C1179" s="6" t="s">
        <v>17</v>
      </c>
      <c r="D1179" s="6">
        <v>2249</v>
      </c>
      <c r="F1179" s="6" t="s">
        <v>172</v>
      </c>
      <c r="G1179" s="6">
        <v>81.8</v>
      </c>
      <c r="H1179" s="6">
        <v>40.4</v>
      </c>
      <c r="I1179" s="6">
        <v>1.1000000000000001</v>
      </c>
      <c r="J1179" s="6" t="s">
        <v>170</v>
      </c>
      <c r="N1179" s="6" t="b">
        <v>0</v>
      </c>
      <c r="O1179" s="6">
        <v>41.989441059999997</v>
      </c>
      <c r="P1179" s="6">
        <v>-72.129860410000006</v>
      </c>
    </row>
    <row r="1180" spans="2:16" ht="15.75" customHeight="1" x14ac:dyDescent="0.3">
      <c r="B1180" s="6">
        <v>207</v>
      </c>
      <c r="C1180" s="6" t="s">
        <v>17</v>
      </c>
      <c r="D1180" s="6">
        <v>2251</v>
      </c>
      <c r="F1180" s="6" t="s">
        <v>20</v>
      </c>
      <c r="G1180" s="6">
        <v>140.9</v>
      </c>
      <c r="H1180" s="6">
        <v>42.5</v>
      </c>
      <c r="I1180" s="6">
        <v>4.0999999999999996</v>
      </c>
      <c r="J1180" s="6" t="s">
        <v>170</v>
      </c>
      <c r="N1180" s="6" t="b">
        <v>0</v>
      </c>
      <c r="O1180" s="6">
        <v>41.989367350000002</v>
      </c>
      <c r="P1180" s="6">
        <v>-72.129151780000001</v>
      </c>
    </row>
    <row r="1181" spans="2:16" ht="15.75" customHeight="1" x14ac:dyDescent="0.3">
      <c r="B1181" s="6">
        <v>204</v>
      </c>
      <c r="C1181" s="6" t="s">
        <v>21</v>
      </c>
      <c r="D1181" s="6">
        <v>2252</v>
      </c>
      <c r="F1181" s="6" t="s">
        <v>172</v>
      </c>
      <c r="G1181" s="6">
        <v>87.9</v>
      </c>
      <c r="H1181" s="6">
        <v>52.7</v>
      </c>
      <c r="I1181" s="6">
        <v>1.5</v>
      </c>
      <c r="J1181" s="6" t="s">
        <v>170</v>
      </c>
      <c r="N1181" s="6" t="b">
        <v>0</v>
      </c>
      <c r="O1181" s="6">
        <v>41.989540470000001</v>
      </c>
      <c r="P1181" s="6">
        <v>-72.129761880000004</v>
      </c>
    </row>
    <row r="1182" spans="2:16" ht="15.75" customHeight="1" x14ac:dyDescent="0.3">
      <c r="B1182" s="6">
        <v>206</v>
      </c>
      <c r="C1182" s="6" t="s">
        <v>25</v>
      </c>
      <c r="D1182" s="6">
        <v>2253</v>
      </c>
      <c r="F1182" s="6" t="s">
        <v>20</v>
      </c>
      <c r="G1182" s="6">
        <v>139</v>
      </c>
      <c r="H1182" s="6">
        <v>50.1</v>
      </c>
      <c r="I1182" s="6">
        <v>20</v>
      </c>
      <c r="J1182" s="6" t="s">
        <v>170</v>
      </c>
      <c r="N1182" s="6" t="b">
        <v>0</v>
      </c>
      <c r="O1182" s="6">
        <v>41.989437629999998</v>
      </c>
      <c r="P1182" s="6">
        <v>-72.129158450000006</v>
      </c>
    </row>
    <row r="1183" spans="2:16" ht="15.75" customHeight="1" x14ac:dyDescent="0.3">
      <c r="B1183" s="6">
        <v>308</v>
      </c>
      <c r="C1183" s="6" t="s">
        <v>17</v>
      </c>
      <c r="D1183" s="6">
        <v>2254</v>
      </c>
      <c r="F1183" s="6" t="s">
        <v>20</v>
      </c>
      <c r="G1183" s="6">
        <v>167.4</v>
      </c>
      <c r="H1183" s="6">
        <v>65.900000000000006</v>
      </c>
      <c r="I1183" s="6">
        <v>1.9</v>
      </c>
      <c r="J1183" s="6" t="s">
        <v>170</v>
      </c>
      <c r="N1183" s="6" t="b">
        <v>0</v>
      </c>
      <c r="O1183" s="6">
        <v>41.989533209999998</v>
      </c>
      <c r="P1183" s="6">
        <v>-72.128786840000004</v>
      </c>
    </row>
    <row r="1184" spans="2:16" ht="15.75" customHeight="1" x14ac:dyDescent="0.3">
      <c r="B1184" s="6">
        <v>204</v>
      </c>
      <c r="C1184" s="6" t="s">
        <v>21</v>
      </c>
      <c r="D1184" s="6">
        <v>2255</v>
      </c>
      <c r="F1184" s="6" t="s">
        <v>172</v>
      </c>
      <c r="G1184" s="6">
        <v>85.3</v>
      </c>
      <c r="H1184" s="6">
        <v>50.6</v>
      </c>
      <c r="I1184" s="6">
        <v>1.8</v>
      </c>
      <c r="J1184" s="6" t="s">
        <v>170</v>
      </c>
      <c r="N1184" s="6" t="b">
        <v>0</v>
      </c>
      <c r="O1184" s="6">
        <v>41.989525929999999</v>
      </c>
      <c r="P1184" s="6">
        <v>-72.129797269999997</v>
      </c>
    </row>
    <row r="1185" spans="2:16" ht="15.75" customHeight="1" x14ac:dyDescent="0.3">
      <c r="B1185" s="6">
        <v>204</v>
      </c>
      <c r="C1185" s="6" t="s">
        <v>21</v>
      </c>
      <c r="D1185" s="6">
        <v>2256</v>
      </c>
      <c r="F1185" s="6" t="s">
        <v>172</v>
      </c>
      <c r="G1185" s="6">
        <v>85.8</v>
      </c>
      <c r="H1185" s="6">
        <v>50.6</v>
      </c>
      <c r="I1185" s="6">
        <v>1.7</v>
      </c>
      <c r="J1185" s="6" t="s">
        <v>170</v>
      </c>
      <c r="N1185" s="6" t="b">
        <v>0</v>
      </c>
      <c r="O1185" s="6">
        <v>41.989525149999999</v>
      </c>
      <c r="P1185" s="6">
        <v>-72.129791310000002</v>
      </c>
    </row>
    <row r="1186" spans="2:16" ht="15.75" customHeight="1" x14ac:dyDescent="0.3">
      <c r="B1186" s="6">
        <v>204</v>
      </c>
      <c r="C1186" s="6" t="s">
        <v>21</v>
      </c>
      <c r="D1186" s="6">
        <v>2257</v>
      </c>
      <c r="F1186" s="6" t="s">
        <v>172</v>
      </c>
      <c r="G1186" s="6">
        <v>87.1</v>
      </c>
      <c r="H1186" s="6">
        <v>50.9</v>
      </c>
      <c r="I1186" s="6">
        <v>1.3</v>
      </c>
      <c r="J1186" s="6" t="s">
        <v>170</v>
      </c>
      <c r="N1186" s="6" t="b">
        <v>0</v>
      </c>
      <c r="O1186" s="6">
        <v>41.98952577</v>
      </c>
      <c r="P1186" s="6">
        <v>-72.129775190000004</v>
      </c>
    </row>
    <row r="1187" spans="2:16" ht="15.75" customHeight="1" x14ac:dyDescent="0.3">
      <c r="B1187" s="6">
        <v>304</v>
      </c>
      <c r="C1187" s="6" t="s">
        <v>26</v>
      </c>
      <c r="D1187" s="6">
        <v>2258</v>
      </c>
      <c r="F1187" s="6" t="s">
        <v>172</v>
      </c>
      <c r="G1187" s="6">
        <v>98.1</v>
      </c>
      <c r="H1187" s="6">
        <v>64.3</v>
      </c>
      <c r="I1187" s="6">
        <v>1.6</v>
      </c>
      <c r="J1187" s="6" t="s">
        <v>170</v>
      </c>
      <c r="K1187" s="6">
        <v>1.3</v>
      </c>
      <c r="L1187" s="6" t="s">
        <v>24</v>
      </c>
      <c r="N1187" s="6" t="b">
        <v>0</v>
      </c>
      <c r="O1187" s="6">
        <v>41.98962727</v>
      </c>
      <c r="P1187" s="6">
        <v>-72.129615959999995</v>
      </c>
    </row>
    <row r="1188" spans="2:16" ht="15.75" customHeight="1" x14ac:dyDescent="0.3">
      <c r="B1188" s="6">
        <v>207</v>
      </c>
      <c r="C1188" s="6" t="s">
        <v>17</v>
      </c>
      <c r="D1188" s="6">
        <v>2259</v>
      </c>
      <c r="F1188" s="6" t="s">
        <v>20</v>
      </c>
      <c r="G1188" s="6">
        <v>144.5</v>
      </c>
      <c r="H1188" s="6">
        <v>48.2</v>
      </c>
      <c r="I1188" s="6">
        <v>3.9</v>
      </c>
      <c r="J1188" s="6" t="s">
        <v>170</v>
      </c>
      <c r="N1188" s="6" t="b">
        <v>0</v>
      </c>
      <c r="O1188" s="6">
        <v>41.989412209999998</v>
      </c>
      <c r="P1188" s="6">
        <v>-72.129096910000001</v>
      </c>
    </row>
    <row r="1189" spans="2:16" ht="15.75" customHeight="1" x14ac:dyDescent="0.3">
      <c r="B1189" s="6">
        <v>304</v>
      </c>
      <c r="C1189" s="6" t="s">
        <v>17</v>
      </c>
      <c r="D1189" s="6">
        <v>2260</v>
      </c>
      <c r="F1189" s="6" t="s">
        <v>172</v>
      </c>
      <c r="G1189" s="6">
        <v>85.2</v>
      </c>
      <c r="H1189" s="6">
        <v>66</v>
      </c>
      <c r="I1189" s="6">
        <v>3</v>
      </c>
      <c r="J1189" s="6" t="s">
        <v>170</v>
      </c>
      <c r="K1189" s="6">
        <v>1.3</v>
      </c>
      <c r="L1189" s="6" t="s">
        <v>24</v>
      </c>
      <c r="N1189" s="6" t="b">
        <v>1</v>
      </c>
      <c r="O1189" s="6">
        <v>41.98966248</v>
      </c>
      <c r="P1189" s="6">
        <v>-72.129766099999998</v>
      </c>
    </row>
    <row r="1190" spans="2:16" ht="15.75" customHeight="1" x14ac:dyDescent="0.3">
      <c r="B1190" s="6">
        <v>104</v>
      </c>
      <c r="C1190" s="6" t="s">
        <v>26</v>
      </c>
      <c r="D1190" s="6">
        <v>2261</v>
      </c>
      <c r="F1190" s="6" t="s">
        <v>172</v>
      </c>
      <c r="G1190" s="6">
        <v>95</v>
      </c>
      <c r="H1190" s="6">
        <v>24.5</v>
      </c>
      <c r="I1190" s="6">
        <v>1.6</v>
      </c>
      <c r="J1190" s="6" t="s">
        <v>170</v>
      </c>
      <c r="K1190" s="6">
        <v>1.3</v>
      </c>
      <c r="L1190" s="6" t="s">
        <v>24</v>
      </c>
      <c r="N1190" s="6" t="b">
        <v>1</v>
      </c>
      <c r="O1190" s="6">
        <v>41.989279619999998</v>
      </c>
      <c r="P1190" s="6">
        <v>-72.129736530000002</v>
      </c>
    </row>
    <row r="1191" spans="2:16" ht="15.75" customHeight="1" x14ac:dyDescent="0.3">
      <c r="B1191" s="6">
        <v>204</v>
      </c>
      <c r="C1191" s="6" t="s">
        <v>21</v>
      </c>
      <c r="D1191" s="6">
        <v>2262</v>
      </c>
      <c r="F1191" s="6" t="s">
        <v>22</v>
      </c>
      <c r="G1191" s="6">
        <v>85.4</v>
      </c>
      <c r="H1191" s="6">
        <v>53.5</v>
      </c>
      <c r="I1191" s="6">
        <v>1.4</v>
      </c>
      <c r="J1191" s="6" t="s">
        <v>170</v>
      </c>
      <c r="N1191" s="6" t="b">
        <v>0</v>
      </c>
      <c r="O1191" s="6">
        <v>41.989551460000001</v>
      </c>
      <c r="P1191" s="6">
        <v>-72.129789990000006</v>
      </c>
    </row>
    <row r="1192" spans="2:16" ht="15.75" customHeight="1" x14ac:dyDescent="0.3">
      <c r="B1192" s="6">
        <v>204</v>
      </c>
      <c r="C1192" s="6" t="s">
        <v>21</v>
      </c>
      <c r="D1192" s="6">
        <v>2264</v>
      </c>
      <c r="F1192" s="6" t="s">
        <v>172</v>
      </c>
      <c r="G1192" s="6">
        <v>84.3</v>
      </c>
      <c r="H1192" s="6">
        <v>55.1</v>
      </c>
      <c r="I1192" s="6">
        <v>1.8</v>
      </c>
      <c r="J1192" s="6" t="s">
        <v>170</v>
      </c>
      <c r="K1192" s="6">
        <v>1.3</v>
      </c>
      <c r="L1192" s="6" t="s">
        <v>24</v>
      </c>
      <c r="N1192" s="6" t="b">
        <v>0</v>
      </c>
      <c r="O1192" s="6">
        <v>41.989567340000001</v>
      </c>
      <c r="P1192" s="6">
        <v>-72.129799730000002</v>
      </c>
    </row>
    <row r="1193" spans="2:16" ht="15.75" customHeight="1" x14ac:dyDescent="0.3">
      <c r="B1193" s="6">
        <v>204</v>
      </c>
      <c r="C1193" s="6" t="s">
        <v>21</v>
      </c>
      <c r="D1193" s="6">
        <v>2265</v>
      </c>
      <c r="F1193" s="6" t="s">
        <v>172</v>
      </c>
      <c r="G1193" s="6">
        <v>81</v>
      </c>
      <c r="H1193" s="6">
        <v>52.5</v>
      </c>
      <c r="I1193" s="6">
        <v>3.3</v>
      </c>
      <c r="J1193" s="6" t="s">
        <v>170</v>
      </c>
      <c r="N1193" s="6" t="b">
        <v>0</v>
      </c>
      <c r="O1193" s="6">
        <v>41.98954947</v>
      </c>
      <c r="P1193" s="6">
        <v>-72.129844520000006</v>
      </c>
    </row>
    <row r="1194" spans="2:16" ht="15.75" customHeight="1" x14ac:dyDescent="0.3">
      <c r="B1194" s="6">
        <v>104</v>
      </c>
      <c r="C1194" s="6" t="s">
        <v>21</v>
      </c>
      <c r="D1194" s="6">
        <v>2266</v>
      </c>
      <c r="F1194" s="6" t="s">
        <v>172</v>
      </c>
      <c r="G1194" s="6">
        <v>89.6</v>
      </c>
      <c r="H1194" s="6">
        <v>37.5</v>
      </c>
      <c r="I1194" s="6">
        <v>1.9</v>
      </c>
      <c r="J1194" s="6" t="s">
        <v>170</v>
      </c>
      <c r="K1194" s="6">
        <v>1.3</v>
      </c>
      <c r="L1194" s="6" t="s">
        <v>24</v>
      </c>
      <c r="N1194" s="6" t="b">
        <v>0</v>
      </c>
      <c r="O1194" s="6">
        <v>41.989403189999997</v>
      </c>
      <c r="P1194" s="6">
        <v>-72.129773560000004</v>
      </c>
    </row>
    <row r="1195" spans="2:16" ht="15.75" customHeight="1" x14ac:dyDescent="0.3">
      <c r="B1195" s="6">
        <v>204</v>
      </c>
      <c r="C1195" s="6" t="s">
        <v>17</v>
      </c>
      <c r="D1195" s="6">
        <v>2267</v>
      </c>
      <c r="F1195" s="6" t="s">
        <v>22</v>
      </c>
      <c r="G1195" s="6">
        <v>82.1</v>
      </c>
      <c r="H1195" s="6">
        <v>42.1</v>
      </c>
      <c r="I1195" s="6">
        <v>1.1000000000000001</v>
      </c>
      <c r="J1195" s="6" t="s">
        <v>170</v>
      </c>
      <c r="N1195" s="6" t="b">
        <v>0</v>
      </c>
      <c r="O1195" s="6">
        <v>41.989455649999996</v>
      </c>
      <c r="P1195" s="6">
        <v>-72.129853260000004</v>
      </c>
    </row>
    <row r="1196" spans="2:16" ht="15.75" customHeight="1" x14ac:dyDescent="0.3">
      <c r="B1196" s="6">
        <v>304</v>
      </c>
      <c r="C1196" s="6" t="s">
        <v>17</v>
      </c>
      <c r="D1196" s="6">
        <v>2268</v>
      </c>
      <c r="F1196" s="6" t="s">
        <v>172</v>
      </c>
      <c r="G1196" s="6">
        <v>88.6</v>
      </c>
      <c r="H1196" s="6">
        <v>64.7</v>
      </c>
      <c r="I1196" s="6">
        <v>1.5</v>
      </c>
      <c r="J1196" s="6" t="s">
        <v>170</v>
      </c>
      <c r="K1196" s="6">
        <v>1.3</v>
      </c>
      <c r="L1196" s="6" t="s">
        <v>24</v>
      </c>
      <c r="N1196" s="6" t="b">
        <v>1</v>
      </c>
      <c r="O1196" s="6">
        <v>41.98964565</v>
      </c>
      <c r="P1196" s="6">
        <v>-72.129728319999998</v>
      </c>
    </row>
    <row r="1197" spans="2:16" ht="15.75" customHeight="1" x14ac:dyDescent="0.3">
      <c r="B1197" s="6">
        <v>207</v>
      </c>
      <c r="C1197" s="6" t="s">
        <v>21</v>
      </c>
      <c r="D1197" s="6">
        <v>2269</v>
      </c>
      <c r="F1197" s="6" t="s">
        <v>20</v>
      </c>
      <c r="G1197" s="6">
        <v>156</v>
      </c>
      <c r="H1197" s="6">
        <v>52</v>
      </c>
      <c r="I1197" s="6">
        <v>3.4</v>
      </c>
      <c r="J1197" s="6" t="s">
        <v>170</v>
      </c>
      <c r="K1197" s="6">
        <v>1.3</v>
      </c>
      <c r="L1197" s="6" t="s">
        <v>24</v>
      </c>
      <c r="N1197" s="6" t="b">
        <v>0</v>
      </c>
      <c r="O1197" s="6">
        <v>41.989427910000003</v>
      </c>
      <c r="P1197" s="6">
        <v>-72.128951889999996</v>
      </c>
    </row>
    <row r="1198" spans="2:16" ht="15.75" customHeight="1" x14ac:dyDescent="0.3">
      <c r="B1198" s="6">
        <v>207</v>
      </c>
      <c r="C1198" s="6" t="s">
        <v>17</v>
      </c>
      <c r="D1198" s="6">
        <v>2270</v>
      </c>
      <c r="F1198" s="6" t="s">
        <v>22</v>
      </c>
      <c r="G1198" s="6">
        <v>149.9</v>
      </c>
      <c r="H1198" s="6">
        <v>49.6</v>
      </c>
      <c r="I1198" s="6">
        <v>3.2</v>
      </c>
      <c r="J1198" s="6" t="s">
        <v>170</v>
      </c>
      <c r="N1198" s="6" t="b">
        <v>0</v>
      </c>
      <c r="O1198" s="6">
        <v>41.989416179999999</v>
      </c>
      <c r="P1198" s="6">
        <v>-72.129029619999997</v>
      </c>
    </row>
    <row r="1199" spans="2:16" ht="15.75" customHeight="1" x14ac:dyDescent="0.3">
      <c r="B1199" s="6">
        <v>206</v>
      </c>
      <c r="C1199" s="6" t="s">
        <v>25</v>
      </c>
      <c r="D1199" s="6">
        <v>2271</v>
      </c>
      <c r="F1199" s="6" t="s">
        <v>22</v>
      </c>
      <c r="G1199" s="6">
        <v>133.9</v>
      </c>
      <c r="H1199" s="6">
        <v>50.9</v>
      </c>
      <c r="I1199" s="6">
        <v>3.4</v>
      </c>
      <c r="J1199" s="6" t="s">
        <v>170</v>
      </c>
      <c r="K1199" s="6">
        <v>1.3</v>
      </c>
      <c r="L1199" s="6" t="s">
        <v>24</v>
      </c>
      <c r="N1199" s="6" t="b">
        <v>0</v>
      </c>
      <c r="O1199" s="6">
        <v>41.989452679999999</v>
      </c>
      <c r="P1199" s="6">
        <v>-72.129217539999999</v>
      </c>
    </row>
    <row r="1200" spans="2:16" ht="15.75" customHeight="1" x14ac:dyDescent="0.3">
      <c r="B1200" s="6">
        <v>207</v>
      </c>
      <c r="C1200" s="6" t="s">
        <v>25</v>
      </c>
      <c r="D1200" s="6">
        <v>2272</v>
      </c>
      <c r="F1200" s="6" t="s">
        <v>20</v>
      </c>
      <c r="G1200" s="6">
        <v>154</v>
      </c>
      <c r="H1200" s="6">
        <v>58.6</v>
      </c>
      <c r="I1200" s="6">
        <v>1.7</v>
      </c>
      <c r="J1200" s="6" t="s">
        <v>170</v>
      </c>
      <c r="N1200" s="6" t="b">
        <v>0</v>
      </c>
      <c r="O1200" s="6">
        <v>41.989489480000003</v>
      </c>
      <c r="P1200" s="6">
        <v>-72.128961849999996</v>
      </c>
    </row>
    <row r="1201" spans="2:16" ht="15.75" customHeight="1" x14ac:dyDescent="0.3">
      <c r="B1201" s="6">
        <v>304</v>
      </c>
      <c r="C1201" s="6" t="s">
        <v>17</v>
      </c>
      <c r="D1201" s="6">
        <v>2273</v>
      </c>
      <c r="F1201" s="6" t="s">
        <v>172</v>
      </c>
      <c r="G1201" s="6">
        <v>88</v>
      </c>
      <c r="H1201" s="6">
        <v>64.900000000000006</v>
      </c>
      <c r="I1201" s="6">
        <v>2.5</v>
      </c>
      <c r="J1201" s="6" t="s">
        <v>170</v>
      </c>
      <c r="K1201" s="6">
        <v>1.3</v>
      </c>
      <c r="L1201" s="6" t="s">
        <v>24</v>
      </c>
      <c r="N1201" s="6" t="b">
        <v>0</v>
      </c>
      <c r="O1201" s="6">
        <v>41.989648359999997</v>
      </c>
      <c r="P1201" s="6">
        <v>-72.129735049999994</v>
      </c>
    </row>
    <row r="1202" spans="2:16" ht="15.75" customHeight="1" x14ac:dyDescent="0.3">
      <c r="B1202" s="6">
        <v>207</v>
      </c>
      <c r="C1202" s="6" t="s">
        <v>17</v>
      </c>
      <c r="D1202" s="6">
        <v>2274</v>
      </c>
      <c r="F1202" s="6" t="s">
        <v>18</v>
      </c>
      <c r="G1202" s="6">
        <v>144</v>
      </c>
      <c r="H1202" s="6">
        <v>48.1</v>
      </c>
      <c r="I1202" s="6">
        <v>1.7</v>
      </c>
      <c r="J1202" s="6" t="s">
        <v>170</v>
      </c>
      <c r="K1202" s="6">
        <v>1.3</v>
      </c>
      <c r="L1202" s="6" t="s">
        <v>24</v>
      </c>
      <c r="N1202" s="6" t="b">
        <v>0</v>
      </c>
      <c r="O1202" s="6">
        <v>41.989412110000004</v>
      </c>
      <c r="P1202" s="6">
        <v>-72.129103069999999</v>
      </c>
    </row>
    <row r="1203" spans="2:16" ht="15.75" customHeight="1" x14ac:dyDescent="0.3">
      <c r="B1203" s="6">
        <v>207</v>
      </c>
      <c r="C1203" s="6" t="s">
        <v>17</v>
      </c>
      <c r="D1203" s="6">
        <v>2275</v>
      </c>
      <c r="F1203" s="6" t="s">
        <v>18</v>
      </c>
      <c r="G1203" s="6">
        <v>143.69999999999999</v>
      </c>
      <c r="H1203" s="6">
        <v>45.8</v>
      </c>
      <c r="I1203" s="6">
        <v>2.9</v>
      </c>
      <c r="J1203" s="6" t="s">
        <v>170</v>
      </c>
      <c r="N1203" s="6" t="b">
        <v>0</v>
      </c>
      <c r="O1203" s="6">
        <v>41.989392209999998</v>
      </c>
      <c r="P1203" s="6">
        <v>-72.129111480000006</v>
      </c>
    </row>
    <row r="1204" spans="2:16" ht="15.75" customHeight="1" x14ac:dyDescent="0.3">
      <c r="B1204" s="6">
        <v>705</v>
      </c>
      <c r="C1204" s="6" t="s">
        <v>17</v>
      </c>
      <c r="D1204" s="6">
        <v>2276</v>
      </c>
      <c r="F1204" s="6" t="s">
        <v>172</v>
      </c>
      <c r="G1204" s="6">
        <v>103.8</v>
      </c>
      <c r="H1204" s="6">
        <v>143.5</v>
      </c>
      <c r="I1204" s="6">
        <v>2.6</v>
      </c>
      <c r="J1204" s="6" t="s">
        <v>170</v>
      </c>
      <c r="K1204" s="6">
        <v>1.3</v>
      </c>
      <c r="L1204" s="6" t="s">
        <v>24</v>
      </c>
      <c r="N1204" s="6" t="b">
        <v>1</v>
      </c>
      <c r="O1204" s="6">
        <v>41.990319810000003</v>
      </c>
      <c r="P1204" s="6">
        <v>-72.129381620000004</v>
      </c>
    </row>
    <row r="1205" spans="2:16" ht="15.75" customHeight="1" x14ac:dyDescent="0.3">
      <c r="B1205" s="6">
        <v>308</v>
      </c>
      <c r="C1205" s="6" t="s">
        <v>25</v>
      </c>
      <c r="D1205" s="6">
        <v>2277</v>
      </c>
      <c r="F1205" s="6" t="s">
        <v>20</v>
      </c>
      <c r="G1205" s="6">
        <v>175.8</v>
      </c>
      <c r="H1205" s="6">
        <v>78.3</v>
      </c>
      <c r="I1205" s="6">
        <v>2.8</v>
      </c>
      <c r="J1205" s="6" t="s">
        <v>170</v>
      </c>
      <c r="N1205" s="6" t="b">
        <v>0</v>
      </c>
      <c r="O1205" s="6">
        <v>41.989629909999998</v>
      </c>
      <c r="P1205" s="6">
        <v>-72.128660690000004</v>
      </c>
    </row>
    <row r="1206" spans="2:16" ht="15.75" customHeight="1" x14ac:dyDescent="0.3">
      <c r="B1206" s="6">
        <v>204</v>
      </c>
      <c r="C1206" s="6" t="s">
        <v>21</v>
      </c>
      <c r="D1206" s="6">
        <v>2278</v>
      </c>
      <c r="F1206" s="6" t="s">
        <v>172</v>
      </c>
      <c r="G1206" s="6">
        <v>94.8</v>
      </c>
      <c r="H1206" s="6">
        <v>47.7</v>
      </c>
      <c r="I1206" s="6">
        <v>1.5</v>
      </c>
      <c r="J1206" s="6" t="s">
        <v>170</v>
      </c>
      <c r="K1206" s="6">
        <v>1.3</v>
      </c>
      <c r="L1206" s="6" t="s">
        <v>24</v>
      </c>
      <c r="N1206" s="6" t="b">
        <v>0</v>
      </c>
      <c r="O1206" s="6">
        <v>41.98948541</v>
      </c>
      <c r="P1206" s="6">
        <v>-72.129690170000003</v>
      </c>
    </row>
    <row r="1207" spans="2:16" ht="15.75" customHeight="1" x14ac:dyDescent="0.3">
      <c r="B1207" s="6">
        <v>104</v>
      </c>
      <c r="C1207" s="6" t="s">
        <v>26</v>
      </c>
      <c r="D1207" s="6">
        <v>2279</v>
      </c>
      <c r="F1207" s="6" t="s">
        <v>20</v>
      </c>
      <c r="G1207" s="6">
        <v>94.8</v>
      </c>
      <c r="H1207" s="6">
        <v>26.8</v>
      </c>
      <c r="I1207" s="6">
        <v>2.6</v>
      </c>
      <c r="J1207" s="6" t="s">
        <v>170</v>
      </c>
      <c r="K1207" s="6">
        <v>1.3</v>
      </c>
      <c r="L1207" s="6" t="s">
        <v>24</v>
      </c>
      <c r="N1207" s="6" t="b">
        <v>0</v>
      </c>
      <c r="O1207" s="6">
        <v>41.989300309999997</v>
      </c>
      <c r="P1207" s="6">
        <v>-72.129734080000006</v>
      </c>
    </row>
    <row r="1208" spans="2:16" ht="15.75" customHeight="1" x14ac:dyDescent="0.3">
      <c r="B1208" s="6">
        <v>204</v>
      </c>
      <c r="C1208" s="6" t="s">
        <v>21</v>
      </c>
      <c r="D1208" s="6">
        <v>2281</v>
      </c>
      <c r="F1208" s="6" t="s">
        <v>172</v>
      </c>
      <c r="G1208" s="6">
        <v>88.2</v>
      </c>
      <c r="H1208" s="6">
        <v>50.4</v>
      </c>
      <c r="I1208" s="6">
        <v>1.8</v>
      </c>
      <c r="J1208" s="6" t="s">
        <v>170</v>
      </c>
      <c r="N1208" s="6" t="b">
        <v>0</v>
      </c>
      <c r="O1208" s="6">
        <v>41.989519629999997</v>
      </c>
      <c r="P1208" s="6">
        <v>-72.129763139999994</v>
      </c>
    </row>
    <row r="1209" spans="2:16" ht="15.75" customHeight="1" x14ac:dyDescent="0.3">
      <c r="B1209" s="6">
        <v>207</v>
      </c>
      <c r="C1209" s="6" t="s">
        <v>26</v>
      </c>
      <c r="D1209" s="6">
        <v>2283</v>
      </c>
      <c r="F1209" s="6" t="s">
        <v>22</v>
      </c>
      <c r="G1209" s="6">
        <v>152.30000000000001</v>
      </c>
      <c r="H1209" s="6">
        <v>41.7</v>
      </c>
      <c r="I1209" s="6">
        <v>1.7</v>
      </c>
      <c r="J1209" s="6" t="s">
        <v>170</v>
      </c>
      <c r="K1209" s="6">
        <v>1.3</v>
      </c>
      <c r="L1209" s="6" t="s">
        <v>24</v>
      </c>
      <c r="N1209" s="6" t="b">
        <v>0</v>
      </c>
      <c r="O1209" s="6">
        <v>41.989342460000003</v>
      </c>
      <c r="P1209" s="6">
        <v>-72.129017619999999</v>
      </c>
    </row>
    <row r="1210" spans="2:16" ht="15.75" customHeight="1" x14ac:dyDescent="0.3">
      <c r="B1210" s="6">
        <v>104</v>
      </c>
      <c r="C1210" s="6" t="s">
        <v>21</v>
      </c>
      <c r="D1210" s="6">
        <v>2285</v>
      </c>
      <c r="F1210" s="6" t="s">
        <v>172</v>
      </c>
      <c r="G1210" s="6">
        <v>87.7</v>
      </c>
      <c r="H1210" s="6">
        <v>39.1</v>
      </c>
      <c r="I1210" s="6">
        <v>1.5</v>
      </c>
      <c r="J1210" s="6" t="s">
        <v>170</v>
      </c>
      <c r="K1210" s="6">
        <v>13</v>
      </c>
      <c r="L1210" s="6" t="s">
        <v>24</v>
      </c>
      <c r="N1210" s="6" t="b">
        <v>0</v>
      </c>
      <c r="O1210" s="6">
        <v>41.989420330000002</v>
      </c>
      <c r="P1210" s="6">
        <v>-72.129792839999993</v>
      </c>
    </row>
    <row r="1211" spans="2:16" ht="15.75" customHeight="1" x14ac:dyDescent="0.3">
      <c r="B1211" s="6">
        <v>207</v>
      </c>
      <c r="C1211" s="6" t="s">
        <v>21</v>
      </c>
      <c r="D1211" s="6">
        <v>2286</v>
      </c>
      <c r="F1211" s="6" t="s">
        <v>20</v>
      </c>
      <c r="G1211" s="6">
        <v>152.30000000000001</v>
      </c>
      <c r="H1211" s="6">
        <v>59.3</v>
      </c>
      <c r="I1211" s="6">
        <v>3.1</v>
      </c>
      <c r="J1211" s="6" t="s">
        <v>170</v>
      </c>
      <c r="K1211" s="6">
        <v>1.3</v>
      </c>
      <c r="L1211" s="6" t="s">
        <v>24</v>
      </c>
      <c r="N1211" s="6" t="b">
        <v>0</v>
      </c>
      <c r="O1211" s="6">
        <v>41.989498339999997</v>
      </c>
      <c r="P1211" s="6">
        <v>-72.128980639999995</v>
      </c>
    </row>
    <row r="1212" spans="2:16" ht="15.75" customHeight="1" x14ac:dyDescent="0.3">
      <c r="B1212" s="6">
        <v>207</v>
      </c>
      <c r="C1212" s="6" t="s">
        <v>26</v>
      </c>
      <c r="D1212" s="6">
        <v>2287</v>
      </c>
      <c r="F1212" s="6" t="s">
        <v>20</v>
      </c>
      <c r="G1212" s="6">
        <v>155.69999999999999</v>
      </c>
      <c r="H1212" s="6">
        <v>46.1</v>
      </c>
      <c r="I1212" s="6">
        <v>3.6</v>
      </c>
      <c r="J1212" s="6" t="s">
        <v>170</v>
      </c>
      <c r="K1212" s="6">
        <v>1.3</v>
      </c>
      <c r="L1212" s="6" t="s">
        <v>24</v>
      </c>
      <c r="N1212" s="6" t="b">
        <v>0</v>
      </c>
      <c r="O1212" s="6">
        <v>41.989376120000003</v>
      </c>
      <c r="P1212" s="6">
        <v>-72.128967860000003</v>
      </c>
    </row>
    <row r="1213" spans="2:16" ht="15.75" customHeight="1" x14ac:dyDescent="0.3">
      <c r="B1213" s="6">
        <v>308</v>
      </c>
      <c r="C1213" s="6" t="s">
        <v>25</v>
      </c>
      <c r="D1213" s="6">
        <v>2288</v>
      </c>
      <c r="F1213" s="6" t="s">
        <v>20</v>
      </c>
      <c r="G1213" s="6">
        <v>174.8</v>
      </c>
      <c r="H1213" s="6">
        <v>71.5</v>
      </c>
      <c r="I1213" s="6">
        <v>3</v>
      </c>
      <c r="J1213" s="6" t="s">
        <v>170</v>
      </c>
      <c r="L1213" s="6" t="s">
        <v>24</v>
      </c>
      <c r="N1213" s="6" t="b">
        <v>0</v>
      </c>
      <c r="O1213" s="6">
        <v>41.989571249999997</v>
      </c>
      <c r="P1213" s="6">
        <v>-72.128686900000005</v>
      </c>
    </row>
    <row r="1214" spans="2:16" ht="15.75" customHeight="1" x14ac:dyDescent="0.3">
      <c r="B1214" s="6">
        <v>207</v>
      </c>
      <c r="C1214" s="6" t="s">
        <v>21</v>
      </c>
      <c r="D1214" s="6">
        <v>2289</v>
      </c>
      <c r="F1214" s="6" t="s">
        <v>20</v>
      </c>
      <c r="G1214" s="6">
        <v>153.6</v>
      </c>
      <c r="H1214" s="6">
        <v>53.5</v>
      </c>
      <c r="I1214" s="6">
        <v>1.8</v>
      </c>
      <c r="J1214" s="6" t="s">
        <v>170</v>
      </c>
      <c r="K1214" s="6">
        <v>1.3</v>
      </c>
      <c r="L1214" s="6" t="s">
        <v>24</v>
      </c>
      <c r="N1214" s="6" t="b">
        <v>0</v>
      </c>
      <c r="O1214" s="6">
        <v>41.989444939999998</v>
      </c>
      <c r="P1214" s="6">
        <v>-72.128977340000006</v>
      </c>
    </row>
    <row r="1215" spans="2:16" ht="15.75" customHeight="1" x14ac:dyDescent="0.3">
      <c r="B1215" s="6">
        <v>304</v>
      </c>
      <c r="C1215" s="6" t="s">
        <v>26</v>
      </c>
      <c r="D1215" s="6">
        <v>2290</v>
      </c>
      <c r="F1215" s="6" t="s">
        <v>172</v>
      </c>
      <c r="G1215" s="6">
        <v>91.9</v>
      </c>
      <c r="H1215" s="6">
        <v>64.099999999999994</v>
      </c>
      <c r="I1215" s="6">
        <v>1.5</v>
      </c>
      <c r="J1215" s="6" t="s">
        <v>170</v>
      </c>
      <c r="K1215" s="6">
        <v>1.3</v>
      </c>
      <c r="L1215" s="6" t="s">
        <v>24</v>
      </c>
      <c r="N1215" s="6" t="b">
        <v>0</v>
      </c>
      <c r="O1215" s="6">
        <v>41.989635180000001</v>
      </c>
      <c r="P1215" s="6">
        <v>-72.129690260000004</v>
      </c>
    </row>
    <row r="1216" spans="2:16" ht="15.75" customHeight="1" x14ac:dyDescent="0.3">
      <c r="B1216" s="6">
        <v>207</v>
      </c>
      <c r="C1216" s="6" t="s">
        <v>17</v>
      </c>
      <c r="D1216" s="6">
        <v>2291</v>
      </c>
      <c r="F1216" s="6" t="s">
        <v>20</v>
      </c>
      <c r="G1216" s="6">
        <v>148.30000000000001</v>
      </c>
      <c r="H1216" s="6">
        <v>46.6</v>
      </c>
      <c r="I1216" s="6">
        <v>5.6</v>
      </c>
      <c r="J1216" s="6" t="s">
        <v>170</v>
      </c>
      <c r="K1216" s="6">
        <v>1.3</v>
      </c>
      <c r="L1216" s="6" t="s">
        <v>24</v>
      </c>
      <c r="N1216" s="6" t="b">
        <v>0</v>
      </c>
      <c r="O1216" s="6">
        <v>41.989392109999997</v>
      </c>
      <c r="P1216" s="6">
        <v>-72.12905499</v>
      </c>
    </row>
    <row r="1217" spans="2:16" ht="15.75" customHeight="1" x14ac:dyDescent="0.3">
      <c r="B1217" s="6">
        <v>207</v>
      </c>
      <c r="C1217" s="6" t="s">
        <v>17</v>
      </c>
      <c r="D1217" s="6">
        <v>2292</v>
      </c>
      <c r="F1217" s="6" t="s">
        <v>20</v>
      </c>
      <c r="G1217" s="6">
        <v>147.9</v>
      </c>
      <c r="H1217" s="6">
        <v>44.2</v>
      </c>
      <c r="I1217" s="6">
        <v>4</v>
      </c>
      <c r="J1217" s="6" t="s">
        <v>170</v>
      </c>
      <c r="K1217" s="6">
        <v>1.3</v>
      </c>
      <c r="L1217" s="6" t="s">
        <v>24</v>
      </c>
      <c r="N1217" s="6" t="b">
        <v>0</v>
      </c>
      <c r="O1217" s="6">
        <v>41.989371480000003</v>
      </c>
      <c r="P1217" s="6">
        <v>-72.129064799999995</v>
      </c>
    </row>
    <row r="1218" spans="2:16" ht="15.75" customHeight="1" x14ac:dyDescent="0.3">
      <c r="B1218" s="6">
        <v>207</v>
      </c>
      <c r="C1218" s="6" t="s">
        <v>17</v>
      </c>
      <c r="D1218" s="6">
        <v>2293</v>
      </c>
      <c r="G1218" s="6">
        <v>149.5</v>
      </c>
      <c r="H1218" s="6">
        <v>43.3</v>
      </c>
      <c r="I1218" s="6">
        <v>1.9</v>
      </c>
      <c r="J1218" s="6" t="s">
        <v>170</v>
      </c>
      <c r="K1218" s="6">
        <v>1.3</v>
      </c>
      <c r="L1218" s="6" t="s">
        <v>24</v>
      </c>
      <c r="M1218" s="6" t="s">
        <v>187</v>
      </c>
      <c r="N1218" s="6" t="b">
        <v>1</v>
      </c>
      <c r="O1218" s="6">
        <v>41.989361010000003</v>
      </c>
      <c r="P1218" s="6">
        <v>-72.129047619999994</v>
      </c>
    </row>
    <row r="1219" spans="2:16" ht="15.75" customHeight="1" x14ac:dyDescent="0.3">
      <c r="B1219" s="6">
        <v>304</v>
      </c>
      <c r="C1219" s="6" t="s">
        <v>17</v>
      </c>
      <c r="D1219" s="6">
        <v>2294</v>
      </c>
      <c r="F1219" s="6" t="s">
        <v>172</v>
      </c>
      <c r="G1219" s="6">
        <v>89.9</v>
      </c>
      <c r="H1219" s="6">
        <v>65.099999999999994</v>
      </c>
      <c r="I1219" s="6">
        <v>2.2999999999999998</v>
      </c>
      <c r="J1219" s="6" t="s">
        <v>170</v>
      </c>
      <c r="K1219" s="6">
        <v>1.3</v>
      </c>
      <c r="L1219" s="6" t="s">
        <v>24</v>
      </c>
      <c r="N1219" s="6" t="b">
        <v>0</v>
      </c>
      <c r="O1219" s="6">
        <v>41.989647159999997</v>
      </c>
      <c r="P1219" s="6">
        <v>-72.129711990000004</v>
      </c>
    </row>
    <row r="1220" spans="2:16" ht="15.75" customHeight="1" x14ac:dyDescent="0.3">
      <c r="B1220" s="6">
        <v>308</v>
      </c>
      <c r="C1220" s="6" t="s">
        <v>25</v>
      </c>
      <c r="D1220" s="6">
        <v>2295</v>
      </c>
      <c r="F1220" s="6" t="s">
        <v>20</v>
      </c>
      <c r="G1220" s="6">
        <v>172.2</v>
      </c>
      <c r="H1220" s="6">
        <v>77.900000000000006</v>
      </c>
      <c r="I1220" s="6">
        <v>1.6</v>
      </c>
      <c r="J1220" s="6" t="s">
        <v>170</v>
      </c>
      <c r="L1220" s="6" t="s">
        <v>24</v>
      </c>
      <c r="N1220" s="6" t="b">
        <v>0</v>
      </c>
      <c r="O1220" s="6">
        <v>41.989631989999999</v>
      </c>
      <c r="P1220" s="6">
        <v>-72.128704429999999</v>
      </c>
    </row>
    <row r="1221" spans="2:16" ht="15.75" customHeight="1" x14ac:dyDescent="0.3">
      <c r="B1221" s="6">
        <v>206</v>
      </c>
      <c r="C1221" s="6" t="s">
        <v>26</v>
      </c>
      <c r="D1221" s="6">
        <v>2296</v>
      </c>
      <c r="F1221" s="6" t="s">
        <v>20</v>
      </c>
      <c r="G1221" s="6">
        <v>140</v>
      </c>
      <c r="H1221" s="6">
        <v>43.8</v>
      </c>
      <c r="I1221" s="6">
        <v>3.3</v>
      </c>
      <c r="J1221" s="6" t="s">
        <v>170</v>
      </c>
      <c r="K1221" s="6">
        <v>1.3</v>
      </c>
      <c r="L1221" s="6" t="s">
        <v>24</v>
      </c>
      <c r="N1221" s="6" t="b">
        <v>0</v>
      </c>
      <c r="O1221" s="6">
        <v>41.989380269999998</v>
      </c>
      <c r="P1221" s="6">
        <v>-72.129159770000001</v>
      </c>
    </row>
    <row r="1222" spans="2:16" ht="15.75" customHeight="1" x14ac:dyDescent="0.3">
      <c r="B1222" s="6">
        <v>104</v>
      </c>
      <c r="C1222" s="6" t="s">
        <v>26</v>
      </c>
      <c r="D1222" s="6">
        <v>2297</v>
      </c>
      <c r="F1222" s="6" t="s">
        <v>20</v>
      </c>
      <c r="G1222" s="6">
        <v>92.3</v>
      </c>
      <c r="H1222" s="6">
        <v>29.5</v>
      </c>
      <c r="I1222" s="6">
        <v>1.4</v>
      </c>
      <c r="J1222" s="6" t="s">
        <v>170</v>
      </c>
      <c r="K1222" s="6">
        <v>1.3</v>
      </c>
      <c r="L1222" s="6" t="s">
        <v>24</v>
      </c>
      <c r="N1222" s="6" t="b">
        <v>0</v>
      </c>
      <c r="O1222" s="6">
        <v>41.989328120000003</v>
      </c>
      <c r="P1222" s="6">
        <v>-72.129758199999998</v>
      </c>
    </row>
    <row r="1223" spans="2:16" ht="15.75" customHeight="1" x14ac:dyDescent="0.3">
      <c r="B1223" s="6">
        <v>204</v>
      </c>
      <c r="C1223" s="6" t="s">
        <v>25</v>
      </c>
      <c r="D1223" s="6">
        <v>2298</v>
      </c>
      <c r="F1223" s="6" t="s">
        <v>22</v>
      </c>
      <c r="G1223" s="6">
        <v>91.5</v>
      </c>
      <c r="H1223" s="6">
        <v>54.4</v>
      </c>
      <c r="I1223" s="6">
        <v>1.4</v>
      </c>
      <c r="J1223" s="6" t="s">
        <v>170</v>
      </c>
      <c r="N1223" s="6" t="b">
        <v>0</v>
      </c>
      <c r="O1223" s="6">
        <v>41.9895499</v>
      </c>
      <c r="P1223" s="6">
        <v>-72.129715410000003</v>
      </c>
    </row>
    <row r="1224" spans="2:16" ht="15.75" customHeight="1" x14ac:dyDescent="0.3">
      <c r="B1224" s="6">
        <v>207</v>
      </c>
      <c r="C1224" s="6" t="s">
        <v>17</v>
      </c>
      <c r="D1224" s="6">
        <v>2299</v>
      </c>
      <c r="F1224" s="6" t="s">
        <v>20</v>
      </c>
      <c r="G1224" s="6">
        <v>147.6</v>
      </c>
      <c r="H1224" s="6">
        <v>44.3</v>
      </c>
      <c r="I1224" s="6">
        <v>5.3</v>
      </c>
      <c r="J1224" s="6" t="s">
        <v>170</v>
      </c>
      <c r="K1224" s="6">
        <v>1.3</v>
      </c>
      <c r="L1224" s="6" t="s">
        <v>24</v>
      </c>
      <c r="N1224" s="6" t="b">
        <v>0</v>
      </c>
      <c r="O1224" s="6">
        <v>41.989372830000001</v>
      </c>
      <c r="P1224" s="6">
        <v>-72.129068160000003</v>
      </c>
    </row>
    <row r="1225" spans="2:16" ht="15.75" customHeight="1" x14ac:dyDescent="0.3">
      <c r="B1225" s="6">
        <v>104</v>
      </c>
      <c r="C1225" s="6" t="s">
        <v>17</v>
      </c>
      <c r="D1225" s="6">
        <v>2302</v>
      </c>
      <c r="F1225" s="6" t="s">
        <v>22</v>
      </c>
      <c r="G1225" s="6">
        <v>87.1</v>
      </c>
      <c r="H1225" s="6">
        <v>21.6</v>
      </c>
      <c r="I1225" s="6">
        <v>2</v>
      </c>
      <c r="J1225" s="6" t="s">
        <v>170</v>
      </c>
      <c r="K1225" s="6">
        <v>1.3</v>
      </c>
      <c r="L1225" s="6" t="s">
        <v>24</v>
      </c>
      <c r="N1225" s="6" t="b">
        <v>0</v>
      </c>
      <c r="O1225" s="6">
        <v>41.989266280000002</v>
      </c>
      <c r="P1225" s="6">
        <v>-72.129836760000003</v>
      </c>
    </row>
    <row r="1226" spans="2:16" ht="15.75" customHeight="1" x14ac:dyDescent="0.3">
      <c r="B1226" s="6">
        <v>308</v>
      </c>
      <c r="C1226" s="6" t="s">
        <v>17</v>
      </c>
      <c r="D1226" s="6">
        <v>2304</v>
      </c>
      <c r="F1226" s="6" t="s">
        <v>20</v>
      </c>
      <c r="G1226" s="6">
        <v>167.6</v>
      </c>
      <c r="H1226" s="6">
        <v>65.599999999999994</v>
      </c>
      <c r="I1226" s="6">
        <v>1.7</v>
      </c>
      <c r="J1226" s="6" t="s">
        <v>170</v>
      </c>
      <c r="N1226" s="6" t="b">
        <v>0</v>
      </c>
      <c r="O1226" s="6">
        <v>41.989530240000001</v>
      </c>
      <c r="P1226" s="6">
        <v>-72.128785089999994</v>
      </c>
    </row>
    <row r="1227" spans="2:16" ht="15.75" customHeight="1" x14ac:dyDescent="0.3">
      <c r="B1227" s="6">
        <v>207</v>
      </c>
      <c r="C1227" s="6" t="s">
        <v>17</v>
      </c>
      <c r="D1227" s="6">
        <v>2305</v>
      </c>
      <c r="F1227" s="6" t="s">
        <v>20</v>
      </c>
      <c r="G1227" s="6">
        <v>148.80000000000001</v>
      </c>
      <c r="H1227" s="6">
        <v>45.9</v>
      </c>
      <c r="I1227" s="6">
        <v>7</v>
      </c>
      <c r="J1227" s="6" t="s">
        <v>170</v>
      </c>
      <c r="N1227" s="6" t="b">
        <v>0</v>
      </c>
      <c r="O1227" s="6">
        <v>41.989385130000002</v>
      </c>
      <c r="P1227" s="6">
        <v>-72.129050500000005</v>
      </c>
    </row>
    <row r="1228" spans="2:16" ht="15.75" customHeight="1" x14ac:dyDescent="0.3">
      <c r="B1228" s="6">
        <v>308</v>
      </c>
      <c r="C1228" s="6" t="s">
        <v>25</v>
      </c>
      <c r="D1228" s="6">
        <v>2306</v>
      </c>
      <c r="F1228" s="6" t="s">
        <v>20</v>
      </c>
      <c r="G1228" s="6">
        <v>179.3</v>
      </c>
      <c r="H1228" s="6">
        <v>70.2</v>
      </c>
      <c r="I1228" s="6">
        <v>2.8</v>
      </c>
      <c r="J1228" s="6" t="s">
        <v>170</v>
      </c>
      <c r="L1228" s="6" t="s">
        <v>24</v>
      </c>
      <c r="N1228" s="6" t="b">
        <v>0</v>
      </c>
      <c r="O1228" s="6">
        <v>41.989552699999997</v>
      </c>
      <c r="P1228" s="6">
        <v>-72.128636009999994</v>
      </c>
    </row>
    <row r="1229" spans="2:16" ht="15.75" customHeight="1" x14ac:dyDescent="0.3">
      <c r="B1229" s="6">
        <v>308</v>
      </c>
      <c r="C1229" s="6" t="s">
        <v>25</v>
      </c>
      <c r="D1229" s="6">
        <v>2308</v>
      </c>
      <c r="F1229" s="6" t="s">
        <v>20</v>
      </c>
      <c r="G1229" s="6">
        <v>177.9</v>
      </c>
      <c r="H1229" s="6">
        <v>79.400000000000006</v>
      </c>
      <c r="I1229" s="6">
        <v>3.7</v>
      </c>
      <c r="J1229" s="6" t="s">
        <v>170</v>
      </c>
      <c r="N1229" s="6" t="b">
        <v>0</v>
      </c>
      <c r="O1229" s="6">
        <v>41.989636369999999</v>
      </c>
      <c r="P1229" s="6">
        <v>-72.128633359999995</v>
      </c>
    </row>
    <row r="1230" spans="2:16" ht="15.75" customHeight="1" x14ac:dyDescent="0.3">
      <c r="B1230" s="6">
        <v>207</v>
      </c>
      <c r="C1230" s="6" t="s">
        <v>26</v>
      </c>
      <c r="D1230" s="6">
        <v>2309</v>
      </c>
      <c r="F1230" s="6" t="s">
        <v>22</v>
      </c>
      <c r="G1230" s="6">
        <v>152.4</v>
      </c>
      <c r="H1230" s="6">
        <v>46.5</v>
      </c>
      <c r="I1230" s="6">
        <v>5</v>
      </c>
      <c r="J1230" s="6" t="s">
        <v>170</v>
      </c>
      <c r="N1230" s="6" t="b">
        <v>0</v>
      </c>
      <c r="O1230" s="6">
        <v>41.989384819999998</v>
      </c>
      <c r="P1230" s="6">
        <v>-72.129006340000004</v>
      </c>
    </row>
    <row r="1231" spans="2:16" ht="15.75" customHeight="1" x14ac:dyDescent="0.3">
      <c r="B1231" s="6">
        <v>204</v>
      </c>
      <c r="C1231" s="6" t="s">
        <v>17</v>
      </c>
      <c r="D1231" s="6">
        <v>2310</v>
      </c>
      <c r="F1231" s="6" t="s">
        <v>172</v>
      </c>
      <c r="G1231" s="6">
        <v>86.2</v>
      </c>
      <c r="H1231" s="6">
        <v>48.8</v>
      </c>
      <c r="I1231" s="6">
        <v>1.4</v>
      </c>
      <c r="J1231" s="6" t="s">
        <v>170</v>
      </c>
      <c r="K1231" s="6">
        <v>1.3</v>
      </c>
      <c r="L1231" s="6" t="s">
        <v>24</v>
      </c>
      <c r="N1231" s="6" t="b">
        <v>0</v>
      </c>
      <c r="O1231" s="6">
        <v>41.989508579999999</v>
      </c>
      <c r="P1231" s="6">
        <v>-72.129790330000006</v>
      </c>
    </row>
    <row r="1232" spans="2:16" ht="15.75" customHeight="1" x14ac:dyDescent="0.3">
      <c r="B1232" s="6">
        <v>104</v>
      </c>
      <c r="C1232" s="6" t="s">
        <v>17</v>
      </c>
      <c r="D1232" s="6">
        <v>2311</v>
      </c>
      <c r="F1232" s="6" t="s">
        <v>172</v>
      </c>
      <c r="G1232" s="6">
        <v>85.1</v>
      </c>
      <c r="H1232" s="6">
        <v>24.7</v>
      </c>
      <c r="I1232" s="6">
        <v>2</v>
      </c>
      <c r="J1232" s="6" t="s">
        <v>170</v>
      </c>
      <c r="K1232" s="6">
        <v>1.3</v>
      </c>
      <c r="L1232" s="6" t="s">
        <v>24</v>
      </c>
      <c r="N1232" s="6" t="b">
        <v>1</v>
      </c>
      <c r="O1232" s="6">
        <v>41.989296860000003</v>
      </c>
      <c r="P1232" s="6">
        <v>-72.129854080000001</v>
      </c>
    </row>
    <row r="1233" spans="2:16" ht="15.75" customHeight="1" x14ac:dyDescent="0.3">
      <c r="B1233" s="6">
        <v>207</v>
      </c>
      <c r="C1233" s="6" t="s">
        <v>17</v>
      </c>
      <c r="D1233" s="6">
        <v>2312</v>
      </c>
      <c r="F1233" s="6" t="s">
        <v>20</v>
      </c>
      <c r="G1233" s="6">
        <v>149.19999999999999</v>
      </c>
      <c r="H1233" s="6">
        <v>47.3</v>
      </c>
      <c r="I1233" s="6">
        <v>8.3000000000000007</v>
      </c>
      <c r="J1233" s="6" t="s">
        <v>170</v>
      </c>
      <c r="K1233" s="6">
        <v>1.3</v>
      </c>
      <c r="L1233" s="6" t="s">
        <v>24</v>
      </c>
      <c r="N1233" s="6" t="b">
        <v>0</v>
      </c>
      <c r="O1233" s="6">
        <v>41.989396900000003</v>
      </c>
      <c r="P1233" s="6">
        <v>-72.12904279</v>
      </c>
    </row>
    <row r="1234" spans="2:16" ht="15.75" customHeight="1" x14ac:dyDescent="0.3">
      <c r="B1234" s="6">
        <v>308</v>
      </c>
      <c r="C1234" s="6" t="s">
        <v>17</v>
      </c>
      <c r="D1234" s="6">
        <v>2313</v>
      </c>
      <c r="F1234" s="6" t="s">
        <v>20</v>
      </c>
      <c r="G1234" s="6">
        <v>166</v>
      </c>
      <c r="H1234" s="6">
        <v>69.599999999999994</v>
      </c>
      <c r="I1234" s="6">
        <v>4.3</v>
      </c>
      <c r="J1234" s="6" t="s">
        <v>170</v>
      </c>
      <c r="N1234" s="6" t="b">
        <v>0</v>
      </c>
      <c r="O1234" s="6">
        <v>41.989568159999997</v>
      </c>
      <c r="P1234" s="6">
        <v>-72.128795749999995</v>
      </c>
    </row>
    <row r="1235" spans="2:16" ht="15.75" customHeight="1" x14ac:dyDescent="0.3">
      <c r="B1235" s="6">
        <v>308</v>
      </c>
      <c r="C1235" s="6" t="s">
        <v>25</v>
      </c>
      <c r="D1235" s="6">
        <v>2315</v>
      </c>
      <c r="F1235" s="6" t="s">
        <v>20</v>
      </c>
      <c r="G1235" s="6">
        <v>178.5</v>
      </c>
      <c r="H1235" s="6">
        <v>71.5</v>
      </c>
      <c r="I1235" s="6">
        <v>1.3</v>
      </c>
      <c r="J1235" s="6" t="s">
        <v>170</v>
      </c>
      <c r="N1235" s="6" t="b">
        <v>0</v>
      </c>
      <c r="O1235" s="6">
        <v>41.989565470000002</v>
      </c>
      <c r="P1235" s="6">
        <v>-72.128642810000002</v>
      </c>
    </row>
    <row r="1236" spans="2:16" ht="15.75" customHeight="1" x14ac:dyDescent="0.3">
      <c r="B1236" s="6">
        <v>206</v>
      </c>
      <c r="C1236" s="6" t="s">
        <v>26</v>
      </c>
      <c r="D1236" s="6">
        <v>2317</v>
      </c>
      <c r="F1236" s="6" t="s">
        <v>22</v>
      </c>
      <c r="G1236" s="6">
        <v>138.69999999999999</v>
      </c>
      <c r="H1236" s="6">
        <v>42.2</v>
      </c>
      <c r="I1236" s="6">
        <v>3.4</v>
      </c>
      <c r="J1236" s="6" t="s">
        <v>170</v>
      </c>
      <c r="K1236" s="6">
        <v>1.3</v>
      </c>
      <c r="L1236" s="6" t="s">
        <v>24</v>
      </c>
      <c r="N1236" s="6" t="b">
        <v>0</v>
      </c>
      <c r="O1236" s="6">
        <v>41.989368130000003</v>
      </c>
      <c r="P1236" s="6">
        <v>-72.129178620000005</v>
      </c>
    </row>
    <row r="1237" spans="2:16" ht="15.75" customHeight="1" x14ac:dyDescent="0.3">
      <c r="B1237" s="6">
        <v>308</v>
      </c>
      <c r="C1237" s="6" t="s">
        <v>25</v>
      </c>
      <c r="D1237" s="6">
        <v>2318</v>
      </c>
      <c r="F1237" s="6" t="s">
        <v>20</v>
      </c>
      <c r="G1237" s="6">
        <v>174.1</v>
      </c>
      <c r="H1237" s="6">
        <v>71.599999999999994</v>
      </c>
      <c r="I1237" s="6">
        <v>8</v>
      </c>
      <c r="J1237" s="6" t="s">
        <v>170</v>
      </c>
      <c r="L1237" s="6" t="s">
        <v>24</v>
      </c>
      <c r="N1237" s="6" t="b">
        <v>0</v>
      </c>
      <c r="O1237" s="6">
        <v>41.989573229999998</v>
      </c>
      <c r="P1237" s="6">
        <v>-72.128695030000003</v>
      </c>
    </row>
    <row r="1238" spans="2:16" ht="15.75" customHeight="1" x14ac:dyDescent="0.3">
      <c r="B1238" s="6">
        <v>104</v>
      </c>
      <c r="C1238" s="6" t="s">
        <v>26</v>
      </c>
      <c r="D1238" s="6">
        <v>2319</v>
      </c>
      <c r="F1238" s="6" t="s">
        <v>20</v>
      </c>
      <c r="G1238" s="6">
        <v>91.2</v>
      </c>
      <c r="H1238" s="6">
        <v>27.8</v>
      </c>
      <c r="I1238" s="6">
        <v>2.5</v>
      </c>
      <c r="J1238" s="6" t="s">
        <v>170</v>
      </c>
      <c r="K1238" s="6">
        <v>1.3</v>
      </c>
      <c r="L1238" s="6" t="s">
        <v>24</v>
      </c>
      <c r="N1238" s="6" t="b">
        <v>0</v>
      </c>
      <c r="O1238" s="6">
        <v>41.989314780000001</v>
      </c>
      <c r="P1238" s="6">
        <v>-72.129774879999999</v>
      </c>
    </row>
    <row r="1239" spans="2:16" ht="15.75" customHeight="1" x14ac:dyDescent="0.3">
      <c r="B1239" s="6">
        <v>308</v>
      </c>
      <c r="C1239" s="6" t="s">
        <v>26</v>
      </c>
      <c r="D1239" s="6">
        <v>2321</v>
      </c>
      <c r="F1239" s="6" t="s">
        <v>22</v>
      </c>
      <c r="G1239" s="6">
        <v>171.4</v>
      </c>
      <c r="H1239" s="6">
        <v>63.6</v>
      </c>
      <c r="I1239" s="6">
        <v>4.9000000000000004</v>
      </c>
      <c r="J1239" s="6" t="s">
        <v>170</v>
      </c>
      <c r="N1239" s="6" t="b">
        <v>0</v>
      </c>
      <c r="O1239" s="6">
        <v>41.989506589999998</v>
      </c>
      <c r="P1239" s="6">
        <v>-72.128744010000005</v>
      </c>
    </row>
    <row r="1240" spans="2:16" ht="15.75" customHeight="1" x14ac:dyDescent="0.3">
      <c r="B1240" s="6">
        <v>207</v>
      </c>
      <c r="C1240" s="6" t="s">
        <v>17</v>
      </c>
      <c r="D1240" s="6">
        <v>2322</v>
      </c>
      <c r="F1240" s="6" t="s">
        <v>18</v>
      </c>
      <c r="G1240" s="6">
        <v>147.9</v>
      </c>
      <c r="H1240" s="6">
        <v>41.7</v>
      </c>
      <c r="I1240" s="6">
        <v>3.2</v>
      </c>
      <c r="J1240" s="6" t="s">
        <v>170</v>
      </c>
      <c r="N1240" s="6" t="b">
        <v>0</v>
      </c>
      <c r="O1240" s="6">
        <v>41.989349339999997</v>
      </c>
      <c r="P1240" s="6">
        <v>-72.129070049999996</v>
      </c>
    </row>
    <row r="1241" spans="2:16" ht="15.75" customHeight="1" x14ac:dyDescent="0.3">
      <c r="B1241" s="6">
        <v>308</v>
      </c>
      <c r="C1241" s="6" t="s">
        <v>26</v>
      </c>
      <c r="D1241" s="6">
        <v>2323</v>
      </c>
      <c r="F1241" s="6" t="s">
        <v>20</v>
      </c>
      <c r="G1241" s="6">
        <v>170.8</v>
      </c>
      <c r="H1241" s="6">
        <v>60.7</v>
      </c>
      <c r="I1241" s="6">
        <v>5.0999999999999996</v>
      </c>
      <c r="J1241" s="6" t="s">
        <v>170</v>
      </c>
      <c r="N1241" s="6" t="b">
        <v>0</v>
      </c>
      <c r="O1241" s="6">
        <v>41.989481840000003</v>
      </c>
      <c r="P1241" s="6">
        <v>-72.12875726</v>
      </c>
    </row>
    <row r="1242" spans="2:16" ht="15.75" customHeight="1" x14ac:dyDescent="0.3">
      <c r="B1242" s="6">
        <v>308</v>
      </c>
      <c r="C1242" s="6" t="s">
        <v>26</v>
      </c>
      <c r="D1242" s="6">
        <v>2324</v>
      </c>
      <c r="F1242" s="6" t="s">
        <v>22</v>
      </c>
      <c r="G1242" s="6">
        <v>177.4</v>
      </c>
      <c r="H1242" s="6">
        <v>66.5</v>
      </c>
      <c r="I1242" s="6">
        <v>2.1</v>
      </c>
      <c r="J1242" s="6" t="s">
        <v>170</v>
      </c>
      <c r="N1242" s="6" t="b">
        <v>0</v>
      </c>
      <c r="O1242" s="6">
        <v>41.989522899999997</v>
      </c>
      <c r="P1242" s="6">
        <v>-72.128666420000002</v>
      </c>
    </row>
    <row r="1243" spans="2:16" ht="15.75" customHeight="1" x14ac:dyDescent="0.3">
      <c r="B1243" s="6">
        <v>308</v>
      </c>
      <c r="C1243" s="6" t="s">
        <v>17</v>
      </c>
      <c r="D1243" s="6">
        <v>2325</v>
      </c>
      <c r="F1243" s="6" t="s">
        <v>22</v>
      </c>
      <c r="G1243" s="6">
        <v>168.7</v>
      </c>
      <c r="H1243" s="6">
        <v>67.2</v>
      </c>
      <c r="I1243" s="6">
        <v>3.4</v>
      </c>
      <c r="J1243" s="6" t="s">
        <v>170</v>
      </c>
      <c r="N1243" s="6" t="b">
        <v>0</v>
      </c>
      <c r="O1243" s="6">
        <v>41.98954269</v>
      </c>
      <c r="P1243" s="6">
        <v>-72.128768620000002</v>
      </c>
    </row>
    <row r="1244" spans="2:16" ht="15.75" customHeight="1" x14ac:dyDescent="0.3">
      <c r="B1244" s="6">
        <v>600</v>
      </c>
      <c r="C1244" s="6" t="s">
        <v>17</v>
      </c>
      <c r="D1244" s="6">
        <v>2326</v>
      </c>
      <c r="F1244" s="6" t="s">
        <v>172</v>
      </c>
      <c r="G1244" s="6">
        <v>1.1000000000000001</v>
      </c>
      <c r="H1244" s="6">
        <v>125.4</v>
      </c>
      <c r="I1244" s="6">
        <v>1.4</v>
      </c>
      <c r="J1244" s="6" t="s">
        <v>170</v>
      </c>
      <c r="K1244" s="6">
        <v>1.3</v>
      </c>
      <c r="L1244" s="6" t="s">
        <v>24</v>
      </c>
      <c r="N1244" s="6" t="b">
        <v>0</v>
      </c>
      <c r="O1244" s="6">
        <v>41.990319900000003</v>
      </c>
      <c r="P1244" s="6">
        <v>-72.130643419999998</v>
      </c>
    </row>
    <row r="1245" spans="2:16" ht="15.75" customHeight="1" x14ac:dyDescent="0.3">
      <c r="B1245" s="6">
        <v>308</v>
      </c>
      <c r="C1245" s="6" t="s">
        <v>26</v>
      </c>
      <c r="D1245" s="6">
        <v>2327</v>
      </c>
      <c r="F1245" s="6" t="s">
        <v>20</v>
      </c>
      <c r="G1245" s="6">
        <v>170.7</v>
      </c>
      <c r="H1245" s="6">
        <v>60.7</v>
      </c>
      <c r="I1245" s="6">
        <v>4.4000000000000004</v>
      </c>
      <c r="J1245" s="6" t="s">
        <v>170</v>
      </c>
      <c r="N1245" s="6" t="b">
        <v>0</v>
      </c>
      <c r="O1245" s="6">
        <v>41.989482000000002</v>
      </c>
      <c r="P1245" s="6">
        <v>-72.128758450000007</v>
      </c>
    </row>
    <row r="1246" spans="2:16" ht="15.75" customHeight="1" x14ac:dyDescent="0.3">
      <c r="B1246" s="6">
        <v>308</v>
      </c>
      <c r="C1246" s="6" t="s">
        <v>17</v>
      </c>
      <c r="D1246" s="6">
        <v>2328</v>
      </c>
      <c r="F1246" s="6" t="s">
        <v>22</v>
      </c>
      <c r="G1246" s="6">
        <v>165.1</v>
      </c>
      <c r="H1246" s="6">
        <v>60.3</v>
      </c>
      <c r="I1246" s="6">
        <v>1.6</v>
      </c>
      <c r="J1246" s="6" t="s">
        <v>170</v>
      </c>
      <c r="N1246" s="6" t="b">
        <v>0</v>
      </c>
      <c r="O1246" s="6">
        <v>41.989487199999999</v>
      </c>
      <c r="P1246" s="6">
        <v>-72.128826020000005</v>
      </c>
    </row>
    <row r="1247" spans="2:16" ht="15.75" customHeight="1" x14ac:dyDescent="0.3">
      <c r="B1247" s="6">
        <v>207</v>
      </c>
      <c r="C1247" s="6" t="s">
        <v>17</v>
      </c>
      <c r="D1247" s="6">
        <v>2329</v>
      </c>
      <c r="F1247" s="6" t="s">
        <v>22</v>
      </c>
      <c r="G1247" s="6">
        <v>149.69999999999999</v>
      </c>
      <c r="H1247" s="6">
        <v>45.4</v>
      </c>
      <c r="I1247" s="6">
        <v>9.3000000000000007</v>
      </c>
      <c r="J1247" s="6" t="s">
        <v>170</v>
      </c>
      <c r="K1247" s="6">
        <v>1.3</v>
      </c>
      <c r="L1247" s="6" t="s">
        <v>24</v>
      </c>
      <c r="N1247" s="6" t="b">
        <v>0</v>
      </c>
      <c r="O1247" s="6">
        <v>41.989379290000002</v>
      </c>
      <c r="P1247" s="6">
        <v>-72.129040829999994</v>
      </c>
    </row>
    <row r="1248" spans="2:16" ht="15.75" customHeight="1" x14ac:dyDescent="0.3">
      <c r="B1248" s="6">
        <v>304</v>
      </c>
      <c r="C1248" s="6" t="s">
        <v>17</v>
      </c>
      <c r="D1248" s="6">
        <v>2329</v>
      </c>
      <c r="F1248" s="6" t="s">
        <v>172</v>
      </c>
      <c r="G1248" s="6">
        <v>87.5</v>
      </c>
      <c r="H1248" s="6">
        <v>66.7</v>
      </c>
      <c r="I1248" s="6">
        <v>6</v>
      </c>
      <c r="J1248" s="6" t="s">
        <v>170</v>
      </c>
      <c r="K1248" s="6">
        <v>1.3</v>
      </c>
      <c r="L1248" s="6" t="s">
        <v>24</v>
      </c>
      <c r="N1248" s="6" t="b">
        <v>0</v>
      </c>
      <c r="O1248" s="6">
        <v>41.989665080000002</v>
      </c>
      <c r="P1248" s="6">
        <v>-72.129737230000003</v>
      </c>
    </row>
    <row r="1249" spans="2:16" ht="15.75" customHeight="1" x14ac:dyDescent="0.3">
      <c r="B1249" s="6">
        <v>802</v>
      </c>
      <c r="C1249" s="6" t="s">
        <v>21</v>
      </c>
      <c r="D1249" s="6">
        <v>2330</v>
      </c>
      <c r="F1249" s="6" t="s">
        <v>172</v>
      </c>
      <c r="G1249" s="6">
        <v>50</v>
      </c>
      <c r="H1249" s="6">
        <v>178.9</v>
      </c>
      <c r="I1249" s="6">
        <v>2.5</v>
      </c>
      <c r="J1249" s="6" t="s">
        <v>170</v>
      </c>
      <c r="L1249" s="6" t="s">
        <v>24</v>
      </c>
      <c r="N1249" s="6" t="b">
        <v>0</v>
      </c>
      <c r="O1249" s="6">
        <v>41.990717359999998</v>
      </c>
      <c r="P1249" s="6">
        <v>-72.129948310000003</v>
      </c>
    </row>
    <row r="1250" spans="2:16" ht="15.75" customHeight="1" x14ac:dyDescent="0.3">
      <c r="B1250" s="6">
        <v>308</v>
      </c>
      <c r="C1250" s="6" t="s">
        <v>25</v>
      </c>
      <c r="D1250" s="6">
        <v>2331</v>
      </c>
      <c r="F1250" s="6" t="s">
        <v>20</v>
      </c>
      <c r="G1250" s="6">
        <v>174.3</v>
      </c>
      <c r="H1250" s="6">
        <v>77.7</v>
      </c>
      <c r="I1250" s="6">
        <v>3.2</v>
      </c>
      <c r="J1250" s="6" t="s">
        <v>170</v>
      </c>
      <c r="L1250" s="6" t="s">
        <v>24</v>
      </c>
      <c r="N1250" s="6" t="b">
        <v>0</v>
      </c>
      <c r="O1250" s="6">
        <v>41.989626940000001</v>
      </c>
      <c r="P1250" s="6">
        <v>-72.128679829999996</v>
      </c>
    </row>
    <row r="1251" spans="2:16" ht="15.75" customHeight="1" x14ac:dyDescent="0.3">
      <c r="B1251" s="6">
        <v>307</v>
      </c>
      <c r="C1251" s="6" t="s">
        <v>26</v>
      </c>
      <c r="D1251" s="6">
        <v>2332</v>
      </c>
      <c r="F1251" s="6" t="s">
        <v>172</v>
      </c>
      <c r="G1251" s="6">
        <v>158.4</v>
      </c>
      <c r="H1251" s="6">
        <v>67</v>
      </c>
      <c r="I1251" s="6">
        <v>1.6</v>
      </c>
      <c r="J1251" s="6" t="s">
        <v>170</v>
      </c>
      <c r="K1251" s="6">
        <v>1.3</v>
      </c>
      <c r="L1251" s="6" t="s">
        <v>24</v>
      </c>
      <c r="N1251" s="6" t="b">
        <v>0</v>
      </c>
      <c r="O1251" s="6">
        <v>41.989557009999999</v>
      </c>
      <c r="P1251" s="6">
        <v>-72.128891769999996</v>
      </c>
    </row>
    <row r="1252" spans="2:16" ht="15.75" customHeight="1" x14ac:dyDescent="0.3">
      <c r="B1252" s="6">
        <v>206</v>
      </c>
      <c r="C1252" s="6" t="s">
        <v>25</v>
      </c>
      <c r="D1252" s="6">
        <v>2333</v>
      </c>
      <c r="F1252" s="6" t="s">
        <v>22</v>
      </c>
      <c r="G1252" s="6">
        <v>132.1</v>
      </c>
      <c r="H1252" s="6">
        <v>52.8</v>
      </c>
      <c r="I1252" s="6">
        <v>1</v>
      </c>
      <c r="J1252" s="6" t="s">
        <v>170</v>
      </c>
      <c r="K1252" s="6">
        <v>1.3</v>
      </c>
      <c r="L1252" s="6" t="s">
        <v>24</v>
      </c>
      <c r="N1252" s="6" t="b">
        <v>0</v>
      </c>
      <c r="O1252" s="6">
        <v>41.989472319999997</v>
      </c>
      <c r="P1252" s="6">
        <v>-72.12923499</v>
      </c>
    </row>
    <row r="1253" spans="2:16" ht="15.75" customHeight="1" x14ac:dyDescent="0.3">
      <c r="B1253" s="6">
        <v>308</v>
      </c>
      <c r="C1253" s="6" t="s">
        <v>17</v>
      </c>
      <c r="D1253" s="6">
        <v>2334</v>
      </c>
      <c r="F1253" s="6" t="s">
        <v>20</v>
      </c>
      <c r="G1253" s="6">
        <v>167.4</v>
      </c>
      <c r="H1253" s="6">
        <v>67</v>
      </c>
      <c r="I1253" s="6">
        <v>4</v>
      </c>
      <c r="J1253" s="6" t="s">
        <v>170</v>
      </c>
      <c r="N1253" s="6" t="b">
        <v>0</v>
      </c>
      <c r="O1253" s="6">
        <v>41.989542950000001</v>
      </c>
      <c r="P1253" s="6">
        <v>-72.128784530000004</v>
      </c>
    </row>
    <row r="1254" spans="2:16" ht="15.75" customHeight="1" x14ac:dyDescent="0.3">
      <c r="B1254" s="6">
        <v>207</v>
      </c>
      <c r="C1254" s="6" t="s">
        <v>26</v>
      </c>
      <c r="D1254" s="6">
        <v>2335</v>
      </c>
      <c r="F1254" s="6" t="s">
        <v>22</v>
      </c>
      <c r="G1254" s="6">
        <v>157.19999999999999</v>
      </c>
      <c r="H1254" s="6">
        <v>41.8</v>
      </c>
      <c r="I1254" s="6">
        <v>1</v>
      </c>
      <c r="J1254" s="6" t="s">
        <v>170</v>
      </c>
      <c r="K1254" s="6">
        <v>1.3</v>
      </c>
      <c r="L1254" s="6" t="s">
        <v>24</v>
      </c>
      <c r="N1254" s="6" t="b">
        <v>0</v>
      </c>
      <c r="O1254" s="6">
        <v>41.989335699999998</v>
      </c>
      <c r="P1254" s="6">
        <v>-72.128959019999996</v>
      </c>
    </row>
    <row r="1255" spans="2:16" ht="15.75" customHeight="1" x14ac:dyDescent="0.3">
      <c r="B1255" s="6">
        <v>308</v>
      </c>
      <c r="C1255" s="6" t="s">
        <v>26</v>
      </c>
      <c r="D1255" s="6">
        <v>2335</v>
      </c>
      <c r="F1255" s="6" t="s">
        <v>22</v>
      </c>
      <c r="G1255" s="6">
        <v>170.1</v>
      </c>
      <c r="H1255" s="6">
        <v>63.2</v>
      </c>
      <c r="I1255" s="6">
        <v>5.2</v>
      </c>
      <c r="J1255" s="6" t="s">
        <v>170</v>
      </c>
      <c r="N1255" s="6" t="b">
        <v>0</v>
      </c>
      <c r="O1255" s="6">
        <v>41.989505080000001</v>
      </c>
      <c r="P1255" s="6">
        <v>-72.128760339999999</v>
      </c>
    </row>
    <row r="1256" spans="2:16" ht="15.75" customHeight="1" x14ac:dyDescent="0.3">
      <c r="B1256" s="6">
        <v>104</v>
      </c>
      <c r="C1256" s="6" t="s">
        <v>26</v>
      </c>
      <c r="D1256" s="6">
        <v>2336</v>
      </c>
      <c r="F1256" s="6" t="s">
        <v>22</v>
      </c>
      <c r="G1256" s="6">
        <v>93.2</v>
      </c>
      <c r="H1256" s="6">
        <v>25.2</v>
      </c>
      <c r="I1256" s="6">
        <v>1.2</v>
      </c>
      <c r="J1256" s="6" t="s">
        <v>170</v>
      </c>
      <c r="K1256" s="6">
        <v>1.3</v>
      </c>
      <c r="L1256" s="6" t="s">
        <v>24</v>
      </c>
      <c r="N1256" s="6" t="b">
        <v>0</v>
      </c>
      <c r="O1256" s="6">
        <v>41.989288629999997</v>
      </c>
      <c r="P1256" s="6">
        <v>-72.129756510000007</v>
      </c>
    </row>
    <row r="1257" spans="2:16" ht="15.75" customHeight="1" x14ac:dyDescent="0.3">
      <c r="B1257" s="6">
        <v>308</v>
      </c>
      <c r="C1257" s="6" t="s">
        <v>17</v>
      </c>
      <c r="D1257" s="6">
        <v>2336</v>
      </c>
      <c r="F1257" s="6" t="s">
        <v>22</v>
      </c>
      <c r="G1257" s="6">
        <v>167.6</v>
      </c>
      <c r="H1257" s="6">
        <v>66.099999999999994</v>
      </c>
      <c r="I1257" s="6">
        <v>1.5</v>
      </c>
      <c r="J1257" s="6" t="s">
        <v>170</v>
      </c>
      <c r="N1257" s="6" t="b">
        <v>0</v>
      </c>
      <c r="O1257" s="6">
        <v>41.989534669999998</v>
      </c>
      <c r="P1257" s="6">
        <v>-72.128784039999999</v>
      </c>
    </row>
    <row r="1258" spans="2:16" ht="15.75" customHeight="1" x14ac:dyDescent="0.3">
      <c r="B1258" s="6">
        <v>308</v>
      </c>
      <c r="C1258" s="6" t="s">
        <v>21</v>
      </c>
      <c r="D1258" s="6">
        <v>2337</v>
      </c>
      <c r="F1258" s="6" t="s">
        <v>20</v>
      </c>
      <c r="G1258" s="6">
        <v>169.3</v>
      </c>
      <c r="H1258" s="6">
        <v>71.2</v>
      </c>
      <c r="I1258" s="6">
        <v>1.4</v>
      </c>
      <c r="J1258" s="6" t="s">
        <v>170</v>
      </c>
      <c r="L1258" s="6" t="s">
        <v>24</v>
      </c>
      <c r="N1258" s="6" t="b">
        <v>0</v>
      </c>
      <c r="O1258" s="6">
        <v>41.989577179999998</v>
      </c>
      <c r="P1258" s="6">
        <v>-72.128753059999994</v>
      </c>
    </row>
    <row r="1259" spans="2:16" ht="15.75" customHeight="1" x14ac:dyDescent="0.3">
      <c r="B1259" s="6">
        <v>207</v>
      </c>
      <c r="C1259" s="6" t="s">
        <v>26</v>
      </c>
      <c r="D1259" s="6">
        <v>2338</v>
      </c>
      <c r="F1259" s="6" t="s">
        <v>22</v>
      </c>
      <c r="G1259" s="6">
        <v>154</v>
      </c>
      <c r="H1259" s="6">
        <v>42.5</v>
      </c>
      <c r="I1259" s="6">
        <v>1</v>
      </c>
      <c r="J1259" s="6" t="s">
        <v>170</v>
      </c>
      <c r="L1259" s="6" t="s">
        <v>24</v>
      </c>
      <c r="N1259" s="6" t="b">
        <v>0</v>
      </c>
      <c r="O1259" s="6">
        <v>41.98934689</v>
      </c>
      <c r="P1259" s="6">
        <v>-72.128995680000003</v>
      </c>
    </row>
    <row r="1260" spans="2:16" ht="15.75" customHeight="1" x14ac:dyDescent="0.3">
      <c r="B1260" s="6">
        <v>308</v>
      </c>
      <c r="C1260" s="6" t="s">
        <v>26</v>
      </c>
      <c r="D1260" s="6">
        <v>2339</v>
      </c>
      <c r="F1260" s="6" t="s">
        <v>20</v>
      </c>
      <c r="G1260" s="6">
        <v>178</v>
      </c>
      <c r="H1260" s="6">
        <v>65.5</v>
      </c>
      <c r="I1260" s="6">
        <v>4.2</v>
      </c>
      <c r="J1260" s="6" t="s">
        <v>170</v>
      </c>
      <c r="N1260" s="6" t="b">
        <v>0</v>
      </c>
      <c r="O1260" s="6">
        <v>41.989513109999997</v>
      </c>
      <c r="P1260" s="6">
        <v>-72.128661379999997</v>
      </c>
    </row>
    <row r="1261" spans="2:16" ht="15.75" customHeight="1" x14ac:dyDescent="0.3">
      <c r="B1261" s="6">
        <v>308</v>
      </c>
      <c r="C1261" s="6" t="s">
        <v>17</v>
      </c>
      <c r="D1261" s="6">
        <v>2340</v>
      </c>
      <c r="F1261" s="6" t="s">
        <v>22</v>
      </c>
      <c r="G1261" s="6">
        <v>169.2</v>
      </c>
      <c r="H1261" s="6">
        <v>64.2</v>
      </c>
      <c r="I1261" s="6">
        <v>3.8</v>
      </c>
      <c r="J1261" s="6" t="s">
        <v>170</v>
      </c>
      <c r="N1261" s="6" t="b">
        <v>0</v>
      </c>
      <c r="O1261" s="6">
        <v>41.989515339999997</v>
      </c>
      <c r="P1261" s="6">
        <v>-72.128768969999996</v>
      </c>
    </row>
    <row r="1262" spans="2:16" ht="15.75" customHeight="1" x14ac:dyDescent="0.3">
      <c r="B1262" s="6">
        <v>304</v>
      </c>
      <c r="C1262" s="6" t="s">
        <v>17</v>
      </c>
      <c r="D1262" s="6">
        <v>2343</v>
      </c>
      <c r="F1262" s="6" t="s">
        <v>172</v>
      </c>
      <c r="G1262" s="6">
        <v>87.2</v>
      </c>
      <c r="H1262" s="6">
        <v>62.1</v>
      </c>
      <c r="I1262" s="6">
        <v>1.6</v>
      </c>
      <c r="J1262" s="6" t="s">
        <v>170</v>
      </c>
      <c r="K1262" s="6">
        <v>1.3</v>
      </c>
      <c r="L1262" s="6" t="s">
        <v>24</v>
      </c>
      <c r="N1262" s="6" t="b">
        <v>0</v>
      </c>
      <c r="O1262" s="6">
        <v>41.989624810000002</v>
      </c>
      <c r="P1262" s="6">
        <v>-72.129750470000005</v>
      </c>
    </row>
    <row r="1263" spans="2:16" ht="15.75" customHeight="1" x14ac:dyDescent="0.3">
      <c r="B1263" s="6">
        <v>204</v>
      </c>
      <c r="C1263" s="6" t="s">
        <v>17</v>
      </c>
      <c r="D1263" s="6">
        <v>2344</v>
      </c>
      <c r="F1263" s="6" t="s">
        <v>172</v>
      </c>
      <c r="G1263" s="6">
        <v>84.1</v>
      </c>
      <c r="H1263" s="6">
        <v>47.4</v>
      </c>
      <c r="I1263" s="6">
        <v>1</v>
      </c>
      <c r="J1263" s="6" t="s">
        <v>170</v>
      </c>
      <c r="K1263" s="6">
        <v>1.3</v>
      </c>
      <c r="L1263" s="6" t="s">
        <v>24</v>
      </c>
      <c r="N1263" s="6" t="b">
        <v>0</v>
      </c>
      <c r="O1263" s="6">
        <v>41.989499459999998</v>
      </c>
      <c r="P1263" s="6">
        <v>-72.129818290000003</v>
      </c>
    </row>
    <row r="1264" spans="2:16" ht="15.75" customHeight="1" x14ac:dyDescent="0.3">
      <c r="B1264" s="6">
        <v>308</v>
      </c>
      <c r="C1264" s="6" t="s">
        <v>25</v>
      </c>
      <c r="D1264" s="6">
        <v>2345</v>
      </c>
      <c r="F1264" s="6" t="s">
        <v>20</v>
      </c>
      <c r="G1264" s="6">
        <v>172.1</v>
      </c>
      <c r="H1264" s="6">
        <v>78</v>
      </c>
      <c r="I1264" s="6">
        <v>4.5</v>
      </c>
      <c r="J1264" s="6" t="s">
        <v>170</v>
      </c>
      <c r="N1264" s="6" t="b">
        <v>0</v>
      </c>
      <c r="O1264" s="6">
        <v>41.98963303</v>
      </c>
      <c r="P1264" s="6">
        <v>-72.128705409999995</v>
      </c>
    </row>
    <row r="1265" spans="2:16" ht="15.75" customHeight="1" x14ac:dyDescent="0.3">
      <c r="B1265" s="6">
        <v>308</v>
      </c>
      <c r="C1265" s="6" t="s">
        <v>25</v>
      </c>
      <c r="D1265" s="6">
        <v>2346</v>
      </c>
      <c r="F1265" s="6" t="s">
        <v>172</v>
      </c>
      <c r="G1265" s="6">
        <v>179.4</v>
      </c>
      <c r="H1265" s="6">
        <v>77</v>
      </c>
      <c r="I1265" s="6">
        <v>1.8</v>
      </c>
      <c r="J1265" s="6" t="s">
        <v>170</v>
      </c>
      <c r="L1265" s="6" t="s">
        <v>24</v>
      </c>
      <c r="N1265" s="6" t="b">
        <v>0</v>
      </c>
      <c r="O1265" s="6">
        <v>41.989612770000001</v>
      </c>
      <c r="P1265" s="6">
        <v>-72.128620530000006</v>
      </c>
    </row>
    <row r="1266" spans="2:16" ht="15.75" customHeight="1" x14ac:dyDescent="0.3">
      <c r="B1266" s="6">
        <v>308</v>
      </c>
      <c r="C1266" s="6" t="s">
        <v>25</v>
      </c>
      <c r="D1266" s="6">
        <v>2347</v>
      </c>
      <c r="F1266" s="6" t="s">
        <v>20</v>
      </c>
      <c r="G1266" s="6">
        <v>172.3</v>
      </c>
      <c r="H1266" s="6">
        <v>77.900000000000006</v>
      </c>
      <c r="I1266" s="6">
        <v>1.6</v>
      </c>
      <c r="J1266" s="6" t="s">
        <v>170</v>
      </c>
      <c r="L1266" s="6" t="s">
        <v>24</v>
      </c>
      <c r="N1266" s="6" t="b">
        <v>0</v>
      </c>
      <c r="O1266" s="6">
        <v>41.98963183</v>
      </c>
      <c r="P1266" s="6">
        <v>-72.128703239999993</v>
      </c>
    </row>
    <row r="1267" spans="2:16" ht="15.75" customHeight="1" x14ac:dyDescent="0.3">
      <c r="B1267" s="6">
        <v>207</v>
      </c>
      <c r="C1267" s="6" t="s">
        <v>17</v>
      </c>
      <c r="D1267" s="6">
        <v>2348</v>
      </c>
      <c r="F1267" s="6" t="s">
        <v>18</v>
      </c>
      <c r="G1267" s="6">
        <v>147.30000000000001</v>
      </c>
      <c r="H1267" s="6">
        <v>40.799999999999997</v>
      </c>
      <c r="I1267" s="6">
        <v>3.2</v>
      </c>
      <c r="J1267" s="6" t="s">
        <v>170</v>
      </c>
      <c r="N1267" s="6" t="b">
        <v>0</v>
      </c>
      <c r="O1267" s="6">
        <v>41.989342299999997</v>
      </c>
      <c r="P1267" s="6">
        <v>-72.129079090000005</v>
      </c>
    </row>
    <row r="1268" spans="2:16" ht="15.75" customHeight="1" x14ac:dyDescent="0.3">
      <c r="B1268" s="6">
        <v>308</v>
      </c>
      <c r="C1268" s="6" t="s">
        <v>21</v>
      </c>
      <c r="D1268" s="6">
        <v>2349</v>
      </c>
      <c r="F1268" s="6" t="s">
        <v>20</v>
      </c>
      <c r="G1268" s="6">
        <v>165</v>
      </c>
      <c r="H1268" s="6">
        <v>77</v>
      </c>
      <c r="I1268" s="6">
        <v>6.2</v>
      </c>
      <c r="N1268" s="6" t="b">
        <v>0</v>
      </c>
      <c r="O1268" s="6">
        <v>41.98963526</v>
      </c>
      <c r="P1268" s="6">
        <v>-72.128792110000006</v>
      </c>
    </row>
    <row r="1269" spans="2:16" ht="15.75" customHeight="1" x14ac:dyDescent="0.3">
      <c r="B1269" s="6">
        <v>307</v>
      </c>
      <c r="C1269" s="6" t="s">
        <v>25</v>
      </c>
      <c r="D1269" s="6">
        <v>2350</v>
      </c>
      <c r="F1269" s="6" t="s">
        <v>20</v>
      </c>
      <c r="G1269" s="6">
        <v>156.69999999999999</v>
      </c>
      <c r="H1269" s="6">
        <v>77.400000000000006</v>
      </c>
      <c r="I1269" s="6">
        <v>1.7</v>
      </c>
      <c r="J1269" s="6" t="s">
        <v>170</v>
      </c>
      <c r="K1269" s="6">
        <v>1.3</v>
      </c>
      <c r="L1269" s="6" t="s">
        <v>24</v>
      </c>
      <c r="N1269" s="6" t="b">
        <v>0</v>
      </c>
      <c r="O1269" s="6">
        <v>41.989651770000002</v>
      </c>
      <c r="P1269" s="6">
        <v>-72.128890170000005</v>
      </c>
    </row>
    <row r="1270" spans="2:16" ht="15.75" customHeight="1" x14ac:dyDescent="0.3">
      <c r="B1270" s="6">
        <v>207</v>
      </c>
      <c r="C1270" s="6" t="s">
        <v>21</v>
      </c>
      <c r="D1270" s="6">
        <v>2351</v>
      </c>
      <c r="F1270" s="6" t="s">
        <v>20</v>
      </c>
      <c r="G1270" s="6">
        <v>148</v>
      </c>
      <c r="H1270" s="6">
        <v>51</v>
      </c>
      <c r="I1270" s="6">
        <v>3.4</v>
      </c>
      <c r="J1270" s="6" t="s">
        <v>170</v>
      </c>
      <c r="N1270" s="6" t="b">
        <v>0</v>
      </c>
      <c r="O1270" s="6">
        <v>41.989431549999999</v>
      </c>
      <c r="P1270" s="6">
        <v>-72.129049319999993</v>
      </c>
    </row>
    <row r="1271" spans="2:16" ht="15.75" customHeight="1" x14ac:dyDescent="0.3">
      <c r="B1271" s="6">
        <v>308</v>
      </c>
      <c r="C1271" s="6" t="s">
        <v>25</v>
      </c>
      <c r="D1271" s="6">
        <v>2352</v>
      </c>
      <c r="F1271" s="6" t="s">
        <v>22</v>
      </c>
      <c r="G1271" s="6">
        <v>171.9</v>
      </c>
      <c r="H1271" s="6">
        <v>70.7</v>
      </c>
      <c r="I1271" s="6">
        <v>2.4</v>
      </c>
      <c r="J1271" s="6" t="s">
        <v>170</v>
      </c>
      <c r="L1271" s="6" t="s">
        <v>24</v>
      </c>
      <c r="N1271" s="6" t="b">
        <v>0</v>
      </c>
      <c r="O1271" s="6">
        <v>41.989568689999999</v>
      </c>
      <c r="P1271" s="6">
        <v>-72.128723129999997</v>
      </c>
    </row>
    <row r="1272" spans="2:16" ht="15.75" customHeight="1" x14ac:dyDescent="0.3">
      <c r="B1272" s="6">
        <v>104</v>
      </c>
      <c r="C1272" s="6" t="s">
        <v>26</v>
      </c>
      <c r="D1272" s="6">
        <v>2353</v>
      </c>
      <c r="F1272" s="6" t="s">
        <v>22</v>
      </c>
      <c r="G1272" s="6">
        <v>92.3</v>
      </c>
      <c r="H1272" s="6">
        <v>24.4</v>
      </c>
      <c r="I1272" s="6">
        <v>1.4</v>
      </c>
      <c r="J1272" s="6" t="s">
        <v>170</v>
      </c>
      <c r="K1272" s="6">
        <v>1.3</v>
      </c>
      <c r="L1272" s="6" t="s">
        <v>24</v>
      </c>
      <c r="N1272" s="6" t="b">
        <v>0</v>
      </c>
      <c r="O1272" s="6">
        <v>41.989282950000003</v>
      </c>
      <c r="P1272" s="6">
        <v>-72.129768909999996</v>
      </c>
    </row>
    <row r="1273" spans="2:16" ht="15.75" customHeight="1" x14ac:dyDescent="0.3">
      <c r="B1273" s="6">
        <v>206</v>
      </c>
      <c r="C1273" s="6" t="s">
        <v>25</v>
      </c>
      <c r="D1273" s="6">
        <v>2354</v>
      </c>
      <c r="F1273" s="6" t="s">
        <v>20</v>
      </c>
      <c r="G1273" s="6">
        <v>136.9</v>
      </c>
      <c r="H1273" s="6">
        <v>50.8</v>
      </c>
      <c r="I1273" s="6">
        <v>1.5</v>
      </c>
      <c r="J1273" s="6" t="s">
        <v>170</v>
      </c>
      <c r="N1273" s="6" t="b">
        <v>0</v>
      </c>
      <c r="O1273" s="6">
        <v>41.98944711</v>
      </c>
      <c r="P1273" s="6">
        <v>-72.129182</v>
      </c>
    </row>
    <row r="1274" spans="2:16" ht="15.75" customHeight="1" x14ac:dyDescent="0.3">
      <c r="B1274" s="6">
        <v>308</v>
      </c>
      <c r="C1274" s="6" t="s">
        <v>25</v>
      </c>
      <c r="D1274" s="6">
        <v>2356</v>
      </c>
      <c r="F1274" s="6" t="s">
        <v>172</v>
      </c>
      <c r="G1274" s="6">
        <v>178</v>
      </c>
      <c r="H1274" s="6">
        <v>75.8</v>
      </c>
      <c r="I1274" s="6">
        <v>1.5</v>
      </c>
      <c r="J1274" s="6" t="s">
        <v>170</v>
      </c>
      <c r="L1274" s="6" t="s">
        <v>24</v>
      </c>
      <c r="N1274" s="6" t="b">
        <v>0</v>
      </c>
      <c r="O1274" s="6">
        <v>41.989604329999999</v>
      </c>
      <c r="P1274" s="6">
        <v>-72.128639730000003</v>
      </c>
    </row>
    <row r="1275" spans="2:16" ht="15.75" customHeight="1" x14ac:dyDescent="0.3">
      <c r="B1275" s="6">
        <v>600</v>
      </c>
      <c r="C1275" s="6" t="s">
        <v>21</v>
      </c>
      <c r="D1275" s="6">
        <v>2357</v>
      </c>
      <c r="F1275" s="6" t="s">
        <v>172</v>
      </c>
      <c r="G1275" s="6">
        <v>3.3</v>
      </c>
      <c r="H1275" s="6">
        <v>134.4</v>
      </c>
      <c r="I1275" s="6">
        <v>2.2000000000000002</v>
      </c>
      <c r="J1275" s="6" t="s">
        <v>170</v>
      </c>
      <c r="K1275" s="6">
        <v>1.3</v>
      </c>
      <c r="L1275" s="6" t="s">
        <v>24</v>
      </c>
      <c r="N1275" s="6" t="b">
        <v>1</v>
      </c>
      <c r="O1275" s="6">
        <v>41.990396169999997</v>
      </c>
      <c r="P1275" s="6">
        <v>-72.130598289999995</v>
      </c>
    </row>
    <row r="1276" spans="2:16" ht="15.75" customHeight="1" x14ac:dyDescent="0.3">
      <c r="B1276" s="6">
        <v>308</v>
      </c>
      <c r="C1276" s="6" t="s">
        <v>26</v>
      </c>
      <c r="D1276" s="6">
        <v>2358</v>
      </c>
      <c r="F1276" s="6" t="s">
        <v>20</v>
      </c>
      <c r="G1276" s="6">
        <v>178.7</v>
      </c>
      <c r="H1276" s="6">
        <v>66.7</v>
      </c>
      <c r="I1276" s="6">
        <v>3.1</v>
      </c>
      <c r="J1276" s="6" t="s">
        <v>170</v>
      </c>
      <c r="K1276" s="6">
        <v>1.3</v>
      </c>
      <c r="L1276" s="6" t="s">
        <v>24</v>
      </c>
      <c r="N1276" s="6" t="b">
        <v>0</v>
      </c>
      <c r="O1276" s="6">
        <v>41.989522639999997</v>
      </c>
      <c r="P1276" s="6">
        <v>-72.12865051</v>
      </c>
    </row>
    <row r="1277" spans="2:16" ht="15.75" customHeight="1" x14ac:dyDescent="0.3">
      <c r="B1277" s="6">
        <v>207</v>
      </c>
      <c r="C1277" s="6" t="s">
        <v>17</v>
      </c>
      <c r="D1277" s="6">
        <v>2359</v>
      </c>
      <c r="F1277" s="6" t="s">
        <v>20</v>
      </c>
      <c r="G1277" s="6">
        <v>143</v>
      </c>
      <c r="H1277" s="6">
        <v>47.6</v>
      </c>
      <c r="I1277" s="6">
        <v>2.2999999999999998</v>
      </c>
      <c r="J1277" s="6" t="s">
        <v>170</v>
      </c>
      <c r="K1277" s="6">
        <v>1.3</v>
      </c>
      <c r="L1277" s="6" t="s">
        <v>24</v>
      </c>
      <c r="N1277" s="6" t="b">
        <v>0</v>
      </c>
      <c r="O1277" s="6">
        <v>41.989409240000001</v>
      </c>
      <c r="P1277" s="6">
        <v>-72.12911604</v>
      </c>
    </row>
    <row r="1278" spans="2:16" ht="15.75" customHeight="1" x14ac:dyDescent="0.3">
      <c r="B1278" s="6">
        <v>600</v>
      </c>
      <c r="C1278" s="6" t="s">
        <v>26</v>
      </c>
      <c r="D1278" s="6">
        <v>2360</v>
      </c>
      <c r="F1278" s="6" t="s">
        <v>172</v>
      </c>
      <c r="G1278" s="6">
        <v>15.1</v>
      </c>
      <c r="H1278" s="6">
        <v>121.6</v>
      </c>
      <c r="I1278" s="6">
        <v>1.3</v>
      </c>
      <c r="J1278" s="6" t="s">
        <v>170</v>
      </c>
      <c r="L1278" s="6" t="s">
        <v>24</v>
      </c>
      <c r="N1278" s="6" t="b">
        <v>0</v>
      </c>
      <c r="O1278" s="6">
        <v>41.990264379999999</v>
      </c>
      <c r="P1278" s="6">
        <v>-72.130484580000001</v>
      </c>
    </row>
    <row r="1279" spans="2:16" ht="15.75" customHeight="1" x14ac:dyDescent="0.3">
      <c r="B1279" s="6">
        <v>206</v>
      </c>
      <c r="C1279" s="6" t="s">
        <v>25</v>
      </c>
      <c r="D1279" s="6">
        <v>2361</v>
      </c>
      <c r="F1279" s="6" t="s">
        <v>22</v>
      </c>
      <c r="G1279" s="6">
        <v>132.6</v>
      </c>
      <c r="H1279" s="6">
        <v>53</v>
      </c>
      <c r="I1279" s="6">
        <v>1.3</v>
      </c>
      <c r="J1279" s="6" t="s">
        <v>170</v>
      </c>
      <c r="K1279" s="6">
        <v>1.3</v>
      </c>
      <c r="L1279" s="6" t="s">
        <v>24</v>
      </c>
      <c r="N1279" s="6" t="b">
        <v>0</v>
      </c>
      <c r="O1279" s="6">
        <v>41.989473310000001</v>
      </c>
      <c r="P1279" s="6">
        <v>-72.129228620000006</v>
      </c>
    </row>
    <row r="1280" spans="2:16" ht="15.75" customHeight="1" x14ac:dyDescent="0.3">
      <c r="B1280" s="6">
        <v>206</v>
      </c>
      <c r="C1280" s="6" t="s">
        <v>21</v>
      </c>
      <c r="D1280" s="6">
        <v>2362</v>
      </c>
      <c r="F1280" s="6" t="s">
        <v>22</v>
      </c>
      <c r="G1280" s="6">
        <v>122.4</v>
      </c>
      <c r="H1280" s="6">
        <v>54.8</v>
      </c>
      <c r="I1280" s="6">
        <v>1.8</v>
      </c>
      <c r="J1280" s="6" t="s">
        <v>170</v>
      </c>
      <c r="N1280" s="6" t="b">
        <v>0</v>
      </c>
      <c r="O1280" s="6">
        <v>41.989505180000002</v>
      </c>
      <c r="P1280" s="6">
        <v>-72.129346369999993</v>
      </c>
    </row>
    <row r="1281" spans="2:16" ht="15.75" customHeight="1" x14ac:dyDescent="0.3">
      <c r="B1281" s="6">
        <v>308</v>
      </c>
      <c r="C1281" s="6" t="s">
        <v>26</v>
      </c>
      <c r="D1281" s="6">
        <v>2362</v>
      </c>
      <c r="F1281" s="6" t="s">
        <v>20</v>
      </c>
      <c r="G1281" s="6">
        <v>177.2</v>
      </c>
      <c r="H1281" s="6">
        <v>63.2</v>
      </c>
      <c r="I1281" s="6">
        <v>3.6</v>
      </c>
      <c r="J1281" s="6" t="s">
        <v>170</v>
      </c>
      <c r="K1281" s="6">
        <v>1.3</v>
      </c>
      <c r="L1281" s="6" t="s">
        <v>24</v>
      </c>
      <c r="N1281" s="6" t="b">
        <v>0</v>
      </c>
      <c r="O1281" s="6">
        <v>41.98949399</v>
      </c>
      <c r="P1281" s="6">
        <v>-72.128675740000006</v>
      </c>
    </row>
    <row r="1282" spans="2:16" ht="15.75" customHeight="1" x14ac:dyDescent="0.3">
      <c r="B1282" s="6">
        <v>207</v>
      </c>
      <c r="C1282" s="6" t="s">
        <v>25</v>
      </c>
      <c r="D1282" s="6">
        <v>2364</v>
      </c>
      <c r="F1282" s="6" t="s">
        <v>20</v>
      </c>
      <c r="G1282" s="6">
        <v>153.6</v>
      </c>
      <c r="H1282" s="6">
        <v>57.4</v>
      </c>
      <c r="I1282" s="6">
        <v>1.3</v>
      </c>
      <c r="J1282" s="6" t="s">
        <v>170</v>
      </c>
      <c r="N1282" s="6" t="b">
        <v>0</v>
      </c>
      <c r="O1282" s="6">
        <v>41.98947948</v>
      </c>
      <c r="P1282" s="6">
        <v>-72.128969139999995</v>
      </c>
    </row>
    <row r="1283" spans="2:16" ht="15.75" customHeight="1" x14ac:dyDescent="0.3">
      <c r="B1283" s="6">
        <v>308</v>
      </c>
      <c r="C1283" s="6" t="s">
        <v>17</v>
      </c>
      <c r="D1283" s="6">
        <v>2365</v>
      </c>
      <c r="F1283" s="6" t="s">
        <v>22</v>
      </c>
      <c r="G1283" s="6">
        <v>164.5</v>
      </c>
      <c r="H1283" s="6">
        <v>67.8</v>
      </c>
      <c r="I1283" s="6">
        <v>3.1</v>
      </c>
      <c r="J1283" s="6" t="s">
        <v>170</v>
      </c>
      <c r="N1283" s="6" t="b">
        <v>0</v>
      </c>
      <c r="O1283" s="6">
        <v>41.989554570000003</v>
      </c>
      <c r="P1283" s="6">
        <v>-72.128817400000003</v>
      </c>
    </row>
    <row r="1284" spans="2:16" ht="15.75" customHeight="1" x14ac:dyDescent="0.3">
      <c r="B1284" s="6">
        <v>204</v>
      </c>
      <c r="C1284" s="6" t="s">
        <v>21</v>
      </c>
      <c r="D1284" s="6">
        <v>2367</v>
      </c>
      <c r="F1284" s="6" t="s">
        <v>172</v>
      </c>
      <c r="G1284" s="6">
        <v>95.5</v>
      </c>
      <c r="H1284" s="6">
        <v>48.1</v>
      </c>
      <c r="I1284" s="6">
        <v>1.7</v>
      </c>
      <c r="J1284" s="6" t="s">
        <v>170</v>
      </c>
      <c r="K1284" s="6">
        <v>1.3</v>
      </c>
      <c r="L1284" s="6" t="s">
        <v>24</v>
      </c>
      <c r="N1284" s="6" t="b">
        <v>0</v>
      </c>
      <c r="O1284" s="6">
        <v>41.989487859999997</v>
      </c>
      <c r="P1284" s="6">
        <v>-72.129680980000003</v>
      </c>
    </row>
    <row r="1285" spans="2:16" ht="15.75" customHeight="1" x14ac:dyDescent="0.3">
      <c r="B1285" s="6">
        <v>308</v>
      </c>
      <c r="C1285" s="6" t="s">
        <v>17</v>
      </c>
      <c r="D1285" s="6">
        <v>2369</v>
      </c>
      <c r="F1285" s="6" t="s">
        <v>20</v>
      </c>
      <c r="G1285" s="6">
        <v>168.5</v>
      </c>
      <c r="H1285" s="6">
        <v>64.900000000000006</v>
      </c>
      <c r="I1285" s="6">
        <v>1.2</v>
      </c>
      <c r="J1285" s="6" t="s">
        <v>170</v>
      </c>
      <c r="N1285" s="6" t="b">
        <v>0</v>
      </c>
      <c r="O1285" s="6">
        <v>41.989522630000003</v>
      </c>
      <c r="P1285" s="6">
        <v>-72.128775840000003</v>
      </c>
    </row>
    <row r="1286" spans="2:16" ht="15.75" customHeight="1" x14ac:dyDescent="0.3">
      <c r="B1286" s="6">
        <v>207</v>
      </c>
      <c r="C1286" s="6" t="s">
        <v>26</v>
      </c>
      <c r="D1286" s="6">
        <v>2371</v>
      </c>
      <c r="F1286" s="6" t="s">
        <v>20</v>
      </c>
      <c r="G1286" s="6">
        <v>151.6</v>
      </c>
      <c r="H1286" s="6">
        <v>44</v>
      </c>
      <c r="I1286" s="6">
        <v>3.3</v>
      </c>
      <c r="J1286" s="6" t="s">
        <v>170</v>
      </c>
      <c r="K1286" s="6">
        <v>1.3</v>
      </c>
      <c r="L1286" s="6" t="s">
        <v>24</v>
      </c>
      <c r="N1286" s="6" t="b">
        <v>0</v>
      </c>
      <c r="O1286" s="6">
        <v>41.989363930000003</v>
      </c>
      <c r="P1286" s="6">
        <v>-72.129021129999998</v>
      </c>
    </row>
    <row r="1287" spans="2:16" ht="15.75" customHeight="1" x14ac:dyDescent="0.3">
      <c r="B1287" s="6">
        <v>207</v>
      </c>
      <c r="C1287" s="6" t="s">
        <v>17</v>
      </c>
      <c r="D1287" s="6">
        <v>2372</v>
      </c>
      <c r="F1287" s="6" t="s">
        <v>20</v>
      </c>
      <c r="G1287" s="6">
        <v>142.19999999999999</v>
      </c>
      <c r="H1287" s="6">
        <v>41.2</v>
      </c>
      <c r="I1287" s="6">
        <v>3.3</v>
      </c>
      <c r="J1287" s="6" t="s">
        <v>170</v>
      </c>
      <c r="N1287" s="6" t="b">
        <v>0</v>
      </c>
      <c r="O1287" s="6">
        <v>41.989353809999997</v>
      </c>
      <c r="P1287" s="6">
        <v>-72.129139019999997</v>
      </c>
    </row>
    <row r="1288" spans="2:16" ht="15.75" customHeight="1" x14ac:dyDescent="0.3">
      <c r="B1288" s="6">
        <v>207</v>
      </c>
      <c r="C1288" s="6" t="s">
        <v>17</v>
      </c>
      <c r="D1288" s="6">
        <v>2373</v>
      </c>
      <c r="F1288" s="6" t="s">
        <v>20</v>
      </c>
      <c r="G1288" s="6">
        <v>147.9</v>
      </c>
      <c r="H1288" s="6">
        <v>46.6</v>
      </c>
      <c r="I1288" s="6">
        <v>4.7</v>
      </c>
      <c r="J1288" s="6" t="s">
        <v>170</v>
      </c>
      <c r="K1288" s="6">
        <v>1.3</v>
      </c>
      <c r="L1288" s="6" t="s">
        <v>24</v>
      </c>
      <c r="N1288" s="6" t="b">
        <v>0</v>
      </c>
      <c r="O1288" s="6">
        <v>41.989392729999999</v>
      </c>
      <c r="P1288" s="6">
        <v>-72.129059749999996</v>
      </c>
    </row>
    <row r="1289" spans="2:16" ht="15.75" customHeight="1" x14ac:dyDescent="0.3">
      <c r="B1289" s="6">
        <v>308</v>
      </c>
      <c r="C1289" s="6" t="s">
        <v>25</v>
      </c>
      <c r="D1289" s="6">
        <v>2374</v>
      </c>
      <c r="F1289" s="6" t="s">
        <v>20</v>
      </c>
      <c r="G1289" s="6">
        <v>174</v>
      </c>
      <c r="H1289" s="6">
        <v>76.099999999999994</v>
      </c>
      <c r="I1289" s="6">
        <v>3.6</v>
      </c>
      <c r="J1289" s="6" t="s">
        <v>170</v>
      </c>
      <c r="L1289" s="6" t="s">
        <v>24</v>
      </c>
      <c r="N1289" s="6" t="b">
        <v>0</v>
      </c>
      <c r="O1289" s="6">
        <v>41.989613239999997</v>
      </c>
      <c r="P1289" s="6">
        <v>-72.128686759999994</v>
      </c>
    </row>
    <row r="1290" spans="2:16" ht="15.75" customHeight="1" x14ac:dyDescent="0.3">
      <c r="B1290" s="6">
        <v>602</v>
      </c>
      <c r="C1290" s="6" t="s">
        <v>17</v>
      </c>
      <c r="D1290" s="6">
        <v>2375</v>
      </c>
      <c r="F1290" s="6" t="s">
        <v>18</v>
      </c>
      <c r="G1290" s="6">
        <v>48.7</v>
      </c>
      <c r="H1290" s="6">
        <v>126.9</v>
      </c>
      <c r="I1290" s="6">
        <v>4.2</v>
      </c>
      <c r="J1290" s="6" t="s">
        <v>170</v>
      </c>
      <c r="L1290" s="6" t="s">
        <v>24</v>
      </c>
      <c r="N1290" s="6" t="b">
        <v>0</v>
      </c>
      <c r="O1290" s="6">
        <v>41.990258849999996</v>
      </c>
      <c r="P1290" s="6">
        <v>-72.130073069999995</v>
      </c>
    </row>
    <row r="1291" spans="2:16" ht="15.75" customHeight="1" x14ac:dyDescent="0.3">
      <c r="B1291" s="6">
        <v>308</v>
      </c>
      <c r="C1291" s="6" t="s">
        <v>17</v>
      </c>
      <c r="D1291" s="6">
        <v>2376</v>
      </c>
      <c r="F1291" s="6" t="s">
        <v>20</v>
      </c>
      <c r="G1291" s="6">
        <v>161.19999999999999</v>
      </c>
      <c r="H1291" s="6">
        <v>63.2</v>
      </c>
      <c r="I1291" s="6">
        <v>2.4</v>
      </c>
      <c r="J1291" s="6" t="s">
        <v>170</v>
      </c>
      <c r="N1291" s="6" t="b">
        <v>0</v>
      </c>
      <c r="O1291" s="6">
        <v>41.98951898</v>
      </c>
      <c r="P1291" s="6">
        <v>-72.128866389999999</v>
      </c>
    </row>
    <row r="1292" spans="2:16" ht="15.75" customHeight="1" x14ac:dyDescent="0.3">
      <c r="B1292" s="6">
        <v>308</v>
      </c>
      <c r="C1292" s="6" t="s">
        <v>26</v>
      </c>
      <c r="D1292" s="6">
        <v>2377</v>
      </c>
      <c r="F1292" s="6" t="s">
        <v>20</v>
      </c>
      <c r="G1292" s="6">
        <v>172.9</v>
      </c>
      <c r="H1292" s="6">
        <v>62.5</v>
      </c>
      <c r="I1292" s="6">
        <v>3.7</v>
      </c>
      <c r="J1292" s="6" t="s">
        <v>170</v>
      </c>
      <c r="N1292" s="6" t="b">
        <v>0</v>
      </c>
      <c r="O1292" s="6">
        <v>41.98949451</v>
      </c>
      <c r="P1292" s="6">
        <v>-72.128728449999997</v>
      </c>
    </row>
    <row r="1293" spans="2:16" ht="15.75" customHeight="1" x14ac:dyDescent="0.3">
      <c r="B1293" s="6">
        <v>304</v>
      </c>
      <c r="C1293" s="6" t="s">
        <v>21</v>
      </c>
      <c r="D1293" s="6">
        <v>2378</v>
      </c>
      <c r="F1293" s="6" t="s">
        <v>172</v>
      </c>
      <c r="G1293" s="6">
        <v>87.9</v>
      </c>
      <c r="H1293" s="6">
        <v>76.3</v>
      </c>
      <c r="I1293" s="6">
        <v>1.4</v>
      </c>
      <c r="J1293" s="6" t="s">
        <v>170</v>
      </c>
      <c r="K1293" s="6">
        <v>1.3</v>
      </c>
      <c r="L1293" s="6" t="s">
        <v>24</v>
      </c>
      <c r="N1293" s="6" t="b">
        <v>0</v>
      </c>
      <c r="O1293" s="6">
        <v>41.98974948</v>
      </c>
      <c r="P1293" s="6">
        <v>-72.129712290000001</v>
      </c>
    </row>
    <row r="1294" spans="2:16" ht="15.75" customHeight="1" x14ac:dyDescent="0.3">
      <c r="B1294" s="6">
        <v>207</v>
      </c>
      <c r="C1294" s="6" t="s">
        <v>26</v>
      </c>
      <c r="D1294" s="6">
        <v>2379</v>
      </c>
      <c r="F1294" s="6" t="s">
        <v>22</v>
      </c>
      <c r="G1294" s="6">
        <v>154.4</v>
      </c>
      <c r="H1294" s="6">
        <v>41.1</v>
      </c>
      <c r="I1294" s="6">
        <v>2</v>
      </c>
      <c r="J1294" s="6" t="s">
        <v>170</v>
      </c>
      <c r="K1294" s="6">
        <v>1.3</v>
      </c>
      <c r="L1294" s="6" t="s">
        <v>24</v>
      </c>
      <c r="N1294" s="6" t="b">
        <v>1</v>
      </c>
      <c r="O1294" s="6">
        <v>41.989333870000003</v>
      </c>
      <c r="P1294" s="6">
        <v>-72.128993859999994</v>
      </c>
    </row>
    <row r="1295" spans="2:16" ht="15.75" customHeight="1" x14ac:dyDescent="0.3">
      <c r="B1295" s="6">
        <v>600</v>
      </c>
      <c r="C1295" s="6" t="s">
        <v>26</v>
      </c>
      <c r="D1295" s="6">
        <v>2380</v>
      </c>
      <c r="F1295" s="6" t="s">
        <v>172</v>
      </c>
      <c r="G1295" s="6">
        <v>18.3</v>
      </c>
      <c r="H1295" s="6">
        <v>127.6</v>
      </c>
      <c r="I1295" s="6">
        <v>2.2999999999999998</v>
      </c>
      <c r="J1295" s="6" t="s">
        <v>170</v>
      </c>
      <c r="K1295" s="6">
        <v>1.3</v>
      </c>
      <c r="L1295" s="6" t="s">
        <v>24</v>
      </c>
      <c r="N1295" s="6" t="b">
        <v>1</v>
      </c>
      <c r="O1295" s="6">
        <v>41.990312520000003</v>
      </c>
      <c r="P1295" s="6">
        <v>-72.130433839999995</v>
      </c>
    </row>
    <row r="1296" spans="2:16" ht="15.75" customHeight="1" x14ac:dyDescent="0.3">
      <c r="B1296" s="6">
        <v>308</v>
      </c>
      <c r="C1296" s="6" t="s">
        <v>25</v>
      </c>
      <c r="D1296" s="6">
        <v>2381</v>
      </c>
      <c r="F1296" s="6" t="s">
        <v>20</v>
      </c>
      <c r="G1296" s="6">
        <v>175.3</v>
      </c>
      <c r="H1296" s="6">
        <v>78.5</v>
      </c>
      <c r="I1296" s="6">
        <v>2.2000000000000002</v>
      </c>
      <c r="J1296" s="6" t="s">
        <v>170</v>
      </c>
      <c r="N1296" s="6" t="b">
        <v>0</v>
      </c>
      <c r="O1296" s="6">
        <v>41.989632460000003</v>
      </c>
      <c r="P1296" s="6">
        <v>-72.128666229999993</v>
      </c>
    </row>
    <row r="1297" spans="2:16" ht="15.75" customHeight="1" x14ac:dyDescent="0.3">
      <c r="B1297" s="6">
        <v>207</v>
      </c>
      <c r="C1297" s="6" t="s">
        <v>26</v>
      </c>
      <c r="D1297" s="6">
        <v>2382</v>
      </c>
      <c r="F1297" s="6" t="s">
        <v>22</v>
      </c>
      <c r="G1297" s="6">
        <v>155.69999999999999</v>
      </c>
      <c r="H1297" s="6">
        <v>43.7</v>
      </c>
      <c r="I1297" s="6">
        <v>1.6</v>
      </c>
      <c r="J1297" s="6" t="s">
        <v>170</v>
      </c>
      <c r="N1297" s="6" t="b">
        <v>0</v>
      </c>
      <c r="O1297" s="6">
        <v>41.98935487</v>
      </c>
      <c r="P1297" s="6">
        <v>-72.128972910000002</v>
      </c>
    </row>
    <row r="1298" spans="2:16" ht="15.75" customHeight="1" x14ac:dyDescent="0.3">
      <c r="B1298" s="6">
        <v>308</v>
      </c>
      <c r="C1298" s="6" t="s">
        <v>17</v>
      </c>
      <c r="D1298" s="6">
        <v>2383</v>
      </c>
      <c r="F1298" s="6" t="s">
        <v>20</v>
      </c>
      <c r="G1298" s="6">
        <v>168</v>
      </c>
      <c r="H1298" s="6">
        <v>61.9</v>
      </c>
      <c r="I1298" s="6">
        <v>1.3</v>
      </c>
      <c r="J1298" s="6" t="s">
        <v>170</v>
      </c>
      <c r="N1298" s="6" t="b">
        <v>0</v>
      </c>
      <c r="O1298" s="6">
        <v>41.989496840000001</v>
      </c>
      <c r="P1298" s="6">
        <v>-72.128788099999994</v>
      </c>
    </row>
    <row r="1299" spans="2:16" ht="15.75" customHeight="1" x14ac:dyDescent="0.3">
      <c r="B1299" s="6">
        <v>207</v>
      </c>
      <c r="C1299" s="6" t="s">
        <v>17</v>
      </c>
      <c r="D1299" s="6">
        <v>2384</v>
      </c>
      <c r="F1299" s="6" t="s">
        <v>20</v>
      </c>
      <c r="G1299" s="6">
        <v>141.5</v>
      </c>
      <c r="H1299" s="6">
        <v>43.3</v>
      </c>
      <c r="I1299" s="6">
        <v>4.0999999999999996</v>
      </c>
      <c r="J1299" s="6" t="s">
        <v>170</v>
      </c>
      <c r="K1299" s="6">
        <v>1.3</v>
      </c>
      <c r="L1299" s="6" t="s">
        <v>24</v>
      </c>
      <c r="N1299" s="6" t="b">
        <v>0</v>
      </c>
      <c r="O1299" s="6">
        <v>41.989373499999999</v>
      </c>
      <c r="P1299" s="6">
        <v>-72.129142950000002</v>
      </c>
    </row>
    <row r="1300" spans="2:16" ht="15.75" customHeight="1" x14ac:dyDescent="0.3">
      <c r="B1300" s="6">
        <v>308</v>
      </c>
      <c r="C1300" s="6" t="s">
        <v>17</v>
      </c>
      <c r="D1300" s="6">
        <v>2385</v>
      </c>
      <c r="F1300" s="6" t="s">
        <v>22</v>
      </c>
      <c r="G1300" s="6">
        <v>163.9</v>
      </c>
      <c r="H1300" s="6">
        <v>62.2</v>
      </c>
      <c r="I1300" s="6">
        <v>1.9</v>
      </c>
      <c r="J1300" s="6" t="s">
        <v>170</v>
      </c>
      <c r="N1300" s="6" t="b">
        <v>0</v>
      </c>
      <c r="O1300" s="6">
        <v>41.989505909999998</v>
      </c>
      <c r="P1300" s="6">
        <v>-72.128836320000005</v>
      </c>
    </row>
    <row r="1301" spans="2:16" ht="15.75" customHeight="1" x14ac:dyDescent="0.3">
      <c r="B1301" s="6">
        <v>308</v>
      </c>
      <c r="C1301" s="6" t="s">
        <v>17</v>
      </c>
      <c r="D1301" s="6">
        <v>2386</v>
      </c>
      <c r="F1301" s="6" t="s">
        <v>20</v>
      </c>
      <c r="G1301" s="6">
        <v>163.5</v>
      </c>
      <c r="H1301" s="6">
        <v>62.7</v>
      </c>
      <c r="I1301" s="6">
        <v>1.9</v>
      </c>
      <c r="J1301" s="6" t="s">
        <v>170</v>
      </c>
      <c r="N1301" s="6" t="b">
        <v>0</v>
      </c>
      <c r="O1301" s="6">
        <v>41.989510959999997</v>
      </c>
      <c r="P1301" s="6">
        <v>-72.12884004</v>
      </c>
    </row>
    <row r="1302" spans="2:16" ht="15.75" customHeight="1" x14ac:dyDescent="0.3">
      <c r="B1302" s="6">
        <v>308</v>
      </c>
      <c r="C1302" s="6" t="s">
        <v>17</v>
      </c>
      <c r="D1302" s="6">
        <v>2388</v>
      </c>
      <c r="F1302" s="6" t="s">
        <v>22</v>
      </c>
      <c r="G1302" s="6">
        <v>163.1</v>
      </c>
      <c r="H1302" s="6">
        <v>69.2</v>
      </c>
      <c r="I1302" s="6">
        <v>1</v>
      </c>
      <c r="J1302" s="6" t="s">
        <v>170</v>
      </c>
      <c r="N1302" s="6" t="b">
        <v>0</v>
      </c>
      <c r="O1302" s="6">
        <v>41.989569150000001</v>
      </c>
      <c r="P1302" s="6">
        <v>-72.128831140000003</v>
      </c>
    </row>
    <row r="1303" spans="2:16" ht="15.75" customHeight="1" x14ac:dyDescent="0.3">
      <c r="B1303" s="6">
        <v>308</v>
      </c>
      <c r="C1303" s="6" t="s">
        <v>17</v>
      </c>
      <c r="D1303" s="6">
        <v>2389</v>
      </c>
      <c r="F1303" s="6" t="s">
        <v>22</v>
      </c>
      <c r="G1303" s="6">
        <v>169.2</v>
      </c>
      <c r="H1303" s="6">
        <v>66.2</v>
      </c>
      <c r="I1303" s="6">
        <v>4.5</v>
      </c>
      <c r="J1303" s="6" t="s">
        <v>170</v>
      </c>
      <c r="N1303" s="6" t="b">
        <v>0</v>
      </c>
      <c r="O1303" s="6">
        <v>41.989533049999999</v>
      </c>
      <c r="P1303" s="6">
        <v>-72.128764759999996</v>
      </c>
    </row>
    <row r="1304" spans="2:16" ht="15.75" customHeight="1" x14ac:dyDescent="0.3">
      <c r="B1304" s="6">
        <v>308</v>
      </c>
      <c r="C1304" s="6" t="s">
        <v>26</v>
      </c>
      <c r="D1304" s="6">
        <v>2391</v>
      </c>
      <c r="F1304" s="6" t="s">
        <v>22</v>
      </c>
      <c r="G1304" s="6">
        <v>175.7</v>
      </c>
      <c r="H1304" s="6">
        <v>65.5</v>
      </c>
      <c r="I1304" s="6">
        <v>3</v>
      </c>
      <c r="J1304" s="6" t="s">
        <v>170</v>
      </c>
      <c r="N1304" s="6" t="b">
        <v>0</v>
      </c>
      <c r="O1304" s="6">
        <v>41.989516700000003</v>
      </c>
      <c r="P1304" s="6">
        <v>-72.128688780000004</v>
      </c>
    </row>
    <row r="1305" spans="2:16" ht="15.75" customHeight="1" x14ac:dyDescent="0.3">
      <c r="B1305" s="6">
        <v>307</v>
      </c>
      <c r="C1305" s="6" t="s">
        <v>26</v>
      </c>
      <c r="D1305" s="6">
        <v>2393</v>
      </c>
      <c r="F1305" s="6" t="s">
        <v>20</v>
      </c>
      <c r="G1305" s="6">
        <v>154</v>
      </c>
      <c r="H1305" s="6">
        <v>69.599999999999994</v>
      </c>
      <c r="I1305" s="6">
        <v>1</v>
      </c>
      <c r="J1305" s="6" t="s">
        <v>170</v>
      </c>
      <c r="K1305" s="6">
        <v>1.3</v>
      </c>
      <c r="L1305" s="6" t="s">
        <v>24</v>
      </c>
      <c r="N1305" s="6" t="b">
        <v>0</v>
      </c>
      <c r="O1305" s="6">
        <v>41.98958691</v>
      </c>
      <c r="P1305" s="6">
        <v>-72.128938739999995</v>
      </c>
    </row>
    <row r="1306" spans="2:16" ht="15.75" customHeight="1" x14ac:dyDescent="0.3">
      <c r="B1306" s="6">
        <v>308</v>
      </c>
      <c r="C1306" s="6" t="s">
        <v>17</v>
      </c>
      <c r="D1306" s="6">
        <v>2394</v>
      </c>
      <c r="F1306" s="6" t="s">
        <v>20</v>
      </c>
      <c r="G1306" s="6">
        <v>165.6</v>
      </c>
      <c r="H1306" s="6">
        <v>66.7</v>
      </c>
      <c r="I1306" s="6">
        <v>3.3</v>
      </c>
      <c r="J1306" s="6" t="s">
        <v>170</v>
      </c>
      <c r="N1306" s="6" t="b">
        <v>0</v>
      </c>
      <c r="O1306" s="6">
        <v>41.989543099999999</v>
      </c>
      <c r="P1306" s="6">
        <v>-72.128806609999998</v>
      </c>
    </row>
    <row r="1307" spans="2:16" ht="15.75" customHeight="1" x14ac:dyDescent="0.3">
      <c r="B1307" s="6">
        <v>308</v>
      </c>
      <c r="C1307" s="6" t="s">
        <v>21</v>
      </c>
      <c r="D1307" s="6">
        <v>2395</v>
      </c>
      <c r="F1307" s="6" t="s">
        <v>20</v>
      </c>
      <c r="G1307" s="6">
        <v>168.9</v>
      </c>
      <c r="H1307" s="6">
        <v>75.8</v>
      </c>
      <c r="I1307" s="6">
        <v>2</v>
      </c>
      <c r="J1307" s="6" t="s">
        <v>170</v>
      </c>
      <c r="L1307" s="6" t="s">
        <v>24</v>
      </c>
      <c r="N1307" s="6" t="b">
        <v>0</v>
      </c>
      <c r="O1307" s="6">
        <v>41.989618550000003</v>
      </c>
      <c r="P1307" s="6">
        <v>-72.128748160000001</v>
      </c>
    </row>
    <row r="1308" spans="2:16" ht="15.75" customHeight="1" x14ac:dyDescent="0.3">
      <c r="B1308" s="6">
        <v>304</v>
      </c>
      <c r="C1308" s="6" t="s">
        <v>17</v>
      </c>
      <c r="D1308" s="6">
        <v>2396</v>
      </c>
      <c r="F1308" s="6" t="s">
        <v>172</v>
      </c>
      <c r="G1308" s="6">
        <v>86.6</v>
      </c>
      <c r="H1308" s="6">
        <v>68</v>
      </c>
      <c r="I1308" s="6">
        <v>1</v>
      </c>
      <c r="J1308" s="6" t="s">
        <v>170</v>
      </c>
      <c r="K1308" s="6">
        <v>1.3</v>
      </c>
      <c r="L1308" s="6" t="s">
        <v>24</v>
      </c>
      <c r="N1308" s="6" t="b">
        <v>0</v>
      </c>
      <c r="O1308" s="6">
        <v>41.989677999999998</v>
      </c>
      <c r="P1308" s="6">
        <v>-72.129745220000004</v>
      </c>
    </row>
    <row r="1309" spans="2:16" ht="15.75" customHeight="1" x14ac:dyDescent="0.3">
      <c r="B1309" s="6">
        <v>304</v>
      </c>
      <c r="C1309" s="6" t="s">
        <v>17</v>
      </c>
      <c r="D1309" s="6">
        <v>2398</v>
      </c>
      <c r="F1309" s="6" t="s">
        <v>172</v>
      </c>
      <c r="G1309" s="6">
        <v>88.6</v>
      </c>
      <c r="H1309" s="6">
        <v>63.7</v>
      </c>
      <c r="I1309" s="6">
        <v>2.9</v>
      </c>
      <c r="J1309" s="6" t="s">
        <v>170</v>
      </c>
      <c r="K1309" s="6">
        <v>1.3</v>
      </c>
      <c r="L1309" s="6" t="s">
        <v>24</v>
      </c>
      <c r="N1309" s="6" t="b">
        <v>0</v>
      </c>
      <c r="O1309" s="6">
        <v>41.9896368</v>
      </c>
      <c r="P1309" s="6">
        <v>-72.129730420000001</v>
      </c>
    </row>
    <row r="1310" spans="2:16" ht="15.75" customHeight="1" x14ac:dyDescent="0.3">
      <c r="B1310" s="6">
        <v>308</v>
      </c>
      <c r="C1310" s="6" t="s">
        <v>25</v>
      </c>
      <c r="D1310" s="6">
        <v>2398</v>
      </c>
      <c r="F1310" s="6" t="s">
        <v>20</v>
      </c>
      <c r="G1310" s="6">
        <v>179.6</v>
      </c>
      <c r="H1310" s="6">
        <v>75.400000000000006</v>
      </c>
      <c r="I1310" s="6">
        <v>5.3</v>
      </c>
      <c r="J1310" s="6" t="s">
        <v>170</v>
      </c>
      <c r="L1310" s="6" t="s">
        <v>24</v>
      </c>
      <c r="N1310" s="6" t="b">
        <v>0</v>
      </c>
      <c r="O1310" s="6">
        <v>41.989598290000004</v>
      </c>
      <c r="P1310" s="6">
        <v>-72.128621510000002</v>
      </c>
    </row>
    <row r="1311" spans="2:16" ht="15.75" customHeight="1" x14ac:dyDescent="0.3">
      <c r="B1311" s="6">
        <v>308</v>
      </c>
      <c r="C1311" s="6" t="s">
        <v>21</v>
      </c>
      <c r="D1311" s="6">
        <v>2399</v>
      </c>
      <c r="F1311" s="6" t="s">
        <v>20</v>
      </c>
      <c r="G1311" s="6">
        <v>161.19999999999999</v>
      </c>
      <c r="H1311" s="6">
        <v>77</v>
      </c>
      <c r="I1311" s="6">
        <v>2.2000000000000002</v>
      </c>
      <c r="J1311" s="6" t="s">
        <v>170</v>
      </c>
      <c r="L1311" s="6" t="s">
        <v>24</v>
      </c>
      <c r="N1311" s="6" t="b">
        <v>0</v>
      </c>
      <c r="O1311" s="6">
        <v>41.989641200000001</v>
      </c>
      <c r="P1311" s="6">
        <v>-72.128837390000001</v>
      </c>
    </row>
    <row r="1312" spans="2:16" ht="15.75" customHeight="1" x14ac:dyDescent="0.3">
      <c r="B1312" s="6">
        <v>304</v>
      </c>
      <c r="C1312" s="6" t="s">
        <v>17</v>
      </c>
      <c r="D1312" s="6">
        <v>2401</v>
      </c>
      <c r="F1312" s="6" t="s">
        <v>172</v>
      </c>
      <c r="G1312" s="6">
        <v>82.3</v>
      </c>
      <c r="H1312" s="6">
        <v>63.3</v>
      </c>
      <c r="I1312" s="6">
        <v>3.1</v>
      </c>
      <c r="J1312" s="6" t="s">
        <v>170</v>
      </c>
      <c r="K1312" s="6">
        <v>1.3</v>
      </c>
      <c r="L1312" s="6" t="s">
        <v>24</v>
      </c>
      <c r="N1312" s="6" t="b">
        <v>0</v>
      </c>
      <c r="O1312" s="6">
        <v>41.989643090000001</v>
      </c>
      <c r="P1312" s="6">
        <v>-72.129806329999994</v>
      </c>
    </row>
    <row r="1313" spans="2:16" ht="15.75" customHeight="1" x14ac:dyDescent="0.3">
      <c r="B1313" s="6">
        <v>204</v>
      </c>
      <c r="C1313" s="6" t="s">
        <v>21</v>
      </c>
      <c r="D1313" s="6">
        <v>2402</v>
      </c>
      <c r="F1313" s="6" t="s">
        <v>172</v>
      </c>
      <c r="G1313" s="6">
        <v>87.4</v>
      </c>
      <c r="H1313" s="6">
        <v>55.1</v>
      </c>
      <c r="I1313" s="6">
        <v>2</v>
      </c>
      <c r="J1313" s="6" t="s">
        <v>170</v>
      </c>
      <c r="K1313" s="6">
        <v>1.3</v>
      </c>
      <c r="L1313" s="6" t="s">
        <v>24</v>
      </c>
      <c r="N1313" s="6" t="b">
        <v>0</v>
      </c>
      <c r="O1313" s="6">
        <v>41.989562499999998</v>
      </c>
      <c r="P1313" s="6">
        <v>-72.129762790000001</v>
      </c>
    </row>
    <row r="1314" spans="2:16" ht="15.75" customHeight="1" x14ac:dyDescent="0.3">
      <c r="B1314" s="6">
        <v>308</v>
      </c>
      <c r="C1314" s="6" t="s">
        <v>26</v>
      </c>
      <c r="D1314" s="6">
        <v>2403</v>
      </c>
      <c r="F1314" s="6" t="s">
        <v>18</v>
      </c>
      <c r="G1314" s="6">
        <v>179.3</v>
      </c>
      <c r="H1314" s="6">
        <v>69.400000000000006</v>
      </c>
      <c r="I1314" s="6">
        <v>5.3</v>
      </c>
      <c r="J1314" s="6" t="s">
        <v>170</v>
      </c>
      <c r="K1314" s="6">
        <v>1.3</v>
      </c>
      <c r="L1314" s="6" t="s">
        <v>24</v>
      </c>
      <c r="N1314" s="6" t="b">
        <v>0</v>
      </c>
      <c r="O1314" s="6">
        <v>41.989545620000001</v>
      </c>
      <c r="P1314" s="6">
        <v>-72.128637690000005</v>
      </c>
    </row>
    <row r="1315" spans="2:16" ht="15.75" customHeight="1" x14ac:dyDescent="0.3">
      <c r="B1315" s="6">
        <v>204</v>
      </c>
      <c r="C1315" s="6" t="s">
        <v>21</v>
      </c>
      <c r="D1315" s="6">
        <v>2404</v>
      </c>
      <c r="F1315" s="6" t="s">
        <v>22</v>
      </c>
      <c r="G1315" s="6">
        <v>95.6</v>
      </c>
      <c r="H1315" s="6">
        <v>49.7</v>
      </c>
      <c r="I1315" s="6">
        <v>2.2999999999999998</v>
      </c>
      <c r="J1315" s="6" t="s">
        <v>170</v>
      </c>
      <c r="K1315" s="6">
        <v>1.3</v>
      </c>
      <c r="L1315" s="6" t="s">
        <v>24</v>
      </c>
      <c r="N1315" s="6" t="b">
        <v>0</v>
      </c>
      <c r="O1315" s="6">
        <v>41.989501869999998</v>
      </c>
      <c r="P1315" s="6">
        <v>-72.129676430000004</v>
      </c>
    </row>
    <row r="1316" spans="2:16" ht="15.75" customHeight="1" x14ac:dyDescent="0.3">
      <c r="B1316" s="6">
        <v>600</v>
      </c>
      <c r="C1316" s="6" t="s">
        <v>17</v>
      </c>
      <c r="D1316" s="6">
        <v>2406</v>
      </c>
      <c r="F1316" s="6" t="s">
        <v>172</v>
      </c>
      <c r="G1316" s="6">
        <v>4.3</v>
      </c>
      <c r="H1316" s="6">
        <v>128.9</v>
      </c>
      <c r="I1316" s="6">
        <v>2</v>
      </c>
      <c r="J1316" s="6" t="s">
        <v>170</v>
      </c>
      <c r="K1316" s="6">
        <v>1.3</v>
      </c>
      <c r="L1316" s="6" t="s">
        <v>24</v>
      </c>
      <c r="N1316" s="6" t="b">
        <v>0</v>
      </c>
      <c r="O1316" s="6">
        <v>41.990345900000001</v>
      </c>
      <c r="P1316" s="6">
        <v>-72.130597929999993</v>
      </c>
    </row>
    <row r="1317" spans="2:16" ht="15.75" customHeight="1" x14ac:dyDescent="0.3">
      <c r="B1317" s="6">
        <v>308</v>
      </c>
      <c r="C1317" s="6" t="s">
        <v>25</v>
      </c>
      <c r="D1317" s="6">
        <v>2407</v>
      </c>
      <c r="F1317" s="6" t="s">
        <v>20</v>
      </c>
      <c r="G1317" s="6">
        <v>179.6</v>
      </c>
      <c r="H1317" s="6">
        <v>79.900000000000006</v>
      </c>
      <c r="I1317" s="6">
        <v>2.7</v>
      </c>
      <c r="J1317" s="6" t="s">
        <v>170</v>
      </c>
      <c r="N1317" s="6" t="b">
        <v>0</v>
      </c>
      <c r="O1317" s="6">
        <v>41.989638139999997</v>
      </c>
      <c r="P1317" s="6">
        <v>-72.128612050000001</v>
      </c>
    </row>
    <row r="1318" spans="2:16" ht="15.75" customHeight="1" x14ac:dyDescent="0.3">
      <c r="B1318" s="6">
        <v>104</v>
      </c>
      <c r="C1318" s="6" t="s">
        <v>26</v>
      </c>
      <c r="D1318" s="6">
        <v>2408</v>
      </c>
      <c r="F1318" s="6" t="s">
        <v>20</v>
      </c>
      <c r="G1318" s="6">
        <v>92.8</v>
      </c>
      <c r="H1318" s="6">
        <v>25.5</v>
      </c>
      <c r="I1318" s="6">
        <v>1.7</v>
      </c>
      <c r="J1318" s="6" t="s">
        <v>170</v>
      </c>
      <c r="K1318" s="6">
        <v>1.3</v>
      </c>
      <c r="L1318" s="6" t="s">
        <v>24</v>
      </c>
      <c r="N1318" s="6" t="b">
        <v>0</v>
      </c>
      <c r="O1318" s="6">
        <v>41.989291919999999</v>
      </c>
      <c r="P1318" s="6">
        <v>-72.129760640000001</v>
      </c>
    </row>
    <row r="1319" spans="2:16" ht="15.75" customHeight="1" x14ac:dyDescent="0.3">
      <c r="B1319" s="6">
        <v>308</v>
      </c>
      <c r="C1319" s="6" t="s">
        <v>17</v>
      </c>
      <c r="D1319" s="6">
        <v>2409</v>
      </c>
      <c r="F1319" s="6" t="s">
        <v>22</v>
      </c>
      <c r="G1319" s="6">
        <v>165.4</v>
      </c>
      <c r="H1319" s="6">
        <v>62.9</v>
      </c>
      <c r="I1319" s="6">
        <v>1.3</v>
      </c>
      <c r="J1319" s="6" t="s">
        <v>170</v>
      </c>
      <c r="N1319" s="6" t="b">
        <v>1</v>
      </c>
      <c r="O1319" s="6">
        <v>41.989509759999997</v>
      </c>
      <c r="P1319" s="6">
        <v>-72.128816979999996</v>
      </c>
    </row>
    <row r="1320" spans="2:16" ht="15.75" customHeight="1" x14ac:dyDescent="0.3">
      <c r="B1320" s="6">
        <v>602</v>
      </c>
      <c r="C1320" s="6" t="s">
        <v>25</v>
      </c>
      <c r="D1320" s="6">
        <v>2410</v>
      </c>
      <c r="F1320" s="6" t="s">
        <v>172</v>
      </c>
      <c r="G1320" s="6">
        <v>58.4</v>
      </c>
      <c r="H1320" s="6">
        <v>139.80000000000001</v>
      </c>
      <c r="I1320" s="6">
        <v>1.1000000000000001</v>
      </c>
      <c r="J1320" s="6" t="s">
        <v>170</v>
      </c>
      <c r="N1320" s="6" t="b">
        <v>0</v>
      </c>
      <c r="O1320" s="6">
        <v>41.990357950000003</v>
      </c>
      <c r="P1320" s="6">
        <v>-72.129930380000005</v>
      </c>
    </row>
    <row r="1321" spans="2:16" ht="15.75" customHeight="1" x14ac:dyDescent="0.3">
      <c r="B1321" s="6">
        <v>308</v>
      </c>
      <c r="C1321" s="6" t="s">
        <v>25</v>
      </c>
      <c r="D1321" s="6">
        <v>2411</v>
      </c>
      <c r="F1321" s="6" t="s">
        <v>20</v>
      </c>
      <c r="G1321" s="6">
        <v>177.1</v>
      </c>
      <c r="H1321" s="6">
        <v>74.900000000000006</v>
      </c>
      <c r="I1321" s="6">
        <v>3.8</v>
      </c>
      <c r="J1321" s="6" t="s">
        <v>170</v>
      </c>
      <c r="L1321" s="6" t="s">
        <v>24</v>
      </c>
      <c r="N1321" s="6" t="b">
        <v>0</v>
      </c>
      <c r="O1321" s="6">
        <v>41.989597770000003</v>
      </c>
      <c r="P1321" s="6">
        <v>-72.128652349999996</v>
      </c>
    </row>
    <row r="1322" spans="2:16" ht="15.75" customHeight="1" x14ac:dyDescent="0.3">
      <c r="B1322" s="6">
        <v>204</v>
      </c>
      <c r="C1322" s="6" t="s">
        <v>21</v>
      </c>
      <c r="D1322" s="6">
        <v>2412</v>
      </c>
      <c r="F1322" s="6" t="s">
        <v>172</v>
      </c>
      <c r="G1322" s="6">
        <v>86.7</v>
      </c>
      <c r="H1322" s="6">
        <v>57.3</v>
      </c>
      <c r="I1322" s="6">
        <v>2.2000000000000002</v>
      </c>
      <c r="J1322" s="6" t="s">
        <v>170</v>
      </c>
      <c r="K1322" s="6">
        <v>1.3</v>
      </c>
      <c r="L1322" s="6" t="s">
        <v>24</v>
      </c>
      <c r="N1322" s="6" t="b">
        <v>0</v>
      </c>
      <c r="O1322" s="6">
        <v>41.989583080000003</v>
      </c>
      <c r="P1322" s="6">
        <v>-72.129766509999996</v>
      </c>
    </row>
    <row r="1323" spans="2:16" ht="15.75" customHeight="1" x14ac:dyDescent="0.3">
      <c r="B1323" s="6">
        <v>204</v>
      </c>
      <c r="C1323" s="6" t="s">
        <v>17</v>
      </c>
      <c r="D1323" s="6">
        <v>2413</v>
      </c>
      <c r="F1323" s="6" t="s">
        <v>22</v>
      </c>
      <c r="G1323" s="6">
        <v>81.2</v>
      </c>
      <c r="H1323" s="6">
        <v>45.2</v>
      </c>
      <c r="I1323" s="6">
        <v>2</v>
      </c>
      <c r="J1323" s="6" t="s">
        <v>170</v>
      </c>
      <c r="K1323" s="6">
        <v>1.3</v>
      </c>
      <c r="L1323" s="6" t="s">
        <v>24</v>
      </c>
      <c r="N1323" s="6" t="b">
        <v>1</v>
      </c>
      <c r="O1323" s="6">
        <v>41.989484509999997</v>
      </c>
      <c r="P1323" s="6">
        <v>-72.129857470000005</v>
      </c>
    </row>
    <row r="1324" spans="2:16" ht="15.75" customHeight="1" x14ac:dyDescent="0.3">
      <c r="B1324" s="6">
        <v>206</v>
      </c>
      <c r="C1324" s="6" t="s">
        <v>26</v>
      </c>
      <c r="D1324" s="6">
        <v>2416</v>
      </c>
      <c r="F1324" s="6" t="s">
        <v>18</v>
      </c>
      <c r="G1324" s="6">
        <v>138.69999999999999</v>
      </c>
      <c r="H1324" s="6">
        <v>43.4</v>
      </c>
      <c r="I1324" s="6">
        <v>4.0999999999999996</v>
      </c>
      <c r="J1324" s="6" t="s">
        <v>170</v>
      </c>
      <c r="K1324" s="6">
        <v>1.3</v>
      </c>
      <c r="L1324" s="6" t="s">
        <v>24</v>
      </c>
      <c r="N1324" s="6" t="b">
        <v>0</v>
      </c>
      <c r="O1324" s="6">
        <v>41.989378760000001</v>
      </c>
      <c r="P1324" s="6">
        <v>-72.129176099999995</v>
      </c>
    </row>
    <row r="1325" spans="2:16" ht="15.75" customHeight="1" x14ac:dyDescent="0.3">
      <c r="B1325" s="6">
        <v>308</v>
      </c>
      <c r="C1325" s="6" t="s">
        <v>26</v>
      </c>
      <c r="D1325" s="6">
        <v>2417</v>
      </c>
      <c r="F1325" s="6" t="s">
        <v>20</v>
      </c>
      <c r="G1325" s="6">
        <v>174.7</v>
      </c>
      <c r="H1325" s="6">
        <v>63</v>
      </c>
      <c r="I1325" s="6">
        <v>2.5</v>
      </c>
      <c r="J1325" s="6" t="s">
        <v>170</v>
      </c>
      <c r="N1325" s="6" t="b">
        <v>0</v>
      </c>
      <c r="O1325" s="6">
        <v>41.989496119999998</v>
      </c>
      <c r="P1325" s="6">
        <v>-72.128705949999997</v>
      </c>
    </row>
    <row r="1326" spans="2:16" ht="15.75" customHeight="1" x14ac:dyDescent="0.3">
      <c r="B1326" s="6">
        <v>204</v>
      </c>
      <c r="C1326" s="6" t="s">
        <v>21</v>
      </c>
      <c r="D1326" s="6">
        <v>2418</v>
      </c>
      <c r="F1326" s="6" t="s">
        <v>172</v>
      </c>
      <c r="G1326" s="6">
        <v>85.9</v>
      </c>
      <c r="H1326" s="6">
        <v>51.8</v>
      </c>
      <c r="I1326" s="6">
        <v>1.3</v>
      </c>
      <c r="J1326" s="6" t="s">
        <v>170</v>
      </c>
      <c r="N1326" s="6" t="b">
        <v>0</v>
      </c>
      <c r="O1326" s="6">
        <v>41.989535619999998</v>
      </c>
      <c r="P1326" s="6">
        <v>-72.1297876</v>
      </c>
    </row>
    <row r="1327" spans="2:16" ht="15.75" customHeight="1" x14ac:dyDescent="0.3">
      <c r="B1327" s="6">
        <v>204</v>
      </c>
      <c r="C1327" s="6" t="s">
        <v>17</v>
      </c>
      <c r="D1327" s="6">
        <v>2419</v>
      </c>
      <c r="F1327" s="6" t="s">
        <v>20</v>
      </c>
      <c r="G1327" s="6">
        <v>83.4</v>
      </c>
      <c r="H1327" s="6">
        <v>44.7</v>
      </c>
      <c r="I1327" s="6">
        <v>1.9</v>
      </c>
      <c r="J1327" s="6" t="s">
        <v>170</v>
      </c>
      <c r="K1327" s="6">
        <v>1.3</v>
      </c>
      <c r="L1327" s="6" t="s">
        <v>24</v>
      </c>
      <c r="N1327" s="6" t="b">
        <v>0</v>
      </c>
      <c r="O1327" s="6">
        <v>41.989476639999999</v>
      </c>
      <c r="P1327" s="6">
        <v>-72.129832309999998</v>
      </c>
    </row>
    <row r="1328" spans="2:16" ht="15.75" customHeight="1" x14ac:dyDescent="0.3">
      <c r="B1328" s="6">
        <v>308</v>
      </c>
      <c r="C1328" s="6" t="s">
        <v>25</v>
      </c>
      <c r="D1328" s="6">
        <v>2420</v>
      </c>
      <c r="F1328" s="6" t="s">
        <v>20</v>
      </c>
      <c r="G1328" s="6">
        <v>175.7</v>
      </c>
      <c r="H1328" s="6">
        <v>71.599999999999994</v>
      </c>
      <c r="I1328" s="6">
        <v>6.9</v>
      </c>
      <c r="J1328" s="6" t="s">
        <v>170</v>
      </c>
      <c r="N1328" s="6" t="b">
        <v>0</v>
      </c>
      <c r="O1328" s="6">
        <v>41.989570729999997</v>
      </c>
      <c r="P1328" s="6">
        <v>-72.128675959999995</v>
      </c>
    </row>
    <row r="1329" spans="2:16" ht="15.75" customHeight="1" x14ac:dyDescent="0.3">
      <c r="B1329" s="6">
        <v>206</v>
      </c>
      <c r="C1329" s="6" t="s">
        <v>25</v>
      </c>
      <c r="D1329" s="6">
        <v>2421</v>
      </c>
      <c r="F1329" s="6" t="s">
        <v>18</v>
      </c>
      <c r="G1329" s="6">
        <v>135.9</v>
      </c>
      <c r="H1329" s="6">
        <v>51.7</v>
      </c>
      <c r="I1329" s="6">
        <v>2.6</v>
      </c>
      <c r="J1329" s="6" t="s">
        <v>170</v>
      </c>
      <c r="K1329" s="6">
        <v>1.3</v>
      </c>
      <c r="L1329" s="6" t="s">
        <v>24</v>
      </c>
      <c r="N1329" s="6" t="b">
        <v>0</v>
      </c>
      <c r="O1329" s="6">
        <v>41.98945664</v>
      </c>
      <c r="P1329" s="6">
        <v>-72.129192029999999</v>
      </c>
    </row>
    <row r="1330" spans="2:16" ht="15.75" customHeight="1" x14ac:dyDescent="0.3">
      <c r="B1330" s="6">
        <v>204</v>
      </c>
      <c r="C1330" s="6" t="s">
        <v>17</v>
      </c>
      <c r="D1330" s="6">
        <v>2422</v>
      </c>
      <c r="F1330" s="6" t="s">
        <v>20</v>
      </c>
      <c r="G1330" s="6">
        <v>84.1</v>
      </c>
      <c r="H1330" s="6">
        <v>45.8</v>
      </c>
      <c r="I1330" s="6">
        <v>1.4</v>
      </c>
      <c r="J1330" s="6" t="s">
        <v>170</v>
      </c>
      <c r="K1330" s="6">
        <v>1.3</v>
      </c>
      <c r="L1330" s="6" t="s">
        <v>24</v>
      </c>
      <c r="N1330" s="6" t="b">
        <v>0</v>
      </c>
      <c r="O1330" s="6">
        <v>41.989485289999998</v>
      </c>
      <c r="P1330" s="6">
        <v>-72.129821660000005</v>
      </c>
    </row>
    <row r="1331" spans="2:16" ht="15.75" customHeight="1" x14ac:dyDescent="0.3">
      <c r="B1331" s="6">
        <v>308</v>
      </c>
      <c r="C1331" s="6" t="s">
        <v>25</v>
      </c>
      <c r="D1331" s="6">
        <v>2423</v>
      </c>
      <c r="F1331" s="6" t="s">
        <v>20</v>
      </c>
      <c r="G1331" s="6">
        <v>173.5</v>
      </c>
      <c r="H1331" s="6">
        <v>78.599999999999994</v>
      </c>
      <c r="I1331" s="6">
        <v>1.5</v>
      </c>
      <c r="J1331" s="6" t="s">
        <v>170</v>
      </c>
      <c r="N1331" s="6" t="b">
        <v>0</v>
      </c>
      <c r="O1331" s="6">
        <v>41.989636160000003</v>
      </c>
      <c r="P1331" s="6">
        <v>-72.128687470000003</v>
      </c>
    </row>
    <row r="1332" spans="2:16" ht="15.75" customHeight="1" x14ac:dyDescent="0.3">
      <c r="B1332" s="6">
        <v>204</v>
      </c>
      <c r="C1332" s="6" t="s">
        <v>17</v>
      </c>
      <c r="D1332" s="6">
        <v>2425</v>
      </c>
      <c r="F1332" s="6" t="s">
        <v>22</v>
      </c>
      <c r="G1332" s="6">
        <v>84.8</v>
      </c>
      <c r="H1332" s="6">
        <v>45.3</v>
      </c>
      <c r="I1332" s="6">
        <v>1.3</v>
      </c>
      <c r="J1332" s="6" t="s">
        <v>170</v>
      </c>
      <c r="K1332" s="6">
        <v>1.3</v>
      </c>
      <c r="L1332" s="6" t="s">
        <v>24</v>
      </c>
      <c r="N1332" s="6" t="b">
        <v>0</v>
      </c>
      <c r="O1332" s="6">
        <v>41.989479770000003</v>
      </c>
      <c r="P1332" s="6">
        <v>-72.129814370000005</v>
      </c>
    </row>
    <row r="1333" spans="2:16" ht="15.75" customHeight="1" x14ac:dyDescent="0.3">
      <c r="B1333" s="6">
        <v>308</v>
      </c>
      <c r="C1333" s="6" t="s">
        <v>17</v>
      </c>
      <c r="D1333" s="6">
        <v>2425</v>
      </c>
      <c r="F1333" s="6" t="s">
        <v>20</v>
      </c>
      <c r="G1333" s="6">
        <v>161.30000000000001</v>
      </c>
      <c r="H1333" s="6">
        <v>68.3</v>
      </c>
      <c r="I1333" s="6">
        <v>2.1</v>
      </c>
      <c r="J1333" s="6" t="s">
        <v>170</v>
      </c>
      <c r="N1333" s="6" t="b">
        <v>1</v>
      </c>
      <c r="O1333" s="6">
        <v>41.989563990000001</v>
      </c>
      <c r="P1333" s="6">
        <v>-72.128854480000001</v>
      </c>
    </row>
    <row r="1334" spans="2:16" ht="15.75" customHeight="1" x14ac:dyDescent="0.3">
      <c r="B1334" s="6">
        <v>207</v>
      </c>
      <c r="C1334" s="6" t="s">
        <v>25</v>
      </c>
      <c r="D1334" s="6">
        <v>2426</v>
      </c>
      <c r="F1334" s="6" t="s">
        <v>22</v>
      </c>
      <c r="G1334" s="6">
        <v>157.1</v>
      </c>
      <c r="H1334" s="6">
        <v>54.8</v>
      </c>
      <c r="I1334" s="6">
        <v>2.5</v>
      </c>
      <c r="J1334" s="6" t="s">
        <v>170</v>
      </c>
      <c r="N1334" s="6" t="b">
        <v>0</v>
      </c>
      <c r="O1334" s="6">
        <v>41.989450990000002</v>
      </c>
      <c r="P1334" s="6">
        <v>-72.128932899999995</v>
      </c>
    </row>
    <row r="1335" spans="2:16" ht="15.75" customHeight="1" x14ac:dyDescent="0.3">
      <c r="B1335" s="6">
        <v>204</v>
      </c>
      <c r="C1335" s="6" t="s">
        <v>26</v>
      </c>
      <c r="D1335" s="6">
        <v>2427</v>
      </c>
      <c r="F1335" s="6" t="s">
        <v>172</v>
      </c>
      <c r="G1335" s="6">
        <v>93.4</v>
      </c>
      <c r="H1335" s="6">
        <v>49.1</v>
      </c>
      <c r="I1335" s="6">
        <v>1</v>
      </c>
      <c r="J1335" s="6" t="s">
        <v>170</v>
      </c>
      <c r="K1335" s="6">
        <v>1.3</v>
      </c>
      <c r="L1335" s="6" t="s">
        <v>24</v>
      </c>
      <c r="N1335" s="6" t="b">
        <v>0</v>
      </c>
      <c r="O1335" s="6">
        <v>41.989499989999999</v>
      </c>
      <c r="P1335" s="6">
        <v>-72.129703910000003</v>
      </c>
    </row>
    <row r="1336" spans="2:16" ht="15.75" customHeight="1" x14ac:dyDescent="0.3">
      <c r="B1336" s="6">
        <v>207</v>
      </c>
      <c r="C1336" s="6" t="s">
        <v>17</v>
      </c>
      <c r="D1336" s="6">
        <v>2428</v>
      </c>
      <c r="F1336" s="6" t="s">
        <v>20</v>
      </c>
      <c r="G1336" s="6">
        <v>143.80000000000001</v>
      </c>
      <c r="H1336" s="6">
        <v>44.6</v>
      </c>
      <c r="I1336" s="6">
        <v>3.8</v>
      </c>
      <c r="J1336" s="6" t="s">
        <v>170</v>
      </c>
      <c r="N1336" s="6" t="b">
        <v>0</v>
      </c>
      <c r="O1336" s="6">
        <v>41.989381420000001</v>
      </c>
      <c r="P1336" s="6">
        <v>-72.129112809999995</v>
      </c>
    </row>
    <row r="1337" spans="2:16" ht="15.75" customHeight="1" x14ac:dyDescent="0.3">
      <c r="B1337" s="6">
        <v>207</v>
      </c>
      <c r="C1337" s="6" t="s">
        <v>17</v>
      </c>
      <c r="D1337" s="6">
        <v>2429</v>
      </c>
      <c r="F1337" s="6" t="s">
        <v>22</v>
      </c>
      <c r="G1337" s="6">
        <v>140.4</v>
      </c>
      <c r="H1337" s="6">
        <v>40.4</v>
      </c>
      <c r="I1337" s="6">
        <v>6.2</v>
      </c>
      <c r="J1337" s="6" t="s">
        <v>170</v>
      </c>
      <c r="N1337" s="6" t="b">
        <v>0</v>
      </c>
      <c r="O1337" s="6">
        <v>41.989349539999999</v>
      </c>
      <c r="P1337" s="6">
        <v>-72.129162149999999</v>
      </c>
    </row>
    <row r="1338" spans="2:16" ht="15.75" customHeight="1" x14ac:dyDescent="0.3">
      <c r="B1338" s="6">
        <v>204</v>
      </c>
      <c r="C1338" s="6" t="s">
        <v>21</v>
      </c>
      <c r="D1338" s="6">
        <v>2430</v>
      </c>
      <c r="F1338" s="6" t="s">
        <v>172</v>
      </c>
      <c r="G1338" s="6">
        <v>88.2</v>
      </c>
      <c r="H1338" s="6">
        <v>55.3</v>
      </c>
      <c r="I1338" s="6">
        <v>1.8</v>
      </c>
      <c r="J1338" s="6" t="s">
        <v>170</v>
      </c>
      <c r="K1338" s="6">
        <v>1.3</v>
      </c>
      <c r="L1338" s="6" t="s">
        <v>24</v>
      </c>
      <c r="N1338" s="6" t="b">
        <v>0</v>
      </c>
      <c r="O1338" s="6">
        <v>41.989563029999999</v>
      </c>
      <c r="P1338" s="6">
        <v>-72.129752839999995</v>
      </c>
    </row>
    <row r="1339" spans="2:16" ht="15.75" customHeight="1" x14ac:dyDescent="0.3">
      <c r="B1339" s="6">
        <v>304</v>
      </c>
      <c r="C1339" s="6" t="s">
        <v>17</v>
      </c>
      <c r="D1339" s="6">
        <v>2431</v>
      </c>
      <c r="F1339" s="6" t="s">
        <v>172</v>
      </c>
      <c r="G1339" s="6">
        <v>86</v>
      </c>
      <c r="H1339" s="6">
        <v>64.2</v>
      </c>
      <c r="I1339" s="6">
        <v>1.6</v>
      </c>
      <c r="J1339" s="6" t="s">
        <v>170</v>
      </c>
      <c r="K1339" s="6">
        <v>1.3</v>
      </c>
      <c r="L1339" s="6" t="s">
        <v>24</v>
      </c>
      <c r="N1339" s="6" t="b">
        <v>0</v>
      </c>
      <c r="O1339" s="6">
        <v>41.989645279999998</v>
      </c>
      <c r="P1339" s="6">
        <v>-72.129760349999998</v>
      </c>
    </row>
    <row r="1340" spans="2:16" ht="15.75" customHeight="1" x14ac:dyDescent="0.3">
      <c r="B1340" s="6">
        <v>308</v>
      </c>
      <c r="C1340" s="6" t="s">
        <v>21</v>
      </c>
      <c r="D1340" s="6">
        <v>2432</v>
      </c>
      <c r="F1340" s="6" t="s">
        <v>20</v>
      </c>
      <c r="G1340" s="6">
        <v>169.4</v>
      </c>
      <c r="H1340" s="6">
        <v>71.099999999999994</v>
      </c>
      <c r="I1340" s="6">
        <v>1.4</v>
      </c>
      <c r="J1340" s="6" t="s">
        <v>170</v>
      </c>
      <c r="L1340" s="6" t="s">
        <v>24</v>
      </c>
      <c r="N1340" s="6" t="b">
        <v>0</v>
      </c>
      <c r="O1340" s="6">
        <v>41.989576139999997</v>
      </c>
      <c r="P1340" s="6">
        <v>-72.128752079999998</v>
      </c>
    </row>
    <row r="1341" spans="2:16" ht="15.75" customHeight="1" x14ac:dyDescent="0.3">
      <c r="B1341" s="6">
        <v>308</v>
      </c>
      <c r="C1341" s="6" t="s">
        <v>26</v>
      </c>
      <c r="D1341" s="6">
        <v>2433</v>
      </c>
      <c r="F1341" s="6" t="s">
        <v>22</v>
      </c>
      <c r="G1341" s="6">
        <v>163.5</v>
      </c>
      <c r="H1341" s="6">
        <v>69.7</v>
      </c>
      <c r="I1341" s="6">
        <v>10.4</v>
      </c>
      <c r="J1341" s="6" t="s">
        <v>170</v>
      </c>
      <c r="K1341" s="6">
        <v>1.3</v>
      </c>
      <c r="L1341" s="6" t="s">
        <v>24</v>
      </c>
      <c r="N1341" s="6" t="b">
        <v>0</v>
      </c>
      <c r="O1341" s="6">
        <v>41.989572950000003</v>
      </c>
      <c r="P1341" s="6">
        <v>-72.128825329999998</v>
      </c>
    </row>
    <row r="1342" spans="2:16" ht="15.75" customHeight="1" x14ac:dyDescent="0.3">
      <c r="B1342" s="6">
        <v>308</v>
      </c>
      <c r="C1342" s="6" t="s">
        <v>17</v>
      </c>
      <c r="D1342" s="6">
        <v>2434</v>
      </c>
      <c r="F1342" s="6" t="s">
        <v>22</v>
      </c>
      <c r="G1342" s="6">
        <v>161.6</v>
      </c>
      <c r="H1342" s="6">
        <v>61.9</v>
      </c>
      <c r="I1342" s="6">
        <v>7</v>
      </c>
      <c r="J1342" s="6" t="s">
        <v>170</v>
      </c>
      <c r="N1342" s="6" t="b">
        <v>0</v>
      </c>
      <c r="O1342" s="6">
        <v>41.989506839999997</v>
      </c>
      <c r="P1342" s="6">
        <v>-72.128864359999994</v>
      </c>
    </row>
    <row r="1343" spans="2:16" ht="15.75" customHeight="1" x14ac:dyDescent="0.3">
      <c r="B1343" s="6">
        <v>204</v>
      </c>
      <c r="C1343" s="6" t="s">
        <v>17</v>
      </c>
      <c r="D1343" s="6">
        <v>2436</v>
      </c>
      <c r="F1343" s="6" t="s">
        <v>20</v>
      </c>
      <c r="G1343" s="6">
        <v>83.6</v>
      </c>
      <c r="H1343" s="6">
        <v>42.4</v>
      </c>
      <c r="I1343" s="6">
        <v>1.6</v>
      </c>
      <c r="J1343" s="6" t="s">
        <v>170</v>
      </c>
      <c r="N1343" s="6" t="b">
        <v>0</v>
      </c>
      <c r="O1343" s="6">
        <v>41.989455960000001</v>
      </c>
      <c r="P1343" s="6">
        <v>-72.129834759999994</v>
      </c>
    </row>
    <row r="1344" spans="2:16" ht="15.75" customHeight="1" x14ac:dyDescent="0.3">
      <c r="B1344" s="6">
        <v>204</v>
      </c>
      <c r="C1344" s="6" t="s">
        <v>25</v>
      </c>
      <c r="D1344" s="6">
        <v>2437</v>
      </c>
      <c r="F1344" s="6" t="s">
        <v>172</v>
      </c>
      <c r="G1344" s="6">
        <v>92.4</v>
      </c>
      <c r="H1344" s="6">
        <v>51.6</v>
      </c>
      <c r="I1344" s="6">
        <v>1.5</v>
      </c>
      <c r="J1344" s="6" t="s">
        <v>170</v>
      </c>
      <c r="K1344" s="6">
        <v>1.3</v>
      </c>
      <c r="L1344" s="6" t="s">
        <v>24</v>
      </c>
      <c r="N1344" s="6" t="b">
        <v>0</v>
      </c>
      <c r="O1344" s="6">
        <v>41.989523699999999</v>
      </c>
      <c r="P1344" s="6">
        <v>-72.12971057</v>
      </c>
    </row>
    <row r="1345" spans="2:16" ht="15.75" customHeight="1" x14ac:dyDescent="0.3">
      <c r="B1345" s="6">
        <v>308</v>
      </c>
      <c r="C1345" s="6" t="s">
        <v>25</v>
      </c>
      <c r="D1345" s="6">
        <v>2438</v>
      </c>
      <c r="F1345" s="6" t="s">
        <v>20</v>
      </c>
      <c r="G1345" s="6">
        <v>174.1</v>
      </c>
      <c r="H1345" s="6">
        <v>77.8</v>
      </c>
      <c r="I1345" s="6">
        <v>1.2</v>
      </c>
      <c r="J1345" s="6" t="s">
        <v>170</v>
      </c>
      <c r="L1345" s="6" t="s">
        <v>24</v>
      </c>
      <c r="N1345" s="6" t="b">
        <v>0</v>
      </c>
      <c r="O1345" s="6">
        <v>41.989628140000001</v>
      </c>
      <c r="P1345" s="6">
        <v>-72.128681999999998</v>
      </c>
    </row>
    <row r="1346" spans="2:16" ht="15.75" customHeight="1" x14ac:dyDescent="0.3">
      <c r="B1346" s="6">
        <v>104</v>
      </c>
      <c r="C1346" s="6" t="s">
        <v>26</v>
      </c>
      <c r="D1346" s="6">
        <v>2439</v>
      </c>
      <c r="F1346" s="6" t="s">
        <v>20</v>
      </c>
      <c r="G1346" s="6">
        <v>93.8</v>
      </c>
      <c r="H1346" s="6">
        <v>29</v>
      </c>
      <c r="I1346" s="6">
        <v>1.9</v>
      </c>
      <c r="J1346" s="6" t="s">
        <v>170</v>
      </c>
      <c r="K1346" s="6">
        <v>1.3</v>
      </c>
      <c r="L1346" s="6" t="s">
        <v>24</v>
      </c>
      <c r="N1346" s="6" t="b">
        <v>0</v>
      </c>
      <c r="O1346" s="6">
        <v>41.989321349999997</v>
      </c>
      <c r="P1346" s="6">
        <v>-72.129741370000005</v>
      </c>
    </row>
    <row r="1347" spans="2:16" ht="15.75" customHeight="1" x14ac:dyDescent="0.3">
      <c r="B1347" s="6">
        <v>206</v>
      </c>
      <c r="C1347" s="6" t="s">
        <v>21</v>
      </c>
      <c r="D1347" s="6">
        <v>2440</v>
      </c>
      <c r="F1347" s="6" t="s">
        <v>22</v>
      </c>
      <c r="G1347" s="6">
        <v>122.7</v>
      </c>
      <c r="H1347" s="6">
        <v>54.9</v>
      </c>
      <c r="I1347" s="6">
        <v>1.5</v>
      </c>
      <c r="J1347" s="6" t="s">
        <v>170</v>
      </c>
      <c r="N1347" s="6" t="b">
        <v>0</v>
      </c>
      <c r="O1347" s="6">
        <v>41.989505600000001</v>
      </c>
      <c r="P1347" s="6">
        <v>-72.129342589999993</v>
      </c>
    </row>
    <row r="1348" spans="2:16" ht="15.75" customHeight="1" x14ac:dyDescent="0.3">
      <c r="B1348" s="6">
        <v>207</v>
      </c>
      <c r="C1348" s="6" t="s">
        <v>17</v>
      </c>
      <c r="D1348" s="6">
        <v>2441</v>
      </c>
      <c r="F1348" s="6" t="s">
        <v>20</v>
      </c>
      <c r="G1348" s="6">
        <v>140.1</v>
      </c>
      <c r="H1348" s="6">
        <v>43.3</v>
      </c>
      <c r="I1348" s="6">
        <v>4.0999999999999996</v>
      </c>
      <c r="J1348" s="6" t="s">
        <v>170</v>
      </c>
      <c r="N1348" s="6" t="b">
        <v>0</v>
      </c>
      <c r="O1348" s="6">
        <v>41.989375690000003</v>
      </c>
      <c r="P1348" s="6">
        <v>-72.129159630000004</v>
      </c>
    </row>
    <row r="1349" spans="2:16" ht="15.75" customHeight="1" x14ac:dyDescent="0.3">
      <c r="B1349" s="6">
        <v>308</v>
      </c>
      <c r="C1349" s="6" t="s">
        <v>17</v>
      </c>
      <c r="D1349" s="6">
        <v>2442</v>
      </c>
      <c r="F1349" s="6" t="s">
        <v>20</v>
      </c>
      <c r="G1349" s="6">
        <v>165.6</v>
      </c>
      <c r="H1349" s="6">
        <v>68.900000000000006</v>
      </c>
      <c r="I1349" s="6">
        <v>3.9</v>
      </c>
      <c r="J1349" s="6" t="s">
        <v>170</v>
      </c>
      <c r="N1349" s="6" t="b">
        <v>0</v>
      </c>
      <c r="O1349" s="6">
        <v>41.989562589999998</v>
      </c>
      <c r="P1349" s="6">
        <v>-72.128801989999999</v>
      </c>
    </row>
    <row r="1350" spans="2:16" ht="15.75" customHeight="1" x14ac:dyDescent="0.3">
      <c r="B1350" s="6">
        <v>308</v>
      </c>
      <c r="C1350" s="6" t="s">
        <v>17</v>
      </c>
      <c r="D1350" s="6">
        <v>2443</v>
      </c>
      <c r="F1350" s="6" t="s">
        <v>22</v>
      </c>
      <c r="G1350" s="6">
        <v>160.6</v>
      </c>
      <c r="H1350" s="6">
        <v>62.8</v>
      </c>
      <c r="I1350" s="6">
        <v>6.4</v>
      </c>
      <c r="J1350" s="6" t="s">
        <v>170</v>
      </c>
      <c r="N1350" s="6" t="b">
        <v>0</v>
      </c>
      <c r="O1350" s="6">
        <v>41.989516369999997</v>
      </c>
      <c r="P1350" s="6">
        <v>-72.128874379999999</v>
      </c>
    </row>
    <row r="1351" spans="2:16" ht="15.75" customHeight="1" x14ac:dyDescent="0.3">
      <c r="B1351" s="6">
        <v>104</v>
      </c>
      <c r="C1351" s="6" t="s">
        <v>26</v>
      </c>
      <c r="D1351" s="6">
        <v>2444</v>
      </c>
      <c r="F1351" s="6" t="s">
        <v>20</v>
      </c>
      <c r="G1351" s="6">
        <v>92.3</v>
      </c>
      <c r="H1351" s="6">
        <v>27.6</v>
      </c>
      <c r="I1351" s="6">
        <v>1</v>
      </c>
      <c r="J1351" s="6" t="s">
        <v>170</v>
      </c>
      <c r="K1351" s="6">
        <v>1.3</v>
      </c>
      <c r="L1351" s="6" t="s">
        <v>24</v>
      </c>
      <c r="N1351" s="6" t="b">
        <v>0</v>
      </c>
      <c r="O1351" s="6">
        <v>41.989311299999997</v>
      </c>
      <c r="P1351" s="6">
        <v>-72.129762189999994</v>
      </c>
    </row>
    <row r="1352" spans="2:16" ht="15.75" customHeight="1" x14ac:dyDescent="0.3">
      <c r="B1352" s="6">
        <v>104</v>
      </c>
      <c r="C1352" s="6" t="s">
        <v>26</v>
      </c>
      <c r="D1352" s="6">
        <v>2445</v>
      </c>
      <c r="F1352" s="6" t="s">
        <v>18</v>
      </c>
      <c r="G1352" s="6">
        <v>95.8</v>
      </c>
      <c r="H1352" s="6">
        <v>25.7</v>
      </c>
      <c r="I1352" s="6">
        <v>2</v>
      </c>
      <c r="J1352" s="6" t="s">
        <v>170</v>
      </c>
      <c r="K1352" s="6">
        <v>1.3</v>
      </c>
      <c r="L1352" s="6" t="s">
        <v>24</v>
      </c>
      <c r="N1352" s="6" t="b">
        <v>0</v>
      </c>
      <c r="O1352" s="6">
        <v>41.989288999999999</v>
      </c>
      <c r="P1352" s="6">
        <v>-72.129724479999993</v>
      </c>
    </row>
    <row r="1353" spans="2:16" ht="15.75" customHeight="1" x14ac:dyDescent="0.3">
      <c r="B1353" s="6">
        <v>204</v>
      </c>
      <c r="C1353" s="6" t="s">
        <v>26</v>
      </c>
      <c r="D1353" s="6">
        <v>2446</v>
      </c>
      <c r="F1353" s="6" t="s">
        <v>172</v>
      </c>
      <c r="G1353" s="6">
        <v>93.2</v>
      </c>
      <c r="H1353" s="6">
        <v>49.6</v>
      </c>
      <c r="I1353" s="6">
        <v>1.5</v>
      </c>
      <c r="J1353" s="6" t="s">
        <v>170</v>
      </c>
      <c r="K1353" s="6">
        <v>1.3</v>
      </c>
      <c r="L1353" s="6" t="s">
        <v>24</v>
      </c>
      <c r="N1353" s="6" t="b">
        <v>1</v>
      </c>
      <c r="O1353" s="6">
        <v>41.98950473</v>
      </c>
      <c r="P1353" s="6">
        <v>-72.129705240000007</v>
      </c>
    </row>
    <row r="1354" spans="2:16" ht="15.75" customHeight="1" x14ac:dyDescent="0.3">
      <c r="B1354" s="6">
        <v>204</v>
      </c>
      <c r="C1354" s="6" t="s">
        <v>21</v>
      </c>
      <c r="D1354" s="6">
        <v>2447</v>
      </c>
      <c r="F1354" s="6" t="s">
        <v>172</v>
      </c>
      <c r="G1354" s="6">
        <v>81.2</v>
      </c>
      <c r="H1354" s="6">
        <v>54.6</v>
      </c>
      <c r="I1354" s="6">
        <v>1.7</v>
      </c>
      <c r="J1354" s="6" t="s">
        <v>170</v>
      </c>
      <c r="K1354" s="6">
        <v>1.3</v>
      </c>
      <c r="L1354" s="6" t="s">
        <v>24</v>
      </c>
      <c r="N1354" s="6" t="b">
        <v>0</v>
      </c>
      <c r="O1354" s="6">
        <v>41.98956776</v>
      </c>
      <c r="P1354" s="6">
        <v>-72.129837719999998</v>
      </c>
    </row>
    <row r="1355" spans="2:16" ht="15.75" customHeight="1" x14ac:dyDescent="0.3">
      <c r="B1355" s="6">
        <v>207</v>
      </c>
      <c r="C1355" s="6" t="s">
        <v>17</v>
      </c>
      <c r="D1355" s="6">
        <v>2448</v>
      </c>
      <c r="F1355" s="6" t="s">
        <v>20</v>
      </c>
      <c r="G1355" s="6">
        <v>141.80000000000001</v>
      </c>
      <c r="H1355" s="6">
        <v>49.9</v>
      </c>
      <c r="I1355" s="6">
        <v>3.3</v>
      </c>
      <c r="J1355" s="6" t="s">
        <v>170</v>
      </c>
      <c r="K1355" s="6">
        <v>1.3</v>
      </c>
      <c r="L1355" s="6" t="s">
        <v>24</v>
      </c>
      <c r="N1355" s="6" t="b">
        <v>0</v>
      </c>
      <c r="O1355" s="6">
        <v>41.989431490000001</v>
      </c>
      <c r="P1355" s="6">
        <v>-72.129125509999994</v>
      </c>
    </row>
    <row r="1356" spans="2:16" ht="15.75" customHeight="1" x14ac:dyDescent="0.3">
      <c r="B1356" s="6">
        <v>206</v>
      </c>
      <c r="C1356" s="6" t="s">
        <v>26</v>
      </c>
      <c r="D1356" s="6">
        <v>2449</v>
      </c>
      <c r="F1356" s="6" t="s">
        <v>20</v>
      </c>
      <c r="G1356" s="6">
        <v>138.5</v>
      </c>
      <c r="H1356" s="6">
        <v>42.8</v>
      </c>
      <c r="I1356" s="6">
        <v>2.9</v>
      </c>
      <c r="J1356" s="6" t="s">
        <v>170</v>
      </c>
      <c r="K1356" s="6">
        <v>1.3</v>
      </c>
      <c r="L1356" s="6" t="s">
        <v>24</v>
      </c>
      <c r="N1356" s="6" t="b">
        <v>0</v>
      </c>
      <c r="O1356" s="6">
        <v>41.989373759999999</v>
      </c>
      <c r="P1356" s="6">
        <v>-72.129179750000006</v>
      </c>
    </row>
    <row r="1357" spans="2:16" ht="15.75" customHeight="1" x14ac:dyDescent="0.3">
      <c r="B1357" s="6">
        <v>104</v>
      </c>
      <c r="C1357" s="6" t="s">
        <v>26</v>
      </c>
      <c r="D1357" s="6">
        <v>2450</v>
      </c>
      <c r="F1357" s="6" t="s">
        <v>20</v>
      </c>
      <c r="G1357" s="6">
        <v>91.8</v>
      </c>
      <c r="H1357" s="6">
        <v>25.8</v>
      </c>
      <c r="I1357" s="6">
        <v>2.7</v>
      </c>
      <c r="J1357" s="6" t="s">
        <v>170</v>
      </c>
      <c r="K1357" s="6">
        <v>1.3</v>
      </c>
      <c r="L1357" s="6" t="s">
        <v>24</v>
      </c>
      <c r="N1357" s="6" t="b">
        <v>0</v>
      </c>
      <c r="O1357" s="6">
        <v>41.98929613</v>
      </c>
      <c r="P1357" s="6">
        <v>-72.129771930000004</v>
      </c>
    </row>
    <row r="1358" spans="2:16" ht="15.75" customHeight="1" x14ac:dyDescent="0.3">
      <c r="B1358" s="6">
        <v>206</v>
      </c>
      <c r="C1358" s="6" t="s">
        <v>26</v>
      </c>
      <c r="D1358" s="6">
        <v>2451</v>
      </c>
      <c r="F1358" s="6" t="s">
        <v>18</v>
      </c>
      <c r="G1358" s="6">
        <v>139</v>
      </c>
      <c r="H1358" s="6">
        <v>44.6</v>
      </c>
      <c r="I1358" s="6">
        <v>1.4</v>
      </c>
      <c r="J1358" s="6" t="s">
        <v>170</v>
      </c>
      <c r="K1358" s="6">
        <v>1.3</v>
      </c>
      <c r="L1358" s="6" t="s">
        <v>24</v>
      </c>
      <c r="N1358" s="6" t="b">
        <v>0</v>
      </c>
      <c r="O1358" s="6">
        <v>41.989388920000003</v>
      </c>
      <c r="P1358" s="6">
        <v>-72.129170009999996</v>
      </c>
    </row>
    <row r="1359" spans="2:16" ht="15.75" customHeight="1" x14ac:dyDescent="0.3">
      <c r="B1359" s="6">
        <v>204</v>
      </c>
      <c r="C1359" s="6" t="s">
        <v>21</v>
      </c>
      <c r="D1359" s="6">
        <v>2452</v>
      </c>
      <c r="F1359" s="6" t="s">
        <v>172</v>
      </c>
      <c r="G1359" s="6">
        <v>80.400000000000006</v>
      </c>
      <c r="H1359" s="6">
        <v>53.9</v>
      </c>
      <c r="I1359" s="6">
        <v>1.2</v>
      </c>
      <c r="J1359" s="6" t="s">
        <v>170</v>
      </c>
      <c r="K1359" s="6">
        <v>1.3</v>
      </c>
      <c r="L1359" s="6" t="s">
        <v>24</v>
      </c>
      <c r="N1359" s="6" t="b">
        <v>1</v>
      </c>
      <c r="O1359" s="6">
        <v>41.989562810000002</v>
      </c>
      <c r="P1359" s="6">
        <v>-72.129848730000006</v>
      </c>
    </row>
    <row r="1360" spans="2:16" ht="15.75" customHeight="1" x14ac:dyDescent="0.3">
      <c r="B1360" s="6">
        <v>308</v>
      </c>
      <c r="C1360" s="6" t="s">
        <v>26</v>
      </c>
      <c r="D1360" s="6">
        <v>2454</v>
      </c>
      <c r="F1360" s="6" t="s">
        <v>20</v>
      </c>
      <c r="G1360" s="6">
        <v>170.6</v>
      </c>
      <c r="H1360" s="6">
        <v>68.599999999999994</v>
      </c>
      <c r="I1360" s="6">
        <v>4.2</v>
      </c>
      <c r="J1360" s="6" t="s">
        <v>170</v>
      </c>
      <c r="K1360" s="6">
        <v>1.3</v>
      </c>
      <c r="L1360" s="6" t="s">
        <v>24</v>
      </c>
      <c r="N1360" s="6" t="b">
        <v>0</v>
      </c>
      <c r="O1360" s="6">
        <v>41.989552119999999</v>
      </c>
      <c r="P1360" s="6">
        <v>-72.128743040000003</v>
      </c>
    </row>
    <row r="1361" spans="2:16" ht="15.75" customHeight="1" x14ac:dyDescent="0.3">
      <c r="B1361" s="6">
        <v>104</v>
      </c>
      <c r="C1361" s="6" t="s">
        <v>21</v>
      </c>
      <c r="D1361" s="6">
        <v>2455</v>
      </c>
      <c r="F1361" s="6" t="s">
        <v>172</v>
      </c>
      <c r="G1361" s="6">
        <v>89.6</v>
      </c>
      <c r="H1361" s="6">
        <v>35</v>
      </c>
      <c r="I1361" s="6">
        <v>1</v>
      </c>
      <c r="J1361" s="6" t="s">
        <v>170</v>
      </c>
      <c r="K1361" s="6">
        <v>1.3</v>
      </c>
      <c r="L1361" s="6" t="s">
        <v>24</v>
      </c>
      <c r="N1361" s="6" t="b">
        <v>0</v>
      </c>
      <c r="O1361" s="6">
        <v>41.989381049999999</v>
      </c>
      <c r="P1361" s="6">
        <v>-72.129778810000005</v>
      </c>
    </row>
    <row r="1362" spans="2:16" ht="15.75" customHeight="1" x14ac:dyDescent="0.3">
      <c r="B1362" s="6">
        <v>204</v>
      </c>
      <c r="C1362" s="6" t="s">
        <v>21</v>
      </c>
      <c r="D1362" s="6">
        <v>2456</v>
      </c>
      <c r="F1362" s="6" t="s">
        <v>172</v>
      </c>
      <c r="G1362" s="6">
        <v>82.7</v>
      </c>
      <c r="H1362" s="6">
        <v>55.8</v>
      </c>
      <c r="I1362" s="6">
        <v>1.5</v>
      </c>
      <c r="J1362" s="6" t="s">
        <v>170</v>
      </c>
      <c r="K1362" s="6">
        <v>1.3</v>
      </c>
      <c r="L1362" s="6" t="s">
        <v>24</v>
      </c>
      <c r="N1362" s="6" t="b">
        <v>0</v>
      </c>
      <c r="O1362" s="6">
        <v>41.989576040000003</v>
      </c>
      <c r="P1362" s="6">
        <v>-72.129817329999995</v>
      </c>
    </row>
    <row r="1363" spans="2:16" ht="15.75" customHeight="1" x14ac:dyDescent="0.3">
      <c r="B1363" s="6">
        <v>104</v>
      </c>
      <c r="C1363" s="6" t="s">
        <v>26</v>
      </c>
      <c r="D1363" s="6">
        <v>2457</v>
      </c>
      <c r="F1363" s="6" t="s">
        <v>20</v>
      </c>
      <c r="G1363" s="6">
        <v>94.5</v>
      </c>
      <c r="H1363" s="6">
        <v>28</v>
      </c>
      <c r="I1363" s="6">
        <v>2.5</v>
      </c>
      <c r="J1363" s="6" t="s">
        <v>170</v>
      </c>
      <c r="K1363" s="6">
        <v>1.3</v>
      </c>
      <c r="L1363" s="6" t="s">
        <v>24</v>
      </c>
      <c r="N1363" s="6" t="b">
        <v>0</v>
      </c>
      <c r="O1363" s="6">
        <v>41.989311399999998</v>
      </c>
      <c r="P1363" s="6">
        <v>-72.129735139999994</v>
      </c>
    </row>
    <row r="1364" spans="2:16" ht="15.75" customHeight="1" x14ac:dyDescent="0.3">
      <c r="B1364" s="6">
        <v>104</v>
      </c>
      <c r="C1364" s="6" t="s">
        <v>26</v>
      </c>
      <c r="D1364" s="6">
        <v>2459</v>
      </c>
      <c r="F1364" s="6" t="s">
        <v>22</v>
      </c>
      <c r="G1364" s="6">
        <v>92.1</v>
      </c>
      <c r="H1364" s="6">
        <v>24.4</v>
      </c>
      <c r="I1364" s="6">
        <v>1.7</v>
      </c>
      <c r="J1364" s="6" t="s">
        <v>170</v>
      </c>
      <c r="K1364" s="6">
        <v>1.3</v>
      </c>
      <c r="L1364" s="6" t="s">
        <v>24</v>
      </c>
      <c r="N1364" s="6" t="b">
        <v>0</v>
      </c>
      <c r="O1364" s="6">
        <v>41.989283270000001</v>
      </c>
      <c r="P1364" s="6">
        <v>-72.129771300000002</v>
      </c>
    </row>
    <row r="1365" spans="2:16" ht="15.75" customHeight="1" x14ac:dyDescent="0.3">
      <c r="B1365" s="6">
        <v>207</v>
      </c>
      <c r="C1365" s="6" t="s">
        <v>21</v>
      </c>
      <c r="D1365" s="6">
        <v>2461</v>
      </c>
      <c r="F1365" s="6" t="s">
        <v>50</v>
      </c>
      <c r="G1365" s="6">
        <v>157</v>
      </c>
      <c r="H1365" s="6">
        <v>51.9</v>
      </c>
      <c r="I1365" s="6">
        <v>1.5</v>
      </c>
      <c r="J1365" s="6" t="s">
        <v>170</v>
      </c>
      <c r="K1365" s="6">
        <v>1.3</v>
      </c>
      <c r="L1365" s="6" t="s">
        <v>24</v>
      </c>
      <c r="N1365" s="6" t="b">
        <v>0</v>
      </c>
      <c r="O1365" s="6">
        <v>41.98942546</v>
      </c>
      <c r="P1365" s="6">
        <v>-72.128940180000001</v>
      </c>
    </row>
    <row r="1366" spans="2:16" ht="15.75" customHeight="1" x14ac:dyDescent="0.3">
      <c r="B1366" s="6">
        <v>207</v>
      </c>
      <c r="C1366" s="6" t="s">
        <v>26</v>
      </c>
      <c r="D1366" s="6">
        <v>2462</v>
      </c>
      <c r="F1366" s="6" t="s">
        <v>22</v>
      </c>
      <c r="G1366" s="6">
        <v>159.9</v>
      </c>
      <c r="H1366" s="6">
        <v>43.7</v>
      </c>
      <c r="I1366" s="6">
        <v>2.4</v>
      </c>
      <c r="J1366" s="6" t="s">
        <v>170</v>
      </c>
      <c r="K1366" s="6">
        <v>1.3</v>
      </c>
      <c r="L1366" s="6" t="s">
        <v>24</v>
      </c>
      <c r="N1366" s="6" t="b">
        <v>0</v>
      </c>
      <c r="O1366" s="6">
        <v>41.989348309999997</v>
      </c>
      <c r="P1366" s="6">
        <v>-72.128922860000003</v>
      </c>
    </row>
    <row r="1367" spans="2:16" ht="15.75" customHeight="1" x14ac:dyDescent="0.3">
      <c r="B1367" s="6">
        <v>308</v>
      </c>
      <c r="C1367" s="6" t="s">
        <v>17</v>
      </c>
      <c r="D1367" s="6">
        <v>2463</v>
      </c>
      <c r="F1367" s="6" t="s">
        <v>22</v>
      </c>
      <c r="G1367" s="6">
        <v>169.4</v>
      </c>
      <c r="H1367" s="6">
        <v>65.400000000000006</v>
      </c>
      <c r="I1367" s="6">
        <v>6.5</v>
      </c>
      <c r="J1367" s="6" t="s">
        <v>170</v>
      </c>
      <c r="N1367" s="6" t="b">
        <v>0</v>
      </c>
      <c r="O1367" s="6">
        <v>41.989525659999998</v>
      </c>
      <c r="P1367" s="6">
        <v>-72.128764059999995</v>
      </c>
    </row>
    <row r="1368" spans="2:16" ht="15.75" customHeight="1" x14ac:dyDescent="0.3">
      <c r="B1368" s="6">
        <v>207</v>
      </c>
      <c r="C1368" s="6" t="s">
        <v>26</v>
      </c>
      <c r="D1368" s="6">
        <v>2464</v>
      </c>
      <c r="F1368" s="6" t="s">
        <v>22</v>
      </c>
      <c r="G1368" s="6">
        <v>155.4</v>
      </c>
      <c r="H1368" s="6">
        <v>47.5</v>
      </c>
      <c r="I1368" s="6">
        <v>4</v>
      </c>
      <c r="J1368" s="6" t="s">
        <v>170</v>
      </c>
      <c r="K1368" s="6">
        <v>1.3</v>
      </c>
      <c r="L1368" s="6" t="s">
        <v>24</v>
      </c>
      <c r="N1368" s="6" t="b">
        <v>0</v>
      </c>
      <c r="O1368" s="6">
        <v>41.989388990000002</v>
      </c>
      <c r="P1368" s="6">
        <v>-72.128968499999999</v>
      </c>
    </row>
    <row r="1369" spans="2:16" ht="15.75" customHeight="1" x14ac:dyDescent="0.3">
      <c r="B1369" s="6">
        <v>207</v>
      </c>
      <c r="C1369" s="6" t="s">
        <v>17</v>
      </c>
      <c r="D1369" s="6">
        <v>2465</v>
      </c>
      <c r="F1369" s="6" t="s">
        <v>22</v>
      </c>
      <c r="G1369" s="6">
        <v>149.69999999999999</v>
      </c>
      <c r="H1369" s="6">
        <v>45</v>
      </c>
      <c r="I1369" s="6">
        <v>4.9000000000000004</v>
      </c>
      <c r="J1369" s="6" t="s">
        <v>170</v>
      </c>
      <c r="K1369" s="6">
        <v>1.3</v>
      </c>
      <c r="L1369" s="6" t="s">
        <v>24</v>
      </c>
      <c r="N1369" s="6" t="b">
        <v>0</v>
      </c>
      <c r="O1369" s="6">
        <v>41.989375750000001</v>
      </c>
      <c r="P1369" s="6">
        <v>-72.129041670000007</v>
      </c>
    </row>
    <row r="1370" spans="2:16" ht="15.75" customHeight="1" x14ac:dyDescent="0.3">
      <c r="B1370" s="6">
        <v>206</v>
      </c>
      <c r="C1370" s="6" t="s">
        <v>25</v>
      </c>
      <c r="D1370" s="6">
        <v>2466</v>
      </c>
      <c r="F1370" s="6" t="s">
        <v>20</v>
      </c>
      <c r="G1370" s="6">
        <v>137.9</v>
      </c>
      <c r="H1370" s="6">
        <v>50.2</v>
      </c>
      <c r="I1370" s="6">
        <v>1.5</v>
      </c>
      <c r="J1370" s="6" t="s">
        <v>170</v>
      </c>
      <c r="N1370" s="6" t="b">
        <v>0</v>
      </c>
      <c r="O1370" s="6">
        <v>41.98944024</v>
      </c>
      <c r="P1370" s="6">
        <v>-72.129171349999993</v>
      </c>
    </row>
    <row r="1371" spans="2:16" ht="15.75" customHeight="1" x14ac:dyDescent="0.3">
      <c r="B1371" s="6">
        <v>304</v>
      </c>
      <c r="C1371" s="6" t="s">
        <v>17</v>
      </c>
      <c r="D1371" s="6">
        <v>2467</v>
      </c>
      <c r="F1371" s="6" t="s">
        <v>172</v>
      </c>
      <c r="G1371" s="6">
        <v>82.8</v>
      </c>
      <c r="H1371" s="6">
        <v>64</v>
      </c>
      <c r="I1371" s="6">
        <v>2.8</v>
      </c>
      <c r="J1371" s="6" t="s">
        <v>170</v>
      </c>
      <c r="K1371" s="6">
        <v>1.3</v>
      </c>
      <c r="L1371" s="6" t="s">
        <v>24</v>
      </c>
      <c r="N1371" s="6" t="b">
        <v>0</v>
      </c>
      <c r="O1371" s="6">
        <v>41.989648510000002</v>
      </c>
      <c r="P1371" s="6">
        <v>-72.129798899999997</v>
      </c>
    </row>
    <row r="1372" spans="2:16" ht="15.75" customHeight="1" x14ac:dyDescent="0.3">
      <c r="B1372" s="6">
        <v>207</v>
      </c>
      <c r="C1372" s="6" t="s">
        <v>26</v>
      </c>
      <c r="D1372" s="6">
        <v>2468</v>
      </c>
      <c r="F1372" s="6" t="s">
        <v>22</v>
      </c>
      <c r="G1372" s="6">
        <v>155.4</v>
      </c>
      <c r="H1372" s="6">
        <v>46.5</v>
      </c>
      <c r="I1372" s="6">
        <v>4.3</v>
      </c>
      <c r="J1372" s="6" t="s">
        <v>170</v>
      </c>
      <c r="K1372" s="6">
        <v>1.3</v>
      </c>
      <c r="L1372" s="6" t="s">
        <v>24</v>
      </c>
      <c r="N1372" s="6" t="b">
        <v>0</v>
      </c>
      <c r="O1372" s="6">
        <v>41.989380130000001</v>
      </c>
      <c r="P1372" s="6">
        <v>-72.128970600000002</v>
      </c>
    </row>
    <row r="1373" spans="2:16" ht="15.75" customHeight="1" x14ac:dyDescent="0.3">
      <c r="B1373" s="6">
        <v>104</v>
      </c>
      <c r="C1373" s="6" t="s">
        <v>26</v>
      </c>
      <c r="D1373" s="6">
        <v>2469</v>
      </c>
      <c r="F1373" s="6" t="s">
        <v>22</v>
      </c>
      <c r="G1373" s="6">
        <v>93.4</v>
      </c>
      <c r="H1373" s="6">
        <v>24.9</v>
      </c>
      <c r="I1373" s="6">
        <v>1</v>
      </c>
      <c r="J1373" s="6" t="s">
        <v>170</v>
      </c>
      <c r="K1373" s="6">
        <v>1.2</v>
      </c>
      <c r="L1373" s="6" t="s">
        <v>24</v>
      </c>
      <c r="N1373" s="6" t="b">
        <v>0</v>
      </c>
      <c r="O1373" s="6">
        <v>41.98928566</v>
      </c>
      <c r="P1373" s="6">
        <v>-72.129754759999997</v>
      </c>
    </row>
    <row r="1374" spans="2:16" ht="15.75" customHeight="1" x14ac:dyDescent="0.3">
      <c r="B1374" s="6">
        <v>207</v>
      </c>
      <c r="C1374" s="6" t="s">
        <v>17</v>
      </c>
      <c r="D1374" s="6">
        <v>2470</v>
      </c>
      <c r="F1374" s="6" t="s">
        <v>20</v>
      </c>
      <c r="G1374" s="6">
        <v>141.1</v>
      </c>
      <c r="H1374" s="6">
        <v>42.4</v>
      </c>
      <c r="I1374" s="6">
        <v>3.5</v>
      </c>
      <c r="J1374" s="6" t="s">
        <v>170</v>
      </c>
      <c r="N1374" s="6" t="b">
        <v>0</v>
      </c>
      <c r="O1374" s="6">
        <v>41.989366160000003</v>
      </c>
      <c r="P1374" s="6">
        <v>-72.129149609999999</v>
      </c>
    </row>
    <row r="1375" spans="2:16" ht="15.75" customHeight="1" x14ac:dyDescent="0.3">
      <c r="B1375" s="6">
        <v>204</v>
      </c>
      <c r="C1375" s="6" t="s">
        <v>21</v>
      </c>
      <c r="D1375" s="6">
        <v>2471</v>
      </c>
      <c r="F1375" s="6" t="s">
        <v>172</v>
      </c>
      <c r="G1375" s="6">
        <v>83.4</v>
      </c>
      <c r="H1375" s="6">
        <v>54</v>
      </c>
      <c r="I1375" s="6">
        <v>2</v>
      </c>
      <c r="J1375" s="6" t="s">
        <v>170</v>
      </c>
      <c r="K1375" s="6">
        <v>1.3</v>
      </c>
      <c r="L1375" s="6" t="s">
        <v>24</v>
      </c>
      <c r="N1375" s="6" t="b">
        <v>0</v>
      </c>
      <c r="O1375" s="6">
        <v>41.989559010000001</v>
      </c>
      <c r="P1375" s="6">
        <v>-72.129812770000001</v>
      </c>
    </row>
    <row r="1376" spans="2:16" ht="15.75" customHeight="1" x14ac:dyDescent="0.3">
      <c r="B1376" s="6">
        <v>204</v>
      </c>
      <c r="C1376" s="6" t="s">
        <v>21</v>
      </c>
      <c r="D1376" s="6">
        <v>2472</v>
      </c>
      <c r="F1376" s="6" t="s">
        <v>172</v>
      </c>
      <c r="G1376" s="6">
        <v>85.6</v>
      </c>
      <c r="H1376" s="6">
        <v>58</v>
      </c>
      <c r="I1376" s="6">
        <v>1.4</v>
      </c>
      <c r="J1376" s="6" t="s">
        <v>170</v>
      </c>
      <c r="K1376" s="6">
        <v>1.4</v>
      </c>
      <c r="L1376" s="6" t="s">
        <v>24</v>
      </c>
      <c r="N1376" s="6" t="b">
        <v>0</v>
      </c>
      <c r="O1376" s="6">
        <v>41.989590999999997</v>
      </c>
      <c r="P1376" s="6">
        <v>-72.129778150000007</v>
      </c>
    </row>
    <row r="1377" spans="2:16" ht="15.75" customHeight="1" x14ac:dyDescent="0.3">
      <c r="B1377" s="6">
        <v>204</v>
      </c>
      <c r="C1377" s="6" t="s">
        <v>26</v>
      </c>
      <c r="D1377" s="6">
        <v>2473</v>
      </c>
      <c r="F1377" s="6" t="s">
        <v>172</v>
      </c>
      <c r="G1377" s="6">
        <v>92.1</v>
      </c>
      <c r="H1377" s="6">
        <v>48</v>
      </c>
      <c r="I1377" s="6">
        <v>1.5</v>
      </c>
      <c r="J1377" s="6" t="s">
        <v>170</v>
      </c>
      <c r="K1377" s="6">
        <v>1.3</v>
      </c>
      <c r="L1377" s="6" t="s">
        <v>24</v>
      </c>
      <c r="N1377" s="6" t="b">
        <v>1</v>
      </c>
      <c r="O1377" s="6">
        <v>41.98949228</v>
      </c>
      <c r="P1377" s="6">
        <v>-72.129721709999998</v>
      </c>
    </row>
    <row r="1378" spans="2:16" ht="15.75" customHeight="1" x14ac:dyDescent="0.3">
      <c r="B1378" s="6">
        <v>204</v>
      </c>
      <c r="C1378" s="6" t="s">
        <v>25</v>
      </c>
      <c r="D1378" s="6">
        <v>2475</v>
      </c>
      <c r="F1378" s="6" t="s">
        <v>172</v>
      </c>
      <c r="G1378" s="6">
        <v>92.6</v>
      </c>
      <c r="H1378" s="6">
        <v>51.1</v>
      </c>
      <c r="I1378" s="6">
        <v>1.7</v>
      </c>
      <c r="J1378" s="6" t="s">
        <v>170</v>
      </c>
      <c r="K1378" s="6">
        <v>1.3</v>
      </c>
      <c r="L1378" s="6" t="s">
        <v>24</v>
      </c>
      <c r="N1378" s="6" t="b">
        <v>0</v>
      </c>
      <c r="O1378" s="6">
        <v>41.989518959999998</v>
      </c>
      <c r="P1378" s="6">
        <v>-72.129709239999997</v>
      </c>
    </row>
    <row r="1379" spans="2:16" ht="15.75" customHeight="1" x14ac:dyDescent="0.3">
      <c r="B1379" s="6">
        <v>207</v>
      </c>
      <c r="C1379" s="6" t="s">
        <v>17</v>
      </c>
      <c r="D1379" s="6">
        <v>2476</v>
      </c>
      <c r="F1379" s="6" t="s">
        <v>20</v>
      </c>
      <c r="G1379" s="6">
        <v>146.6</v>
      </c>
      <c r="H1379" s="6">
        <v>43.4</v>
      </c>
      <c r="I1379" s="6">
        <v>5.6</v>
      </c>
      <c r="J1379" s="6" t="s">
        <v>170</v>
      </c>
      <c r="N1379" s="6" t="b">
        <v>0</v>
      </c>
      <c r="O1379" s="6">
        <v>41.989366420000003</v>
      </c>
      <c r="P1379" s="6">
        <v>-72.129081970000001</v>
      </c>
    </row>
    <row r="1380" spans="2:16" ht="15.75" customHeight="1" x14ac:dyDescent="0.3">
      <c r="B1380" s="6">
        <v>308</v>
      </c>
      <c r="C1380" s="6" t="s">
        <v>21</v>
      </c>
      <c r="D1380" s="6">
        <v>2477</v>
      </c>
      <c r="F1380" s="6" t="s">
        <v>20</v>
      </c>
      <c r="G1380" s="6">
        <v>162.1</v>
      </c>
      <c r="H1380" s="6">
        <v>78</v>
      </c>
      <c r="I1380" s="6">
        <v>1.9</v>
      </c>
      <c r="J1380" s="6" t="s">
        <v>170</v>
      </c>
      <c r="K1380" s="6">
        <v>1.3</v>
      </c>
      <c r="L1380" s="6" t="s">
        <v>24</v>
      </c>
      <c r="N1380" s="6" t="b">
        <v>0</v>
      </c>
      <c r="O1380" s="6">
        <v>41.989648649999999</v>
      </c>
      <c r="P1380" s="6">
        <v>-72.128824570000006</v>
      </c>
    </row>
    <row r="1381" spans="2:16" ht="15.75" customHeight="1" x14ac:dyDescent="0.3">
      <c r="B1381" s="6">
        <v>204</v>
      </c>
      <c r="C1381" s="6" t="s">
        <v>25</v>
      </c>
      <c r="D1381" s="6">
        <v>2478</v>
      </c>
      <c r="F1381" s="6" t="s">
        <v>22</v>
      </c>
      <c r="G1381" s="6">
        <v>93.3</v>
      </c>
      <c r="H1381" s="6">
        <v>58.3</v>
      </c>
      <c r="I1381" s="6">
        <v>1</v>
      </c>
      <c r="J1381" s="6" t="s">
        <v>170</v>
      </c>
      <c r="N1381" s="6" t="b">
        <v>0</v>
      </c>
      <c r="O1381" s="6">
        <v>41.989581630000004</v>
      </c>
      <c r="P1381" s="6">
        <v>-72.129685769999995</v>
      </c>
    </row>
    <row r="1382" spans="2:16" ht="15.75" customHeight="1" x14ac:dyDescent="0.3">
      <c r="B1382" s="6">
        <v>207</v>
      </c>
      <c r="C1382" s="6" t="s">
        <v>21</v>
      </c>
      <c r="D1382" s="6">
        <v>2479</v>
      </c>
      <c r="F1382" s="6" t="s">
        <v>20</v>
      </c>
      <c r="G1382" s="6">
        <v>140.80000000000001</v>
      </c>
      <c r="H1382" s="6">
        <v>50.1</v>
      </c>
      <c r="I1382" s="6">
        <v>2.1</v>
      </c>
      <c r="J1382" s="6" t="s">
        <v>170</v>
      </c>
      <c r="K1382" s="6">
        <v>1.3</v>
      </c>
      <c r="L1382" s="6" t="s">
        <v>24</v>
      </c>
      <c r="N1382" s="6" t="b">
        <v>0</v>
      </c>
      <c r="O1382" s="6">
        <v>41.98943482</v>
      </c>
      <c r="P1382" s="6">
        <v>-72.129137</v>
      </c>
    </row>
    <row r="1383" spans="2:16" ht="15.75" customHeight="1" x14ac:dyDescent="0.3">
      <c r="B1383" s="6">
        <v>600</v>
      </c>
      <c r="C1383" s="6" t="s">
        <v>26</v>
      </c>
      <c r="D1383" s="6">
        <v>2480</v>
      </c>
      <c r="F1383" s="6" t="s">
        <v>172</v>
      </c>
      <c r="G1383" s="6">
        <v>14.1</v>
      </c>
      <c r="H1383" s="6">
        <v>129.30000000000001</v>
      </c>
      <c r="I1383" s="6">
        <v>2.2999999999999998</v>
      </c>
      <c r="J1383" s="6" t="s">
        <v>170</v>
      </c>
      <c r="L1383" s="6" t="s">
        <v>24</v>
      </c>
      <c r="N1383" s="6" t="b">
        <v>0</v>
      </c>
      <c r="O1383" s="6">
        <v>41.990334140000002</v>
      </c>
      <c r="P1383" s="6">
        <v>-72.130480309999996</v>
      </c>
    </row>
    <row r="1384" spans="2:16" ht="15.75" customHeight="1" x14ac:dyDescent="0.3">
      <c r="B1384" s="6">
        <v>308</v>
      </c>
      <c r="C1384" s="6" t="s">
        <v>17</v>
      </c>
      <c r="D1384" s="6">
        <v>2481</v>
      </c>
      <c r="F1384" s="6" t="s">
        <v>20</v>
      </c>
      <c r="G1384" s="6">
        <v>165.1</v>
      </c>
      <c r="H1384" s="6">
        <v>66.5</v>
      </c>
      <c r="I1384" s="6">
        <v>5.8</v>
      </c>
      <c r="J1384" s="6" t="s">
        <v>170</v>
      </c>
      <c r="N1384" s="6" t="b">
        <v>0</v>
      </c>
      <c r="O1384" s="6">
        <v>41.989542110000002</v>
      </c>
      <c r="P1384" s="6">
        <v>-72.12881299</v>
      </c>
    </row>
    <row r="1385" spans="2:16" ht="15.75" customHeight="1" x14ac:dyDescent="0.3">
      <c r="B1385" s="6">
        <v>204</v>
      </c>
      <c r="C1385" s="6" t="s">
        <v>17</v>
      </c>
      <c r="D1385" s="6">
        <v>2483</v>
      </c>
      <c r="F1385" s="6" t="s">
        <v>172</v>
      </c>
      <c r="G1385" s="6">
        <v>83.2</v>
      </c>
      <c r="H1385" s="6">
        <v>47.5</v>
      </c>
      <c r="I1385" s="6">
        <v>1.7</v>
      </c>
      <c r="J1385" s="6" t="s">
        <v>170</v>
      </c>
      <c r="K1385" s="6">
        <v>1.3</v>
      </c>
      <c r="L1385" s="6" t="s">
        <v>24</v>
      </c>
      <c r="N1385" s="6" t="b">
        <v>0</v>
      </c>
      <c r="O1385" s="6">
        <v>41.989501750000002</v>
      </c>
      <c r="P1385" s="6">
        <v>-72.129828810000006</v>
      </c>
    </row>
    <row r="1386" spans="2:16" ht="15.75" customHeight="1" x14ac:dyDescent="0.3">
      <c r="B1386" s="6">
        <v>104</v>
      </c>
      <c r="C1386" s="6" t="s">
        <v>17</v>
      </c>
      <c r="D1386" s="6">
        <v>2484</v>
      </c>
      <c r="F1386" s="6" t="s">
        <v>20</v>
      </c>
      <c r="G1386" s="6">
        <v>89</v>
      </c>
      <c r="H1386" s="6">
        <v>26.2</v>
      </c>
      <c r="I1386" s="6">
        <v>3.5</v>
      </c>
      <c r="J1386" s="6" t="s">
        <v>170</v>
      </c>
      <c r="K1386" s="6">
        <v>1.3</v>
      </c>
      <c r="L1386" s="6" t="s">
        <v>24</v>
      </c>
      <c r="N1386" s="6" t="b">
        <v>0</v>
      </c>
      <c r="O1386" s="6">
        <v>41.989304050000001</v>
      </c>
      <c r="P1386" s="6">
        <v>-72.129804449999995</v>
      </c>
    </row>
    <row r="1387" spans="2:16" ht="15.75" customHeight="1" x14ac:dyDescent="0.3">
      <c r="B1387" s="6">
        <v>308</v>
      </c>
      <c r="C1387" s="6" t="s">
        <v>26</v>
      </c>
      <c r="D1387" s="6">
        <v>2485</v>
      </c>
      <c r="F1387" s="6" t="s">
        <v>22</v>
      </c>
      <c r="G1387" s="6">
        <v>171.5</v>
      </c>
      <c r="H1387" s="6">
        <v>69.8</v>
      </c>
      <c r="I1387" s="6">
        <v>2.6</v>
      </c>
      <c r="J1387" s="6" t="s">
        <v>170</v>
      </c>
      <c r="K1387" s="6">
        <v>1.3</v>
      </c>
      <c r="L1387" s="6" t="s">
        <v>24</v>
      </c>
      <c r="N1387" s="6" t="b">
        <v>0</v>
      </c>
      <c r="O1387" s="6">
        <v>41.989561350000002</v>
      </c>
      <c r="P1387" s="6">
        <v>-72.128729789999994</v>
      </c>
    </row>
    <row r="1388" spans="2:16" ht="15.75" customHeight="1" x14ac:dyDescent="0.3">
      <c r="B1388" s="6">
        <v>207</v>
      </c>
      <c r="C1388" s="6" t="s">
        <v>17</v>
      </c>
      <c r="D1388" s="6">
        <v>2486</v>
      </c>
      <c r="F1388" s="6" t="s">
        <v>22</v>
      </c>
      <c r="G1388" s="6">
        <v>140.4</v>
      </c>
      <c r="H1388" s="6">
        <v>40.299999999999997</v>
      </c>
      <c r="I1388" s="6">
        <v>4.5</v>
      </c>
      <c r="J1388" s="6" t="s">
        <v>170</v>
      </c>
      <c r="N1388" s="6" t="b">
        <v>0</v>
      </c>
      <c r="O1388" s="6">
        <v>41.989348649999997</v>
      </c>
      <c r="P1388" s="6">
        <v>-72.129162359999995</v>
      </c>
    </row>
    <row r="1389" spans="2:16" ht="15.75" customHeight="1" x14ac:dyDescent="0.3">
      <c r="B1389" s="6">
        <v>308</v>
      </c>
      <c r="C1389" s="6" t="s">
        <v>21</v>
      </c>
      <c r="D1389" s="6">
        <v>2487</v>
      </c>
      <c r="F1389" s="6" t="s">
        <v>20</v>
      </c>
      <c r="G1389" s="6">
        <v>161.69999999999999</v>
      </c>
      <c r="H1389" s="6">
        <v>77.599999999999994</v>
      </c>
      <c r="I1389" s="6">
        <v>1.8</v>
      </c>
      <c r="J1389" s="6" t="s">
        <v>170</v>
      </c>
      <c r="K1389" s="6">
        <v>1.3</v>
      </c>
      <c r="L1389" s="6" t="s">
        <v>24</v>
      </c>
      <c r="N1389" s="6" t="b">
        <v>0</v>
      </c>
      <c r="O1389" s="6">
        <v>41.989645729999999</v>
      </c>
      <c r="P1389" s="6">
        <v>-72.128830179999994</v>
      </c>
    </row>
    <row r="1390" spans="2:16" ht="15.75" customHeight="1" x14ac:dyDescent="0.3">
      <c r="B1390" s="6">
        <v>104</v>
      </c>
      <c r="C1390" s="6" t="s">
        <v>21</v>
      </c>
      <c r="D1390" s="6">
        <v>2488</v>
      </c>
      <c r="F1390" s="6" t="s">
        <v>172</v>
      </c>
      <c r="G1390" s="6">
        <v>88.8</v>
      </c>
      <c r="H1390" s="6">
        <v>38.200000000000003</v>
      </c>
      <c r="I1390" s="6">
        <v>1.2</v>
      </c>
      <c r="J1390" s="6" t="s">
        <v>170</v>
      </c>
      <c r="K1390" s="6">
        <v>1.3</v>
      </c>
      <c r="L1390" s="6" t="s">
        <v>24</v>
      </c>
      <c r="N1390" s="6" t="b">
        <v>0</v>
      </c>
      <c r="O1390" s="6">
        <v>41.989410640000003</v>
      </c>
      <c r="P1390" s="6">
        <v>-72.129781620000003</v>
      </c>
    </row>
    <row r="1391" spans="2:16" ht="15.75" customHeight="1" x14ac:dyDescent="0.3">
      <c r="B1391" s="6">
        <v>207</v>
      </c>
      <c r="C1391" s="6" t="s">
        <v>17</v>
      </c>
      <c r="D1391" s="6">
        <v>2489</v>
      </c>
      <c r="F1391" s="6" t="s">
        <v>20</v>
      </c>
      <c r="G1391" s="6">
        <v>148.5</v>
      </c>
      <c r="H1391" s="6">
        <v>44.5</v>
      </c>
      <c r="I1391" s="6">
        <v>6.1</v>
      </c>
      <c r="J1391" s="6" t="s">
        <v>170</v>
      </c>
      <c r="N1391" s="6" t="b">
        <v>0</v>
      </c>
      <c r="O1391" s="6">
        <v>41.989373200000003</v>
      </c>
      <c r="P1391" s="6">
        <v>-72.129057020000005</v>
      </c>
    </row>
    <row r="1392" spans="2:16" ht="15.75" customHeight="1" x14ac:dyDescent="0.3">
      <c r="B1392" s="6">
        <v>207</v>
      </c>
      <c r="C1392" s="6" t="s">
        <v>17</v>
      </c>
      <c r="D1392" s="6">
        <v>2492</v>
      </c>
      <c r="F1392" s="6" t="s">
        <v>20</v>
      </c>
      <c r="G1392" s="6">
        <v>142.4</v>
      </c>
      <c r="H1392" s="6">
        <v>46.9</v>
      </c>
      <c r="I1392" s="6">
        <v>2.2999999999999998</v>
      </c>
      <c r="J1392" s="6" t="s">
        <v>170</v>
      </c>
      <c r="N1392" s="6" t="b">
        <v>0</v>
      </c>
      <c r="O1392" s="6">
        <v>41.989403979999999</v>
      </c>
      <c r="P1392" s="6">
        <v>-72.129124660000002</v>
      </c>
    </row>
    <row r="1393" spans="2:16" ht="15.75" customHeight="1" x14ac:dyDescent="0.3">
      <c r="B1393" s="6">
        <v>207</v>
      </c>
      <c r="C1393" s="6" t="s">
        <v>21</v>
      </c>
      <c r="D1393" s="6">
        <v>2493</v>
      </c>
      <c r="F1393" s="6" t="s">
        <v>20</v>
      </c>
      <c r="G1393" s="6">
        <v>154.30000000000001</v>
      </c>
      <c r="H1393" s="6">
        <v>53.4</v>
      </c>
      <c r="I1393" s="6">
        <v>1.3</v>
      </c>
      <c r="J1393" s="6" t="s">
        <v>170</v>
      </c>
      <c r="K1393" s="6">
        <v>1.3</v>
      </c>
      <c r="L1393" s="6" t="s">
        <v>24</v>
      </c>
      <c r="N1393" s="6" t="b">
        <v>0</v>
      </c>
      <c r="O1393" s="6">
        <v>41.989442959999998</v>
      </c>
      <c r="P1393" s="6">
        <v>-72.1289692</v>
      </c>
    </row>
    <row r="1394" spans="2:16" ht="15.75" customHeight="1" x14ac:dyDescent="0.3">
      <c r="B1394" s="6">
        <v>204</v>
      </c>
      <c r="C1394" s="6" t="s">
        <v>26</v>
      </c>
      <c r="D1394" s="6">
        <v>2494</v>
      </c>
      <c r="F1394" s="6" t="s">
        <v>172</v>
      </c>
      <c r="G1394" s="6">
        <v>92.8</v>
      </c>
      <c r="H1394" s="6">
        <v>49.3</v>
      </c>
      <c r="I1394" s="6">
        <v>1.3</v>
      </c>
      <c r="J1394" s="6" t="s">
        <v>170</v>
      </c>
      <c r="K1394" s="6">
        <v>1.3</v>
      </c>
      <c r="L1394" s="6" t="s">
        <v>24</v>
      </c>
      <c r="N1394" s="6" t="b">
        <v>0</v>
      </c>
      <c r="O1394" s="6">
        <v>41.989502700000003</v>
      </c>
      <c r="P1394" s="6">
        <v>-72.129710639999999</v>
      </c>
    </row>
    <row r="1395" spans="2:16" ht="15.75" customHeight="1" x14ac:dyDescent="0.3">
      <c r="B1395" s="6">
        <v>308</v>
      </c>
      <c r="C1395" s="6" t="s">
        <v>17</v>
      </c>
      <c r="D1395" s="6">
        <v>2494</v>
      </c>
      <c r="F1395" s="6" t="s">
        <v>20</v>
      </c>
      <c r="G1395" s="6">
        <v>162.1</v>
      </c>
      <c r="H1395" s="6">
        <v>64.8</v>
      </c>
      <c r="I1395" s="6">
        <v>2.6</v>
      </c>
      <c r="J1395" s="6" t="s">
        <v>170</v>
      </c>
      <c r="K1395" s="6">
        <v>1.3</v>
      </c>
      <c r="L1395" s="6" t="s">
        <v>24</v>
      </c>
      <c r="N1395" s="6" t="b">
        <v>0</v>
      </c>
      <c r="O1395" s="6">
        <v>41.989531739999997</v>
      </c>
      <c r="P1395" s="6">
        <v>-72.128852309999999</v>
      </c>
    </row>
    <row r="1396" spans="2:16" ht="15.75" customHeight="1" x14ac:dyDescent="0.3">
      <c r="B1396" s="6">
        <v>104</v>
      </c>
      <c r="C1396" s="6" t="s">
        <v>21</v>
      </c>
      <c r="D1396" s="6">
        <v>2495</v>
      </c>
      <c r="F1396" s="6" t="s">
        <v>172</v>
      </c>
      <c r="G1396" s="6">
        <v>89</v>
      </c>
      <c r="H1396" s="6">
        <v>36.6</v>
      </c>
      <c r="I1396" s="6">
        <v>1.2</v>
      </c>
      <c r="J1396" s="6" t="s">
        <v>170</v>
      </c>
      <c r="K1396" s="6">
        <v>1.3</v>
      </c>
      <c r="L1396" s="6" t="s">
        <v>24</v>
      </c>
      <c r="N1396" s="6" t="b">
        <v>0</v>
      </c>
      <c r="O1396" s="6">
        <v>41.989396159999998</v>
      </c>
      <c r="P1396" s="6">
        <v>-72.129782599999999</v>
      </c>
    </row>
    <row r="1397" spans="2:16" ht="15.75" customHeight="1" x14ac:dyDescent="0.3">
      <c r="B1397" s="6">
        <v>104</v>
      </c>
      <c r="C1397" s="6" t="s">
        <v>26</v>
      </c>
      <c r="D1397" s="6">
        <v>2496</v>
      </c>
      <c r="F1397" s="6" t="s">
        <v>20</v>
      </c>
      <c r="G1397" s="6">
        <v>90.4</v>
      </c>
      <c r="H1397" s="6">
        <v>28.6</v>
      </c>
      <c r="I1397" s="6">
        <v>2</v>
      </c>
      <c r="J1397" s="6" t="s">
        <v>170</v>
      </c>
      <c r="K1397" s="6">
        <v>1.3</v>
      </c>
      <c r="L1397" s="6" t="s">
        <v>24</v>
      </c>
      <c r="N1397" s="6" t="b">
        <v>0</v>
      </c>
      <c r="O1397" s="6">
        <v>41.989323120000002</v>
      </c>
      <c r="P1397" s="6">
        <v>-72.129782730000002</v>
      </c>
    </row>
    <row r="1398" spans="2:16" ht="15.75" customHeight="1" x14ac:dyDescent="0.3">
      <c r="B1398" s="6">
        <v>104</v>
      </c>
      <c r="C1398" s="6" t="s">
        <v>26</v>
      </c>
      <c r="D1398" s="6">
        <v>2497</v>
      </c>
      <c r="F1398" s="6" t="s">
        <v>20</v>
      </c>
      <c r="G1398" s="6">
        <v>96.4</v>
      </c>
      <c r="H1398" s="6">
        <v>26.2</v>
      </c>
      <c r="I1398" s="6">
        <v>1.9</v>
      </c>
      <c r="J1398" s="6" t="s">
        <v>170</v>
      </c>
      <c r="K1398" s="6">
        <v>1.3</v>
      </c>
      <c r="L1398" s="6" t="s">
        <v>24</v>
      </c>
      <c r="N1398" s="6" t="b">
        <v>0</v>
      </c>
      <c r="O1398" s="6">
        <v>41.989292489999997</v>
      </c>
      <c r="P1398" s="6">
        <v>-72.129716279999997</v>
      </c>
    </row>
    <row r="1399" spans="2:16" ht="15.75" customHeight="1" x14ac:dyDescent="0.3">
      <c r="B1399" s="6">
        <v>104</v>
      </c>
      <c r="C1399" s="6" t="s">
        <v>26</v>
      </c>
      <c r="D1399" s="6">
        <v>2498</v>
      </c>
      <c r="F1399" s="6" t="s">
        <v>20</v>
      </c>
      <c r="G1399" s="6">
        <v>91.6</v>
      </c>
      <c r="H1399" s="6">
        <v>26.9</v>
      </c>
      <c r="I1399" s="6">
        <v>1.7</v>
      </c>
      <c r="J1399" s="6" t="s">
        <v>170</v>
      </c>
      <c r="K1399" s="6">
        <v>1.3</v>
      </c>
      <c r="L1399" s="6" t="s">
        <v>24</v>
      </c>
      <c r="N1399" s="6" t="b">
        <v>0</v>
      </c>
      <c r="O1399" s="6">
        <v>41.989306190000001</v>
      </c>
      <c r="P1399" s="6">
        <v>-72.129772000000003</v>
      </c>
    </row>
    <row r="1400" spans="2:16" ht="15.75" customHeight="1" x14ac:dyDescent="0.3">
      <c r="B1400" s="6">
        <v>304</v>
      </c>
      <c r="C1400" s="6" t="s">
        <v>17</v>
      </c>
      <c r="D1400" s="6">
        <v>2500</v>
      </c>
      <c r="F1400" s="6" t="s">
        <v>172</v>
      </c>
      <c r="G1400" s="6">
        <v>85.6</v>
      </c>
      <c r="H1400" s="6">
        <v>62.2</v>
      </c>
      <c r="I1400" s="6">
        <v>1.3</v>
      </c>
      <c r="J1400" s="6" t="s">
        <v>170</v>
      </c>
      <c r="K1400" s="6">
        <v>1.3</v>
      </c>
      <c r="L1400" s="6" t="s">
        <v>24</v>
      </c>
      <c r="N1400" s="6" t="b">
        <v>0</v>
      </c>
      <c r="O1400" s="6">
        <v>41.989628199999999</v>
      </c>
      <c r="P1400" s="6">
        <v>-72.129769319999994</v>
      </c>
    </row>
    <row r="1401" spans="2:16" ht="15.75" customHeight="1" x14ac:dyDescent="0.3">
      <c r="B1401" s="6">
        <v>308</v>
      </c>
      <c r="C1401" s="6" t="s">
        <v>26</v>
      </c>
      <c r="D1401" s="6">
        <v>2501</v>
      </c>
      <c r="F1401" s="6" t="s">
        <v>20</v>
      </c>
      <c r="G1401" s="6">
        <v>178.7</v>
      </c>
      <c r="H1401" s="6">
        <v>64</v>
      </c>
      <c r="I1401" s="6">
        <v>4.4000000000000004</v>
      </c>
      <c r="J1401" s="6" t="s">
        <v>170</v>
      </c>
      <c r="K1401" s="6">
        <v>1.3</v>
      </c>
      <c r="L1401" s="6" t="s">
        <v>24</v>
      </c>
      <c r="N1401" s="6" t="b">
        <v>0</v>
      </c>
      <c r="O1401" s="6">
        <v>41.989498730000001</v>
      </c>
      <c r="P1401" s="6">
        <v>-72.128656190000001</v>
      </c>
    </row>
    <row r="1402" spans="2:16" ht="15.75" customHeight="1" x14ac:dyDescent="0.3">
      <c r="B1402" s="6">
        <v>308</v>
      </c>
      <c r="C1402" s="6" t="s">
        <v>26</v>
      </c>
      <c r="D1402" s="6">
        <v>2502</v>
      </c>
      <c r="F1402" s="6" t="s">
        <v>20</v>
      </c>
      <c r="G1402" s="6">
        <v>179.5</v>
      </c>
      <c r="H1402" s="6">
        <v>67.8</v>
      </c>
      <c r="I1402" s="6">
        <v>4.0999999999999996</v>
      </c>
      <c r="J1402" s="6" t="s">
        <v>170</v>
      </c>
      <c r="N1402" s="6" t="b">
        <v>0</v>
      </c>
      <c r="O1402" s="6">
        <v>41.989531139999997</v>
      </c>
      <c r="P1402" s="6">
        <v>-72.128638670000001</v>
      </c>
    </row>
    <row r="1403" spans="2:16" ht="15.75" customHeight="1" x14ac:dyDescent="0.3">
      <c r="B1403" s="6">
        <v>308</v>
      </c>
      <c r="C1403" s="6" t="s">
        <v>17</v>
      </c>
      <c r="D1403" s="6">
        <v>2504</v>
      </c>
      <c r="F1403" s="6" t="s">
        <v>22</v>
      </c>
      <c r="G1403" s="6">
        <v>164.8</v>
      </c>
      <c r="H1403" s="6">
        <v>64</v>
      </c>
      <c r="I1403" s="6">
        <v>1.8</v>
      </c>
      <c r="J1403" s="6" t="s">
        <v>170</v>
      </c>
      <c r="N1403" s="6" t="b">
        <v>0</v>
      </c>
      <c r="O1403" s="6">
        <v>41.98952044</v>
      </c>
      <c r="P1403" s="6">
        <v>-72.128821819999999</v>
      </c>
    </row>
    <row r="1404" spans="2:16" ht="15.75" customHeight="1" x14ac:dyDescent="0.3">
      <c r="B1404" s="6">
        <v>308</v>
      </c>
      <c r="C1404" s="6" t="s">
        <v>26</v>
      </c>
      <c r="D1404" s="6">
        <v>2505</v>
      </c>
      <c r="F1404" s="6" t="s">
        <v>22</v>
      </c>
      <c r="G1404" s="6">
        <v>179.4</v>
      </c>
      <c r="H1404" s="6">
        <v>60.4</v>
      </c>
      <c r="I1404" s="6">
        <v>1.7</v>
      </c>
      <c r="J1404" s="6" t="s">
        <v>170</v>
      </c>
      <c r="L1404" s="6" t="s">
        <v>24</v>
      </c>
      <c r="N1404" s="6" t="b">
        <v>1</v>
      </c>
      <c r="O1404" s="6">
        <v>41.989465750000001</v>
      </c>
      <c r="P1404" s="6">
        <v>-72.128655409999993</v>
      </c>
    </row>
    <row r="1405" spans="2:16" ht="15.75" customHeight="1" x14ac:dyDescent="0.3">
      <c r="B1405" s="6">
        <v>308</v>
      </c>
      <c r="C1405" s="6" t="s">
        <v>26</v>
      </c>
      <c r="D1405" s="6">
        <v>2506</v>
      </c>
      <c r="F1405" s="6" t="s">
        <v>20</v>
      </c>
      <c r="G1405" s="6">
        <v>177.7</v>
      </c>
      <c r="H1405" s="6">
        <v>64.599999999999994</v>
      </c>
      <c r="I1405" s="6">
        <v>4.9000000000000004</v>
      </c>
      <c r="J1405" s="6" t="s">
        <v>170</v>
      </c>
      <c r="N1405" s="6" t="b">
        <v>0</v>
      </c>
      <c r="O1405" s="6">
        <v>41.989505610000002</v>
      </c>
      <c r="P1405" s="6">
        <v>-72.128666839999994</v>
      </c>
    </row>
    <row r="1406" spans="2:16" ht="15.75" customHeight="1" x14ac:dyDescent="0.3">
      <c r="B1406" s="6">
        <v>308</v>
      </c>
      <c r="C1406" s="6" t="s">
        <v>25</v>
      </c>
      <c r="D1406" s="6">
        <v>2507</v>
      </c>
      <c r="F1406" s="6" t="s">
        <v>20</v>
      </c>
      <c r="G1406" s="6">
        <v>179.9</v>
      </c>
      <c r="H1406" s="6">
        <v>75</v>
      </c>
      <c r="I1406" s="6">
        <v>1.4</v>
      </c>
      <c r="J1406" s="6" t="s">
        <v>170</v>
      </c>
      <c r="L1406" s="6" t="s">
        <v>24</v>
      </c>
      <c r="N1406" s="6" t="b">
        <v>0</v>
      </c>
      <c r="O1406" s="6">
        <v>41.989594279999999</v>
      </c>
      <c r="P1406" s="6">
        <v>-72.128618770000003</v>
      </c>
    </row>
    <row r="1407" spans="2:16" ht="15.75" customHeight="1" x14ac:dyDescent="0.3">
      <c r="B1407" s="6">
        <v>308</v>
      </c>
      <c r="C1407" s="6" t="s">
        <v>26</v>
      </c>
      <c r="D1407" s="6">
        <v>2508</v>
      </c>
      <c r="F1407" s="6" t="s">
        <v>20</v>
      </c>
      <c r="G1407" s="6">
        <v>175.2</v>
      </c>
      <c r="H1407" s="6">
        <v>61.9</v>
      </c>
      <c r="I1407" s="6">
        <v>3.1</v>
      </c>
      <c r="J1407" s="6" t="s">
        <v>170</v>
      </c>
      <c r="N1407" s="6" t="b">
        <v>0</v>
      </c>
      <c r="O1407" s="6">
        <v>41.989485600000002</v>
      </c>
      <c r="P1407" s="6">
        <v>-72.1287023</v>
      </c>
    </row>
    <row r="1408" spans="2:16" ht="15.75" customHeight="1" x14ac:dyDescent="0.3">
      <c r="B1408" s="6">
        <v>308</v>
      </c>
      <c r="C1408" s="6" t="s">
        <v>25</v>
      </c>
      <c r="D1408" s="6">
        <v>2509</v>
      </c>
      <c r="F1408" s="6" t="s">
        <v>20</v>
      </c>
      <c r="G1408" s="6">
        <v>178.9</v>
      </c>
      <c r="H1408" s="6">
        <v>78.599999999999994</v>
      </c>
      <c r="I1408" s="6">
        <v>2.9</v>
      </c>
      <c r="J1408" s="6" t="s">
        <v>170</v>
      </c>
      <c r="N1408" s="6" t="b">
        <v>0</v>
      </c>
      <c r="O1408" s="6">
        <v>41.989627720000001</v>
      </c>
      <c r="P1408" s="6">
        <v>-72.12862312</v>
      </c>
    </row>
    <row r="1409" spans="2:16" ht="15.75" customHeight="1" x14ac:dyDescent="0.3">
      <c r="B1409" s="6">
        <v>308</v>
      </c>
      <c r="C1409" s="6" t="s">
        <v>17</v>
      </c>
      <c r="D1409" s="6">
        <v>2510</v>
      </c>
      <c r="F1409" s="6" t="s">
        <v>22</v>
      </c>
      <c r="G1409" s="6">
        <v>161.69999999999999</v>
      </c>
      <c r="H1409" s="6">
        <v>63.9</v>
      </c>
      <c r="I1409" s="6">
        <v>4.8</v>
      </c>
      <c r="J1409" s="6" t="s">
        <v>170</v>
      </c>
      <c r="N1409" s="6" t="b">
        <v>0</v>
      </c>
      <c r="O1409" s="6">
        <v>41.989524400000001</v>
      </c>
      <c r="P1409" s="6">
        <v>-72.128858960000002</v>
      </c>
    </row>
    <row r="1410" spans="2:16" ht="15.75" customHeight="1" x14ac:dyDescent="0.3">
      <c r="B1410" s="6">
        <v>308</v>
      </c>
      <c r="C1410" s="6" t="s">
        <v>21</v>
      </c>
      <c r="D1410" s="6">
        <v>2511</v>
      </c>
      <c r="F1410" s="6" t="s">
        <v>20</v>
      </c>
      <c r="G1410" s="6">
        <v>164.5</v>
      </c>
      <c r="H1410" s="6">
        <v>78.099999999999994</v>
      </c>
      <c r="I1410" s="6">
        <v>4.5999999999999996</v>
      </c>
      <c r="J1410" s="6" t="s">
        <v>170</v>
      </c>
      <c r="L1410" s="6" t="s">
        <v>24</v>
      </c>
      <c r="N1410" s="6" t="b">
        <v>0</v>
      </c>
      <c r="O1410" s="6">
        <v>41.989645789999997</v>
      </c>
      <c r="P1410" s="6">
        <v>-72.128795760000003</v>
      </c>
    </row>
    <row r="1411" spans="2:16" ht="15.75" customHeight="1" x14ac:dyDescent="0.3">
      <c r="B1411" s="6">
        <v>308</v>
      </c>
      <c r="C1411" s="6" t="s">
        <v>17</v>
      </c>
      <c r="D1411" s="6">
        <v>2512</v>
      </c>
      <c r="F1411" s="6" t="s">
        <v>20</v>
      </c>
      <c r="G1411" s="6">
        <v>164.7</v>
      </c>
      <c r="H1411" s="6">
        <v>69.400000000000006</v>
      </c>
      <c r="I1411" s="6">
        <v>1.7</v>
      </c>
      <c r="J1411" s="6" t="s">
        <v>170</v>
      </c>
      <c r="N1411" s="6" t="b">
        <v>0</v>
      </c>
      <c r="O1411" s="6">
        <v>41.989568419999998</v>
      </c>
      <c r="P1411" s="6">
        <v>-72.128811659999997</v>
      </c>
    </row>
    <row r="1412" spans="2:16" ht="15.75" customHeight="1" x14ac:dyDescent="0.3">
      <c r="B1412" s="6">
        <v>308</v>
      </c>
      <c r="C1412" s="6" t="s">
        <v>25</v>
      </c>
      <c r="D1412" s="6">
        <v>2512</v>
      </c>
      <c r="F1412" s="6" t="s">
        <v>22</v>
      </c>
      <c r="G1412" s="6">
        <v>171.6</v>
      </c>
      <c r="H1412" s="6">
        <v>73.3</v>
      </c>
      <c r="I1412" s="6">
        <v>1</v>
      </c>
      <c r="J1412" s="6" t="s">
        <v>170</v>
      </c>
      <c r="N1412" s="6" t="b">
        <v>0</v>
      </c>
      <c r="O1412" s="6">
        <v>41.989592190000003</v>
      </c>
      <c r="P1412" s="6">
        <v>-72.128721249999998</v>
      </c>
    </row>
    <row r="1413" spans="2:16" ht="15.75" customHeight="1" x14ac:dyDescent="0.3">
      <c r="B1413" s="6">
        <v>603</v>
      </c>
      <c r="C1413" s="6" t="s">
        <v>25</v>
      </c>
      <c r="D1413" s="6">
        <v>2513</v>
      </c>
      <c r="F1413" s="6" t="s">
        <v>18</v>
      </c>
      <c r="G1413" s="6">
        <v>70.2</v>
      </c>
      <c r="H1413" s="6">
        <v>132.69999999999999</v>
      </c>
      <c r="I1413" s="6">
        <v>5.8</v>
      </c>
      <c r="J1413" s="6" t="s">
        <v>170</v>
      </c>
      <c r="N1413" s="6" t="b">
        <v>0</v>
      </c>
      <c r="O1413" s="6">
        <v>41.990276639999998</v>
      </c>
      <c r="P1413" s="6">
        <v>-72.12980469</v>
      </c>
    </row>
    <row r="1414" spans="2:16" ht="15.75" customHeight="1" x14ac:dyDescent="0.3">
      <c r="B1414" s="6">
        <v>207</v>
      </c>
      <c r="C1414" s="6" t="s">
        <v>26</v>
      </c>
      <c r="D1414" s="6">
        <v>2515</v>
      </c>
      <c r="F1414" s="6" t="s">
        <v>22</v>
      </c>
      <c r="G1414" s="6">
        <v>154</v>
      </c>
      <c r="H1414" s="6">
        <v>42.7</v>
      </c>
      <c r="I1414" s="6">
        <v>1.4</v>
      </c>
      <c r="J1414" s="6" t="s">
        <v>170</v>
      </c>
      <c r="K1414" s="6">
        <v>1.3</v>
      </c>
      <c r="L1414" s="6" t="s">
        <v>24</v>
      </c>
      <c r="N1414" s="6" t="b">
        <v>0</v>
      </c>
      <c r="O1414" s="6">
        <v>41.989348669999998</v>
      </c>
      <c r="P1414" s="6">
        <v>-72.128995259999996</v>
      </c>
    </row>
    <row r="1415" spans="2:16" ht="15.75" customHeight="1" x14ac:dyDescent="0.3">
      <c r="B1415" s="6">
        <v>601</v>
      </c>
      <c r="C1415" s="6" t="s">
        <v>26</v>
      </c>
      <c r="D1415" s="6">
        <v>2517</v>
      </c>
      <c r="F1415" s="6" t="s">
        <v>172</v>
      </c>
      <c r="G1415" s="6">
        <v>32.299999999999997</v>
      </c>
      <c r="H1415" s="6">
        <v>128.69999999999999</v>
      </c>
      <c r="I1415" s="6">
        <v>1.2</v>
      </c>
      <c r="J1415" s="6" t="s">
        <v>170</v>
      </c>
      <c r="K1415" s="6">
        <v>1.3</v>
      </c>
      <c r="L1415" s="6" t="s">
        <v>24</v>
      </c>
      <c r="N1415" s="6" t="b">
        <v>0</v>
      </c>
      <c r="O1415" s="6">
        <v>41.990300400000002</v>
      </c>
      <c r="P1415" s="6">
        <v>-72.130264710000006</v>
      </c>
    </row>
    <row r="1416" spans="2:16" ht="15.75" customHeight="1" x14ac:dyDescent="0.3">
      <c r="B1416" s="6">
        <v>308</v>
      </c>
      <c r="C1416" s="6" t="s">
        <v>26</v>
      </c>
      <c r="D1416" s="6">
        <v>2518</v>
      </c>
      <c r="F1416" s="6" t="s">
        <v>22</v>
      </c>
      <c r="G1416" s="6">
        <v>171.6</v>
      </c>
      <c r="H1416" s="6">
        <v>67</v>
      </c>
      <c r="I1416" s="6">
        <v>5.0999999999999996</v>
      </c>
      <c r="J1416" s="6" t="s">
        <v>170</v>
      </c>
      <c r="N1416" s="6" t="b">
        <v>0</v>
      </c>
      <c r="O1416" s="6">
        <v>41.989536389999998</v>
      </c>
      <c r="P1416" s="6">
        <v>-72.128734480000006</v>
      </c>
    </row>
    <row r="1417" spans="2:16" ht="15.75" customHeight="1" x14ac:dyDescent="0.3">
      <c r="B1417" s="6">
        <v>207</v>
      </c>
      <c r="C1417" s="6" t="s">
        <v>26</v>
      </c>
      <c r="D1417" s="6">
        <v>2519</v>
      </c>
      <c r="F1417" s="6" t="s">
        <v>22</v>
      </c>
      <c r="G1417" s="6">
        <v>156.4</v>
      </c>
      <c r="H1417" s="6">
        <v>41.6</v>
      </c>
      <c r="I1417" s="6">
        <v>1.2</v>
      </c>
      <c r="J1417" s="6" t="s">
        <v>170</v>
      </c>
      <c r="K1417" s="6">
        <v>1.3</v>
      </c>
      <c r="L1417" s="6" t="s">
        <v>24</v>
      </c>
      <c r="N1417" s="6" t="b">
        <v>0</v>
      </c>
      <c r="O1417" s="6">
        <v>41.989335169999997</v>
      </c>
      <c r="P1417" s="6">
        <v>-72.128968979999996</v>
      </c>
    </row>
    <row r="1418" spans="2:16" ht="15.75" customHeight="1" x14ac:dyDescent="0.3">
      <c r="B1418" s="6">
        <v>308</v>
      </c>
      <c r="C1418" s="6" t="s">
        <v>17</v>
      </c>
      <c r="D1418" s="6">
        <v>2520</v>
      </c>
      <c r="F1418" s="6" t="s">
        <v>20</v>
      </c>
      <c r="G1418" s="6">
        <v>162.1</v>
      </c>
      <c r="H1418" s="6">
        <v>62.3</v>
      </c>
      <c r="I1418" s="6">
        <v>2.6</v>
      </c>
      <c r="J1418" s="6" t="s">
        <v>170</v>
      </c>
      <c r="N1418" s="6" t="b">
        <v>0</v>
      </c>
      <c r="O1418" s="6">
        <v>41.989509599999998</v>
      </c>
      <c r="P1418" s="6">
        <v>-72.12885756</v>
      </c>
    </row>
    <row r="1419" spans="2:16" ht="15.75" customHeight="1" x14ac:dyDescent="0.3">
      <c r="B1419" s="6">
        <v>308</v>
      </c>
      <c r="C1419" s="6" t="s">
        <v>17</v>
      </c>
      <c r="D1419" s="6">
        <v>2521</v>
      </c>
      <c r="F1419" s="6" t="s">
        <v>20</v>
      </c>
      <c r="G1419" s="6">
        <v>162.19999999999999</v>
      </c>
      <c r="H1419" s="6">
        <v>62.2</v>
      </c>
      <c r="I1419" s="6">
        <v>1.5</v>
      </c>
      <c r="J1419" s="6" t="s">
        <v>170</v>
      </c>
      <c r="N1419" s="6" t="b">
        <v>0</v>
      </c>
      <c r="O1419" s="6">
        <v>41.989508559999997</v>
      </c>
      <c r="P1419" s="6">
        <v>-72.128856580000004</v>
      </c>
    </row>
    <row r="1420" spans="2:16" ht="15.75" customHeight="1" x14ac:dyDescent="0.3">
      <c r="B1420" s="6">
        <v>308</v>
      </c>
      <c r="C1420" s="6" t="s">
        <v>26</v>
      </c>
      <c r="D1420" s="6">
        <v>2522</v>
      </c>
      <c r="F1420" s="6" t="s">
        <v>20</v>
      </c>
      <c r="G1420" s="6">
        <v>174.9</v>
      </c>
      <c r="H1420" s="6">
        <v>64.3</v>
      </c>
      <c r="I1420" s="6">
        <v>1.4</v>
      </c>
      <c r="J1420" s="6" t="s">
        <v>170</v>
      </c>
      <c r="N1420" s="6" t="b">
        <v>0</v>
      </c>
      <c r="O1420" s="6">
        <v>41.989507320000001</v>
      </c>
      <c r="P1420" s="6">
        <v>-72.128700839999993</v>
      </c>
    </row>
    <row r="1421" spans="2:16" ht="15.75" customHeight="1" x14ac:dyDescent="0.3">
      <c r="B1421" s="6">
        <v>308</v>
      </c>
      <c r="C1421" s="6" t="s">
        <v>25</v>
      </c>
      <c r="D1421" s="6">
        <v>2523</v>
      </c>
      <c r="F1421" s="6" t="s">
        <v>20</v>
      </c>
      <c r="G1421" s="6">
        <v>172.2</v>
      </c>
      <c r="H1421" s="6">
        <v>78</v>
      </c>
      <c r="I1421" s="6">
        <v>2.7</v>
      </c>
      <c r="J1421" s="6" t="s">
        <v>170</v>
      </c>
      <c r="L1421" s="6" t="s">
        <v>24</v>
      </c>
      <c r="N1421" s="6" t="b">
        <v>0</v>
      </c>
      <c r="O1421" s="6">
        <v>41.989632880000002</v>
      </c>
      <c r="P1421" s="6">
        <v>-72.128704220000003</v>
      </c>
    </row>
    <row r="1422" spans="2:16" ht="15.75" customHeight="1" x14ac:dyDescent="0.3">
      <c r="B1422" s="6">
        <v>702</v>
      </c>
      <c r="C1422" s="6" t="s">
        <v>26</v>
      </c>
      <c r="D1422" s="6">
        <v>2524</v>
      </c>
      <c r="F1422" s="6" t="s">
        <v>172</v>
      </c>
      <c r="G1422" s="6">
        <v>59.2</v>
      </c>
      <c r="H1422" s="6">
        <v>147.80000000000001</v>
      </c>
      <c r="I1422" s="6">
        <v>5.2</v>
      </c>
      <c r="J1422" s="6" t="s">
        <v>170</v>
      </c>
      <c r="K1422" s="6">
        <v>1.3</v>
      </c>
      <c r="L1422" s="6" t="s">
        <v>24</v>
      </c>
      <c r="N1422" s="6" t="b">
        <v>1</v>
      </c>
      <c r="O1422" s="6">
        <v>41.99042755</v>
      </c>
      <c r="P1422" s="6">
        <v>-72.129904030000006</v>
      </c>
    </row>
    <row r="1423" spans="2:16" ht="15.75" customHeight="1" x14ac:dyDescent="0.3">
      <c r="B1423" s="6">
        <v>308</v>
      </c>
      <c r="C1423" s="6" t="s">
        <v>25</v>
      </c>
      <c r="D1423" s="6">
        <v>2525</v>
      </c>
      <c r="F1423" s="6" t="s">
        <v>172</v>
      </c>
      <c r="G1423" s="6">
        <v>178.2</v>
      </c>
      <c r="H1423" s="6">
        <v>77.099999999999994</v>
      </c>
      <c r="I1423" s="6">
        <v>1.2</v>
      </c>
      <c r="J1423" s="6" t="s">
        <v>170</v>
      </c>
      <c r="N1423" s="6" t="b">
        <v>0</v>
      </c>
      <c r="O1423" s="6">
        <v>41.989615530000002</v>
      </c>
      <c r="P1423" s="6">
        <v>-72.12863462</v>
      </c>
    </row>
    <row r="1424" spans="2:16" ht="15.75" customHeight="1" x14ac:dyDescent="0.3">
      <c r="B1424" s="6">
        <v>308</v>
      </c>
      <c r="C1424" s="6" t="s">
        <v>25</v>
      </c>
      <c r="D1424" s="6">
        <v>2526</v>
      </c>
      <c r="F1424" s="6" t="s">
        <v>20</v>
      </c>
      <c r="G1424" s="6">
        <v>174.8</v>
      </c>
      <c r="H1424" s="6">
        <v>75.8</v>
      </c>
      <c r="I1424" s="6">
        <v>4.5999999999999996</v>
      </c>
      <c r="J1424" s="6" t="s">
        <v>170</v>
      </c>
      <c r="L1424" s="6" t="s">
        <v>24</v>
      </c>
      <c r="N1424" s="6" t="b">
        <v>0</v>
      </c>
      <c r="O1424" s="6">
        <v>41.98960933</v>
      </c>
      <c r="P1424" s="6">
        <v>-72.128677859999996</v>
      </c>
    </row>
    <row r="1425" spans="2:16" ht="15.75" customHeight="1" x14ac:dyDescent="0.3">
      <c r="B1425" s="6">
        <v>308</v>
      </c>
      <c r="C1425" s="6" t="s">
        <v>26</v>
      </c>
      <c r="D1425" s="6">
        <v>2527</v>
      </c>
      <c r="F1425" s="6" t="s">
        <v>20</v>
      </c>
      <c r="G1425" s="6">
        <v>178.5</v>
      </c>
      <c r="H1425" s="6">
        <v>67.5</v>
      </c>
      <c r="I1425" s="6">
        <v>3</v>
      </c>
      <c r="J1425" s="6" t="s">
        <v>170</v>
      </c>
      <c r="N1425" s="6" t="b">
        <v>0</v>
      </c>
      <c r="O1425" s="6">
        <v>41.989530039999998</v>
      </c>
      <c r="P1425" s="6">
        <v>-72.128651219999995</v>
      </c>
    </row>
    <row r="1426" spans="2:16" ht="15.75" customHeight="1" x14ac:dyDescent="0.3">
      <c r="B1426" s="6">
        <v>308</v>
      </c>
      <c r="C1426" s="6" t="s">
        <v>26</v>
      </c>
      <c r="D1426" s="6">
        <v>2528</v>
      </c>
      <c r="F1426" s="6" t="s">
        <v>22</v>
      </c>
      <c r="G1426" s="6">
        <v>172.3</v>
      </c>
      <c r="H1426" s="6">
        <v>65.5</v>
      </c>
      <c r="I1426" s="6">
        <v>3.6</v>
      </c>
      <c r="J1426" s="6" t="s">
        <v>170</v>
      </c>
      <c r="N1426" s="6" t="b">
        <v>0</v>
      </c>
      <c r="O1426" s="6">
        <v>41.989522010000002</v>
      </c>
      <c r="P1426" s="6">
        <v>-72.128729300000003</v>
      </c>
    </row>
    <row r="1427" spans="2:16" ht="15.75" customHeight="1" x14ac:dyDescent="0.3">
      <c r="B1427" s="6">
        <v>600</v>
      </c>
      <c r="C1427" s="6" t="s">
        <v>17</v>
      </c>
      <c r="D1427" s="6">
        <v>2529</v>
      </c>
      <c r="F1427" s="6" t="s">
        <v>172</v>
      </c>
      <c r="G1427" s="6">
        <v>9.9</v>
      </c>
      <c r="H1427" s="6">
        <v>128.4</v>
      </c>
      <c r="I1427" s="6">
        <v>2.1</v>
      </c>
      <c r="J1427" s="6" t="s">
        <v>170</v>
      </c>
      <c r="K1427" s="6">
        <v>1.3</v>
      </c>
      <c r="L1427" s="6" t="s">
        <v>24</v>
      </c>
      <c r="N1427" s="6" t="b">
        <v>0</v>
      </c>
      <c r="O1427" s="6">
        <v>41.990332719999998</v>
      </c>
      <c r="P1427" s="6">
        <v>-72.130532250000002</v>
      </c>
    </row>
    <row r="1428" spans="2:16" ht="15.75" customHeight="1" x14ac:dyDescent="0.3">
      <c r="B1428" s="6">
        <v>308</v>
      </c>
      <c r="C1428" s="6" t="s">
        <v>26</v>
      </c>
      <c r="D1428" s="6">
        <v>2530</v>
      </c>
      <c r="F1428" s="6" t="s">
        <v>20</v>
      </c>
      <c r="G1428" s="6">
        <v>178.9</v>
      </c>
      <c r="H1428" s="6">
        <v>64.099999999999994</v>
      </c>
      <c r="I1428" s="6">
        <v>4.9000000000000004</v>
      </c>
      <c r="J1428" s="6" t="s">
        <v>170</v>
      </c>
      <c r="K1428" s="6">
        <v>1.3</v>
      </c>
      <c r="L1428" s="6" t="s">
        <v>24</v>
      </c>
      <c r="N1428" s="6" t="b">
        <v>0</v>
      </c>
      <c r="O1428" s="6">
        <v>41.989499299999999</v>
      </c>
      <c r="P1428" s="6">
        <v>-72.128653589999999</v>
      </c>
    </row>
    <row r="1429" spans="2:16" ht="15.75" customHeight="1" x14ac:dyDescent="0.3">
      <c r="B1429" s="6">
        <v>308</v>
      </c>
      <c r="C1429" s="6" t="s">
        <v>25</v>
      </c>
      <c r="D1429" s="6">
        <v>2531</v>
      </c>
      <c r="F1429" s="6" t="s">
        <v>20</v>
      </c>
      <c r="G1429" s="6">
        <v>171.7</v>
      </c>
      <c r="H1429" s="6">
        <v>77.5</v>
      </c>
      <c r="I1429" s="6">
        <v>4.7</v>
      </c>
      <c r="J1429" s="6" t="s">
        <v>170</v>
      </c>
      <c r="L1429" s="6" t="s">
        <v>24</v>
      </c>
      <c r="N1429" s="6" t="b">
        <v>0</v>
      </c>
      <c r="O1429" s="6">
        <v>41.989629229999998</v>
      </c>
      <c r="P1429" s="6">
        <v>-72.128711229999993</v>
      </c>
    </row>
    <row r="1430" spans="2:16" ht="15.75" customHeight="1" x14ac:dyDescent="0.3">
      <c r="B1430" s="6">
        <v>308</v>
      </c>
      <c r="C1430" s="6" t="s">
        <v>17</v>
      </c>
      <c r="D1430" s="6">
        <v>2533</v>
      </c>
      <c r="F1430" s="6" t="s">
        <v>20</v>
      </c>
      <c r="G1430" s="6">
        <v>164.9</v>
      </c>
      <c r="H1430" s="6">
        <v>66.3</v>
      </c>
      <c r="I1430" s="6">
        <v>2.6</v>
      </c>
      <c r="J1430" s="6" t="s">
        <v>170</v>
      </c>
      <c r="N1430" s="6" t="b">
        <v>0</v>
      </c>
      <c r="O1430" s="6">
        <v>41.989540660000003</v>
      </c>
      <c r="P1430" s="6">
        <v>-72.128815790000004</v>
      </c>
    </row>
    <row r="1431" spans="2:16" ht="15.75" customHeight="1" x14ac:dyDescent="0.3">
      <c r="B1431" s="6">
        <v>308</v>
      </c>
      <c r="C1431" s="6" t="s">
        <v>26</v>
      </c>
      <c r="D1431" s="6">
        <v>2534</v>
      </c>
      <c r="F1431" s="6" t="s">
        <v>20</v>
      </c>
      <c r="G1431" s="6">
        <v>173.5</v>
      </c>
      <c r="H1431" s="6">
        <v>62.5</v>
      </c>
      <c r="I1431" s="6">
        <v>3.2</v>
      </c>
      <c r="J1431" s="6" t="s">
        <v>170</v>
      </c>
      <c r="N1431" s="6" t="b">
        <v>0</v>
      </c>
      <c r="O1431" s="6">
        <v>41.98949357</v>
      </c>
      <c r="P1431" s="6">
        <v>-72.128721299999995</v>
      </c>
    </row>
    <row r="1432" spans="2:16" ht="15.75" customHeight="1" x14ac:dyDescent="0.3">
      <c r="B1432" s="6">
        <v>600</v>
      </c>
      <c r="C1432" s="6" t="s">
        <v>21</v>
      </c>
      <c r="D1432" s="6">
        <v>2535</v>
      </c>
      <c r="F1432" s="6" t="s">
        <v>172</v>
      </c>
      <c r="G1432" s="6">
        <v>4.9000000000000004</v>
      </c>
      <c r="H1432" s="6">
        <v>132.1</v>
      </c>
      <c r="I1432" s="6">
        <v>2.7</v>
      </c>
      <c r="J1432" s="6" t="s">
        <v>170</v>
      </c>
      <c r="K1432" s="6">
        <v>1.3</v>
      </c>
      <c r="L1432" s="6" t="s">
        <v>24</v>
      </c>
      <c r="N1432" s="6" t="b">
        <v>1</v>
      </c>
      <c r="O1432" s="6">
        <v>41.990373300000002</v>
      </c>
      <c r="P1432" s="6">
        <v>-72.130584060000004</v>
      </c>
    </row>
    <row r="1433" spans="2:16" ht="15.75" customHeight="1" x14ac:dyDescent="0.3">
      <c r="B1433" s="6">
        <v>308</v>
      </c>
      <c r="C1433" s="6" t="s">
        <v>25</v>
      </c>
      <c r="D1433" s="6">
        <v>2537</v>
      </c>
      <c r="F1433" s="6" t="s">
        <v>20</v>
      </c>
      <c r="G1433" s="6">
        <v>172.8</v>
      </c>
      <c r="H1433" s="6">
        <v>77.900000000000006</v>
      </c>
      <c r="I1433" s="6">
        <v>2.8</v>
      </c>
      <c r="J1433" s="6" t="s">
        <v>170</v>
      </c>
      <c r="L1433" s="6" t="s">
        <v>24</v>
      </c>
      <c r="N1433" s="6" t="b">
        <v>0</v>
      </c>
      <c r="O1433" s="6">
        <v>41.98963105</v>
      </c>
      <c r="P1433" s="6">
        <v>-72.128697279999997</v>
      </c>
    </row>
    <row r="1434" spans="2:16" ht="15.75" customHeight="1" x14ac:dyDescent="0.3">
      <c r="B1434" s="6">
        <v>308</v>
      </c>
      <c r="C1434" s="6" t="s">
        <v>25</v>
      </c>
      <c r="D1434" s="6">
        <v>2538</v>
      </c>
      <c r="F1434" s="6" t="s">
        <v>20</v>
      </c>
      <c r="G1434" s="6">
        <v>179.1</v>
      </c>
      <c r="H1434" s="6">
        <v>79.900000000000006</v>
      </c>
      <c r="I1434" s="6">
        <v>2.8</v>
      </c>
      <c r="J1434" s="6" t="s">
        <v>170</v>
      </c>
      <c r="N1434" s="6" t="b">
        <v>0</v>
      </c>
      <c r="O1434" s="6">
        <v>41.989638929999998</v>
      </c>
      <c r="P1434" s="6">
        <v>-72.128618009999997</v>
      </c>
    </row>
    <row r="1435" spans="2:16" ht="15.75" customHeight="1" x14ac:dyDescent="0.3">
      <c r="B1435" s="6">
        <v>308</v>
      </c>
      <c r="C1435" s="6" t="s">
        <v>25</v>
      </c>
      <c r="D1435" s="6">
        <v>2539</v>
      </c>
      <c r="F1435" s="6" t="s">
        <v>20</v>
      </c>
      <c r="G1435" s="6">
        <v>172.4</v>
      </c>
      <c r="H1435" s="6">
        <v>78</v>
      </c>
      <c r="I1435" s="6">
        <v>1.9</v>
      </c>
      <c r="J1435" s="6" t="s">
        <v>170</v>
      </c>
      <c r="L1435" s="6" t="s">
        <v>24</v>
      </c>
      <c r="N1435" s="6" t="b">
        <v>0</v>
      </c>
      <c r="O1435" s="6">
        <v>41.989632559999997</v>
      </c>
      <c r="P1435" s="6">
        <v>-72.128701840000005</v>
      </c>
    </row>
    <row r="1436" spans="2:16" ht="15.75" customHeight="1" x14ac:dyDescent="0.3">
      <c r="B1436" s="6">
        <v>207</v>
      </c>
      <c r="C1436" s="6" t="s">
        <v>26</v>
      </c>
      <c r="D1436" s="6">
        <v>2540</v>
      </c>
      <c r="F1436" s="6" t="s">
        <v>20</v>
      </c>
      <c r="G1436" s="6">
        <v>151.69999999999999</v>
      </c>
      <c r="H1436" s="6">
        <v>42.6</v>
      </c>
      <c r="I1436" s="6">
        <v>4.3</v>
      </c>
      <c r="J1436" s="6" t="s">
        <v>170</v>
      </c>
      <c r="K1436" s="6">
        <v>1.3</v>
      </c>
      <c r="L1436" s="6" t="s">
        <v>24</v>
      </c>
      <c r="N1436" s="6" t="b">
        <v>0</v>
      </c>
      <c r="O1436" s="6">
        <v>41.989351370000001</v>
      </c>
      <c r="P1436" s="6">
        <v>-72.129022879999994</v>
      </c>
    </row>
    <row r="1437" spans="2:16" ht="15.75" customHeight="1" x14ac:dyDescent="0.3">
      <c r="B1437" s="6">
        <v>307</v>
      </c>
      <c r="C1437" s="6" t="s">
        <v>25</v>
      </c>
      <c r="D1437" s="6">
        <v>2541</v>
      </c>
      <c r="F1437" s="6" t="s">
        <v>20</v>
      </c>
      <c r="G1437" s="6">
        <v>154.80000000000001</v>
      </c>
      <c r="H1437" s="6">
        <v>76.599999999999994</v>
      </c>
      <c r="I1437" s="6">
        <v>1</v>
      </c>
      <c r="L1437" s="6" t="s">
        <v>24</v>
      </c>
      <c r="N1437" s="6" t="b">
        <v>0</v>
      </c>
      <c r="O1437" s="6">
        <v>41.989647650000002</v>
      </c>
      <c r="P1437" s="6">
        <v>-72.128914499999993</v>
      </c>
    </row>
    <row r="1438" spans="2:16" ht="15.75" customHeight="1" x14ac:dyDescent="0.3">
      <c r="B1438" s="6">
        <v>308</v>
      </c>
      <c r="C1438" s="6" t="s">
        <v>25</v>
      </c>
      <c r="D1438" s="6">
        <v>2542</v>
      </c>
      <c r="F1438" s="6" t="s">
        <v>20</v>
      </c>
      <c r="G1438" s="6">
        <v>177.2</v>
      </c>
      <c r="H1438" s="6">
        <v>75.900000000000006</v>
      </c>
      <c r="I1438" s="6">
        <v>3.6</v>
      </c>
      <c r="J1438" s="6" t="s">
        <v>170</v>
      </c>
      <c r="L1438" s="6" t="s">
        <v>24</v>
      </c>
      <c r="N1438" s="6" t="b">
        <v>0</v>
      </c>
      <c r="O1438" s="6">
        <v>41.989606469999998</v>
      </c>
      <c r="P1438" s="6">
        <v>-72.128649050000007</v>
      </c>
    </row>
    <row r="1439" spans="2:16" ht="15.75" customHeight="1" x14ac:dyDescent="0.3">
      <c r="B1439" s="6">
        <v>207</v>
      </c>
      <c r="C1439" s="6" t="s">
        <v>26</v>
      </c>
      <c r="D1439" s="6">
        <v>2543</v>
      </c>
      <c r="F1439" s="6" t="s">
        <v>22</v>
      </c>
      <c r="G1439" s="6">
        <v>157</v>
      </c>
      <c r="H1439" s="6">
        <v>44</v>
      </c>
      <c r="I1439" s="6">
        <v>1.3</v>
      </c>
      <c r="J1439" s="6" t="s">
        <v>170</v>
      </c>
      <c r="N1439" s="6" t="b">
        <v>0</v>
      </c>
      <c r="O1439" s="6">
        <v>41.989355490000001</v>
      </c>
      <c r="P1439" s="6">
        <v>-72.128956779999996</v>
      </c>
    </row>
    <row r="1440" spans="2:16" ht="15.75" customHeight="1" x14ac:dyDescent="0.3">
      <c r="B1440" s="6">
        <v>308</v>
      </c>
      <c r="C1440" s="6" t="s">
        <v>21</v>
      </c>
      <c r="D1440" s="6">
        <v>2544</v>
      </c>
      <c r="F1440" s="6" t="s">
        <v>20</v>
      </c>
      <c r="G1440" s="6">
        <v>164.2</v>
      </c>
      <c r="H1440" s="6">
        <v>77.2</v>
      </c>
      <c r="I1440" s="6">
        <v>2.7</v>
      </c>
      <c r="J1440" s="6" t="s">
        <v>170</v>
      </c>
      <c r="L1440" s="6" t="s">
        <v>24</v>
      </c>
      <c r="N1440" s="6" t="b">
        <v>0</v>
      </c>
      <c r="O1440" s="6">
        <v>41.989638290000002</v>
      </c>
      <c r="P1440" s="6">
        <v>-72.128801229999993</v>
      </c>
    </row>
    <row r="1441" spans="2:16" ht="15.75" customHeight="1" x14ac:dyDescent="0.3">
      <c r="B1441" s="6">
        <v>207</v>
      </c>
      <c r="C1441" s="6" t="s">
        <v>25</v>
      </c>
      <c r="D1441" s="6">
        <v>2545</v>
      </c>
      <c r="F1441" s="6" t="s">
        <v>20</v>
      </c>
      <c r="G1441" s="6">
        <v>157.1</v>
      </c>
      <c r="H1441" s="6">
        <v>54.2</v>
      </c>
      <c r="I1441" s="6">
        <v>1.4</v>
      </c>
      <c r="J1441" s="6" t="s">
        <v>170</v>
      </c>
      <c r="N1441" s="6" t="b">
        <v>0</v>
      </c>
      <c r="O1441" s="6">
        <v>41.989445670000002</v>
      </c>
      <c r="P1441" s="6">
        <v>-72.12893416</v>
      </c>
    </row>
    <row r="1442" spans="2:16" ht="15.75" customHeight="1" x14ac:dyDescent="0.3">
      <c r="B1442" s="6">
        <v>305</v>
      </c>
      <c r="C1442" s="6" t="s">
        <v>17</v>
      </c>
      <c r="D1442" s="6">
        <v>2546</v>
      </c>
      <c r="F1442" s="6" t="s">
        <v>172</v>
      </c>
      <c r="G1442" s="6">
        <v>101.8</v>
      </c>
      <c r="H1442" s="6">
        <v>64.8</v>
      </c>
      <c r="I1442" s="6">
        <v>8.9</v>
      </c>
      <c r="J1442" s="6" t="s">
        <v>170</v>
      </c>
      <c r="L1442" s="6" t="s">
        <v>24</v>
      </c>
      <c r="N1442" s="6" t="b">
        <v>1</v>
      </c>
      <c r="O1442" s="6">
        <v>41.989625920000002</v>
      </c>
      <c r="P1442" s="6">
        <v>-72.129570819999998</v>
      </c>
    </row>
    <row r="1443" spans="2:16" ht="15.75" customHeight="1" x14ac:dyDescent="0.3">
      <c r="B1443" s="6">
        <v>700</v>
      </c>
      <c r="C1443" s="6" t="s">
        <v>26</v>
      </c>
      <c r="D1443" s="6">
        <v>2547</v>
      </c>
      <c r="F1443" s="6" t="s">
        <v>172</v>
      </c>
      <c r="G1443" s="6">
        <v>19.899999999999999</v>
      </c>
      <c r="H1443" s="6">
        <v>154.9</v>
      </c>
      <c r="I1443" s="6">
        <v>1</v>
      </c>
      <c r="J1443" s="6" t="s">
        <v>170</v>
      </c>
      <c r="K1443" s="6">
        <v>1.3</v>
      </c>
      <c r="L1443" s="6" t="s">
        <v>24</v>
      </c>
      <c r="N1443" s="6" t="b">
        <v>0</v>
      </c>
      <c r="O1443" s="6">
        <v>41.990551809999999</v>
      </c>
      <c r="P1443" s="6">
        <v>-72.130357410000002</v>
      </c>
    </row>
    <row r="1444" spans="2:16" ht="15.75" customHeight="1" x14ac:dyDescent="0.3">
      <c r="B1444" s="6">
        <v>308</v>
      </c>
      <c r="C1444" s="6" t="s">
        <v>25</v>
      </c>
      <c r="D1444" s="6">
        <v>2548</v>
      </c>
      <c r="F1444" s="6" t="s">
        <v>20</v>
      </c>
      <c r="G1444" s="6">
        <v>173</v>
      </c>
      <c r="H1444" s="6">
        <v>78</v>
      </c>
      <c r="I1444" s="6">
        <v>6.1</v>
      </c>
      <c r="J1444" s="6" t="s">
        <v>170</v>
      </c>
      <c r="L1444" s="6" t="s">
        <v>24</v>
      </c>
      <c r="N1444" s="6" t="b">
        <v>0</v>
      </c>
      <c r="O1444" s="6">
        <v>41.989631629999998</v>
      </c>
      <c r="P1444" s="6">
        <v>-72.128694690000003</v>
      </c>
    </row>
    <row r="1445" spans="2:16" ht="15.75" customHeight="1" x14ac:dyDescent="0.3">
      <c r="B1445" s="6">
        <v>207</v>
      </c>
      <c r="C1445" s="6" t="s">
        <v>26</v>
      </c>
      <c r="D1445" s="6">
        <v>2549</v>
      </c>
      <c r="F1445" s="6" t="s">
        <v>22</v>
      </c>
      <c r="G1445" s="6">
        <v>150.9</v>
      </c>
      <c r="H1445" s="6">
        <v>41.8</v>
      </c>
      <c r="I1445" s="6">
        <v>2.2999999999999998</v>
      </c>
      <c r="J1445" s="6" t="s">
        <v>170</v>
      </c>
      <c r="K1445" s="6">
        <v>1.3</v>
      </c>
      <c r="L1445" s="6" t="s">
        <v>24</v>
      </c>
      <c r="N1445" s="6" t="b">
        <v>0</v>
      </c>
      <c r="O1445" s="6">
        <v>41.989345540000002</v>
      </c>
      <c r="P1445" s="6">
        <v>-72.129034090000005</v>
      </c>
    </row>
    <row r="1446" spans="2:16" ht="15.75" customHeight="1" x14ac:dyDescent="0.3">
      <c r="B1446" s="6">
        <v>207</v>
      </c>
      <c r="C1446" s="6" t="s">
        <v>26</v>
      </c>
      <c r="D1446" s="6">
        <v>2550</v>
      </c>
      <c r="F1446" s="6" t="s">
        <v>22</v>
      </c>
      <c r="G1446" s="6">
        <v>156</v>
      </c>
      <c r="H1446" s="6">
        <v>48.2</v>
      </c>
      <c r="I1446" s="6">
        <v>4.9000000000000004</v>
      </c>
      <c r="J1446" s="6" t="s">
        <v>170</v>
      </c>
      <c r="N1446" s="6" t="b">
        <v>0</v>
      </c>
      <c r="O1446" s="6">
        <v>41.989394249999997</v>
      </c>
      <c r="P1446" s="6">
        <v>-72.128959870000003</v>
      </c>
    </row>
    <row r="1447" spans="2:16" ht="15.75" customHeight="1" x14ac:dyDescent="0.3">
      <c r="B1447" s="6">
        <v>308</v>
      </c>
      <c r="C1447" s="6" t="s">
        <v>25</v>
      </c>
      <c r="D1447" s="6">
        <v>2551</v>
      </c>
      <c r="F1447" s="6" t="s">
        <v>20</v>
      </c>
      <c r="G1447" s="6">
        <v>179.1</v>
      </c>
      <c r="H1447" s="6">
        <v>76.2</v>
      </c>
      <c r="I1447" s="6">
        <v>4.5</v>
      </c>
      <c r="J1447" s="6" t="s">
        <v>170</v>
      </c>
      <c r="L1447" s="6" t="s">
        <v>24</v>
      </c>
      <c r="N1447" s="6" t="b">
        <v>0</v>
      </c>
      <c r="O1447" s="6">
        <v>41.989606160000001</v>
      </c>
      <c r="P1447" s="6">
        <v>-72.128625779999993</v>
      </c>
    </row>
    <row r="1448" spans="2:16" ht="15.75" customHeight="1" x14ac:dyDescent="0.3">
      <c r="B1448" s="6">
        <v>308</v>
      </c>
      <c r="C1448" s="6" t="s">
        <v>26</v>
      </c>
      <c r="D1448" s="6">
        <v>2552</v>
      </c>
      <c r="F1448" s="6" t="s">
        <v>20</v>
      </c>
      <c r="G1448" s="6">
        <v>178.5</v>
      </c>
      <c r="H1448" s="6">
        <v>60.2</v>
      </c>
      <c r="I1448" s="6">
        <v>4.0999999999999996</v>
      </c>
      <c r="J1448" s="6" t="s">
        <v>170</v>
      </c>
      <c r="K1448" s="6">
        <v>1.2</v>
      </c>
      <c r="N1448" s="6" t="b">
        <v>0</v>
      </c>
      <c r="O1448" s="6">
        <v>41.989465389999999</v>
      </c>
      <c r="P1448" s="6">
        <v>-72.128666559999999</v>
      </c>
    </row>
    <row r="1449" spans="2:16" ht="15.75" customHeight="1" x14ac:dyDescent="0.3">
      <c r="B1449" s="6">
        <v>207</v>
      </c>
      <c r="C1449" s="6" t="s">
        <v>25</v>
      </c>
      <c r="D1449" s="6">
        <v>2553</v>
      </c>
      <c r="F1449" s="6" t="s">
        <v>20</v>
      </c>
      <c r="G1449" s="6">
        <v>155</v>
      </c>
      <c r="H1449" s="6">
        <v>58.1</v>
      </c>
      <c r="I1449" s="6">
        <v>1.7</v>
      </c>
      <c r="J1449" s="6" t="s">
        <v>170</v>
      </c>
      <c r="N1449" s="6" t="b">
        <v>0</v>
      </c>
      <c r="O1449" s="6">
        <v>41.989483489999998</v>
      </c>
      <c r="P1449" s="6">
        <v>-72.128950990000007</v>
      </c>
    </row>
    <row r="1450" spans="2:16" ht="15.75" customHeight="1" x14ac:dyDescent="0.3">
      <c r="B1450" s="6">
        <v>308</v>
      </c>
      <c r="C1450" s="6" t="s">
        <v>26</v>
      </c>
      <c r="D1450" s="6">
        <v>2554</v>
      </c>
      <c r="F1450" s="6" t="s">
        <v>20</v>
      </c>
      <c r="G1450" s="6">
        <v>173</v>
      </c>
      <c r="H1450" s="6">
        <v>69.8</v>
      </c>
      <c r="I1450" s="6">
        <v>4.2</v>
      </c>
      <c r="J1450" s="6" t="s">
        <v>170</v>
      </c>
      <c r="K1450" s="6">
        <v>1.3</v>
      </c>
      <c r="L1450" s="6" t="s">
        <v>24</v>
      </c>
      <c r="N1450" s="6" t="b">
        <v>0</v>
      </c>
      <c r="O1450" s="6">
        <v>41.989559</v>
      </c>
      <c r="P1450" s="6">
        <v>-72.128711920000001</v>
      </c>
    </row>
    <row r="1451" spans="2:16" ht="15.75" customHeight="1" x14ac:dyDescent="0.3">
      <c r="B1451" s="6">
        <v>308</v>
      </c>
      <c r="C1451" s="6" t="s">
        <v>26</v>
      </c>
      <c r="D1451" s="6">
        <v>2555</v>
      </c>
      <c r="F1451" s="6" t="s">
        <v>20</v>
      </c>
      <c r="G1451" s="6">
        <v>174.3</v>
      </c>
      <c r="H1451" s="6">
        <v>62</v>
      </c>
      <c r="I1451" s="6">
        <v>2.2000000000000002</v>
      </c>
      <c r="J1451" s="6" t="s">
        <v>170</v>
      </c>
      <c r="N1451" s="6" t="b">
        <v>0</v>
      </c>
      <c r="O1451" s="6">
        <v>41.989487889999999</v>
      </c>
      <c r="P1451" s="6">
        <v>-72.128712820000004</v>
      </c>
    </row>
    <row r="1452" spans="2:16" ht="15.75" customHeight="1" x14ac:dyDescent="0.3">
      <c r="B1452" s="6">
        <v>207</v>
      </c>
      <c r="C1452" s="6" t="s">
        <v>17</v>
      </c>
      <c r="D1452" s="6">
        <v>2556</v>
      </c>
      <c r="F1452" s="6" t="s">
        <v>20</v>
      </c>
      <c r="G1452" s="6">
        <v>147.69999999999999</v>
      </c>
      <c r="H1452" s="6">
        <v>46.1</v>
      </c>
      <c r="I1452" s="6">
        <v>4.9000000000000004</v>
      </c>
      <c r="J1452" s="6" t="s">
        <v>170</v>
      </c>
      <c r="N1452" s="6" t="b">
        <v>0</v>
      </c>
      <c r="O1452" s="6">
        <v>41.98938862</v>
      </c>
      <c r="P1452" s="6">
        <v>-72.129063189999997</v>
      </c>
    </row>
    <row r="1453" spans="2:16" ht="15.75" customHeight="1" x14ac:dyDescent="0.3">
      <c r="B1453" s="6">
        <v>207</v>
      </c>
      <c r="C1453" s="6" t="s">
        <v>21</v>
      </c>
      <c r="D1453" s="6">
        <v>2557</v>
      </c>
      <c r="F1453" s="6" t="s">
        <v>20</v>
      </c>
      <c r="G1453" s="6">
        <v>141.9</v>
      </c>
      <c r="H1453" s="6">
        <v>51</v>
      </c>
      <c r="I1453" s="6">
        <v>3</v>
      </c>
      <c r="J1453" s="6" t="s">
        <v>170</v>
      </c>
      <c r="N1453" s="6" t="b">
        <v>0</v>
      </c>
      <c r="O1453" s="6">
        <v>41.989441069999998</v>
      </c>
      <c r="P1453" s="6">
        <v>-72.129121999999995</v>
      </c>
    </row>
    <row r="1454" spans="2:16" ht="15.75" customHeight="1" x14ac:dyDescent="0.3">
      <c r="B1454" s="6">
        <v>207</v>
      </c>
      <c r="C1454" s="6" t="s">
        <v>25</v>
      </c>
      <c r="D1454" s="6">
        <v>2558</v>
      </c>
      <c r="F1454" s="6" t="s">
        <v>20</v>
      </c>
      <c r="G1454" s="6">
        <v>157.19999999999999</v>
      </c>
      <c r="H1454" s="6">
        <v>56.6</v>
      </c>
      <c r="I1454" s="6">
        <v>1.5</v>
      </c>
      <c r="J1454" s="6" t="s">
        <v>170</v>
      </c>
      <c r="N1454" s="6" t="b">
        <v>0</v>
      </c>
      <c r="O1454" s="6">
        <v>41.98946677</v>
      </c>
      <c r="P1454" s="6">
        <v>-72.128927919999995</v>
      </c>
    </row>
    <row r="1455" spans="2:16" ht="15.75" customHeight="1" x14ac:dyDescent="0.3">
      <c r="B1455" s="6">
        <v>308</v>
      </c>
      <c r="C1455" s="6" t="s">
        <v>17</v>
      </c>
      <c r="D1455" s="6">
        <v>2559</v>
      </c>
      <c r="F1455" s="6" t="s">
        <v>22</v>
      </c>
      <c r="G1455" s="6">
        <v>163.30000000000001</v>
      </c>
      <c r="H1455" s="6">
        <v>68</v>
      </c>
      <c r="I1455" s="6">
        <v>1.4</v>
      </c>
      <c r="J1455" s="6" t="s">
        <v>170</v>
      </c>
      <c r="N1455" s="6" t="b">
        <v>0</v>
      </c>
      <c r="O1455" s="6">
        <v>41.989558209999998</v>
      </c>
      <c r="P1455" s="6">
        <v>-72.12883128</v>
      </c>
    </row>
    <row r="1456" spans="2:16" ht="15.75" customHeight="1" x14ac:dyDescent="0.3">
      <c r="B1456" s="6">
        <v>207</v>
      </c>
      <c r="C1456" s="6" t="s">
        <v>17</v>
      </c>
      <c r="D1456" s="6">
        <v>2560</v>
      </c>
      <c r="F1456" s="6" t="s">
        <v>20</v>
      </c>
      <c r="G1456" s="6">
        <v>147.9</v>
      </c>
      <c r="H1456" s="6">
        <v>41.7</v>
      </c>
      <c r="I1456" s="6">
        <v>8.1999999999999993</v>
      </c>
      <c r="J1456" s="6" t="s">
        <v>170</v>
      </c>
      <c r="N1456" s="6" t="b">
        <v>0</v>
      </c>
      <c r="O1456" s="6">
        <v>41.989349339999997</v>
      </c>
      <c r="P1456" s="6">
        <v>-72.129070049999996</v>
      </c>
    </row>
    <row r="1457" spans="2:16" ht="15.75" customHeight="1" x14ac:dyDescent="0.3">
      <c r="B1457" s="6">
        <v>207</v>
      </c>
      <c r="C1457" s="6" t="s">
        <v>17</v>
      </c>
      <c r="D1457" s="6">
        <v>2561</v>
      </c>
      <c r="F1457" s="6" t="s">
        <v>20</v>
      </c>
      <c r="G1457" s="6">
        <v>140.5</v>
      </c>
      <c r="H1457" s="6">
        <v>49.8</v>
      </c>
      <c r="I1457" s="6">
        <v>2.8</v>
      </c>
      <c r="J1457" s="6" t="s">
        <v>170</v>
      </c>
      <c r="N1457" s="6" t="b">
        <v>0</v>
      </c>
      <c r="O1457" s="6">
        <v>41.989432630000003</v>
      </c>
      <c r="P1457" s="6">
        <v>-72.12914121</v>
      </c>
    </row>
    <row r="1458" spans="2:16" ht="15.75" customHeight="1" x14ac:dyDescent="0.3">
      <c r="B1458" s="6">
        <v>207</v>
      </c>
      <c r="C1458" s="6" t="s">
        <v>26</v>
      </c>
      <c r="D1458" s="6">
        <v>2562</v>
      </c>
      <c r="F1458" s="6" t="s">
        <v>22</v>
      </c>
      <c r="G1458" s="6">
        <v>157.1</v>
      </c>
      <c r="H1458" s="6">
        <v>44</v>
      </c>
      <c r="I1458" s="6">
        <v>1.3</v>
      </c>
      <c r="J1458" s="6" t="s">
        <v>170</v>
      </c>
      <c r="K1458" s="6">
        <v>1.3</v>
      </c>
      <c r="L1458" s="6" t="s">
        <v>24</v>
      </c>
      <c r="N1458" s="6" t="b">
        <v>0</v>
      </c>
      <c r="O1458" s="6">
        <v>41.989355340000003</v>
      </c>
      <c r="P1458" s="6">
        <v>-72.128955590000004</v>
      </c>
    </row>
    <row r="1459" spans="2:16" ht="15.75" customHeight="1" x14ac:dyDescent="0.3">
      <c r="B1459" s="6">
        <v>308</v>
      </c>
      <c r="C1459" s="6" t="s">
        <v>25</v>
      </c>
      <c r="D1459" s="6">
        <v>2563</v>
      </c>
      <c r="F1459" s="6" t="s">
        <v>20</v>
      </c>
      <c r="G1459" s="6">
        <v>173.7</v>
      </c>
      <c r="H1459" s="6">
        <v>77.599999999999994</v>
      </c>
      <c r="I1459" s="6">
        <v>1.7</v>
      </c>
      <c r="J1459" s="6" t="s">
        <v>170</v>
      </c>
      <c r="L1459" s="6" t="s">
        <v>24</v>
      </c>
      <c r="N1459" s="6" t="b">
        <v>0</v>
      </c>
      <c r="O1459" s="6">
        <v>41.989626989999998</v>
      </c>
      <c r="P1459" s="6">
        <v>-72.128687189999994</v>
      </c>
    </row>
    <row r="1460" spans="2:16" ht="15.75" customHeight="1" x14ac:dyDescent="0.3">
      <c r="B1460" s="6">
        <v>207</v>
      </c>
      <c r="C1460" s="6" t="s">
        <v>26</v>
      </c>
      <c r="D1460" s="6">
        <v>2564</v>
      </c>
      <c r="F1460" s="6" t="s">
        <v>22</v>
      </c>
      <c r="G1460" s="6">
        <v>154</v>
      </c>
      <c r="H1460" s="6">
        <v>44.9</v>
      </c>
      <c r="I1460" s="6">
        <v>2</v>
      </c>
      <c r="J1460" s="6" t="s">
        <v>170</v>
      </c>
      <c r="K1460" s="6">
        <v>1.3</v>
      </c>
      <c r="L1460" s="6" t="s">
        <v>24</v>
      </c>
      <c r="N1460" s="6" t="b">
        <v>0</v>
      </c>
      <c r="O1460" s="6">
        <v>41.989368149999997</v>
      </c>
      <c r="P1460" s="6">
        <v>-72.128990639999998</v>
      </c>
    </row>
    <row r="1461" spans="2:16" ht="15.75" customHeight="1" x14ac:dyDescent="0.3">
      <c r="B1461" s="6">
        <v>600</v>
      </c>
      <c r="C1461" s="6" t="s">
        <v>17</v>
      </c>
      <c r="D1461" s="6">
        <v>2565</v>
      </c>
      <c r="F1461" s="6" t="s">
        <v>172</v>
      </c>
      <c r="G1461" s="6">
        <v>0.2</v>
      </c>
      <c r="H1461" s="6">
        <v>125.8</v>
      </c>
      <c r="I1461" s="6">
        <v>1.4</v>
      </c>
      <c r="J1461" s="6" t="s">
        <v>170</v>
      </c>
      <c r="K1461" s="6">
        <v>1.3</v>
      </c>
      <c r="L1461" s="6" t="s">
        <v>24</v>
      </c>
      <c r="N1461" s="6" t="b">
        <v>1</v>
      </c>
      <c r="O1461" s="6">
        <v>41.99032485</v>
      </c>
      <c r="P1461" s="6">
        <v>-72.130653300000006</v>
      </c>
    </row>
    <row r="1462" spans="2:16" ht="15.75" customHeight="1" x14ac:dyDescent="0.3">
      <c r="B1462" s="6">
        <v>304</v>
      </c>
      <c r="C1462" s="6" t="s">
        <v>17</v>
      </c>
      <c r="D1462" s="6">
        <v>2566</v>
      </c>
      <c r="F1462" s="6" t="s">
        <v>172</v>
      </c>
      <c r="G1462" s="6">
        <v>83.5</v>
      </c>
      <c r="H1462" s="6">
        <v>66.2</v>
      </c>
      <c r="I1462" s="6">
        <v>2.5</v>
      </c>
      <c r="J1462" s="6" t="s">
        <v>170</v>
      </c>
      <c r="K1462" s="6">
        <v>1.3</v>
      </c>
      <c r="L1462" s="6" t="s">
        <v>24</v>
      </c>
      <c r="N1462" s="6" t="b">
        <v>0</v>
      </c>
      <c r="O1462" s="6">
        <v>41.989666900000003</v>
      </c>
      <c r="P1462" s="6">
        <v>-72.129785940000005</v>
      </c>
    </row>
    <row r="1463" spans="2:16" ht="15.75" customHeight="1" x14ac:dyDescent="0.3">
      <c r="B1463" s="6">
        <v>207</v>
      </c>
      <c r="C1463" s="6" t="s">
        <v>17</v>
      </c>
      <c r="D1463" s="6">
        <v>2567</v>
      </c>
      <c r="F1463" s="6" t="s">
        <v>20</v>
      </c>
      <c r="G1463" s="6">
        <v>148.69999999999999</v>
      </c>
      <c r="H1463" s="6">
        <v>47</v>
      </c>
      <c r="I1463" s="6">
        <v>4.2</v>
      </c>
      <c r="J1463" s="6" t="s">
        <v>170</v>
      </c>
      <c r="K1463" s="6">
        <v>1.3</v>
      </c>
      <c r="L1463" s="6" t="s">
        <v>24</v>
      </c>
      <c r="N1463" s="6" t="b">
        <v>0</v>
      </c>
      <c r="O1463" s="6">
        <v>41.989395029999997</v>
      </c>
      <c r="P1463" s="6">
        <v>-72.129049379999998</v>
      </c>
    </row>
    <row r="1464" spans="2:16" ht="15.75" customHeight="1" x14ac:dyDescent="0.3">
      <c r="B1464" s="6">
        <v>207</v>
      </c>
      <c r="C1464" s="6" t="s">
        <v>21</v>
      </c>
      <c r="D1464" s="6">
        <v>2568</v>
      </c>
      <c r="F1464" s="6" t="s">
        <v>20</v>
      </c>
      <c r="G1464" s="6">
        <v>143.9</v>
      </c>
      <c r="H1464" s="6">
        <v>50.4</v>
      </c>
      <c r="I1464" s="6">
        <v>2.7</v>
      </c>
      <c r="J1464" s="6" t="s">
        <v>170</v>
      </c>
      <c r="N1464" s="6" t="b">
        <v>0</v>
      </c>
      <c r="O1464" s="6">
        <v>41.989432639999997</v>
      </c>
      <c r="P1464" s="6">
        <v>-72.129099429999997</v>
      </c>
    </row>
    <row r="1465" spans="2:16" ht="15.75" customHeight="1" x14ac:dyDescent="0.3">
      <c r="B1465" s="6">
        <v>206</v>
      </c>
      <c r="C1465" s="6" t="s">
        <v>26</v>
      </c>
      <c r="D1465" s="6">
        <v>2569</v>
      </c>
      <c r="F1465" s="6" t="s">
        <v>20</v>
      </c>
      <c r="G1465" s="6">
        <v>139.80000000000001</v>
      </c>
      <c r="H1465" s="6">
        <v>49.2</v>
      </c>
      <c r="I1465" s="6">
        <v>2.8</v>
      </c>
      <c r="J1465" s="6" t="s">
        <v>170</v>
      </c>
      <c r="K1465" s="6">
        <v>1.3</v>
      </c>
      <c r="L1465" s="6" t="s">
        <v>24</v>
      </c>
      <c r="N1465" s="6" t="b">
        <v>0</v>
      </c>
      <c r="O1465" s="6">
        <v>41.989428410000002</v>
      </c>
      <c r="P1465" s="6">
        <v>-72.129150809999999</v>
      </c>
    </row>
    <row r="1466" spans="2:16" ht="15.75" customHeight="1" x14ac:dyDescent="0.3">
      <c r="B1466" s="6">
        <v>207</v>
      </c>
      <c r="C1466" s="6" t="s">
        <v>17</v>
      </c>
      <c r="D1466" s="6">
        <v>2570</v>
      </c>
      <c r="F1466" s="6" t="s">
        <v>20</v>
      </c>
      <c r="G1466" s="6">
        <v>147.1</v>
      </c>
      <c r="H1466" s="6">
        <v>41.3</v>
      </c>
      <c r="I1466" s="6">
        <v>4.5</v>
      </c>
      <c r="J1466" s="6" t="s">
        <v>170</v>
      </c>
      <c r="N1466" s="6" t="b">
        <v>0</v>
      </c>
      <c r="O1466" s="6">
        <v>41.989347039999998</v>
      </c>
      <c r="P1466" s="6">
        <v>-72.129080419999994</v>
      </c>
    </row>
    <row r="1467" spans="2:16" ht="15.75" customHeight="1" x14ac:dyDescent="0.3">
      <c r="B1467" s="6">
        <v>207</v>
      </c>
      <c r="C1467" s="6" t="s">
        <v>21</v>
      </c>
      <c r="D1467" s="6">
        <v>2571</v>
      </c>
      <c r="F1467" s="6" t="s">
        <v>22</v>
      </c>
      <c r="G1467" s="6">
        <v>159.4</v>
      </c>
      <c r="H1467" s="6">
        <v>50.3</v>
      </c>
      <c r="I1467" s="6">
        <v>4.4000000000000004</v>
      </c>
      <c r="J1467" s="6" t="s">
        <v>170</v>
      </c>
      <c r="K1467" s="6">
        <v>1.3</v>
      </c>
      <c r="L1467" s="6" t="s">
        <v>24</v>
      </c>
      <c r="N1467" s="6" t="b">
        <v>1</v>
      </c>
      <c r="O1467" s="6">
        <v>41.989407540000002</v>
      </c>
      <c r="P1467" s="6">
        <v>-72.128914949999995</v>
      </c>
    </row>
    <row r="1468" spans="2:16" ht="15.75" customHeight="1" x14ac:dyDescent="0.3">
      <c r="B1468" s="6">
        <v>207</v>
      </c>
      <c r="C1468" s="6" t="s">
        <v>17</v>
      </c>
      <c r="D1468" s="6">
        <v>2572</v>
      </c>
      <c r="F1468" s="6" t="s">
        <v>20</v>
      </c>
      <c r="G1468" s="6">
        <v>141.9</v>
      </c>
      <c r="H1468" s="6">
        <v>44.9</v>
      </c>
      <c r="I1468" s="6">
        <v>3.9</v>
      </c>
      <c r="J1468" s="6" t="s">
        <v>170</v>
      </c>
      <c r="N1468" s="6" t="b">
        <v>0</v>
      </c>
      <c r="O1468" s="6">
        <v>41.989387049999998</v>
      </c>
      <c r="P1468" s="6">
        <v>-72.129134820000004</v>
      </c>
    </row>
    <row r="1469" spans="2:16" ht="15.75" customHeight="1" x14ac:dyDescent="0.3">
      <c r="B1469" s="6">
        <v>600</v>
      </c>
      <c r="C1469" s="6" t="s">
        <v>21</v>
      </c>
      <c r="D1469" s="6">
        <v>2573</v>
      </c>
      <c r="F1469" s="6" t="s">
        <v>172</v>
      </c>
      <c r="G1469" s="6">
        <v>3.2</v>
      </c>
      <c r="H1469" s="6">
        <v>131.1</v>
      </c>
      <c r="I1469" s="6">
        <v>1.1000000000000001</v>
      </c>
      <c r="J1469" s="6" t="s">
        <v>170</v>
      </c>
      <c r="K1469" s="6">
        <v>1.3</v>
      </c>
      <c r="L1469" s="6" t="s">
        <v>24</v>
      </c>
      <c r="N1469" s="6" t="b">
        <v>0</v>
      </c>
      <c r="O1469" s="6">
        <v>41.9903671</v>
      </c>
      <c r="P1469" s="6">
        <v>-72.130606420000007</v>
      </c>
    </row>
    <row r="1470" spans="2:16" ht="15.75" customHeight="1" x14ac:dyDescent="0.3">
      <c r="B1470" s="6">
        <v>308</v>
      </c>
      <c r="C1470" s="6" t="s">
        <v>25</v>
      </c>
      <c r="D1470" s="6">
        <v>2574</v>
      </c>
      <c r="F1470" s="6" t="s">
        <v>20</v>
      </c>
      <c r="G1470" s="6">
        <v>179.8</v>
      </c>
      <c r="H1470" s="6">
        <v>75.3</v>
      </c>
      <c r="I1470" s="6">
        <v>1.9</v>
      </c>
      <c r="J1470" s="6" t="s">
        <v>170</v>
      </c>
      <c r="L1470" s="6" t="s">
        <v>24</v>
      </c>
      <c r="N1470" s="6" t="b">
        <v>0</v>
      </c>
      <c r="O1470" s="6">
        <v>41.989597089999997</v>
      </c>
      <c r="P1470" s="6">
        <v>-72.128619330000006</v>
      </c>
    </row>
    <row r="1471" spans="2:16" ht="15.75" customHeight="1" x14ac:dyDescent="0.3">
      <c r="B1471" s="6">
        <v>308</v>
      </c>
      <c r="C1471" s="6" t="s">
        <v>26</v>
      </c>
      <c r="D1471" s="6">
        <v>2575</v>
      </c>
      <c r="F1471" s="6" t="s">
        <v>22</v>
      </c>
      <c r="G1471" s="6">
        <v>170.3</v>
      </c>
      <c r="H1471" s="6">
        <v>64.599999999999994</v>
      </c>
      <c r="I1471" s="6">
        <v>2.2000000000000002</v>
      </c>
      <c r="J1471" s="6" t="s">
        <v>170</v>
      </c>
      <c r="N1471" s="6" t="b">
        <v>0</v>
      </c>
      <c r="O1471" s="6">
        <v>41.989517169999999</v>
      </c>
      <c r="P1471" s="6">
        <v>-72.12875502</v>
      </c>
    </row>
    <row r="1472" spans="2:16" ht="15.75" customHeight="1" x14ac:dyDescent="0.3">
      <c r="B1472" s="6">
        <v>308</v>
      </c>
      <c r="C1472" s="6" t="s">
        <v>25</v>
      </c>
      <c r="D1472" s="6">
        <v>2576</v>
      </c>
      <c r="F1472" s="6" t="s">
        <v>20</v>
      </c>
      <c r="G1472" s="6">
        <v>172.8</v>
      </c>
      <c r="H1472" s="6">
        <v>75.7</v>
      </c>
      <c r="I1472" s="6">
        <v>1.9</v>
      </c>
      <c r="J1472" s="6" t="s">
        <v>170</v>
      </c>
      <c r="L1472" s="6" t="s">
        <v>24</v>
      </c>
      <c r="N1472" s="6" t="b">
        <v>0</v>
      </c>
      <c r="O1472" s="6">
        <v>41.989611570000001</v>
      </c>
      <c r="P1472" s="6">
        <v>-72.128701899999996</v>
      </c>
    </row>
    <row r="1473" spans="2:16" ht="15.75" customHeight="1" x14ac:dyDescent="0.3">
      <c r="B1473" s="6">
        <v>308</v>
      </c>
      <c r="C1473" s="6" t="s">
        <v>17</v>
      </c>
      <c r="D1473" s="6">
        <v>2577</v>
      </c>
      <c r="F1473" s="6" t="s">
        <v>22</v>
      </c>
      <c r="G1473" s="6">
        <v>166.4</v>
      </c>
      <c r="H1473" s="6">
        <v>64.3</v>
      </c>
      <c r="I1473" s="6">
        <v>3.5</v>
      </c>
      <c r="J1473" s="6" t="s">
        <v>170</v>
      </c>
      <c r="N1473" s="6" t="b">
        <v>0</v>
      </c>
      <c r="O1473" s="6">
        <v>41.989520599999999</v>
      </c>
      <c r="P1473" s="6">
        <v>-72.128802120000003</v>
      </c>
    </row>
    <row r="1474" spans="2:16" ht="15.75" customHeight="1" x14ac:dyDescent="0.3">
      <c r="B1474" s="6">
        <v>207</v>
      </c>
      <c r="C1474" s="6" t="s">
        <v>21</v>
      </c>
      <c r="D1474" s="6">
        <v>2578</v>
      </c>
      <c r="F1474" s="6" t="s">
        <v>20</v>
      </c>
      <c r="G1474" s="6">
        <v>151.69999999999999</v>
      </c>
      <c r="H1474" s="6">
        <v>52.6</v>
      </c>
      <c r="I1474" s="6">
        <v>1.1000000000000001</v>
      </c>
      <c r="J1474" s="6" t="s">
        <v>170</v>
      </c>
      <c r="K1474" s="6">
        <v>1.3</v>
      </c>
      <c r="N1474" s="6" t="b">
        <v>0</v>
      </c>
      <c r="O1474" s="6">
        <v>41.989439939999997</v>
      </c>
      <c r="P1474" s="6">
        <v>-72.129001869999996</v>
      </c>
    </row>
    <row r="1475" spans="2:16" ht="15.75" customHeight="1" x14ac:dyDescent="0.3">
      <c r="B1475" s="6">
        <v>304</v>
      </c>
      <c r="C1475" s="6" t="s">
        <v>17</v>
      </c>
      <c r="D1475" s="6">
        <v>2578</v>
      </c>
      <c r="F1475" s="6" t="s">
        <v>172</v>
      </c>
      <c r="G1475" s="6">
        <v>86.3</v>
      </c>
      <c r="H1475" s="6">
        <v>61.8</v>
      </c>
      <c r="I1475" s="6">
        <v>1.7</v>
      </c>
      <c r="J1475" s="6" t="s">
        <v>170</v>
      </c>
      <c r="K1475" s="6">
        <v>1.3</v>
      </c>
      <c r="L1475" s="6" t="s">
        <v>24</v>
      </c>
      <c r="N1475" s="6" t="b">
        <v>0</v>
      </c>
      <c r="O1475" s="6">
        <v>41.989623559999998</v>
      </c>
      <c r="P1475" s="6">
        <v>-72.129761819999999</v>
      </c>
    </row>
    <row r="1476" spans="2:16" ht="15.75" customHeight="1" x14ac:dyDescent="0.3">
      <c r="B1476" s="6">
        <v>204</v>
      </c>
      <c r="C1476" s="6" t="s">
        <v>21</v>
      </c>
      <c r="D1476" s="6">
        <v>2580</v>
      </c>
      <c r="F1476" s="6" t="s">
        <v>172</v>
      </c>
      <c r="G1476" s="6">
        <v>88.9</v>
      </c>
      <c r="H1476" s="6">
        <v>49.1</v>
      </c>
      <c r="I1476" s="6">
        <v>1.7</v>
      </c>
      <c r="J1476" s="6" t="s">
        <v>170</v>
      </c>
      <c r="K1476" s="6">
        <v>1.3</v>
      </c>
      <c r="L1476" s="6" t="s">
        <v>24</v>
      </c>
      <c r="N1476" s="6" t="b">
        <v>1</v>
      </c>
      <c r="O1476" s="6">
        <v>41.989507019999998</v>
      </c>
      <c r="P1476" s="6">
        <v>-72.129757530000006</v>
      </c>
    </row>
    <row r="1477" spans="2:16" ht="15.75" customHeight="1" x14ac:dyDescent="0.3">
      <c r="B1477" s="6">
        <v>308</v>
      </c>
      <c r="C1477" s="6" t="s">
        <v>25</v>
      </c>
      <c r="D1477" s="6">
        <v>2581</v>
      </c>
      <c r="F1477" s="6" t="s">
        <v>20</v>
      </c>
      <c r="G1477" s="6">
        <v>179.6</v>
      </c>
      <c r="H1477" s="6">
        <v>255</v>
      </c>
      <c r="I1477" s="6">
        <v>5.0999999999999996</v>
      </c>
      <c r="J1477" s="6" t="s">
        <v>170</v>
      </c>
      <c r="N1477" s="6" t="b">
        <v>0</v>
      </c>
      <c r="O1477" s="6">
        <v>41.99118893</v>
      </c>
      <c r="P1477" s="6">
        <v>-72.128244089999995</v>
      </c>
    </row>
    <row r="1478" spans="2:16" ht="15.75" customHeight="1" x14ac:dyDescent="0.3">
      <c r="B1478" s="6">
        <v>207</v>
      </c>
      <c r="C1478" s="6" t="s">
        <v>17</v>
      </c>
      <c r="D1478" s="6">
        <v>2582</v>
      </c>
      <c r="F1478" s="6" t="s">
        <v>18</v>
      </c>
      <c r="G1478" s="6">
        <v>144</v>
      </c>
      <c r="H1478" s="6">
        <v>44.6</v>
      </c>
      <c r="I1478" s="6">
        <v>6.8</v>
      </c>
      <c r="J1478" s="6" t="s">
        <v>170</v>
      </c>
      <c r="N1478" s="6" t="b">
        <v>0</v>
      </c>
      <c r="O1478" s="6">
        <v>41.989381109999997</v>
      </c>
      <c r="P1478" s="6">
        <v>-72.129110429999997</v>
      </c>
    </row>
    <row r="1479" spans="2:16" ht="15.75" customHeight="1" x14ac:dyDescent="0.3">
      <c r="B1479" s="6">
        <v>207</v>
      </c>
      <c r="C1479" s="6" t="s">
        <v>17</v>
      </c>
      <c r="D1479" s="6">
        <v>2583</v>
      </c>
      <c r="F1479" s="6" t="s">
        <v>20</v>
      </c>
      <c r="G1479" s="6">
        <v>145.9</v>
      </c>
      <c r="H1479" s="6">
        <v>45.4</v>
      </c>
      <c r="I1479" s="6">
        <v>4.7</v>
      </c>
      <c r="J1479" s="6" t="s">
        <v>170</v>
      </c>
      <c r="N1479" s="6" t="b">
        <v>0</v>
      </c>
      <c r="O1479" s="6">
        <v>41.989385230000003</v>
      </c>
      <c r="P1479" s="6">
        <v>-72.129086110000003</v>
      </c>
    </row>
    <row r="1480" spans="2:16" ht="15.75" customHeight="1" x14ac:dyDescent="0.3">
      <c r="B1480" s="6">
        <v>304</v>
      </c>
      <c r="C1480" s="6" t="s">
        <v>17</v>
      </c>
      <c r="D1480" s="6">
        <v>2584</v>
      </c>
      <c r="F1480" s="6" t="s">
        <v>172</v>
      </c>
      <c r="G1480" s="6">
        <v>84.9</v>
      </c>
      <c r="H1480" s="6">
        <v>67.400000000000006</v>
      </c>
      <c r="I1480" s="6">
        <v>1.6</v>
      </c>
      <c r="J1480" s="6" t="s">
        <v>170</v>
      </c>
      <c r="K1480" s="6">
        <v>1.3</v>
      </c>
      <c r="L1480" s="6" t="s">
        <v>24</v>
      </c>
      <c r="N1480" s="6" t="b">
        <v>0</v>
      </c>
      <c r="O1480" s="6">
        <v>41.989675339999998</v>
      </c>
      <c r="P1480" s="6">
        <v>-72.129766739999994</v>
      </c>
    </row>
    <row r="1481" spans="2:16" ht="15.75" customHeight="1" x14ac:dyDescent="0.3">
      <c r="B1481" s="6">
        <v>308</v>
      </c>
      <c r="C1481" s="6" t="s">
        <v>25</v>
      </c>
      <c r="D1481" s="6">
        <v>2585</v>
      </c>
      <c r="F1481" s="6" t="s">
        <v>20</v>
      </c>
      <c r="G1481" s="6">
        <v>175.6</v>
      </c>
      <c r="H1481" s="6">
        <v>71.599999999999994</v>
      </c>
      <c r="I1481" s="6">
        <v>2.8</v>
      </c>
      <c r="J1481" s="6" t="s">
        <v>170</v>
      </c>
      <c r="L1481" s="6" t="s">
        <v>24</v>
      </c>
      <c r="N1481" s="6" t="b">
        <v>0</v>
      </c>
      <c r="O1481" s="6">
        <v>41.989570880000002</v>
      </c>
      <c r="P1481" s="6">
        <v>-72.128677159999995</v>
      </c>
    </row>
    <row r="1482" spans="2:16" ht="15.75" customHeight="1" x14ac:dyDescent="0.3">
      <c r="B1482" s="6">
        <v>700</v>
      </c>
      <c r="C1482" s="6" t="s">
        <v>25</v>
      </c>
      <c r="D1482" s="6">
        <v>2586</v>
      </c>
      <c r="F1482" s="6" t="s">
        <v>172</v>
      </c>
      <c r="G1482" s="6">
        <v>14.3</v>
      </c>
      <c r="H1482" s="6">
        <v>153.6</v>
      </c>
      <c r="I1482" s="6">
        <v>1.3</v>
      </c>
      <c r="N1482" s="6" t="b">
        <v>1</v>
      </c>
      <c r="O1482" s="6">
        <v>41.990549039999998</v>
      </c>
      <c r="P1482" s="6">
        <v>-72.130426869999994</v>
      </c>
    </row>
    <row r="1483" spans="2:16" ht="15.75" customHeight="1" x14ac:dyDescent="0.3">
      <c r="B1483" s="6">
        <v>308</v>
      </c>
      <c r="C1483" s="6" t="s">
        <v>25</v>
      </c>
      <c r="D1483" s="6">
        <v>2587</v>
      </c>
      <c r="F1483" s="6" t="s">
        <v>20</v>
      </c>
      <c r="G1483" s="6">
        <v>178.1</v>
      </c>
      <c r="H1483" s="6">
        <v>79.2</v>
      </c>
      <c r="I1483" s="6">
        <v>2.1</v>
      </c>
      <c r="J1483" s="6" t="s">
        <v>170</v>
      </c>
      <c r="N1483" s="6" t="b">
        <v>0</v>
      </c>
      <c r="O1483" s="6">
        <v>41.989634289999998</v>
      </c>
      <c r="P1483" s="6">
        <v>-72.128631400000003</v>
      </c>
    </row>
    <row r="1484" spans="2:16" ht="15.75" customHeight="1" x14ac:dyDescent="0.3">
      <c r="B1484" s="6">
        <v>207</v>
      </c>
      <c r="C1484" s="6" t="s">
        <v>17</v>
      </c>
      <c r="D1484" s="6">
        <v>2589</v>
      </c>
      <c r="F1484" s="6" t="s">
        <v>20</v>
      </c>
      <c r="G1484" s="6">
        <v>147.19999999999999</v>
      </c>
      <c r="H1484" s="6">
        <v>41.3</v>
      </c>
      <c r="I1484" s="6">
        <v>5.2</v>
      </c>
      <c r="J1484" s="6" t="s">
        <v>170</v>
      </c>
      <c r="N1484" s="6" t="b">
        <v>0</v>
      </c>
      <c r="O1484" s="6">
        <v>41.98934689</v>
      </c>
      <c r="P1484" s="6">
        <v>-72.129079230000002</v>
      </c>
    </row>
    <row r="1485" spans="2:16" ht="15.75" customHeight="1" x14ac:dyDescent="0.3">
      <c r="B1485" s="6">
        <v>207</v>
      </c>
      <c r="C1485" s="6" t="s">
        <v>21</v>
      </c>
      <c r="D1485" s="6">
        <v>2590</v>
      </c>
      <c r="F1485" s="6" t="s">
        <v>20</v>
      </c>
      <c r="G1485" s="6">
        <v>148.80000000000001</v>
      </c>
      <c r="H1485" s="6">
        <v>50.1</v>
      </c>
      <c r="I1485" s="6">
        <v>3.8</v>
      </c>
      <c r="J1485" s="6" t="s">
        <v>170</v>
      </c>
      <c r="N1485" s="6" t="b">
        <v>0</v>
      </c>
      <c r="O1485" s="6">
        <v>41.989422329999996</v>
      </c>
      <c r="P1485" s="6">
        <v>-72.12904168</v>
      </c>
    </row>
    <row r="1486" spans="2:16" ht="15.75" customHeight="1" x14ac:dyDescent="0.3">
      <c r="B1486" s="6">
        <v>207</v>
      </c>
      <c r="C1486" s="6" t="s">
        <v>21</v>
      </c>
      <c r="D1486" s="6">
        <v>2591</v>
      </c>
      <c r="F1486" s="6" t="s">
        <v>20</v>
      </c>
      <c r="G1486" s="6">
        <v>143.6</v>
      </c>
      <c r="H1486" s="6">
        <v>51.3</v>
      </c>
      <c r="I1486" s="6">
        <v>3.2</v>
      </c>
      <c r="J1486" s="6" t="s">
        <v>170</v>
      </c>
      <c r="N1486" s="6" t="b">
        <v>0</v>
      </c>
      <c r="O1486" s="6">
        <v>41.989441069999998</v>
      </c>
      <c r="P1486" s="6">
        <v>-72.129101120000001</v>
      </c>
    </row>
    <row r="1487" spans="2:16" ht="15.75" customHeight="1" x14ac:dyDescent="0.3">
      <c r="B1487" s="6">
        <v>207</v>
      </c>
      <c r="C1487" s="6" t="s">
        <v>26</v>
      </c>
      <c r="D1487" s="6">
        <v>2592</v>
      </c>
      <c r="F1487" s="6" t="s">
        <v>20</v>
      </c>
      <c r="G1487" s="6">
        <v>156</v>
      </c>
      <c r="H1487" s="6">
        <v>48.1</v>
      </c>
      <c r="I1487" s="6">
        <v>2.9</v>
      </c>
      <c r="J1487" s="6" t="s">
        <v>170</v>
      </c>
      <c r="N1487" s="6" t="b">
        <v>0</v>
      </c>
      <c r="O1487" s="6">
        <v>41.989393370000002</v>
      </c>
      <c r="P1487" s="6">
        <v>-72.128960079999999</v>
      </c>
    </row>
    <row r="1488" spans="2:16" ht="15.75" customHeight="1" x14ac:dyDescent="0.3">
      <c r="B1488" s="6">
        <v>308</v>
      </c>
      <c r="C1488" s="6" t="s">
        <v>25</v>
      </c>
      <c r="D1488" s="6">
        <v>2593</v>
      </c>
      <c r="F1488" s="6" t="s">
        <v>22</v>
      </c>
      <c r="G1488" s="6">
        <v>172.7</v>
      </c>
      <c r="H1488" s="6">
        <v>73.400000000000006</v>
      </c>
      <c r="I1488" s="6">
        <v>3</v>
      </c>
      <c r="J1488" s="6" t="s">
        <v>170</v>
      </c>
      <c r="N1488" s="6" t="b">
        <v>0</v>
      </c>
      <c r="O1488" s="6">
        <v>41.989591349999998</v>
      </c>
      <c r="P1488" s="6">
        <v>-72.128707930000004</v>
      </c>
    </row>
    <row r="1489" spans="2:16" ht="15.75" customHeight="1" x14ac:dyDescent="0.3">
      <c r="B1489" s="6">
        <v>207</v>
      </c>
      <c r="C1489" s="6" t="s">
        <v>21</v>
      </c>
      <c r="D1489" s="6">
        <v>2594</v>
      </c>
      <c r="F1489" s="6" t="s">
        <v>20</v>
      </c>
      <c r="G1489" s="6">
        <v>145.4</v>
      </c>
      <c r="H1489" s="6">
        <v>51</v>
      </c>
      <c r="I1489" s="6">
        <v>1.6</v>
      </c>
      <c r="J1489" s="6" t="s">
        <v>170</v>
      </c>
      <c r="N1489" s="6" t="b">
        <v>0</v>
      </c>
      <c r="O1489" s="6">
        <v>41.989435610000001</v>
      </c>
      <c r="P1489" s="6">
        <v>-72.129080299999998</v>
      </c>
    </row>
    <row r="1490" spans="2:16" ht="15.75" customHeight="1" x14ac:dyDescent="0.3">
      <c r="B1490" s="6">
        <v>207</v>
      </c>
      <c r="C1490" s="6" t="s">
        <v>17</v>
      </c>
      <c r="D1490" s="6">
        <v>2595</v>
      </c>
      <c r="F1490" s="6" t="s">
        <v>20</v>
      </c>
      <c r="G1490" s="6">
        <v>141.30000000000001</v>
      </c>
      <c r="H1490" s="6">
        <v>47.5</v>
      </c>
      <c r="I1490" s="6">
        <v>2.9</v>
      </c>
      <c r="J1490" s="6" t="s">
        <v>170</v>
      </c>
      <c r="N1490" s="6" t="b">
        <v>0</v>
      </c>
      <c r="O1490" s="6">
        <v>41.989411009999998</v>
      </c>
      <c r="P1490" s="6">
        <v>-72.129136509999995</v>
      </c>
    </row>
    <row r="1491" spans="2:16" ht="15.75" customHeight="1" x14ac:dyDescent="0.3">
      <c r="B1491" s="6">
        <v>308</v>
      </c>
      <c r="C1491" s="6" t="s">
        <v>17</v>
      </c>
      <c r="D1491" s="6">
        <v>2596</v>
      </c>
      <c r="F1491" s="6" t="s">
        <v>22</v>
      </c>
      <c r="G1491" s="6">
        <v>161.80000000000001</v>
      </c>
      <c r="H1491" s="6">
        <v>63.3</v>
      </c>
      <c r="I1491" s="6">
        <v>3.3</v>
      </c>
      <c r="J1491" s="6" t="s">
        <v>170</v>
      </c>
      <c r="N1491" s="6" t="b">
        <v>0</v>
      </c>
      <c r="O1491" s="6">
        <v>41.989518930000003</v>
      </c>
      <c r="P1491" s="6">
        <v>-72.128859030000001</v>
      </c>
    </row>
    <row r="1492" spans="2:16" ht="15.75" customHeight="1" x14ac:dyDescent="0.3">
      <c r="B1492" s="6">
        <v>207</v>
      </c>
      <c r="C1492" s="6" t="s">
        <v>17</v>
      </c>
      <c r="D1492" s="6">
        <v>2599</v>
      </c>
      <c r="F1492" s="6" t="s">
        <v>20</v>
      </c>
      <c r="G1492" s="6">
        <v>148.9</v>
      </c>
      <c r="H1492" s="6">
        <v>45.9</v>
      </c>
      <c r="I1492" s="6">
        <v>4.5999999999999996</v>
      </c>
      <c r="J1492" s="6" t="s">
        <v>170</v>
      </c>
      <c r="N1492" s="6" t="b">
        <v>0</v>
      </c>
      <c r="O1492" s="6">
        <v>41.989384970000003</v>
      </c>
      <c r="P1492" s="6">
        <v>-72.129049309999999</v>
      </c>
    </row>
    <row r="1493" spans="2:16" ht="15.75" customHeight="1" x14ac:dyDescent="0.3">
      <c r="B1493" s="6">
        <v>600</v>
      </c>
      <c r="C1493" s="6" t="s">
        <v>17</v>
      </c>
      <c r="D1493" s="6">
        <v>2600</v>
      </c>
      <c r="F1493" s="6" t="s">
        <v>172</v>
      </c>
      <c r="G1493" s="6">
        <v>3</v>
      </c>
      <c r="H1493" s="6">
        <v>127.8</v>
      </c>
      <c r="I1493" s="6">
        <v>2.6</v>
      </c>
      <c r="J1493" s="6" t="s">
        <v>170</v>
      </c>
      <c r="K1493" s="6">
        <v>1.3</v>
      </c>
      <c r="L1493" s="6" t="s">
        <v>24</v>
      </c>
      <c r="N1493" s="6" t="b">
        <v>0</v>
      </c>
      <c r="O1493" s="6">
        <v>41.990338190000003</v>
      </c>
      <c r="P1493" s="6">
        <v>-72.130615730000002</v>
      </c>
    </row>
    <row r="1494" spans="2:16" ht="15.75" customHeight="1" x14ac:dyDescent="0.3">
      <c r="B1494" s="6">
        <v>308</v>
      </c>
      <c r="C1494" s="6" t="s">
        <v>25</v>
      </c>
      <c r="D1494" s="6">
        <v>2601</v>
      </c>
      <c r="F1494" s="6" t="s">
        <v>20</v>
      </c>
      <c r="G1494" s="6">
        <v>174.2</v>
      </c>
      <c r="H1494" s="6">
        <v>77.400000000000006</v>
      </c>
      <c r="I1494" s="6">
        <v>3.2</v>
      </c>
      <c r="J1494" s="6" t="s">
        <v>170</v>
      </c>
      <c r="L1494" s="6" t="s">
        <v>24</v>
      </c>
      <c r="N1494" s="6" t="b">
        <v>0</v>
      </c>
      <c r="O1494" s="6">
        <v>41.98962444</v>
      </c>
      <c r="P1494" s="6">
        <v>-72.128681650000004</v>
      </c>
    </row>
    <row r="1495" spans="2:16" ht="15.75" customHeight="1" x14ac:dyDescent="0.3">
      <c r="B1495" s="6">
        <v>308</v>
      </c>
      <c r="C1495" s="6" t="s">
        <v>25</v>
      </c>
      <c r="D1495" s="6">
        <v>2602</v>
      </c>
      <c r="F1495" s="6" t="s">
        <v>22</v>
      </c>
      <c r="G1495" s="6">
        <v>178.3</v>
      </c>
      <c r="H1495" s="6">
        <v>71.5</v>
      </c>
      <c r="I1495" s="6">
        <v>1.4</v>
      </c>
      <c r="J1495" s="6" t="s">
        <v>170</v>
      </c>
      <c r="N1495" s="6" t="b">
        <v>0</v>
      </c>
      <c r="O1495" s="6">
        <v>41.98956578</v>
      </c>
      <c r="P1495" s="6">
        <v>-72.12864519</v>
      </c>
    </row>
    <row r="1496" spans="2:16" ht="15.75" customHeight="1" x14ac:dyDescent="0.3">
      <c r="B1496" s="6">
        <v>308</v>
      </c>
      <c r="C1496" s="6" t="s">
        <v>25</v>
      </c>
      <c r="D1496" s="6">
        <v>2603</v>
      </c>
      <c r="F1496" s="6" t="s">
        <v>20</v>
      </c>
      <c r="G1496" s="6">
        <v>171.6</v>
      </c>
      <c r="H1496" s="6">
        <v>78.599999999999994</v>
      </c>
      <c r="I1496" s="6">
        <v>2</v>
      </c>
      <c r="J1496" s="6" t="s">
        <v>170</v>
      </c>
      <c r="N1496" s="6" t="b">
        <v>0</v>
      </c>
      <c r="O1496" s="6">
        <v>41.98963913</v>
      </c>
      <c r="P1496" s="6">
        <v>-72.12871011</v>
      </c>
    </row>
    <row r="1497" spans="2:16" ht="15.75" customHeight="1" x14ac:dyDescent="0.3">
      <c r="B1497" s="6">
        <v>308</v>
      </c>
      <c r="C1497" s="6" t="s">
        <v>25</v>
      </c>
      <c r="D1497" s="6">
        <v>2604</v>
      </c>
      <c r="F1497" s="6" t="s">
        <v>20</v>
      </c>
      <c r="G1497" s="6">
        <v>175.3</v>
      </c>
      <c r="H1497" s="6">
        <v>77.900000000000006</v>
      </c>
      <c r="I1497" s="6">
        <v>2.1</v>
      </c>
      <c r="J1497" s="6" t="s">
        <v>170</v>
      </c>
      <c r="N1497" s="6" t="b">
        <v>0</v>
      </c>
      <c r="O1497" s="6">
        <v>41.989627149999997</v>
      </c>
      <c r="P1497" s="6">
        <v>-72.128667489999998</v>
      </c>
    </row>
    <row r="1498" spans="2:16" ht="15.75" customHeight="1" x14ac:dyDescent="0.3">
      <c r="B1498" s="6">
        <v>308</v>
      </c>
      <c r="C1498" s="6" t="s">
        <v>25</v>
      </c>
      <c r="D1498" s="6">
        <v>2605</v>
      </c>
      <c r="F1498" s="6" t="s">
        <v>20</v>
      </c>
      <c r="G1498" s="6">
        <v>176.3</v>
      </c>
      <c r="H1498" s="6">
        <v>79.3</v>
      </c>
      <c r="I1498" s="6">
        <v>6</v>
      </c>
      <c r="J1498" s="6" t="s">
        <v>170</v>
      </c>
      <c r="N1498" s="6" t="b">
        <v>0</v>
      </c>
      <c r="O1498" s="6">
        <v>41.989637989999999</v>
      </c>
      <c r="P1498" s="6">
        <v>-72.128652630000005</v>
      </c>
    </row>
    <row r="1499" spans="2:16" ht="15.75" customHeight="1" x14ac:dyDescent="0.3">
      <c r="B1499" s="6">
        <v>308</v>
      </c>
      <c r="C1499" s="6" t="s">
        <v>25</v>
      </c>
      <c r="D1499" s="6">
        <v>2606</v>
      </c>
      <c r="F1499" s="6" t="s">
        <v>20</v>
      </c>
      <c r="G1499" s="6">
        <v>176.5</v>
      </c>
      <c r="H1499" s="6">
        <v>78.2</v>
      </c>
      <c r="I1499" s="6">
        <v>2</v>
      </c>
      <c r="J1499" s="6" t="s">
        <v>170</v>
      </c>
      <c r="N1499" s="6" t="b">
        <v>0</v>
      </c>
      <c r="O1499" s="6">
        <v>41.989627929999997</v>
      </c>
      <c r="P1499" s="6">
        <v>-72.128652560000006</v>
      </c>
    </row>
    <row r="1500" spans="2:16" ht="15.75" customHeight="1" x14ac:dyDescent="0.3">
      <c r="B1500" s="6">
        <v>308</v>
      </c>
      <c r="C1500" s="6" t="s">
        <v>25</v>
      </c>
      <c r="D1500" s="6">
        <v>2607</v>
      </c>
      <c r="F1500" s="6" t="s">
        <v>20</v>
      </c>
      <c r="G1500" s="6">
        <v>170.8</v>
      </c>
      <c r="H1500" s="6">
        <v>78.7</v>
      </c>
      <c r="I1500" s="6">
        <v>1.5</v>
      </c>
      <c r="J1500" s="6" t="s">
        <v>170</v>
      </c>
      <c r="N1500" s="6" t="b">
        <v>0</v>
      </c>
      <c r="O1500" s="6">
        <v>41.989641259999999</v>
      </c>
      <c r="P1500" s="6">
        <v>-72.128719430000004</v>
      </c>
    </row>
    <row r="1501" spans="2:16" ht="15.75" customHeight="1" x14ac:dyDescent="0.3">
      <c r="B1501" s="6">
        <v>308</v>
      </c>
      <c r="C1501" s="6" t="s">
        <v>25</v>
      </c>
      <c r="D1501" s="6">
        <v>2608</v>
      </c>
      <c r="F1501" s="6" t="s">
        <v>20</v>
      </c>
      <c r="G1501" s="6">
        <v>178.8</v>
      </c>
      <c r="H1501" s="6">
        <v>72.5</v>
      </c>
      <c r="I1501" s="6">
        <v>4.0999999999999996</v>
      </c>
      <c r="J1501" s="6" t="s">
        <v>170</v>
      </c>
      <c r="N1501" s="6" t="b">
        <v>0</v>
      </c>
      <c r="O1501" s="6">
        <v>41.98957386</v>
      </c>
      <c r="P1501" s="6">
        <v>-72.128637130000001</v>
      </c>
    </row>
    <row r="1502" spans="2:16" ht="15.75" customHeight="1" x14ac:dyDescent="0.3">
      <c r="B1502" s="6">
        <v>308</v>
      </c>
      <c r="C1502" s="6" t="s">
        <v>26</v>
      </c>
      <c r="D1502" s="6">
        <v>2609</v>
      </c>
      <c r="F1502" s="6" t="s">
        <v>22</v>
      </c>
      <c r="G1502" s="6">
        <v>175.1</v>
      </c>
      <c r="H1502" s="6">
        <v>64.3</v>
      </c>
      <c r="I1502" s="6">
        <v>1.4</v>
      </c>
      <c r="J1502" s="6" t="s">
        <v>170</v>
      </c>
      <c r="N1502" s="6" t="b">
        <v>0</v>
      </c>
      <c r="O1502" s="6">
        <v>41.989507009999997</v>
      </c>
      <c r="P1502" s="6">
        <v>-72.128698450000002</v>
      </c>
    </row>
    <row r="1503" spans="2:16" ht="15.75" customHeight="1" x14ac:dyDescent="0.3">
      <c r="B1503" s="6">
        <v>700</v>
      </c>
      <c r="C1503" s="6" t="s">
        <v>25</v>
      </c>
      <c r="D1503" s="6">
        <v>2611</v>
      </c>
      <c r="F1503" s="6" t="s">
        <v>172</v>
      </c>
      <c r="G1503" s="6">
        <v>18.899999999999999</v>
      </c>
      <c r="H1503" s="6">
        <v>159.1</v>
      </c>
      <c r="I1503" s="6">
        <v>2.5</v>
      </c>
      <c r="L1503" s="6" t="s">
        <v>24</v>
      </c>
      <c r="N1503" s="6" t="b">
        <v>1</v>
      </c>
      <c r="O1503" s="6">
        <v>41.990590570000002</v>
      </c>
      <c r="P1503" s="6">
        <v>-72.130360499999995</v>
      </c>
    </row>
    <row r="1504" spans="2:16" ht="15.75" customHeight="1" x14ac:dyDescent="0.3">
      <c r="B1504" s="6">
        <v>308</v>
      </c>
      <c r="C1504" s="6" t="s">
        <v>25</v>
      </c>
      <c r="D1504" s="6">
        <v>2612</v>
      </c>
      <c r="F1504" s="6" t="s">
        <v>20</v>
      </c>
      <c r="G1504" s="6">
        <v>174.6</v>
      </c>
      <c r="H1504" s="6">
        <v>77.599999999999994</v>
      </c>
      <c r="I1504" s="6">
        <v>5.6</v>
      </c>
      <c r="J1504" s="6" t="s">
        <v>170</v>
      </c>
      <c r="L1504" s="6" t="s">
        <v>24</v>
      </c>
      <c r="N1504" s="6" t="b">
        <v>0</v>
      </c>
      <c r="O1504" s="6">
        <v>41.989625580000002</v>
      </c>
      <c r="P1504" s="6">
        <v>-72.128676459999994</v>
      </c>
    </row>
    <row r="1505" spans="2:16" ht="15.75" customHeight="1" x14ac:dyDescent="0.3">
      <c r="B1505" s="6">
        <v>308</v>
      </c>
      <c r="C1505" s="6" t="s">
        <v>17</v>
      </c>
      <c r="D1505" s="6">
        <v>2613</v>
      </c>
      <c r="F1505" s="6" t="s">
        <v>22</v>
      </c>
      <c r="G1505" s="6">
        <v>168.9</v>
      </c>
      <c r="H1505" s="6">
        <v>67.2</v>
      </c>
      <c r="I1505" s="6">
        <v>2.4</v>
      </c>
      <c r="J1505" s="6" t="s">
        <v>170</v>
      </c>
      <c r="N1505" s="6" t="b">
        <v>0</v>
      </c>
      <c r="O1505" s="6">
        <v>41.989542380000003</v>
      </c>
      <c r="P1505" s="6">
        <v>-72.128766240000004</v>
      </c>
    </row>
    <row r="1506" spans="2:16" ht="15.75" customHeight="1" x14ac:dyDescent="0.3">
      <c r="B1506" s="6">
        <v>600</v>
      </c>
      <c r="C1506" s="6" t="s">
        <v>26</v>
      </c>
      <c r="D1506" s="6">
        <v>2614</v>
      </c>
      <c r="F1506" s="6" t="s">
        <v>172</v>
      </c>
      <c r="G1506" s="6">
        <v>11.1</v>
      </c>
      <c r="H1506" s="6">
        <v>127.4</v>
      </c>
      <c r="I1506" s="6">
        <v>2.2999999999999998</v>
      </c>
      <c r="J1506" s="6" t="s">
        <v>170</v>
      </c>
      <c r="L1506" s="6" t="s">
        <v>24</v>
      </c>
      <c r="N1506" s="6" t="b">
        <v>1</v>
      </c>
      <c r="O1506" s="6">
        <v>41.990321989999998</v>
      </c>
      <c r="P1506" s="6">
        <v>-72.130520050000001</v>
      </c>
    </row>
    <row r="1507" spans="2:16" ht="15.75" customHeight="1" x14ac:dyDescent="0.3">
      <c r="B1507" s="6">
        <v>308</v>
      </c>
      <c r="C1507" s="6" t="s">
        <v>25</v>
      </c>
      <c r="D1507" s="6">
        <v>2615</v>
      </c>
      <c r="F1507" s="6" t="s">
        <v>20</v>
      </c>
      <c r="G1507" s="6">
        <v>179.1</v>
      </c>
      <c r="H1507" s="6">
        <v>78.099999999999994</v>
      </c>
      <c r="I1507" s="6">
        <v>1.2</v>
      </c>
      <c r="J1507" s="6" t="s">
        <v>170</v>
      </c>
      <c r="N1507" s="6" t="b">
        <v>0</v>
      </c>
      <c r="O1507" s="6">
        <v>41.98962298</v>
      </c>
      <c r="P1507" s="6">
        <v>-72.128621789999997</v>
      </c>
    </row>
    <row r="1508" spans="2:16" ht="15.75" customHeight="1" x14ac:dyDescent="0.3">
      <c r="B1508" s="6">
        <v>308</v>
      </c>
      <c r="C1508" s="6" t="s">
        <v>25</v>
      </c>
      <c r="D1508" s="6">
        <v>2616</v>
      </c>
      <c r="F1508" s="6" t="s">
        <v>20</v>
      </c>
      <c r="G1508" s="6">
        <v>172.6</v>
      </c>
      <c r="H1508" s="6">
        <v>76.5</v>
      </c>
      <c r="I1508" s="6">
        <v>4.2</v>
      </c>
      <c r="J1508" s="6" t="s">
        <v>170</v>
      </c>
      <c r="L1508" s="6" t="s">
        <v>24</v>
      </c>
      <c r="N1508" s="6" t="b">
        <v>0</v>
      </c>
      <c r="O1508" s="6">
        <v>41.989618970000002</v>
      </c>
      <c r="P1508" s="6">
        <v>-72.128702610000005</v>
      </c>
    </row>
    <row r="1509" spans="2:16" ht="15.75" customHeight="1" x14ac:dyDescent="0.3">
      <c r="B1509" s="6">
        <v>308</v>
      </c>
      <c r="C1509" s="6" t="s">
        <v>17</v>
      </c>
      <c r="D1509" s="6">
        <v>2617</v>
      </c>
      <c r="F1509" s="6" t="s">
        <v>20</v>
      </c>
      <c r="G1509" s="6">
        <v>165.4</v>
      </c>
      <c r="H1509" s="6">
        <v>65.7</v>
      </c>
      <c r="I1509" s="6">
        <v>2.9</v>
      </c>
      <c r="J1509" s="6" t="s">
        <v>170</v>
      </c>
      <c r="N1509" s="6" t="b">
        <v>0</v>
      </c>
      <c r="O1509" s="6">
        <v>41.989534560000003</v>
      </c>
      <c r="P1509" s="6">
        <v>-72.128811089999999</v>
      </c>
    </row>
    <row r="1510" spans="2:16" ht="15.75" customHeight="1" x14ac:dyDescent="0.3">
      <c r="B1510" s="6">
        <v>308</v>
      </c>
      <c r="C1510" s="6" t="s">
        <v>17</v>
      </c>
      <c r="D1510" s="6">
        <v>2618</v>
      </c>
      <c r="F1510" s="6" t="s">
        <v>22</v>
      </c>
      <c r="G1510" s="6">
        <v>161.4</v>
      </c>
      <c r="H1510" s="6">
        <v>63.6</v>
      </c>
      <c r="I1510" s="6">
        <v>1.8</v>
      </c>
      <c r="J1510" s="6" t="s">
        <v>170</v>
      </c>
      <c r="N1510" s="6" t="b">
        <v>0</v>
      </c>
      <c r="O1510" s="6">
        <v>41.989522209999997</v>
      </c>
      <c r="P1510" s="6">
        <v>-72.128863170000002</v>
      </c>
    </row>
    <row r="1511" spans="2:16" ht="15.75" customHeight="1" x14ac:dyDescent="0.3">
      <c r="B1511" s="6">
        <v>308</v>
      </c>
      <c r="C1511" s="6" t="s">
        <v>25</v>
      </c>
      <c r="D1511" s="6">
        <v>2619</v>
      </c>
      <c r="F1511" s="6" t="s">
        <v>20</v>
      </c>
      <c r="G1511" s="6">
        <v>179.1</v>
      </c>
      <c r="H1511" s="6">
        <v>76.400000000000006</v>
      </c>
      <c r="I1511" s="6">
        <v>3.3</v>
      </c>
      <c r="J1511" s="6" t="s">
        <v>170</v>
      </c>
      <c r="L1511" s="6" t="s">
        <v>24</v>
      </c>
      <c r="N1511" s="6" t="b">
        <v>0</v>
      </c>
      <c r="O1511" s="6">
        <v>41.989607929999998</v>
      </c>
      <c r="P1511" s="6">
        <v>-72.128625360000001</v>
      </c>
    </row>
    <row r="1512" spans="2:16" ht="15.75" customHeight="1" x14ac:dyDescent="0.3">
      <c r="B1512" s="6">
        <v>308</v>
      </c>
      <c r="C1512" s="6" t="s">
        <v>17</v>
      </c>
      <c r="D1512" s="6">
        <v>2620</v>
      </c>
      <c r="F1512" s="6" t="s">
        <v>22</v>
      </c>
      <c r="G1512" s="6">
        <v>162.80000000000001</v>
      </c>
      <c r="H1512" s="6">
        <v>61.3</v>
      </c>
      <c r="I1512" s="6">
        <v>5.6</v>
      </c>
      <c r="J1512" s="6" t="s">
        <v>170</v>
      </c>
      <c r="N1512" s="6" t="b">
        <v>0</v>
      </c>
      <c r="O1512" s="6">
        <v>41.989499649999999</v>
      </c>
      <c r="P1512" s="6">
        <v>-72.128851319999995</v>
      </c>
    </row>
    <row r="1513" spans="2:16" ht="15.75" customHeight="1" x14ac:dyDescent="0.3">
      <c r="B1513" s="6">
        <v>308</v>
      </c>
      <c r="C1513" s="6" t="s">
        <v>26</v>
      </c>
      <c r="D1513" s="6">
        <v>2621</v>
      </c>
      <c r="F1513" s="6" t="s">
        <v>20</v>
      </c>
      <c r="G1513" s="6">
        <v>173.6</v>
      </c>
      <c r="H1513" s="6">
        <v>63.2</v>
      </c>
      <c r="I1513" s="6">
        <v>3.6</v>
      </c>
      <c r="J1513" s="6" t="s">
        <v>170</v>
      </c>
      <c r="N1513" s="6" t="b">
        <v>0</v>
      </c>
      <c r="O1513" s="6">
        <v>41.989499610000003</v>
      </c>
      <c r="P1513" s="6">
        <v>-72.128718640000002</v>
      </c>
    </row>
    <row r="1514" spans="2:16" ht="15.75" customHeight="1" x14ac:dyDescent="0.3">
      <c r="B1514" s="6">
        <v>308</v>
      </c>
      <c r="C1514" s="6" t="s">
        <v>17</v>
      </c>
      <c r="D1514" s="6">
        <v>2622</v>
      </c>
      <c r="F1514" s="6" t="s">
        <v>22</v>
      </c>
      <c r="G1514" s="6">
        <v>164.5</v>
      </c>
      <c r="H1514" s="6">
        <v>60.4</v>
      </c>
      <c r="I1514" s="6">
        <v>3.1</v>
      </c>
      <c r="J1514" s="6" t="s">
        <v>170</v>
      </c>
      <c r="N1514" s="6" t="b">
        <v>0</v>
      </c>
      <c r="O1514" s="6">
        <v>41.989489030000001</v>
      </c>
      <c r="P1514" s="6">
        <v>-72.128832950000003</v>
      </c>
    </row>
    <row r="1515" spans="2:16" ht="15.75" customHeight="1" x14ac:dyDescent="0.3">
      <c r="B1515" s="6">
        <v>600</v>
      </c>
      <c r="C1515" s="6" t="s">
        <v>26</v>
      </c>
      <c r="D1515" s="6">
        <v>2623</v>
      </c>
      <c r="F1515" s="6" t="s">
        <v>172</v>
      </c>
      <c r="G1515" s="6">
        <v>15</v>
      </c>
      <c r="H1515" s="6">
        <v>125.1</v>
      </c>
      <c r="I1515" s="6">
        <v>1.9</v>
      </c>
      <c r="J1515" s="6" t="s">
        <v>170</v>
      </c>
      <c r="N1515" s="6" t="b">
        <v>1</v>
      </c>
      <c r="O1515" s="6">
        <v>41.990295529999997</v>
      </c>
      <c r="P1515" s="6">
        <v>-72.130478409999995</v>
      </c>
    </row>
    <row r="1516" spans="2:16" ht="15.75" customHeight="1" x14ac:dyDescent="0.3">
      <c r="B1516" s="6">
        <v>308</v>
      </c>
      <c r="C1516" s="6" t="s">
        <v>21</v>
      </c>
      <c r="D1516" s="6">
        <v>2624</v>
      </c>
      <c r="F1516" s="6" t="s">
        <v>20</v>
      </c>
      <c r="G1516" s="6">
        <v>168.5</v>
      </c>
      <c r="H1516" s="6">
        <v>77.3</v>
      </c>
      <c r="I1516" s="6">
        <v>1.1000000000000001</v>
      </c>
      <c r="J1516" s="6" t="s">
        <v>170</v>
      </c>
      <c r="L1516" s="6" t="s">
        <v>24</v>
      </c>
      <c r="N1516" s="6" t="b">
        <v>0</v>
      </c>
      <c r="O1516" s="6">
        <v>41.989632450000002</v>
      </c>
      <c r="P1516" s="6">
        <v>-72.128749780000007</v>
      </c>
    </row>
    <row r="1517" spans="2:16" ht="15.75" customHeight="1" x14ac:dyDescent="0.3">
      <c r="B1517" s="6">
        <v>308</v>
      </c>
      <c r="C1517" s="6" t="s">
        <v>25</v>
      </c>
      <c r="D1517" s="6">
        <v>2625</v>
      </c>
      <c r="F1517" s="6" t="s">
        <v>20</v>
      </c>
      <c r="G1517" s="6">
        <v>178.9</v>
      </c>
      <c r="H1517" s="6">
        <v>77.5</v>
      </c>
      <c r="I1517" s="6">
        <v>4.3</v>
      </c>
      <c r="J1517" s="6" t="s">
        <v>170</v>
      </c>
      <c r="N1517" s="6" t="b">
        <v>0</v>
      </c>
      <c r="O1517" s="6">
        <v>41.989617979999998</v>
      </c>
      <c r="P1517" s="6">
        <v>-72.128625439999993</v>
      </c>
    </row>
    <row r="1518" spans="2:16" ht="15.75" customHeight="1" x14ac:dyDescent="0.3">
      <c r="B1518" s="6">
        <v>600</v>
      </c>
      <c r="C1518" s="6" t="s">
        <v>21</v>
      </c>
      <c r="D1518" s="6">
        <v>2626</v>
      </c>
      <c r="F1518" s="6" t="s">
        <v>172</v>
      </c>
      <c r="G1518" s="6">
        <v>5.0999999999999996</v>
      </c>
      <c r="H1518" s="6">
        <v>136.19999999999999</v>
      </c>
      <c r="I1518" s="6">
        <v>1.8</v>
      </c>
      <c r="J1518" s="6" t="s">
        <v>170</v>
      </c>
      <c r="K1518" s="6">
        <v>1.3</v>
      </c>
      <c r="L1518" s="6" t="s">
        <v>24</v>
      </c>
      <c r="N1518" s="6" t="b">
        <v>0</v>
      </c>
      <c r="O1518" s="6">
        <v>41.990409300000003</v>
      </c>
      <c r="P1518" s="6">
        <v>-72.130573060000003</v>
      </c>
    </row>
    <row r="1519" spans="2:16" ht="15.75" customHeight="1" x14ac:dyDescent="0.3">
      <c r="B1519" s="6">
        <v>308</v>
      </c>
      <c r="C1519" s="6" t="s">
        <v>25</v>
      </c>
      <c r="D1519" s="6">
        <v>2627</v>
      </c>
      <c r="F1519" s="6" t="s">
        <v>22</v>
      </c>
      <c r="G1519" s="6">
        <v>172.4</v>
      </c>
      <c r="H1519" s="6">
        <v>71.5</v>
      </c>
      <c r="I1519" s="6">
        <v>2.8</v>
      </c>
      <c r="J1519" s="6" t="s">
        <v>170</v>
      </c>
      <c r="L1519" s="6" t="s">
        <v>24</v>
      </c>
      <c r="N1519" s="6" t="b">
        <v>0</v>
      </c>
      <c r="O1519" s="6">
        <v>41.989575000000002</v>
      </c>
      <c r="P1519" s="6">
        <v>-72.128715499999998</v>
      </c>
    </row>
    <row r="1520" spans="2:16" ht="15.75" customHeight="1" x14ac:dyDescent="0.3">
      <c r="B1520" s="6">
        <v>308</v>
      </c>
      <c r="C1520" s="6" t="s">
        <v>25</v>
      </c>
      <c r="D1520" s="6">
        <v>2628</v>
      </c>
      <c r="F1520" s="6" t="s">
        <v>20</v>
      </c>
      <c r="G1520" s="6">
        <v>176</v>
      </c>
      <c r="H1520" s="6">
        <v>71</v>
      </c>
      <c r="I1520" s="6">
        <v>3.6</v>
      </c>
      <c r="J1520" s="6" t="s">
        <v>170</v>
      </c>
      <c r="L1520" s="6" t="s">
        <v>24</v>
      </c>
      <c r="N1520" s="6" t="b">
        <v>0</v>
      </c>
      <c r="O1520" s="6">
        <v>41.989564940000001</v>
      </c>
      <c r="P1520" s="6">
        <v>-72.128673649999996</v>
      </c>
    </row>
    <row r="1521" spans="1:16" ht="15.75" customHeight="1" x14ac:dyDescent="0.3">
      <c r="B1521" s="6">
        <v>308</v>
      </c>
      <c r="C1521" s="6" t="s">
        <v>26</v>
      </c>
      <c r="D1521" s="6">
        <v>2629</v>
      </c>
      <c r="F1521" s="6" t="s">
        <v>20</v>
      </c>
      <c r="G1521" s="6">
        <v>176.8</v>
      </c>
      <c r="H1521" s="6">
        <v>69.5</v>
      </c>
      <c r="I1521" s="6">
        <v>4</v>
      </c>
      <c r="J1521" s="6" t="s">
        <v>170</v>
      </c>
      <c r="K1521" s="6">
        <v>1.3</v>
      </c>
      <c r="L1521" s="6" t="s">
        <v>24</v>
      </c>
      <c r="N1521" s="6" t="b">
        <v>0</v>
      </c>
      <c r="O1521" s="6">
        <v>41.98955041</v>
      </c>
      <c r="P1521" s="6">
        <v>-72.128667269999994</v>
      </c>
    </row>
    <row r="1522" spans="1:16" ht="15.75" customHeight="1" x14ac:dyDescent="0.3">
      <c r="B1522" s="6">
        <v>308</v>
      </c>
      <c r="C1522" s="6" t="s">
        <v>26</v>
      </c>
      <c r="D1522" s="6">
        <v>2630</v>
      </c>
      <c r="F1522" s="6" t="s">
        <v>20</v>
      </c>
      <c r="G1522" s="6">
        <v>171.5</v>
      </c>
      <c r="H1522" s="6">
        <v>62.4</v>
      </c>
      <c r="I1522" s="6">
        <v>4</v>
      </c>
      <c r="J1522" s="6" t="s">
        <v>170</v>
      </c>
      <c r="N1522" s="6" t="b">
        <v>0</v>
      </c>
      <c r="O1522" s="6">
        <v>41.989495810000001</v>
      </c>
      <c r="P1522" s="6">
        <v>-72.128745339999995</v>
      </c>
    </row>
    <row r="1523" spans="1:16" ht="15.75" customHeight="1" x14ac:dyDescent="0.3">
      <c r="B1523" s="6">
        <v>207</v>
      </c>
      <c r="C1523" s="6" t="s">
        <v>26</v>
      </c>
      <c r="D1523" s="6">
        <v>2631</v>
      </c>
      <c r="F1523" s="6" t="s">
        <v>22</v>
      </c>
      <c r="G1523" s="6">
        <v>159.30000000000001</v>
      </c>
      <c r="H1523" s="6">
        <v>44.7</v>
      </c>
      <c r="I1523" s="6">
        <v>4</v>
      </c>
      <c r="J1523" s="6" t="s">
        <v>170</v>
      </c>
      <c r="N1523" s="6" t="b">
        <v>0</v>
      </c>
      <c r="O1523" s="6">
        <v>41.989358099999997</v>
      </c>
      <c r="P1523" s="6">
        <v>-72.128927910000002</v>
      </c>
    </row>
    <row r="1524" spans="1:16" ht="15.75" customHeight="1" x14ac:dyDescent="0.3">
      <c r="B1524" s="6">
        <v>308</v>
      </c>
      <c r="C1524" s="6" t="s">
        <v>25</v>
      </c>
      <c r="D1524" s="6">
        <v>2633</v>
      </c>
      <c r="F1524" s="6" t="s">
        <v>20</v>
      </c>
      <c r="G1524" s="6">
        <v>175.6</v>
      </c>
      <c r="H1524" s="6">
        <v>75.599999999999994</v>
      </c>
      <c r="I1524" s="6">
        <v>4</v>
      </c>
      <c r="J1524" s="6" t="s">
        <v>170</v>
      </c>
      <c r="L1524" s="6" t="s">
        <v>24</v>
      </c>
      <c r="N1524" s="6" t="b">
        <v>0</v>
      </c>
      <c r="O1524" s="6">
        <v>41.989606309999999</v>
      </c>
      <c r="P1524" s="6">
        <v>-72.128668750000003</v>
      </c>
    </row>
    <row r="1525" spans="1:16" ht="15.75" customHeight="1" x14ac:dyDescent="0.3">
      <c r="A1525" s="6">
        <v>4</v>
      </c>
      <c r="B1525" s="6">
        <v>600</v>
      </c>
      <c r="D1525" s="6">
        <v>2634</v>
      </c>
      <c r="F1525" s="6" t="s">
        <v>172</v>
      </c>
      <c r="G1525" s="6">
        <v>0.1</v>
      </c>
      <c r="H1525" s="6">
        <v>131.30000000000001</v>
      </c>
      <c r="I1525" s="6">
        <v>1.2</v>
      </c>
      <c r="J1525" s="6" t="s">
        <v>170</v>
      </c>
      <c r="L1525" s="6" t="s">
        <v>24</v>
      </c>
      <c r="N1525" s="6" t="b">
        <v>1</v>
      </c>
      <c r="O1525" s="6">
        <v>41.99037371</v>
      </c>
      <c r="P1525" s="6">
        <v>-72.130642929999993</v>
      </c>
    </row>
    <row r="1526" spans="1:16" ht="15.75" customHeight="1" x14ac:dyDescent="0.3">
      <c r="B1526" s="6">
        <v>600</v>
      </c>
      <c r="C1526" s="6" t="s">
        <v>26</v>
      </c>
      <c r="D1526" s="6">
        <v>2635</v>
      </c>
      <c r="F1526" s="6" t="s">
        <v>172</v>
      </c>
      <c r="G1526" s="6">
        <v>10.1</v>
      </c>
      <c r="H1526" s="6">
        <v>127</v>
      </c>
      <c r="I1526" s="6">
        <v>2.7</v>
      </c>
      <c r="J1526" s="6" t="s">
        <v>170</v>
      </c>
      <c r="K1526" s="6">
        <v>1.3</v>
      </c>
      <c r="L1526" s="6" t="s">
        <v>24</v>
      </c>
      <c r="N1526" s="6" t="b">
        <v>0</v>
      </c>
      <c r="O1526" s="6">
        <v>41.990320009999998</v>
      </c>
      <c r="P1526" s="6">
        <v>-72.130532810000005</v>
      </c>
    </row>
    <row r="1527" spans="1:16" ht="15.75" customHeight="1" x14ac:dyDescent="0.3">
      <c r="B1527" s="6">
        <v>308</v>
      </c>
      <c r="C1527" s="6" t="s">
        <v>25</v>
      </c>
      <c r="D1527" s="6">
        <v>2636</v>
      </c>
      <c r="F1527" s="6" t="s">
        <v>20</v>
      </c>
      <c r="G1527" s="6">
        <v>175.2</v>
      </c>
      <c r="H1527" s="6">
        <v>78.3</v>
      </c>
      <c r="I1527" s="6">
        <v>4.5999999999999996</v>
      </c>
      <c r="J1527" s="6" t="s">
        <v>170</v>
      </c>
      <c r="L1527" s="6" t="s">
        <v>24</v>
      </c>
      <c r="N1527" s="6" t="b">
        <v>0</v>
      </c>
      <c r="O1527" s="6">
        <v>41.989630849999998</v>
      </c>
      <c r="P1527" s="6">
        <v>-72.128667840000006</v>
      </c>
    </row>
    <row r="1528" spans="1:16" ht="15.75" customHeight="1" x14ac:dyDescent="0.3">
      <c r="B1528" s="6">
        <v>308</v>
      </c>
      <c r="C1528" s="6" t="s">
        <v>17</v>
      </c>
      <c r="D1528" s="6">
        <v>2637</v>
      </c>
      <c r="F1528" s="6" t="s">
        <v>20</v>
      </c>
      <c r="G1528" s="6">
        <v>162.30000000000001</v>
      </c>
      <c r="H1528" s="6">
        <v>62.6</v>
      </c>
      <c r="I1528" s="6">
        <v>4.7</v>
      </c>
      <c r="J1528" s="6" t="s">
        <v>170</v>
      </c>
      <c r="N1528" s="6" t="b">
        <v>0</v>
      </c>
      <c r="O1528" s="6">
        <v>41.989511950000001</v>
      </c>
      <c r="P1528" s="6">
        <v>-72.12885455</v>
      </c>
    </row>
    <row r="1529" spans="1:16" ht="15.75" customHeight="1" x14ac:dyDescent="0.3">
      <c r="B1529" s="6">
        <v>308</v>
      </c>
      <c r="C1529" s="6" t="s">
        <v>26</v>
      </c>
      <c r="D1529" s="6">
        <v>2639</v>
      </c>
      <c r="F1529" s="6" t="s">
        <v>22</v>
      </c>
      <c r="G1529" s="6">
        <v>175.6</v>
      </c>
      <c r="H1529" s="6">
        <v>64.7</v>
      </c>
      <c r="I1529" s="6">
        <v>2.8</v>
      </c>
      <c r="J1529" s="6" t="s">
        <v>170</v>
      </c>
      <c r="N1529" s="6" t="b">
        <v>0</v>
      </c>
      <c r="O1529" s="6">
        <v>41.989509769999998</v>
      </c>
      <c r="P1529" s="6">
        <v>-72.128691649999993</v>
      </c>
    </row>
    <row r="1530" spans="1:16" ht="15.75" customHeight="1" x14ac:dyDescent="0.3">
      <c r="B1530" s="6">
        <v>308</v>
      </c>
      <c r="C1530" s="6" t="s">
        <v>25</v>
      </c>
      <c r="D1530" s="6">
        <v>2640</v>
      </c>
      <c r="F1530" s="6" t="s">
        <v>20</v>
      </c>
      <c r="G1530" s="6">
        <v>179.7</v>
      </c>
      <c r="H1530" s="6">
        <v>76.2</v>
      </c>
      <c r="I1530" s="6">
        <v>5.8</v>
      </c>
      <c r="J1530" s="6" t="s">
        <v>170</v>
      </c>
      <c r="L1530" s="6" t="s">
        <v>24</v>
      </c>
      <c r="N1530" s="6" t="b">
        <v>0</v>
      </c>
      <c r="O1530" s="6">
        <v>41.989605220000001</v>
      </c>
      <c r="P1530" s="6">
        <v>-72.128618630000005</v>
      </c>
    </row>
    <row r="1531" spans="1:16" ht="15.75" customHeight="1" x14ac:dyDescent="0.3">
      <c r="B1531" s="6">
        <v>308</v>
      </c>
      <c r="C1531" s="6" t="s">
        <v>25</v>
      </c>
      <c r="D1531" s="6">
        <v>2641</v>
      </c>
      <c r="F1531" s="6" t="s">
        <v>20</v>
      </c>
      <c r="G1531" s="6">
        <v>172.7</v>
      </c>
      <c r="H1531" s="6">
        <v>76.3</v>
      </c>
      <c r="I1531" s="6">
        <v>4</v>
      </c>
      <c r="J1531" s="6" t="s">
        <v>170</v>
      </c>
      <c r="L1531" s="6" t="s">
        <v>24</v>
      </c>
      <c r="N1531" s="6" t="b">
        <v>0</v>
      </c>
      <c r="O1531" s="6">
        <v>41.989617039999999</v>
      </c>
      <c r="P1531" s="6">
        <v>-72.128701829999997</v>
      </c>
    </row>
    <row r="1532" spans="1:16" ht="15.75" customHeight="1" x14ac:dyDescent="0.3">
      <c r="B1532" s="6">
        <v>207</v>
      </c>
      <c r="C1532" s="6" t="s">
        <v>21</v>
      </c>
      <c r="D1532" s="6">
        <v>2642</v>
      </c>
      <c r="F1532" s="6" t="s">
        <v>20</v>
      </c>
      <c r="G1532" s="6">
        <v>155.9</v>
      </c>
      <c r="H1532" s="6">
        <v>53.2</v>
      </c>
      <c r="I1532" s="6">
        <v>1</v>
      </c>
      <c r="J1532" s="6" t="s">
        <v>170</v>
      </c>
      <c r="K1532" s="6">
        <v>1.3</v>
      </c>
      <c r="L1532" s="6" t="s">
        <v>24</v>
      </c>
      <c r="N1532" s="6" t="b">
        <v>0</v>
      </c>
      <c r="O1532" s="6">
        <v>41.98943869</v>
      </c>
      <c r="P1532" s="6">
        <v>-72.128950560000007</v>
      </c>
    </row>
    <row r="1533" spans="1:16" ht="15.75" customHeight="1" x14ac:dyDescent="0.3">
      <c r="B1533" s="6">
        <v>207</v>
      </c>
      <c r="C1533" s="6" t="s">
        <v>17</v>
      </c>
      <c r="D1533" s="6">
        <v>2643</v>
      </c>
      <c r="F1533" s="6" t="s">
        <v>20</v>
      </c>
      <c r="G1533" s="6">
        <v>144.6</v>
      </c>
      <c r="H1533" s="6">
        <v>47.8</v>
      </c>
      <c r="I1533" s="6">
        <v>2.4</v>
      </c>
      <c r="J1533" s="6" t="s">
        <v>170</v>
      </c>
      <c r="K1533" s="6">
        <v>1.3</v>
      </c>
      <c r="L1533" s="6" t="s">
        <v>24</v>
      </c>
      <c r="N1533" s="6" t="b">
        <v>0</v>
      </c>
      <c r="O1533" s="6">
        <v>41.989408519999998</v>
      </c>
      <c r="P1533" s="6">
        <v>-72.12909655</v>
      </c>
    </row>
    <row r="1534" spans="1:16" ht="15.75" customHeight="1" x14ac:dyDescent="0.3">
      <c r="B1534" s="6">
        <v>308</v>
      </c>
      <c r="C1534" s="6" t="s">
        <v>17</v>
      </c>
      <c r="D1534" s="6">
        <v>2644</v>
      </c>
      <c r="F1534" s="6" t="s">
        <v>20</v>
      </c>
      <c r="G1534" s="6">
        <v>168.5</v>
      </c>
      <c r="H1534" s="6">
        <v>62.2</v>
      </c>
      <c r="I1534" s="6">
        <v>1.7</v>
      </c>
      <c r="J1534" s="6" t="s">
        <v>170</v>
      </c>
      <c r="N1534" s="6" t="b">
        <v>0</v>
      </c>
      <c r="O1534" s="6">
        <v>41.98949872</v>
      </c>
      <c r="P1534" s="6">
        <v>-72.128781509999996</v>
      </c>
    </row>
    <row r="1535" spans="1:16" ht="15.75" customHeight="1" x14ac:dyDescent="0.3">
      <c r="B1535" s="6">
        <v>308</v>
      </c>
      <c r="C1535" s="6" t="s">
        <v>26</v>
      </c>
      <c r="D1535" s="6">
        <v>2645</v>
      </c>
      <c r="F1535" s="6" t="s">
        <v>22</v>
      </c>
      <c r="G1535" s="6">
        <v>170.2</v>
      </c>
      <c r="H1535" s="6">
        <v>69.7</v>
      </c>
      <c r="I1535" s="6">
        <v>3.9</v>
      </c>
      <c r="J1535" s="6" t="s">
        <v>170</v>
      </c>
      <c r="L1535" s="6" t="s">
        <v>24</v>
      </c>
      <c r="N1535" s="6" t="b">
        <v>0</v>
      </c>
      <c r="O1535" s="6">
        <v>41.989562489999997</v>
      </c>
      <c r="P1535" s="6">
        <v>-72.12874549</v>
      </c>
    </row>
    <row r="1536" spans="1:16" ht="15.75" customHeight="1" x14ac:dyDescent="0.3">
      <c r="B1536" s="6">
        <v>207</v>
      </c>
      <c r="C1536" s="6" t="s">
        <v>25</v>
      </c>
      <c r="D1536" s="6">
        <v>2646</v>
      </c>
      <c r="F1536" s="6" t="s">
        <v>22</v>
      </c>
      <c r="G1536" s="6">
        <v>159.6</v>
      </c>
      <c r="H1536" s="6">
        <v>50.2</v>
      </c>
      <c r="I1536" s="6">
        <v>1.5</v>
      </c>
      <c r="J1536" s="6" t="s">
        <v>170</v>
      </c>
      <c r="N1536" s="6" t="b">
        <v>0</v>
      </c>
      <c r="O1536" s="6">
        <v>41.989406340000002</v>
      </c>
      <c r="P1536" s="6">
        <v>-72.128912779999993</v>
      </c>
    </row>
    <row r="1537" spans="2:16" ht="15.75" customHeight="1" x14ac:dyDescent="0.3">
      <c r="B1537" s="6">
        <v>207</v>
      </c>
      <c r="C1537" s="6" t="s">
        <v>25</v>
      </c>
      <c r="D1537" s="6">
        <v>2647</v>
      </c>
      <c r="F1537" s="6" t="s">
        <v>22</v>
      </c>
      <c r="G1537" s="6">
        <v>156.30000000000001</v>
      </c>
      <c r="H1537" s="6">
        <v>56.8</v>
      </c>
      <c r="I1537" s="6">
        <v>1.2</v>
      </c>
      <c r="J1537" s="6" t="s">
        <v>170</v>
      </c>
      <c r="N1537" s="6" t="b">
        <v>0</v>
      </c>
      <c r="O1537" s="6">
        <v>41.98946995</v>
      </c>
      <c r="P1537" s="6">
        <v>-72.128938230000003</v>
      </c>
    </row>
    <row r="1538" spans="2:16" ht="15.75" customHeight="1" x14ac:dyDescent="0.3">
      <c r="B1538" s="6">
        <v>206</v>
      </c>
      <c r="C1538" s="6" t="s">
        <v>21</v>
      </c>
      <c r="D1538" s="6">
        <v>2648</v>
      </c>
      <c r="F1538" s="6" t="s">
        <v>22</v>
      </c>
      <c r="G1538" s="6">
        <v>121.5</v>
      </c>
      <c r="H1538" s="6">
        <v>55.2</v>
      </c>
      <c r="I1538" s="6">
        <v>1.1000000000000001</v>
      </c>
      <c r="J1538" s="6" t="s">
        <v>170</v>
      </c>
      <c r="N1538" s="6" t="b">
        <v>0</v>
      </c>
      <c r="O1538" s="6">
        <v>41.989510129999999</v>
      </c>
      <c r="P1538" s="6">
        <v>-72.129356259999994</v>
      </c>
    </row>
    <row r="1539" spans="2:16" ht="15.75" customHeight="1" x14ac:dyDescent="0.3">
      <c r="B1539" s="6">
        <v>304</v>
      </c>
      <c r="C1539" s="6" t="s">
        <v>17</v>
      </c>
      <c r="D1539" s="6">
        <v>2649</v>
      </c>
      <c r="F1539" s="6" t="s">
        <v>172</v>
      </c>
      <c r="G1539" s="6">
        <v>87.6</v>
      </c>
      <c r="H1539" s="6">
        <v>66.599999999999994</v>
      </c>
      <c r="I1539" s="6">
        <v>3.5</v>
      </c>
      <c r="J1539" s="6" t="s">
        <v>170</v>
      </c>
      <c r="N1539" s="6" t="b">
        <v>1</v>
      </c>
      <c r="O1539" s="6">
        <v>41.989664040000001</v>
      </c>
      <c r="P1539" s="6">
        <v>-72.129736249999993</v>
      </c>
    </row>
    <row r="1540" spans="2:16" ht="15.75" customHeight="1" x14ac:dyDescent="0.3">
      <c r="B1540" s="6">
        <v>106</v>
      </c>
      <c r="C1540" s="6" t="s">
        <v>26</v>
      </c>
      <c r="D1540" s="6">
        <v>2651</v>
      </c>
      <c r="F1540" s="6" t="s">
        <v>20</v>
      </c>
      <c r="G1540" s="6">
        <v>122.5</v>
      </c>
      <c r="H1540" s="6">
        <v>37.200000000000003</v>
      </c>
      <c r="I1540" s="6">
        <v>2.8</v>
      </c>
      <c r="J1540" s="6" t="s">
        <v>170</v>
      </c>
      <c r="K1540" s="6">
        <v>1.3</v>
      </c>
      <c r="L1540" s="6" t="s">
        <v>24</v>
      </c>
      <c r="N1540" s="6" t="b">
        <v>0</v>
      </c>
      <c r="O1540" s="6">
        <v>41.989349150000002</v>
      </c>
      <c r="P1540" s="6">
        <v>-72.129382160000006</v>
      </c>
    </row>
    <row r="1541" spans="2:16" ht="15.75" customHeight="1" x14ac:dyDescent="0.3">
      <c r="B1541" s="6">
        <v>206</v>
      </c>
      <c r="C1541" s="6" t="s">
        <v>26</v>
      </c>
      <c r="D1541" s="6">
        <v>2652</v>
      </c>
      <c r="F1541" s="6" t="s">
        <v>18</v>
      </c>
      <c r="G1541" s="6">
        <v>139.80000000000001</v>
      </c>
      <c r="H1541" s="6">
        <v>48</v>
      </c>
      <c r="I1541" s="6">
        <v>3.9</v>
      </c>
      <c r="J1541" s="6" t="s">
        <v>170</v>
      </c>
      <c r="N1541" s="6" t="b">
        <v>0</v>
      </c>
      <c r="O1541" s="6">
        <v>41.989417779999997</v>
      </c>
      <c r="P1541" s="6">
        <v>-72.129153329999994</v>
      </c>
    </row>
    <row r="1542" spans="2:16" ht="15.75" customHeight="1" x14ac:dyDescent="0.3">
      <c r="B1542" s="6">
        <v>106</v>
      </c>
      <c r="C1542" s="6" t="s">
        <v>26</v>
      </c>
      <c r="D1542" s="6">
        <v>2653</v>
      </c>
      <c r="F1542" s="6" t="s">
        <v>22</v>
      </c>
      <c r="G1542" s="6">
        <v>139.9</v>
      </c>
      <c r="H1542" s="6">
        <v>21</v>
      </c>
      <c r="I1542" s="6">
        <v>2</v>
      </c>
      <c r="J1542" s="6" t="s">
        <v>170</v>
      </c>
      <c r="K1542" s="6">
        <v>1.3</v>
      </c>
      <c r="L1542" s="6" t="s">
        <v>24</v>
      </c>
      <c r="N1542" s="6" t="b">
        <v>0</v>
      </c>
      <c r="O1542" s="6">
        <v>41.989178500000001</v>
      </c>
      <c r="P1542" s="6">
        <v>-72.129208869999999</v>
      </c>
    </row>
    <row r="1543" spans="2:16" ht="15.75" customHeight="1" x14ac:dyDescent="0.3">
      <c r="B1543" s="6">
        <v>304</v>
      </c>
      <c r="C1543" s="6" t="s">
        <v>26</v>
      </c>
      <c r="D1543" s="6">
        <v>2654</v>
      </c>
      <c r="F1543" s="6" t="s">
        <v>172</v>
      </c>
      <c r="G1543" s="6">
        <v>99.3</v>
      </c>
      <c r="H1543" s="6">
        <v>65.8</v>
      </c>
      <c r="I1543" s="6">
        <v>2.2000000000000002</v>
      </c>
      <c r="J1543" s="6" t="s">
        <v>170</v>
      </c>
      <c r="K1543" s="6">
        <v>1.3</v>
      </c>
      <c r="L1543" s="6" t="s">
        <v>24</v>
      </c>
      <c r="N1543" s="6" t="b">
        <v>1</v>
      </c>
      <c r="O1543" s="6">
        <v>41.989638679999999</v>
      </c>
      <c r="P1543" s="6">
        <v>-72.129598509999994</v>
      </c>
    </row>
    <row r="1544" spans="2:16" ht="15.75" customHeight="1" x14ac:dyDescent="0.3">
      <c r="B1544" s="6">
        <v>207</v>
      </c>
      <c r="C1544" s="6" t="s">
        <v>17</v>
      </c>
      <c r="D1544" s="6">
        <v>2655</v>
      </c>
      <c r="F1544" s="6" t="s">
        <v>20</v>
      </c>
      <c r="G1544" s="6">
        <v>145.30000000000001</v>
      </c>
      <c r="H1544" s="6">
        <v>42</v>
      </c>
      <c r="I1544" s="6">
        <v>5.7</v>
      </c>
      <c r="J1544" s="6" t="s">
        <v>170</v>
      </c>
      <c r="K1544" s="6">
        <v>1.3</v>
      </c>
      <c r="L1544" s="6" t="s">
        <v>24</v>
      </c>
      <c r="N1544" s="6" t="b">
        <v>0</v>
      </c>
      <c r="O1544" s="6">
        <v>41.989356049999998</v>
      </c>
      <c r="P1544" s="6">
        <v>-72.129100399999999</v>
      </c>
    </row>
    <row r="1545" spans="2:16" ht="15.75" customHeight="1" x14ac:dyDescent="0.3">
      <c r="B1545" s="6">
        <v>304</v>
      </c>
      <c r="C1545" s="6" t="s">
        <v>17</v>
      </c>
      <c r="D1545" s="6">
        <v>2656</v>
      </c>
      <c r="F1545" s="6" t="s">
        <v>172</v>
      </c>
      <c r="G1545" s="6">
        <v>85.3</v>
      </c>
      <c r="H1545" s="6">
        <v>63.6</v>
      </c>
      <c r="I1545" s="6">
        <v>2.6</v>
      </c>
      <c r="J1545" s="6" t="s">
        <v>170</v>
      </c>
      <c r="K1545" s="6">
        <v>1.3</v>
      </c>
      <c r="L1545" s="6" t="s">
        <v>24</v>
      </c>
      <c r="N1545" s="6" t="b">
        <v>1</v>
      </c>
      <c r="O1545" s="6">
        <v>41.989641059999997</v>
      </c>
      <c r="P1545" s="6">
        <v>-72.129769960000004</v>
      </c>
    </row>
    <row r="1546" spans="2:16" ht="15.75" customHeight="1" x14ac:dyDescent="0.3">
      <c r="B1546" s="6">
        <v>308</v>
      </c>
      <c r="C1546" s="6" t="s">
        <v>26</v>
      </c>
      <c r="D1546" s="6">
        <v>2657</v>
      </c>
      <c r="F1546" s="6" t="s">
        <v>20</v>
      </c>
      <c r="G1546" s="6">
        <v>179.3</v>
      </c>
      <c r="H1546" s="6">
        <v>66.099999999999994</v>
      </c>
      <c r="I1546" s="6">
        <v>1.5</v>
      </c>
      <c r="J1546" s="6" t="s">
        <v>170</v>
      </c>
      <c r="N1546" s="6" t="b">
        <v>0</v>
      </c>
      <c r="O1546" s="6">
        <v>41.989516389999999</v>
      </c>
      <c r="P1546" s="6">
        <v>-72.128644620000003</v>
      </c>
    </row>
    <row r="1547" spans="2:16" ht="15.75" customHeight="1" x14ac:dyDescent="0.3">
      <c r="B1547" s="6">
        <v>206</v>
      </c>
      <c r="C1547" s="6" t="s">
        <v>26</v>
      </c>
      <c r="D1547" s="6">
        <v>2658</v>
      </c>
      <c r="F1547" s="6" t="s">
        <v>20</v>
      </c>
      <c r="G1547" s="6">
        <v>137</v>
      </c>
      <c r="H1547" s="6">
        <v>49.5</v>
      </c>
      <c r="I1547" s="6">
        <v>3.2</v>
      </c>
      <c r="J1547" s="6" t="s">
        <v>170</v>
      </c>
      <c r="N1547" s="6" t="b">
        <v>0</v>
      </c>
      <c r="O1547" s="6">
        <v>41.989435440000001</v>
      </c>
      <c r="P1547" s="6">
        <v>-72.12918354</v>
      </c>
    </row>
    <row r="1548" spans="2:16" ht="15.75" customHeight="1" x14ac:dyDescent="0.3">
      <c r="B1548" s="6">
        <v>207</v>
      </c>
      <c r="C1548" s="6" t="s">
        <v>17</v>
      </c>
      <c r="D1548" s="6">
        <v>2659</v>
      </c>
      <c r="F1548" s="6" t="s">
        <v>20</v>
      </c>
      <c r="G1548" s="6">
        <v>143.69999999999999</v>
      </c>
      <c r="H1548" s="6">
        <v>41.3</v>
      </c>
      <c r="I1548" s="6">
        <v>1.7</v>
      </c>
      <c r="J1548" s="6" t="s">
        <v>170</v>
      </c>
      <c r="K1548" s="6">
        <v>1.3</v>
      </c>
      <c r="L1548" s="6" t="s">
        <v>24</v>
      </c>
      <c r="N1548" s="6" t="b">
        <v>0</v>
      </c>
      <c r="O1548" s="6">
        <v>41.989352349999997</v>
      </c>
      <c r="P1548" s="6">
        <v>-72.129120940000007</v>
      </c>
    </row>
    <row r="1549" spans="2:16" ht="15.75" customHeight="1" x14ac:dyDescent="0.3">
      <c r="B1549" s="6">
        <v>304</v>
      </c>
      <c r="C1549" s="6" t="s">
        <v>26</v>
      </c>
      <c r="D1549" s="6">
        <v>2659</v>
      </c>
      <c r="F1549" s="6" t="s">
        <v>172</v>
      </c>
      <c r="G1549" s="6">
        <v>90.9</v>
      </c>
      <c r="H1549" s="6">
        <v>64</v>
      </c>
      <c r="I1549" s="6">
        <v>1.9</v>
      </c>
      <c r="J1549" s="6" t="s">
        <v>170</v>
      </c>
      <c r="K1549" s="6">
        <v>1.3</v>
      </c>
      <c r="L1549" s="6" t="s">
        <v>24</v>
      </c>
      <c r="N1549" s="6" t="b">
        <v>0</v>
      </c>
      <c r="O1549" s="6">
        <v>41.98963586</v>
      </c>
      <c r="P1549" s="6">
        <v>-72.129702390000006</v>
      </c>
    </row>
    <row r="1550" spans="2:16" ht="15.75" customHeight="1" x14ac:dyDescent="0.3">
      <c r="B1550" s="6">
        <v>206</v>
      </c>
      <c r="C1550" s="6" t="s">
        <v>26</v>
      </c>
      <c r="D1550" s="6">
        <v>2660</v>
      </c>
      <c r="F1550" s="6" t="s">
        <v>20</v>
      </c>
      <c r="G1550" s="6">
        <v>137.6</v>
      </c>
      <c r="H1550" s="6">
        <v>45.5</v>
      </c>
      <c r="I1550" s="6">
        <v>4.9000000000000004</v>
      </c>
      <c r="J1550" s="6" t="s">
        <v>170</v>
      </c>
      <c r="L1550" s="6" t="s">
        <v>174</v>
      </c>
      <c r="N1550" s="6" t="b">
        <v>0</v>
      </c>
      <c r="O1550" s="6">
        <v>41.989399079999998</v>
      </c>
      <c r="P1550" s="6">
        <v>-72.129184800000004</v>
      </c>
    </row>
    <row r="1551" spans="2:16" ht="15.75" customHeight="1" x14ac:dyDescent="0.3">
      <c r="B1551" s="6">
        <v>207</v>
      </c>
      <c r="C1551" s="6" t="s">
        <v>21</v>
      </c>
      <c r="D1551" s="6">
        <v>2661</v>
      </c>
      <c r="F1551" s="6" t="s">
        <v>20</v>
      </c>
      <c r="G1551" s="6">
        <v>152.1</v>
      </c>
      <c r="H1551" s="6">
        <v>58</v>
      </c>
      <c r="I1551" s="6">
        <v>1.1000000000000001</v>
      </c>
      <c r="J1551" s="6" t="s">
        <v>170</v>
      </c>
      <c r="K1551" s="6">
        <v>1.3</v>
      </c>
      <c r="L1551" s="6" t="s">
        <v>24</v>
      </c>
      <c r="N1551" s="6" t="b">
        <v>0</v>
      </c>
      <c r="O1551" s="6">
        <v>41.989487140000001</v>
      </c>
      <c r="P1551" s="6">
        <v>-72.128985749999998</v>
      </c>
    </row>
    <row r="1552" spans="2:16" ht="15.75" customHeight="1" x14ac:dyDescent="0.3">
      <c r="B1552" s="6">
        <v>207</v>
      </c>
      <c r="C1552" s="6" t="s">
        <v>17</v>
      </c>
      <c r="D1552" s="6">
        <v>2662</v>
      </c>
      <c r="F1552" s="6" t="s">
        <v>20</v>
      </c>
      <c r="G1552" s="6">
        <v>147.1</v>
      </c>
      <c r="H1552" s="6">
        <v>45.5</v>
      </c>
      <c r="I1552" s="6">
        <v>3.7</v>
      </c>
      <c r="J1552" s="6" t="s">
        <v>170</v>
      </c>
      <c r="K1552" s="6">
        <v>1.3</v>
      </c>
      <c r="L1552" s="6" t="s">
        <v>24</v>
      </c>
      <c r="N1552" s="6" t="b">
        <v>0</v>
      </c>
      <c r="O1552" s="6">
        <v>41.98938424</v>
      </c>
      <c r="P1552" s="6">
        <v>-72.129071600000003</v>
      </c>
    </row>
    <row r="1553" spans="2:16" ht="15.75" customHeight="1" x14ac:dyDescent="0.3">
      <c r="B1553" s="6">
        <v>206</v>
      </c>
      <c r="C1553" s="6" t="s">
        <v>26</v>
      </c>
      <c r="D1553" s="6">
        <v>2663</v>
      </c>
      <c r="F1553" s="6" t="s">
        <v>20</v>
      </c>
      <c r="G1553" s="6">
        <v>136.1</v>
      </c>
      <c r="H1553" s="6">
        <v>49.7</v>
      </c>
      <c r="I1553" s="6">
        <v>1.3</v>
      </c>
      <c r="J1553" s="6" t="s">
        <v>170</v>
      </c>
      <c r="N1553" s="6" t="b">
        <v>0</v>
      </c>
      <c r="O1553" s="6">
        <v>41.989438620000001</v>
      </c>
      <c r="P1553" s="6">
        <v>-72.129193839999999</v>
      </c>
    </row>
    <row r="1554" spans="2:16" ht="15.75" customHeight="1" x14ac:dyDescent="0.3">
      <c r="B1554" s="6">
        <v>308</v>
      </c>
      <c r="C1554" s="6" t="s">
        <v>21</v>
      </c>
      <c r="D1554" s="6">
        <v>2664</v>
      </c>
      <c r="F1554" s="6" t="s">
        <v>20</v>
      </c>
      <c r="G1554" s="6">
        <v>168.3</v>
      </c>
      <c r="H1554" s="6">
        <v>76.400000000000006</v>
      </c>
      <c r="I1554" s="6">
        <v>1.4</v>
      </c>
      <c r="J1554" s="6" t="s">
        <v>170</v>
      </c>
      <c r="L1554" s="6" t="s">
        <v>24</v>
      </c>
      <c r="N1554" s="6" t="b">
        <v>0</v>
      </c>
      <c r="O1554" s="6">
        <v>41.989624800000001</v>
      </c>
      <c r="P1554" s="6">
        <v>-72.128754049999998</v>
      </c>
    </row>
    <row r="1555" spans="2:16" ht="15.75" customHeight="1" x14ac:dyDescent="0.3">
      <c r="B1555" s="6">
        <v>308</v>
      </c>
      <c r="C1555" s="6" t="s">
        <v>26</v>
      </c>
      <c r="D1555" s="6">
        <v>2665</v>
      </c>
      <c r="F1555" s="6" t="s">
        <v>22</v>
      </c>
      <c r="G1555" s="6">
        <v>171.3</v>
      </c>
      <c r="H1555" s="6">
        <v>72.2</v>
      </c>
      <c r="I1555" s="6">
        <v>2.8</v>
      </c>
      <c r="J1555" s="6" t="s">
        <v>170</v>
      </c>
      <c r="N1555" s="6" t="b">
        <v>1</v>
      </c>
      <c r="O1555" s="6">
        <v>41.989582910000003</v>
      </c>
      <c r="P1555" s="6">
        <v>-72.128727130000001</v>
      </c>
    </row>
    <row r="1556" spans="2:16" ht="15.75" customHeight="1" x14ac:dyDescent="0.3">
      <c r="B1556" s="6">
        <v>308</v>
      </c>
      <c r="C1556" s="6" t="s">
        <v>17</v>
      </c>
      <c r="D1556" s="6">
        <v>2666</v>
      </c>
      <c r="F1556" s="6" t="s">
        <v>22</v>
      </c>
      <c r="G1556" s="6">
        <v>164.5</v>
      </c>
      <c r="H1556" s="6">
        <v>63.4</v>
      </c>
      <c r="I1556" s="6">
        <v>3.6</v>
      </c>
      <c r="J1556" s="6" t="s">
        <v>170</v>
      </c>
      <c r="N1556" s="6" t="b">
        <v>0</v>
      </c>
      <c r="O1556" s="6">
        <v>41.989515599999997</v>
      </c>
      <c r="P1556" s="6">
        <v>-72.128826649999993</v>
      </c>
    </row>
    <row r="1557" spans="2:16" ht="15.75" customHeight="1" x14ac:dyDescent="0.3">
      <c r="B1557" s="6">
        <v>106</v>
      </c>
      <c r="C1557" s="6" t="s">
        <v>26</v>
      </c>
      <c r="D1557" s="6">
        <v>2667</v>
      </c>
      <c r="F1557" s="6" t="s">
        <v>22</v>
      </c>
      <c r="G1557" s="6">
        <v>139.80000000000001</v>
      </c>
      <c r="H1557" s="6">
        <v>21</v>
      </c>
      <c r="I1557" s="6">
        <v>1.1000000000000001</v>
      </c>
      <c r="J1557" s="6" t="s">
        <v>170</v>
      </c>
      <c r="K1557" s="6">
        <v>1.6</v>
      </c>
      <c r="L1557" s="6" t="s">
        <v>24</v>
      </c>
      <c r="N1557" s="6" t="b">
        <v>0</v>
      </c>
      <c r="O1557" s="6">
        <v>41.98917866</v>
      </c>
      <c r="P1557" s="6">
        <v>-72.129210060000005</v>
      </c>
    </row>
    <row r="1558" spans="2:16" ht="15.75" customHeight="1" x14ac:dyDescent="0.3">
      <c r="B1558" s="6">
        <v>207</v>
      </c>
      <c r="C1558" s="6" t="s">
        <v>17</v>
      </c>
      <c r="D1558" s="6">
        <v>2668</v>
      </c>
      <c r="F1558" s="6" t="s">
        <v>20</v>
      </c>
      <c r="G1558" s="6">
        <v>141</v>
      </c>
      <c r="H1558" s="6">
        <v>49.1</v>
      </c>
      <c r="I1558" s="6">
        <v>1.8</v>
      </c>
      <c r="J1558" s="6" t="s">
        <v>170</v>
      </c>
      <c r="N1558" s="6" t="b">
        <v>0</v>
      </c>
      <c r="O1558" s="6">
        <v>41.989425650000001</v>
      </c>
      <c r="P1558" s="6">
        <v>-72.129136720000005</v>
      </c>
    </row>
    <row r="1559" spans="2:16" ht="15.75" customHeight="1" x14ac:dyDescent="0.3">
      <c r="B1559" s="6">
        <v>207</v>
      </c>
      <c r="C1559" s="6" t="s">
        <v>17</v>
      </c>
      <c r="D1559" s="6">
        <v>2669</v>
      </c>
      <c r="F1559" s="6" t="s">
        <v>18</v>
      </c>
      <c r="G1559" s="6">
        <v>140.4</v>
      </c>
      <c r="H1559" s="6">
        <v>41.1</v>
      </c>
      <c r="I1559" s="6">
        <v>6.2</v>
      </c>
      <c r="J1559" s="6" t="s">
        <v>170</v>
      </c>
      <c r="N1559" s="6" t="b">
        <v>0</v>
      </c>
      <c r="O1559" s="6">
        <v>41.989355740000001</v>
      </c>
      <c r="P1559" s="6">
        <v>-72.129160679999998</v>
      </c>
    </row>
    <row r="1560" spans="2:16" ht="15.75" customHeight="1" x14ac:dyDescent="0.3">
      <c r="B1560" s="6">
        <v>207</v>
      </c>
      <c r="C1560" s="6" t="s">
        <v>25</v>
      </c>
      <c r="D1560" s="6">
        <v>2670</v>
      </c>
      <c r="F1560" s="6" t="s">
        <v>22</v>
      </c>
      <c r="G1560" s="6">
        <v>153.5</v>
      </c>
      <c r="H1560" s="6">
        <v>58.7</v>
      </c>
      <c r="I1560" s="6">
        <v>1.4</v>
      </c>
      <c r="J1560" s="6" t="s">
        <v>170</v>
      </c>
      <c r="N1560" s="6" t="b">
        <v>0</v>
      </c>
      <c r="O1560" s="6">
        <v>41.989491149999999</v>
      </c>
      <c r="P1560" s="6">
        <v>-72.128967599999996</v>
      </c>
    </row>
    <row r="1561" spans="2:16" ht="15.75" customHeight="1" x14ac:dyDescent="0.3">
      <c r="B1561" s="6">
        <v>207</v>
      </c>
      <c r="C1561" s="6" t="s">
        <v>17</v>
      </c>
      <c r="D1561" s="6">
        <v>2672</v>
      </c>
      <c r="F1561" s="6" t="s">
        <v>18</v>
      </c>
      <c r="G1561" s="6">
        <v>141.1</v>
      </c>
      <c r="H1561" s="6">
        <v>42.9</v>
      </c>
      <c r="I1561" s="6">
        <v>3.1</v>
      </c>
      <c r="J1561" s="6" t="s">
        <v>170</v>
      </c>
      <c r="K1561" s="6">
        <v>1.3</v>
      </c>
      <c r="L1561" s="6" t="s">
        <v>24</v>
      </c>
      <c r="N1561" s="6" t="b">
        <v>0</v>
      </c>
      <c r="O1561" s="6">
        <v>41.989370579999999</v>
      </c>
      <c r="P1561" s="6">
        <v>-72.129148560000004</v>
      </c>
    </row>
    <row r="1562" spans="2:16" ht="15.75" customHeight="1" x14ac:dyDescent="0.3">
      <c r="B1562" s="6">
        <v>308</v>
      </c>
      <c r="C1562" s="6" t="s">
        <v>21</v>
      </c>
      <c r="D1562" s="6">
        <v>2673</v>
      </c>
      <c r="F1562" s="6" t="s">
        <v>20</v>
      </c>
      <c r="G1562" s="6">
        <v>163.30000000000001</v>
      </c>
      <c r="H1562" s="6">
        <v>76.3</v>
      </c>
      <c r="I1562" s="6">
        <v>2.2000000000000002</v>
      </c>
      <c r="J1562" s="6" t="s">
        <v>170</v>
      </c>
      <c r="L1562" s="6" t="s">
        <v>24</v>
      </c>
      <c r="N1562" s="6" t="b">
        <v>0</v>
      </c>
      <c r="O1562" s="6">
        <v>41.989631719999998</v>
      </c>
      <c r="P1562" s="6">
        <v>-72.128813840000007</v>
      </c>
    </row>
    <row r="1563" spans="2:16" ht="15.75" customHeight="1" x14ac:dyDescent="0.3">
      <c r="B1563" s="6">
        <v>105</v>
      </c>
      <c r="C1563" s="6" t="s">
        <v>26</v>
      </c>
      <c r="D1563" s="6">
        <v>2674</v>
      </c>
      <c r="F1563" s="6" t="s">
        <v>20</v>
      </c>
      <c r="G1563" s="6">
        <v>114.1</v>
      </c>
      <c r="H1563" s="6">
        <v>20.3</v>
      </c>
      <c r="I1563" s="6">
        <v>1.9</v>
      </c>
      <c r="J1563" s="6" t="s">
        <v>170</v>
      </c>
      <c r="K1563" s="6">
        <v>1.3</v>
      </c>
      <c r="L1563" s="6" t="s">
        <v>24</v>
      </c>
      <c r="N1563" s="6" t="b">
        <v>0</v>
      </c>
      <c r="O1563" s="6">
        <v>41.989212600000002</v>
      </c>
      <c r="P1563" s="6">
        <v>-72.129517770000007</v>
      </c>
    </row>
    <row r="1564" spans="2:16" ht="15.75" customHeight="1" x14ac:dyDescent="0.3">
      <c r="B1564" s="6">
        <v>308</v>
      </c>
      <c r="C1564" s="6" t="s">
        <v>26</v>
      </c>
      <c r="D1564" s="6">
        <v>2675</v>
      </c>
      <c r="F1564" s="6" t="s">
        <v>22</v>
      </c>
      <c r="G1564" s="6">
        <v>177.2</v>
      </c>
      <c r="H1564" s="6">
        <v>61</v>
      </c>
      <c r="I1564" s="6">
        <v>3.5</v>
      </c>
      <c r="J1564" s="6" t="s">
        <v>170</v>
      </c>
      <c r="K1564" s="6">
        <v>1.3</v>
      </c>
      <c r="L1564" s="6" t="s">
        <v>24</v>
      </c>
      <c r="N1564" s="6" t="b">
        <v>0</v>
      </c>
      <c r="O1564" s="6">
        <v>41.9894745</v>
      </c>
      <c r="P1564" s="6">
        <v>-72.128680360000004</v>
      </c>
    </row>
    <row r="1565" spans="2:16" ht="15.75" customHeight="1" x14ac:dyDescent="0.3">
      <c r="B1565" s="6">
        <v>207</v>
      </c>
      <c r="C1565" s="6" t="s">
        <v>25</v>
      </c>
      <c r="D1565" s="6">
        <v>2676</v>
      </c>
      <c r="F1565" s="6" t="s">
        <v>22</v>
      </c>
      <c r="G1565" s="6">
        <v>157.19999999999999</v>
      </c>
      <c r="H1565" s="6">
        <v>55.5</v>
      </c>
      <c r="I1565" s="6">
        <v>1.2</v>
      </c>
      <c r="J1565" s="6" t="s">
        <v>170</v>
      </c>
      <c r="N1565" s="6" t="b">
        <v>0</v>
      </c>
      <c r="O1565" s="6">
        <v>41.989457029999997</v>
      </c>
      <c r="P1565" s="6">
        <v>-72.128930240000003</v>
      </c>
    </row>
    <row r="1566" spans="2:16" ht="15.75" customHeight="1" x14ac:dyDescent="0.3">
      <c r="B1566" s="6">
        <v>304</v>
      </c>
      <c r="C1566" s="6" t="s">
        <v>17</v>
      </c>
      <c r="D1566" s="6">
        <v>2677</v>
      </c>
      <c r="F1566" s="6" t="s">
        <v>172</v>
      </c>
      <c r="G1566" s="6">
        <v>87.4</v>
      </c>
      <c r="H1566" s="6">
        <v>66.3</v>
      </c>
      <c r="I1566" s="6">
        <v>4.5</v>
      </c>
      <c r="J1566" s="6" t="s">
        <v>170</v>
      </c>
      <c r="K1566" s="6">
        <v>1.3</v>
      </c>
      <c r="L1566" s="6" t="s">
        <v>24</v>
      </c>
      <c r="N1566" s="6" t="b">
        <v>0</v>
      </c>
      <c r="O1566" s="6">
        <v>41.989661699999999</v>
      </c>
      <c r="P1566" s="6">
        <v>-72.129739259999994</v>
      </c>
    </row>
    <row r="1567" spans="2:16" ht="15.75" customHeight="1" x14ac:dyDescent="0.3">
      <c r="B1567" s="6">
        <v>206</v>
      </c>
      <c r="C1567" s="6" t="s">
        <v>26</v>
      </c>
      <c r="D1567" s="6">
        <v>2678</v>
      </c>
      <c r="F1567" s="6" t="s">
        <v>20</v>
      </c>
      <c r="G1567" s="6">
        <v>136.30000000000001</v>
      </c>
      <c r="H1567" s="6">
        <v>49.7</v>
      </c>
      <c r="I1567" s="6">
        <v>1.1000000000000001</v>
      </c>
      <c r="J1567" s="6" t="s">
        <v>170</v>
      </c>
      <c r="K1567" s="6">
        <v>1.3</v>
      </c>
      <c r="N1567" s="6" t="b">
        <v>0</v>
      </c>
      <c r="O1567" s="6">
        <v>41.989438309999997</v>
      </c>
      <c r="P1567" s="6">
        <v>-72.129191460000001</v>
      </c>
    </row>
    <row r="1568" spans="2:16" ht="15.75" customHeight="1" x14ac:dyDescent="0.3">
      <c r="B1568" s="6">
        <v>204</v>
      </c>
      <c r="C1568" s="6" t="s">
        <v>21</v>
      </c>
      <c r="D1568" s="6">
        <v>2679</v>
      </c>
      <c r="F1568" s="6" t="s">
        <v>172</v>
      </c>
      <c r="G1568" s="6">
        <v>86.7</v>
      </c>
      <c r="H1568" s="6">
        <v>57.5</v>
      </c>
      <c r="I1568" s="6">
        <v>1.6</v>
      </c>
      <c r="J1568" s="6" t="s">
        <v>170</v>
      </c>
      <c r="K1568" s="6">
        <v>1.3</v>
      </c>
      <c r="L1568" s="6" t="s">
        <v>24</v>
      </c>
      <c r="N1568" s="6" t="b">
        <v>0</v>
      </c>
      <c r="O1568" s="6">
        <v>41.98958485</v>
      </c>
      <c r="P1568" s="6">
        <v>-72.129766090000004</v>
      </c>
    </row>
    <row r="1569" spans="2:16" ht="15.75" customHeight="1" x14ac:dyDescent="0.3">
      <c r="B1569" s="6">
        <v>207</v>
      </c>
      <c r="C1569" s="6" t="s">
        <v>26</v>
      </c>
      <c r="D1569" s="6">
        <v>2680</v>
      </c>
      <c r="F1569" s="6" t="s">
        <v>20</v>
      </c>
      <c r="G1569" s="6">
        <v>156.80000000000001</v>
      </c>
      <c r="H1569" s="6">
        <v>47.5</v>
      </c>
      <c r="I1569" s="6">
        <v>1.1000000000000001</v>
      </c>
      <c r="J1569" s="6" t="s">
        <v>170</v>
      </c>
      <c r="K1569" s="6">
        <v>1.3</v>
      </c>
      <c r="L1569" s="6" t="s">
        <v>24</v>
      </c>
      <c r="N1569" s="6" t="b">
        <v>0</v>
      </c>
      <c r="O1569" s="6">
        <v>41.989386799999998</v>
      </c>
      <c r="P1569" s="6">
        <v>-72.128951810000004</v>
      </c>
    </row>
    <row r="1570" spans="2:16" ht="15.75" customHeight="1" x14ac:dyDescent="0.3">
      <c r="B1570" s="6">
        <v>206</v>
      </c>
      <c r="C1570" s="6" t="s">
        <v>26</v>
      </c>
      <c r="D1570" s="6">
        <v>2681</v>
      </c>
      <c r="F1570" s="6" t="s">
        <v>20</v>
      </c>
      <c r="G1570" s="6">
        <v>137.30000000000001</v>
      </c>
      <c r="H1570" s="6">
        <v>43.2</v>
      </c>
      <c r="I1570" s="6">
        <v>2.2999999999999998</v>
      </c>
      <c r="J1570" s="6" t="s">
        <v>170</v>
      </c>
      <c r="N1570" s="6" t="b">
        <v>0</v>
      </c>
      <c r="O1570" s="6">
        <v>41.98937918</v>
      </c>
      <c r="P1570" s="6">
        <v>-72.129193200000003</v>
      </c>
    </row>
    <row r="1571" spans="2:16" ht="15.75" customHeight="1" x14ac:dyDescent="0.3">
      <c r="B1571" s="6">
        <v>204</v>
      </c>
      <c r="C1571" s="6" t="s">
        <v>21</v>
      </c>
      <c r="D1571" s="6">
        <v>2683</v>
      </c>
      <c r="F1571" s="6" t="s">
        <v>172</v>
      </c>
      <c r="G1571" s="6">
        <v>88.5</v>
      </c>
      <c r="H1571" s="6">
        <v>52.9</v>
      </c>
      <c r="I1571" s="6">
        <v>1.5</v>
      </c>
      <c r="J1571" s="6" t="s">
        <v>170</v>
      </c>
      <c r="K1571" s="6">
        <v>1.3</v>
      </c>
      <c r="L1571" s="6" t="s">
        <v>24</v>
      </c>
      <c r="N1571" s="6" t="b">
        <v>0</v>
      </c>
      <c r="O1571" s="6">
        <v>41.989541299999999</v>
      </c>
      <c r="P1571" s="6">
        <v>-72.129754309999996</v>
      </c>
    </row>
    <row r="1572" spans="2:16" ht="15.75" customHeight="1" x14ac:dyDescent="0.3">
      <c r="B1572" s="6">
        <v>206</v>
      </c>
      <c r="C1572" s="6" t="s">
        <v>26</v>
      </c>
      <c r="D1572" s="6">
        <v>2684</v>
      </c>
      <c r="F1572" s="6" t="s">
        <v>20</v>
      </c>
      <c r="G1572" s="6">
        <v>138.69999999999999</v>
      </c>
      <c r="H1572" s="6">
        <v>40.6</v>
      </c>
      <c r="I1572" s="6">
        <v>2.7</v>
      </c>
      <c r="J1572" s="6" t="s">
        <v>170</v>
      </c>
      <c r="N1572" s="6" t="b">
        <v>0</v>
      </c>
      <c r="O1572" s="6">
        <v>41.989353960000003</v>
      </c>
      <c r="P1572" s="6">
        <v>-72.129181990000006</v>
      </c>
    </row>
    <row r="1573" spans="2:16" ht="15.75" customHeight="1" x14ac:dyDescent="0.3">
      <c r="B1573" s="6">
        <v>207</v>
      </c>
      <c r="C1573" s="6" t="s">
        <v>25</v>
      </c>
      <c r="D1573" s="6">
        <v>2685</v>
      </c>
      <c r="F1573" s="6" t="s">
        <v>22</v>
      </c>
      <c r="G1573" s="6">
        <v>156.30000000000001</v>
      </c>
      <c r="H1573" s="6">
        <v>55.2</v>
      </c>
      <c r="I1573" s="6">
        <v>1.7</v>
      </c>
      <c r="J1573" s="6" t="s">
        <v>170</v>
      </c>
      <c r="N1573" s="6" t="b">
        <v>0</v>
      </c>
      <c r="O1573" s="6">
        <v>41.98945578</v>
      </c>
      <c r="P1573" s="6">
        <v>-72.128941589999997</v>
      </c>
    </row>
    <row r="1574" spans="2:16" ht="15.75" customHeight="1" x14ac:dyDescent="0.3">
      <c r="B1574" s="6">
        <v>207</v>
      </c>
      <c r="C1574" s="6" t="s">
        <v>21</v>
      </c>
      <c r="D1574" s="6">
        <v>2686</v>
      </c>
      <c r="F1574" s="6" t="s">
        <v>20</v>
      </c>
      <c r="G1574" s="6">
        <v>140.19999999999999</v>
      </c>
      <c r="H1574" s="6">
        <v>50.2</v>
      </c>
      <c r="I1574" s="6">
        <v>1.1000000000000001</v>
      </c>
      <c r="J1574" s="6" t="s">
        <v>170</v>
      </c>
      <c r="K1574" s="6">
        <v>1.3</v>
      </c>
      <c r="L1574" s="6" t="s">
        <v>24</v>
      </c>
      <c r="N1574" s="6" t="b">
        <v>0</v>
      </c>
      <c r="O1574" s="6">
        <v>41.989436640000001</v>
      </c>
      <c r="P1574" s="6">
        <v>-72.129143940000006</v>
      </c>
    </row>
    <row r="1575" spans="2:16" ht="15.75" customHeight="1" x14ac:dyDescent="0.3">
      <c r="B1575" s="6">
        <v>304</v>
      </c>
      <c r="C1575" s="6" t="s">
        <v>17</v>
      </c>
      <c r="D1575" s="6">
        <v>2687</v>
      </c>
      <c r="F1575" s="6" t="s">
        <v>172</v>
      </c>
      <c r="G1575" s="6">
        <v>86.8</v>
      </c>
      <c r="H1575" s="6">
        <v>68.3</v>
      </c>
      <c r="I1575" s="6">
        <v>1.2</v>
      </c>
      <c r="J1575" s="6" t="s">
        <v>170</v>
      </c>
      <c r="K1575" s="6">
        <v>1.3</v>
      </c>
      <c r="L1575" s="6" t="s">
        <v>24</v>
      </c>
      <c r="N1575" s="6" t="b">
        <v>1</v>
      </c>
      <c r="O1575" s="6">
        <v>41.98968035</v>
      </c>
      <c r="P1575" s="6">
        <v>-72.129742210000003</v>
      </c>
    </row>
    <row r="1576" spans="2:16" ht="15.75" customHeight="1" x14ac:dyDescent="0.3">
      <c r="B1576" s="6">
        <v>206</v>
      </c>
      <c r="C1576" s="6" t="s">
        <v>21</v>
      </c>
      <c r="D1576" s="6">
        <v>2688</v>
      </c>
      <c r="F1576" s="6" t="s">
        <v>22</v>
      </c>
      <c r="G1576" s="6">
        <v>123.6</v>
      </c>
      <c r="H1576" s="6">
        <v>55</v>
      </c>
      <c r="I1576" s="6">
        <v>1.3</v>
      </c>
      <c r="J1576" s="6" t="s">
        <v>170</v>
      </c>
      <c r="N1576" s="6" t="b">
        <v>0</v>
      </c>
      <c r="O1576" s="6">
        <v>41.989505080000001</v>
      </c>
      <c r="P1576" s="6">
        <v>-72.129331649999997</v>
      </c>
    </row>
    <row r="1577" spans="2:16" ht="15.75" customHeight="1" x14ac:dyDescent="0.3">
      <c r="B1577" s="6">
        <v>206</v>
      </c>
      <c r="C1577" s="6" t="s">
        <v>25</v>
      </c>
      <c r="D1577" s="6">
        <v>2689</v>
      </c>
      <c r="F1577" s="6" t="s">
        <v>22</v>
      </c>
      <c r="G1577" s="6">
        <v>133.30000000000001</v>
      </c>
      <c r="H1577" s="6">
        <v>50.7</v>
      </c>
      <c r="I1577" s="6">
        <v>2.8</v>
      </c>
      <c r="J1577" s="6" t="s">
        <v>170</v>
      </c>
      <c r="N1577" s="6" t="b">
        <v>0</v>
      </c>
      <c r="O1577" s="6">
        <v>41.989451850000002</v>
      </c>
      <c r="P1577" s="6">
        <v>-72.129225109999993</v>
      </c>
    </row>
    <row r="1578" spans="2:16" ht="15.75" customHeight="1" x14ac:dyDescent="0.3">
      <c r="B1578" s="6">
        <v>204</v>
      </c>
      <c r="C1578" s="6" t="s">
        <v>21</v>
      </c>
      <c r="D1578" s="6">
        <v>2690</v>
      </c>
      <c r="F1578" s="6" t="s">
        <v>172</v>
      </c>
      <c r="G1578" s="6">
        <v>84.1</v>
      </c>
      <c r="H1578" s="6">
        <v>56.2</v>
      </c>
      <c r="I1578" s="6">
        <v>2</v>
      </c>
      <c r="J1578" s="6" t="s">
        <v>170</v>
      </c>
      <c r="K1578" s="6">
        <v>1.3</v>
      </c>
      <c r="L1578" s="6" t="s">
        <v>24</v>
      </c>
      <c r="N1578" s="6" t="b">
        <v>0</v>
      </c>
      <c r="O1578" s="6">
        <v>41.989577400000002</v>
      </c>
      <c r="P1578" s="6">
        <v>-72.129799800000001</v>
      </c>
    </row>
    <row r="1579" spans="2:16" ht="15.75" customHeight="1" x14ac:dyDescent="0.3">
      <c r="B1579" s="6">
        <v>204</v>
      </c>
      <c r="C1579" s="6" t="s">
        <v>25</v>
      </c>
      <c r="D1579" s="6">
        <v>2690</v>
      </c>
      <c r="F1579" s="6" t="s">
        <v>172</v>
      </c>
      <c r="G1579" s="6">
        <v>90.7</v>
      </c>
      <c r="H1579" s="6">
        <v>52.4</v>
      </c>
      <c r="I1579" s="6">
        <v>1.6</v>
      </c>
      <c r="J1579" s="6" t="s">
        <v>170</v>
      </c>
      <c r="K1579" s="6">
        <v>1.3</v>
      </c>
      <c r="L1579" s="6" t="s">
        <v>24</v>
      </c>
      <c r="N1579" s="6" t="b">
        <v>0</v>
      </c>
      <c r="O1579" s="6">
        <v>41.989533440000002</v>
      </c>
      <c r="P1579" s="6">
        <v>-72.129729139999995</v>
      </c>
    </row>
    <row r="1580" spans="2:16" ht="15.75" customHeight="1" x14ac:dyDescent="0.3">
      <c r="B1580" s="6">
        <v>206</v>
      </c>
      <c r="C1580" s="6" t="s">
        <v>26</v>
      </c>
      <c r="D1580" s="6">
        <v>2691</v>
      </c>
      <c r="F1580" s="6" t="s">
        <v>22</v>
      </c>
      <c r="G1580" s="6">
        <v>138.9</v>
      </c>
      <c r="H1580" s="6">
        <v>41.1</v>
      </c>
      <c r="I1580" s="6">
        <v>1.6</v>
      </c>
      <c r="J1580" s="6" t="s">
        <v>170</v>
      </c>
      <c r="N1580" s="6" t="b">
        <v>0</v>
      </c>
      <c r="O1580" s="6">
        <v>41.989358080000002</v>
      </c>
      <c r="P1580" s="6">
        <v>-72.129178550000006</v>
      </c>
    </row>
    <row r="1581" spans="2:16" ht="15.75" customHeight="1" x14ac:dyDescent="0.3">
      <c r="B1581" s="6">
        <v>308</v>
      </c>
      <c r="C1581" s="6" t="s">
        <v>25</v>
      </c>
      <c r="D1581" s="6">
        <v>2692</v>
      </c>
      <c r="F1581" s="6" t="s">
        <v>20</v>
      </c>
      <c r="G1581" s="6">
        <v>177.4</v>
      </c>
      <c r="H1581" s="6">
        <v>76.900000000000006</v>
      </c>
      <c r="I1581" s="6">
        <v>3</v>
      </c>
      <c r="J1581" s="6" t="s">
        <v>170</v>
      </c>
      <c r="L1581" s="6" t="s">
        <v>24</v>
      </c>
      <c r="N1581" s="6" t="b">
        <v>0</v>
      </c>
      <c r="O1581" s="6">
        <v>41.989615010000001</v>
      </c>
      <c r="P1581" s="6">
        <v>-72.128644570000006</v>
      </c>
    </row>
    <row r="1582" spans="2:16" ht="15.75" customHeight="1" x14ac:dyDescent="0.3">
      <c r="B1582" s="6">
        <v>206</v>
      </c>
      <c r="C1582" s="6" t="s">
        <v>26</v>
      </c>
      <c r="D1582" s="6">
        <v>2693</v>
      </c>
      <c r="F1582" s="6" t="s">
        <v>20</v>
      </c>
      <c r="G1582" s="6">
        <v>138.4</v>
      </c>
      <c r="H1582" s="6">
        <v>44.8</v>
      </c>
      <c r="I1582" s="6">
        <v>1.6</v>
      </c>
      <c r="J1582" s="6" t="s">
        <v>170</v>
      </c>
      <c r="N1582" s="6" t="b">
        <v>0</v>
      </c>
      <c r="O1582" s="6">
        <v>41.98939163</v>
      </c>
      <c r="P1582" s="6">
        <v>-72.129176740000005</v>
      </c>
    </row>
    <row r="1583" spans="2:16" ht="15.75" customHeight="1" x14ac:dyDescent="0.3">
      <c r="B1583" s="6">
        <v>308</v>
      </c>
      <c r="C1583" s="6" t="s">
        <v>26</v>
      </c>
      <c r="D1583" s="6">
        <v>2695</v>
      </c>
      <c r="F1583" s="6" t="s">
        <v>22</v>
      </c>
      <c r="G1583" s="6">
        <v>173.8</v>
      </c>
      <c r="H1583" s="6">
        <v>65.900000000000006</v>
      </c>
      <c r="I1583" s="6">
        <v>3</v>
      </c>
      <c r="J1583" s="6" t="s">
        <v>170</v>
      </c>
      <c r="N1583" s="6" t="b">
        <v>0</v>
      </c>
      <c r="O1583" s="6">
        <v>41.989523210000002</v>
      </c>
      <c r="P1583" s="6">
        <v>-72.128710580000003</v>
      </c>
    </row>
    <row r="1584" spans="2:16" ht="15.75" customHeight="1" x14ac:dyDescent="0.3">
      <c r="B1584" s="6">
        <v>204</v>
      </c>
      <c r="C1584" s="6" t="s">
        <v>21</v>
      </c>
      <c r="D1584" s="6">
        <v>2696</v>
      </c>
      <c r="F1584" s="6" t="s">
        <v>172</v>
      </c>
      <c r="G1584" s="6">
        <v>81.2</v>
      </c>
      <c r="H1584" s="6">
        <v>54.9</v>
      </c>
      <c r="I1584" s="6">
        <v>2</v>
      </c>
      <c r="J1584" s="6" t="s">
        <v>170</v>
      </c>
      <c r="K1584" s="6">
        <v>1.3</v>
      </c>
      <c r="L1584" s="6" t="s">
        <v>24</v>
      </c>
      <c r="N1584" s="6" t="b">
        <v>0</v>
      </c>
      <c r="O1584" s="6">
        <v>41.98957042</v>
      </c>
      <c r="P1584" s="6">
        <v>-72.129837089999995</v>
      </c>
    </row>
    <row r="1585" spans="2:16" ht="15.75" customHeight="1" x14ac:dyDescent="0.3">
      <c r="B1585" s="6">
        <v>207</v>
      </c>
      <c r="C1585" s="6" t="s">
        <v>21</v>
      </c>
      <c r="D1585" s="6">
        <v>2697</v>
      </c>
      <c r="F1585" s="6" t="s">
        <v>20</v>
      </c>
      <c r="G1585" s="6">
        <v>157.4</v>
      </c>
      <c r="H1585" s="6">
        <v>50.2</v>
      </c>
      <c r="I1585" s="6">
        <v>2.6</v>
      </c>
      <c r="J1585" s="6" t="s">
        <v>170</v>
      </c>
      <c r="K1585" s="6">
        <v>1.3</v>
      </c>
      <c r="L1585" s="6" t="s">
        <v>24</v>
      </c>
      <c r="N1585" s="6" t="b">
        <v>0</v>
      </c>
      <c r="O1585" s="6">
        <v>41.989409780000003</v>
      </c>
      <c r="P1585" s="6">
        <v>-72.128938989999995</v>
      </c>
    </row>
    <row r="1586" spans="2:16" ht="15.75" customHeight="1" x14ac:dyDescent="0.3">
      <c r="B1586" s="6">
        <v>304</v>
      </c>
      <c r="C1586" s="6" t="s">
        <v>17</v>
      </c>
      <c r="D1586" s="6">
        <v>2698</v>
      </c>
      <c r="F1586" s="6" t="s">
        <v>172</v>
      </c>
      <c r="G1586" s="6">
        <v>87</v>
      </c>
      <c r="H1586" s="6">
        <v>66.8</v>
      </c>
      <c r="I1586" s="6">
        <v>4.0999999999999996</v>
      </c>
      <c r="J1586" s="6" t="s">
        <v>170</v>
      </c>
      <c r="K1586" s="6">
        <v>1.3</v>
      </c>
      <c r="L1586" s="6" t="s">
        <v>24</v>
      </c>
      <c r="N1586" s="6" t="b">
        <v>0</v>
      </c>
      <c r="O1586" s="6">
        <v>41.989666749999998</v>
      </c>
      <c r="P1586" s="6">
        <v>-72.129742980000003</v>
      </c>
    </row>
    <row r="1587" spans="2:16" ht="15.75" customHeight="1" x14ac:dyDescent="0.3">
      <c r="B1587" s="6">
        <v>308</v>
      </c>
      <c r="C1587" s="6" t="s">
        <v>25</v>
      </c>
      <c r="D1587" s="6">
        <v>2699</v>
      </c>
      <c r="F1587" s="6" t="s">
        <v>22</v>
      </c>
      <c r="G1587" s="6">
        <v>171.9</v>
      </c>
      <c r="H1587" s="6">
        <v>71.8</v>
      </c>
      <c r="I1587" s="6">
        <v>1.3</v>
      </c>
      <c r="J1587" s="6" t="s">
        <v>170</v>
      </c>
      <c r="L1587" s="6" t="s">
        <v>24</v>
      </c>
      <c r="N1587" s="6" t="b">
        <v>0</v>
      </c>
      <c r="O1587" s="6">
        <v>41.989578430000002</v>
      </c>
      <c r="P1587" s="6">
        <v>-72.128720819999998</v>
      </c>
    </row>
    <row r="1588" spans="2:16" ht="15.75" customHeight="1" x14ac:dyDescent="0.3">
      <c r="B1588" s="6">
        <v>204</v>
      </c>
      <c r="C1588" s="6" t="s">
        <v>21</v>
      </c>
      <c r="D1588" s="6">
        <v>2700</v>
      </c>
      <c r="F1588" s="6" t="s">
        <v>172</v>
      </c>
      <c r="G1588" s="6">
        <v>82.7</v>
      </c>
      <c r="H1588" s="6">
        <v>53.2</v>
      </c>
      <c r="I1588" s="6">
        <v>2.4</v>
      </c>
      <c r="J1588" s="6" t="s">
        <v>170</v>
      </c>
      <c r="K1588" s="6">
        <v>1.3</v>
      </c>
      <c r="L1588" s="6" t="s">
        <v>24</v>
      </c>
      <c r="N1588" s="6" t="b">
        <v>1</v>
      </c>
      <c r="O1588" s="6">
        <v>41.989553020000002</v>
      </c>
      <c r="P1588" s="6">
        <v>-72.129822790000006</v>
      </c>
    </row>
    <row r="1589" spans="2:16" ht="15.75" customHeight="1" x14ac:dyDescent="0.3">
      <c r="B1589" s="6">
        <v>308</v>
      </c>
      <c r="C1589" s="6" t="s">
        <v>25</v>
      </c>
      <c r="D1589" s="6">
        <v>2701</v>
      </c>
      <c r="F1589" s="6" t="s">
        <v>20</v>
      </c>
      <c r="G1589" s="6">
        <v>174.1</v>
      </c>
      <c r="H1589" s="6">
        <v>79.900000000000006</v>
      </c>
      <c r="I1589" s="6">
        <v>6.2</v>
      </c>
      <c r="J1589" s="6" t="s">
        <v>170</v>
      </c>
      <c r="L1589" s="6" t="s">
        <v>24</v>
      </c>
      <c r="N1589" s="6" t="b">
        <v>0</v>
      </c>
      <c r="O1589" s="6">
        <v>41.989646739999998</v>
      </c>
      <c r="P1589" s="6">
        <v>-72.128677589999995</v>
      </c>
    </row>
    <row r="1590" spans="2:16" ht="15.75" customHeight="1" x14ac:dyDescent="0.3">
      <c r="B1590" s="6">
        <v>204</v>
      </c>
      <c r="C1590" s="6" t="s">
        <v>21</v>
      </c>
      <c r="D1590" s="6">
        <v>2702</v>
      </c>
      <c r="F1590" s="6" t="s">
        <v>172</v>
      </c>
      <c r="G1590" s="6">
        <v>83.3</v>
      </c>
      <c r="H1590" s="6">
        <v>52.3</v>
      </c>
      <c r="I1590" s="6">
        <v>1.2</v>
      </c>
      <c r="J1590" s="6" t="s">
        <v>170</v>
      </c>
      <c r="N1590" s="6" t="b">
        <v>0</v>
      </c>
      <c r="O1590" s="6">
        <v>41.989544109999997</v>
      </c>
      <c r="P1590" s="6">
        <v>-72.129817529999997</v>
      </c>
    </row>
    <row r="1591" spans="2:16" ht="15.75" customHeight="1" x14ac:dyDescent="0.3">
      <c r="B1591" s="6">
        <v>204</v>
      </c>
      <c r="C1591" s="6" t="s">
        <v>17</v>
      </c>
      <c r="D1591" s="6">
        <v>2703</v>
      </c>
      <c r="F1591" s="6" t="s">
        <v>172</v>
      </c>
      <c r="G1591" s="6">
        <v>85.6</v>
      </c>
      <c r="H1591" s="6">
        <v>46.9</v>
      </c>
      <c r="I1591" s="6">
        <v>1.1000000000000001</v>
      </c>
      <c r="J1591" s="6" t="s">
        <v>170</v>
      </c>
      <c r="K1591" s="6">
        <v>1.3</v>
      </c>
      <c r="L1591" s="6" t="s">
        <v>24</v>
      </c>
      <c r="N1591" s="6" t="b">
        <v>1</v>
      </c>
      <c r="O1591" s="6">
        <v>41.989492689999999</v>
      </c>
      <c r="P1591" s="6">
        <v>-72.129801470000004</v>
      </c>
    </row>
    <row r="1592" spans="2:16" ht="15.75" customHeight="1" x14ac:dyDescent="0.3">
      <c r="B1592" s="6">
        <v>207</v>
      </c>
      <c r="C1592" s="6" t="s">
        <v>17</v>
      </c>
      <c r="D1592" s="6">
        <v>2704</v>
      </c>
      <c r="F1592" s="6" t="s">
        <v>18</v>
      </c>
      <c r="G1592" s="6">
        <v>143</v>
      </c>
      <c r="H1592" s="6">
        <v>47.1</v>
      </c>
      <c r="I1592" s="6">
        <v>1.7</v>
      </c>
      <c r="J1592" s="6" t="s">
        <v>170</v>
      </c>
      <c r="K1592" s="6">
        <v>1.3</v>
      </c>
      <c r="L1592" s="6" t="s">
        <v>24</v>
      </c>
      <c r="N1592" s="6" t="b">
        <v>0</v>
      </c>
      <c r="O1592" s="6">
        <v>41.989404810000003</v>
      </c>
      <c r="P1592" s="6">
        <v>-72.129117089999994</v>
      </c>
    </row>
    <row r="1593" spans="2:16" ht="15.75" customHeight="1" x14ac:dyDescent="0.3">
      <c r="B1593" s="6">
        <v>104</v>
      </c>
      <c r="C1593" s="6" t="s">
        <v>26</v>
      </c>
      <c r="D1593" s="6">
        <v>2706</v>
      </c>
      <c r="F1593" s="6" t="s">
        <v>172</v>
      </c>
      <c r="G1593" s="6">
        <v>93.2</v>
      </c>
      <c r="H1593" s="6">
        <v>21.9</v>
      </c>
      <c r="I1593" s="6">
        <v>1.5</v>
      </c>
      <c r="J1593" s="6" t="s">
        <v>170</v>
      </c>
      <c r="K1593" s="6">
        <v>1.3</v>
      </c>
      <c r="L1593" s="6" t="s">
        <v>24</v>
      </c>
      <c r="N1593" s="6" t="b">
        <v>0</v>
      </c>
      <c r="O1593" s="6">
        <v>41.989259410000003</v>
      </c>
      <c r="P1593" s="6">
        <v>-72.129763440000005</v>
      </c>
    </row>
    <row r="1594" spans="2:16" ht="15.75" customHeight="1" x14ac:dyDescent="0.3">
      <c r="B1594" s="6">
        <v>104</v>
      </c>
      <c r="C1594" s="6" t="s">
        <v>21</v>
      </c>
      <c r="D1594" s="6">
        <v>2707</v>
      </c>
      <c r="F1594" s="6" t="s">
        <v>172</v>
      </c>
      <c r="G1594" s="6">
        <v>87.5</v>
      </c>
      <c r="H1594" s="6">
        <v>37.6</v>
      </c>
      <c r="I1594" s="6">
        <v>1.4</v>
      </c>
      <c r="J1594" s="6" t="s">
        <v>170</v>
      </c>
      <c r="K1594" s="6">
        <v>1.3</v>
      </c>
      <c r="L1594" s="6" t="s">
        <v>24</v>
      </c>
      <c r="N1594" s="6" t="b">
        <v>0</v>
      </c>
      <c r="O1594" s="6">
        <v>41.989407360000001</v>
      </c>
      <c r="P1594" s="6">
        <v>-72.129798370000003</v>
      </c>
    </row>
    <row r="1595" spans="2:16" ht="15.75" customHeight="1" x14ac:dyDescent="0.3">
      <c r="B1595" s="6">
        <v>104</v>
      </c>
      <c r="C1595" s="6" t="s">
        <v>26</v>
      </c>
      <c r="D1595" s="6">
        <v>2708</v>
      </c>
      <c r="F1595" s="6" t="s">
        <v>172</v>
      </c>
      <c r="G1595" s="6">
        <v>93.8</v>
      </c>
      <c r="H1595" s="6">
        <v>22.2</v>
      </c>
      <c r="I1595" s="6">
        <v>1.4</v>
      </c>
      <c r="J1595" s="6" t="s">
        <v>170</v>
      </c>
      <c r="K1595" s="6">
        <v>1.3</v>
      </c>
      <c r="L1595" s="6" t="s">
        <v>24</v>
      </c>
      <c r="N1595" s="6" t="b">
        <v>0</v>
      </c>
      <c r="O1595" s="6">
        <v>41.989261130000003</v>
      </c>
      <c r="P1595" s="6">
        <v>-72.129755660000001</v>
      </c>
    </row>
    <row r="1596" spans="2:16" ht="15.75" customHeight="1" x14ac:dyDescent="0.3">
      <c r="B1596" s="6">
        <v>104</v>
      </c>
      <c r="C1596" s="6" t="s">
        <v>26</v>
      </c>
      <c r="D1596" s="6">
        <v>2709</v>
      </c>
      <c r="F1596" s="6" t="s">
        <v>22</v>
      </c>
      <c r="G1596" s="6">
        <v>95.2</v>
      </c>
      <c r="H1596" s="6">
        <v>23.1</v>
      </c>
      <c r="I1596" s="6">
        <v>2.4</v>
      </c>
      <c r="J1596" s="6" t="s">
        <v>170</v>
      </c>
      <c r="K1596" s="6">
        <v>1.3</v>
      </c>
      <c r="L1596" s="6" t="s">
        <v>24</v>
      </c>
      <c r="N1596" s="6" t="b">
        <v>0</v>
      </c>
      <c r="O1596" s="6">
        <v>41.989266909999998</v>
      </c>
      <c r="P1596" s="6">
        <v>-72.129737090000006</v>
      </c>
    </row>
    <row r="1597" spans="2:16" ht="15.75" customHeight="1" x14ac:dyDescent="0.3">
      <c r="B1597" s="6">
        <v>204</v>
      </c>
      <c r="C1597" s="6" t="s">
        <v>17</v>
      </c>
      <c r="D1597" s="6">
        <v>2710</v>
      </c>
      <c r="F1597" s="6" t="s">
        <v>172</v>
      </c>
      <c r="G1597" s="6">
        <v>88.2</v>
      </c>
      <c r="H1597" s="6">
        <v>49.4</v>
      </c>
      <c r="I1597" s="6">
        <v>1.5</v>
      </c>
      <c r="J1597" s="6" t="s">
        <v>170</v>
      </c>
      <c r="N1597" s="6" t="b">
        <v>0</v>
      </c>
      <c r="O1597" s="6">
        <v>41.989510770000003</v>
      </c>
      <c r="P1597" s="6">
        <v>-72.129765239999998</v>
      </c>
    </row>
    <row r="1598" spans="2:16" ht="15.75" customHeight="1" x14ac:dyDescent="0.3">
      <c r="B1598" s="6">
        <v>304</v>
      </c>
      <c r="C1598" s="6" t="s">
        <v>17</v>
      </c>
      <c r="D1598" s="6">
        <v>2712</v>
      </c>
      <c r="F1598" s="6" t="s">
        <v>172</v>
      </c>
      <c r="G1598" s="6">
        <v>84.9</v>
      </c>
      <c r="H1598" s="6">
        <v>64.099999999999994</v>
      </c>
      <c r="I1598" s="6">
        <v>2.8</v>
      </c>
      <c r="J1598" s="6" t="s">
        <v>170</v>
      </c>
      <c r="K1598" s="6">
        <v>1.3</v>
      </c>
      <c r="L1598" s="6" t="s">
        <v>24</v>
      </c>
      <c r="N1598" s="6" t="b">
        <v>0</v>
      </c>
      <c r="O1598" s="6">
        <v>41.989646120000003</v>
      </c>
      <c r="P1598" s="6">
        <v>-72.129773670000006</v>
      </c>
    </row>
    <row r="1599" spans="2:16" ht="15.75" customHeight="1" x14ac:dyDescent="0.3">
      <c r="B1599" s="6">
        <v>308</v>
      </c>
      <c r="C1599" s="6" t="s">
        <v>17</v>
      </c>
      <c r="D1599" s="6">
        <v>2713</v>
      </c>
      <c r="F1599" s="6" t="s">
        <v>22</v>
      </c>
      <c r="G1599" s="6">
        <v>168.3</v>
      </c>
      <c r="H1599" s="6">
        <v>64.099999999999994</v>
      </c>
      <c r="I1599" s="6">
        <v>2.6</v>
      </c>
      <c r="J1599" s="6" t="s">
        <v>170</v>
      </c>
      <c r="N1599" s="6" t="b">
        <v>0</v>
      </c>
      <c r="O1599" s="6">
        <v>41.989515859999997</v>
      </c>
      <c r="P1599" s="6">
        <v>-72.128779899999998</v>
      </c>
    </row>
    <row r="1600" spans="2:16" ht="15.75" customHeight="1" x14ac:dyDescent="0.3">
      <c r="B1600" s="6">
        <v>104</v>
      </c>
      <c r="C1600" s="6" t="s">
        <v>17</v>
      </c>
      <c r="D1600" s="6">
        <v>2714</v>
      </c>
      <c r="F1600" s="6" t="s">
        <v>22</v>
      </c>
      <c r="G1600" s="6">
        <v>89.5</v>
      </c>
      <c r="H1600" s="6">
        <v>23.4</v>
      </c>
      <c r="I1600" s="6">
        <v>1.5</v>
      </c>
      <c r="J1600" s="6" t="s">
        <v>170</v>
      </c>
      <c r="K1600" s="6">
        <v>1.3</v>
      </c>
      <c r="L1600" s="6" t="s">
        <v>24</v>
      </c>
      <c r="N1600" s="6" t="b">
        <v>0</v>
      </c>
      <c r="O1600" s="6">
        <v>41.989278470000002</v>
      </c>
      <c r="P1600" s="6">
        <v>-72.129804379999996</v>
      </c>
    </row>
    <row r="1601" spans="2:16" ht="15.75" customHeight="1" x14ac:dyDescent="0.3">
      <c r="B1601" s="6">
        <v>204</v>
      </c>
      <c r="C1601" s="6" t="s">
        <v>26</v>
      </c>
      <c r="D1601" s="6">
        <v>2715</v>
      </c>
      <c r="F1601" s="6" t="s">
        <v>172</v>
      </c>
      <c r="G1601" s="6">
        <v>92.9</v>
      </c>
      <c r="H1601" s="6">
        <v>47.5</v>
      </c>
      <c r="I1601" s="6">
        <v>2.2000000000000002</v>
      </c>
      <c r="J1601" s="6" t="s">
        <v>170</v>
      </c>
      <c r="K1601" s="6">
        <v>1.3</v>
      </c>
      <c r="L1601" s="6" t="s">
        <v>24</v>
      </c>
      <c r="N1601" s="6" t="b">
        <v>0</v>
      </c>
      <c r="O1601" s="6">
        <v>41.989486599999999</v>
      </c>
      <c r="P1601" s="6">
        <v>-72.129713229999993</v>
      </c>
    </row>
    <row r="1602" spans="2:16" ht="15.75" customHeight="1" x14ac:dyDescent="0.3">
      <c r="B1602" s="6">
        <v>308</v>
      </c>
      <c r="C1602" s="6" t="s">
        <v>21</v>
      </c>
      <c r="D1602" s="6">
        <v>2716</v>
      </c>
      <c r="F1602" s="6" t="s">
        <v>20</v>
      </c>
      <c r="G1602" s="6">
        <v>168.9</v>
      </c>
      <c r="H1602" s="6">
        <v>78.2</v>
      </c>
      <c r="I1602" s="6">
        <v>1.5</v>
      </c>
      <c r="N1602" s="6" t="b">
        <v>0</v>
      </c>
      <c r="O1602" s="6">
        <v>41.989639799999999</v>
      </c>
      <c r="P1602" s="6">
        <v>-72.128743119999996</v>
      </c>
    </row>
    <row r="1603" spans="2:16" ht="15.75" customHeight="1" x14ac:dyDescent="0.3">
      <c r="B1603" s="6">
        <v>308</v>
      </c>
      <c r="C1603" s="6" t="s">
        <v>26</v>
      </c>
      <c r="D1603" s="6">
        <v>2717</v>
      </c>
      <c r="F1603" s="6" t="s">
        <v>20</v>
      </c>
      <c r="G1603" s="6">
        <v>174.5</v>
      </c>
      <c r="H1603" s="6">
        <v>63.2</v>
      </c>
      <c r="I1603" s="6">
        <v>4.5</v>
      </c>
      <c r="J1603" s="6" t="s">
        <v>170</v>
      </c>
      <c r="N1603" s="6" t="b">
        <v>0</v>
      </c>
      <c r="O1603" s="6">
        <v>41.989498210000001</v>
      </c>
      <c r="P1603" s="6">
        <v>-72.128707910000003</v>
      </c>
    </row>
    <row r="1604" spans="2:16" ht="15.75" customHeight="1" x14ac:dyDescent="0.3">
      <c r="B1604" s="6">
        <v>104</v>
      </c>
      <c r="C1604" s="6" t="s">
        <v>26</v>
      </c>
      <c r="D1604" s="6">
        <v>2718</v>
      </c>
      <c r="F1604" s="6" t="s">
        <v>172</v>
      </c>
      <c r="G1604" s="6">
        <v>95.1</v>
      </c>
      <c r="H1604" s="6">
        <v>23.2</v>
      </c>
      <c r="I1604" s="6">
        <v>2</v>
      </c>
      <c r="J1604" s="6" t="s">
        <v>170</v>
      </c>
      <c r="K1604" s="6">
        <v>1.3</v>
      </c>
      <c r="L1604" s="6" t="s">
        <v>24</v>
      </c>
      <c r="N1604" s="6" t="b">
        <v>1</v>
      </c>
      <c r="O1604" s="6">
        <v>41.989267949999999</v>
      </c>
      <c r="P1604" s="6">
        <v>-72.129738070000002</v>
      </c>
    </row>
    <row r="1605" spans="2:16" ht="15.75" customHeight="1" x14ac:dyDescent="0.3">
      <c r="B1605" s="6">
        <v>207</v>
      </c>
      <c r="C1605" s="6" t="s">
        <v>21</v>
      </c>
      <c r="D1605" s="6">
        <v>2721</v>
      </c>
      <c r="F1605" s="6" t="s">
        <v>20</v>
      </c>
      <c r="G1605" s="6">
        <v>153.6</v>
      </c>
      <c r="H1605" s="6">
        <v>52.3</v>
      </c>
      <c r="I1605" s="6">
        <v>1.6</v>
      </c>
      <c r="J1605" s="6" t="s">
        <v>170</v>
      </c>
      <c r="K1605" s="6">
        <v>1.3</v>
      </c>
      <c r="N1605" s="6" t="b">
        <v>0</v>
      </c>
      <c r="O1605" s="6">
        <v>41.98943431</v>
      </c>
      <c r="P1605" s="6">
        <v>-72.128979860000001</v>
      </c>
    </row>
    <row r="1606" spans="2:16" ht="15.75" customHeight="1" x14ac:dyDescent="0.3">
      <c r="B1606" s="6">
        <v>600</v>
      </c>
      <c r="C1606" s="6" t="s">
        <v>17</v>
      </c>
      <c r="D1606" s="6">
        <v>2722</v>
      </c>
      <c r="F1606" s="6" t="s">
        <v>172</v>
      </c>
      <c r="G1606" s="6">
        <v>0.9</v>
      </c>
      <c r="H1606" s="6">
        <v>128.1</v>
      </c>
      <c r="I1606" s="6">
        <v>2.8</v>
      </c>
      <c r="J1606" s="6" t="s">
        <v>170</v>
      </c>
      <c r="K1606" s="6">
        <v>1.3</v>
      </c>
      <c r="L1606" s="6" t="s">
        <v>24</v>
      </c>
      <c r="N1606" s="6" t="b">
        <v>0</v>
      </c>
      <c r="O1606" s="6">
        <v>41.990344120000003</v>
      </c>
      <c r="P1606" s="6">
        <v>-72.130640130000003</v>
      </c>
    </row>
    <row r="1607" spans="2:16" ht="15.75" customHeight="1" x14ac:dyDescent="0.3">
      <c r="B1607" s="6">
        <v>308</v>
      </c>
      <c r="C1607" s="6" t="s">
        <v>17</v>
      </c>
      <c r="D1607" s="6">
        <v>2723</v>
      </c>
      <c r="F1607" s="6" t="s">
        <v>22</v>
      </c>
      <c r="G1607" s="6">
        <v>169.9</v>
      </c>
      <c r="H1607" s="6">
        <v>68.2</v>
      </c>
      <c r="I1607" s="6">
        <v>5.3</v>
      </c>
      <c r="J1607" s="6" t="s">
        <v>170</v>
      </c>
      <c r="N1607" s="6" t="b">
        <v>0</v>
      </c>
      <c r="O1607" s="6">
        <v>41.989549670000002</v>
      </c>
      <c r="P1607" s="6">
        <v>-72.128752219999996</v>
      </c>
    </row>
    <row r="1608" spans="2:16" ht="15.75" customHeight="1" x14ac:dyDescent="0.3">
      <c r="B1608" s="6">
        <v>308</v>
      </c>
      <c r="C1608" s="6" t="s">
        <v>26</v>
      </c>
      <c r="D1608" s="6">
        <v>2724</v>
      </c>
      <c r="F1608" s="6" t="s">
        <v>20</v>
      </c>
      <c r="G1608" s="6">
        <v>160.4</v>
      </c>
      <c r="H1608" s="6">
        <v>77.2</v>
      </c>
      <c r="I1608" s="6">
        <v>1.4</v>
      </c>
      <c r="J1608" s="6" t="s">
        <v>170</v>
      </c>
      <c r="K1608" s="6">
        <v>1.3</v>
      </c>
      <c r="L1608" s="6" t="s">
        <v>24</v>
      </c>
      <c r="N1608" s="6" t="b">
        <v>0</v>
      </c>
      <c r="O1608" s="6">
        <v>41.989644220000002</v>
      </c>
      <c r="P1608" s="6">
        <v>-72.128846510000002</v>
      </c>
    </row>
    <row r="1609" spans="2:16" ht="15.75" customHeight="1" x14ac:dyDescent="0.3">
      <c r="B1609" s="6">
        <v>308</v>
      </c>
      <c r="C1609" s="6" t="s">
        <v>25</v>
      </c>
      <c r="D1609" s="6">
        <v>2725</v>
      </c>
      <c r="F1609" s="6" t="s">
        <v>20</v>
      </c>
      <c r="G1609" s="6">
        <v>205.2</v>
      </c>
      <c r="H1609" s="6">
        <v>72.2</v>
      </c>
      <c r="I1609" s="6">
        <v>6.3</v>
      </c>
      <c r="J1609" s="6" t="s">
        <v>170</v>
      </c>
      <c r="L1609" s="6" t="s">
        <v>24</v>
      </c>
      <c r="N1609" s="6" t="b">
        <v>0</v>
      </c>
      <c r="O1609" s="6">
        <v>41.989529959999999</v>
      </c>
      <c r="P1609" s="6">
        <v>-72.128323190000003</v>
      </c>
    </row>
    <row r="1610" spans="2:16" ht="15.75" customHeight="1" x14ac:dyDescent="0.3">
      <c r="B1610" s="6">
        <v>104</v>
      </c>
      <c r="C1610" s="6" t="s">
        <v>17</v>
      </c>
      <c r="D1610" s="6">
        <v>2726</v>
      </c>
      <c r="F1610" s="6" t="s">
        <v>172</v>
      </c>
      <c r="G1610" s="6">
        <v>84.2</v>
      </c>
      <c r="H1610" s="6">
        <v>21.1</v>
      </c>
      <c r="I1610" s="6">
        <v>2.6</v>
      </c>
      <c r="J1610" s="6" t="s">
        <v>170</v>
      </c>
      <c r="K1610" s="6">
        <v>1.3</v>
      </c>
      <c r="L1610" s="6" t="s">
        <v>24</v>
      </c>
      <c r="N1610" s="6" t="b">
        <v>1</v>
      </c>
      <c r="O1610" s="6">
        <v>41.989266379999997</v>
      </c>
      <c r="P1610" s="6">
        <v>-72.129872370000001</v>
      </c>
    </row>
    <row r="1611" spans="2:16" ht="15.75" customHeight="1" x14ac:dyDescent="0.3">
      <c r="B1611" s="6">
        <v>207</v>
      </c>
      <c r="C1611" s="6" t="s">
        <v>26</v>
      </c>
      <c r="D1611" s="6">
        <v>2727</v>
      </c>
      <c r="F1611" s="6" t="s">
        <v>22</v>
      </c>
      <c r="G1611" s="6">
        <v>158.1</v>
      </c>
      <c r="H1611" s="6">
        <v>41.9</v>
      </c>
      <c r="I1611" s="6">
        <v>2.2000000000000002</v>
      </c>
      <c r="J1611" s="6" t="s">
        <v>170</v>
      </c>
      <c r="K1611" s="6">
        <v>1.3</v>
      </c>
      <c r="L1611" s="6" t="s">
        <v>24</v>
      </c>
      <c r="N1611" s="6" t="b">
        <v>0</v>
      </c>
      <c r="O1611" s="6">
        <v>41.989335179999998</v>
      </c>
      <c r="P1611" s="6">
        <v>-72.128948089999994</v>
      </c>
    </row>
    <row r="1612" spans="2:16" ht="15.75" customHeight="1" x14ac:dyDescent="0.3">
      <c r="B1612" s="6">
        <v>207</v>
      </c>
      <c r="C1612" s="6" t="s">
        <v>25</v>
      </c>
      <c r="D1612" s="6">
        <v>2728</v>
      </c>
      <c r="F1612" s="6" t="s">
        <v>20</v>
      </c>
      <c r="G1612" s="6">
        <v>158.19999999999999</v>
      </c>
      <c r="H1612" s="6">
        <v>53.2</v>
      </c>
      <c r="I1612" s="6">
        <v>1.8</v>
      </c>
      <c r="J1612" s="6" t="s">
        <v>170</v>
      </c>
      <c r="N1612" s="6" t="b">
        <v>0</v>
      </c>
      <c r="O1612" s="6">
        <v>41.989435100000001</v>
      </c>
      <c r="P1612" s="6">
        <v>-72.128923150000006</v>
      </c>
    </row>
    <row r="1613" spans="2:16" ht="15.75" customHeight="1" x14ac:dyDescent="0.3">
      <c r="B1613" s="6">
        <v>308</v>
      </c>
      <c r="C1613" s="6" t="s">
        <v>21</v>
      </c>
      <c r="D1613" s="6">
        <v>2729</v>
      </c>
      <c r="F1613" s="6" t="s">
        <v>20</v>
      </c>
      <c r="G1613" s="6">
        <v>162.69999999999999</v>
      </c>
      <c r="H1613" s="6">
        <v>76.8</v>
      </c>
      <c r="I1613" s="6">
        <v>1.2</v>
      </c>
      <c r="J1613" s="6" t="s">
        <v>170</v>
      </c>
      <c r="L1613" s="6" t="s">
        <v>24</v>
      </c>
      <c r="N1613" s="6" t="b">
        <v>0</v>
      </c>
      <c r="O1613" s="6">
        <v>41.989637090000002</v>
      </c>
      <c r="P1613" s="6">
        <v>-72.12881994</v>
      </c>
    </row>
    <row r="1614" spans="2:16" ht="15.75" customHeight="1" x14ac:dyDescent="0.3">
      <c r="B1614" s="6">
        <v>308</v>
      </c>
      <c r="C1614" s="6" t="s">
        <v>21</v>
      </c>
      <c r="D1614" s="6">
        <v>2730</v>
      </c>
      <c r="F1614" s="6" t="s">
        <v>20</v>
      </c>
      <c r="G1614" s="6">
        <v>168.5</v>
      </c>
      <c r="H1614" s="6">
        <v>77.2</v>
      </c>
      <c r="I1614" s="6">
        <v>1.5</v>
      </c>
      <c r="J1614" s="6" t="s">
        <v>170</v>
      </c>
      <c r="L1614" s="6" t="s">
        <v>24</v>
      </c>
      <c r="N1614" s="6" t="b">
        <v>0</v>
      </c>
      <c r="O1614" s="6">
        <v>41.98963157</v>
      </c>
      <c r="P1614" s="6">
        <v>-72.128749990000003</v>
      </c>
    </row>
    <row r="1615" spans="2:16" ht="15.75" customHeight="1" x14ac:dyDescent="0.3">
      <c r="B1615" s="6">
        <v>104</v>
      </c>
      <c r="C1615" s="6" t="s">
        <v>26</v>
      </c>
      <c r="D1615" s="6">
        <v>2732</v>
      </c>
      <c r="F1615" s="6" t="s">
        <v>20</v>
      </c>
      <c r="G1615" s="6">
        <v>95.6</v>
      </c>
      <c r="H1615" s="6">
        <v>23.2</v>
      </c>
      <c r="I1615" s="6">
        <v>2.2000000000000002</v>
      </c>
      <c r="J1615" s="6" t="s">
        <v>170</v>
      </c>
      <c r="K1615" s="6">
        <v>1.3</v>
      </c>
      <c r="L1615" s="6" t="s">
        <v>24</v>
      </c>
      <c r="N1615" s="6" t="b">
        <v>0</v>
      </c>
      <c r="O1615" s="6">
        <v>41.989267169999998</v>
      </c>
      <c r="P1615" s="6">
        <v>-72.129732110000006</v>
      </c>
    </row>
    <row r="1616" spans="2:16" ht="15.75" customHeight="1" x14ac:dyDescent="0.3">
      <c r="B1616" s="6">
        <v>308</v>
      </c>
      <c r="C1616" s="6" t="s">
        <v>25</v>
      </c>
      <c r="D1616" s="6">
        <v>2733</v>
      </c>
      <c r="F1616" s="6" t="s">
        <v>20</v>
      </c>
      <c r="G1616" s="6">
        <v>179.4</v>
      </c>
      <c r="H1616" s="6">
        <v>77</v>
      </c>
      <c r="I1616" s="6">
        <v>2.5</v>
      </c>
      <c r="J1616" s="6" t="s">
        <v>170</v>
      </c>
      <c r="N1616" s="6" t="b">
        <v>0</v>
      </c>
      <c r="O1616" s="6">
        <v>41.989612770000001</v>
      </c>
      <c r="P1616" s="6">
        <v>-72.128620530000006</v>
      </c>
    </row>
    <row r="1617" spans="2:16" ht="15.75" customHeight="1" x14ac:dyDescent="0.3">
      <c r="B1617" s="6">
        <v>308</v>
      </c>
      <c r="C1617" s="6" t="s">
        <v>25</v>
      </c>
      <c r="D1617" s="6">
        <v>2734</v>
      </c>
      <c r="F1617" s="6" t="s">
        <v>20</v>
      </c>
      <c r="G1617" s="6">
        <v>173.3</v>
      </c>
      <c r="H1617" s="6">
        <v>78.400000000000006</v>
      </c>
      <c r="I1617" s="6">
        <v>1</v>
      </c>
      <c r="J1617" s="6" t="s">
        <v>170</v>
      </c>
      <c r="N1617" s="6" t="b">
        <v>0</v>
      </c>
      <c r="O1617" s="6">
        <v>41.989634700000003</v>
      </c>
      <c r="P1617" s="6">
        <v>-72.128690270000007</v>
      </c>
    </row>
    <row r="1618" spans="2:16" ht="15.75" customHeight="1" x14ac:dyDescent="0.3">
      <c r="B1618" s="6">
        <v>104</v>
      </c>
      <c r="C1618" s="6" t="s">
        <v>17</v>
      </c>
      <c r="D1618" s="6">
        <v>2735</v>
      </c>
      <c r="F1618" s="6" t="s">
        <v>20</v>
      </c>
      <c r="G1618" s="6">
        <v>85.9</v>
      </c>
      <c r="H1618" s="6">
        <v>20.9</v>
      </c>
      <c r="I1618" s="6">
        <v>1.8</v>
      </c>
      <c r="J1618" s="6" t="s">
        <v>170</v>
      </c>
      <c r="K1618" s="6">
        <v>1.3</v>
      </c>
      <c r="L1618" s="6" t="s">
        <v>24</v>
      </c>
      <c r="N1618" s="6" t="b">
        <v>1</v>
      </c>
      <c r="O1618" s="6">
        <v>41.98926195</v>
      </c>
      <c r="P1618" s="6">
        <v>-72.129852529999994</v>
      </c>
    </row>
    <row r="1619" spans="2:16" ht="15.75" customHeight="1" x14ac:dyDescent="0.3">
      <c r="B1619" s="6">
        <v>104</v>
      </c>
      <c r="C1619" s="6" t="s">
        <v>17</v>
      </c>
      <c r="D1619" s="6">
        <v>2736</v>
      </c>
      <c r="F1619" s="6" t="s">
        <v>172</v>
      </c>
      <c r="G1619" s="6">
        <v>83.3</v>
      </c>
      <c r="H1619" s="6">
        <v>21.9</v>
      </c>
      <c r="I1619" s="6">
        <v>1.4</v>
      </c>
      <c r="J1619" s="6" t="s">
        <v>170</v>
      </c>
      <c r="K1619" s="6">
        <v>1.3</v>
      </c>
      <c r="L1619" s="6" t="s">
        <v>24</v>
      </c>
      <c r="N1619" s="6" t="b">
        <v>0</v>
      </c>
      <c r="O1619" s="6">
        <v>41.989274870000003</v>
      </c>
      <c r="P1619" s="6">
        <v>-72.129881409999996</v>
      </c>
    </row>
    <row r="1620" spans="2:16" ht="15.75" customHeight="1" x14ac:dyDescent="0.3">
      <c r="B1620" s="6">
        <v>206</v>
      </c>
      <c r="C1620" s="6" t="s">
        <v>26</v>
      </c>
      <c r="D1620" s="6">
        <v>2737</v>
      </c>
      <c r="F1620" s="6" t="s">
        <v>20</v>
      </c>
      <c r="G1620" s="6">
        <v>138.19999999999999</v>
      </c>
      <c r="H1620" s="6">
        <v>49.8</v>
      </c>
      <c r="I1620" s="6">
        <v>1.6</v>
      </c>
      <c r="J1620" s="6" t="s">
        <v>170</v>
      </c>
      <c r="K1620" s="6">
        <v>1.3</v>
      </c>
      <c r="L1620" s="6" t="s">
        <v>24</v>
      </c>
      <c r="N1620" s="6" t="b">
        <v>0</v>
      </c>
      <c r="O1620" s="6">
        <v>41.989436220000002</v>
      </c>
      <c r="P1620" s="6">
        <v>-72.129168609999994</v>
      </c>
    </row>
    <row r="1621" spans="2:16" ht="15.75" customHeight="1" x14ac:dyDescent="0.3">
      <c r="B1621" s="6">
        <v>308</v>
      </c>
      <c r="C1621" s="6" t="s">
        <v>17</v>
      </c>
      <c r="D1621" s="6">
        <v>2738</v>
      </c>
      <c r="F1621" s="6" t="s">
        <v>20</v>
      </c>
      <c r="G1621" s="6">
        <v>162.69999999999999</v>
      </c>
      <c r="H1621" s="6">
        <v>62.6</v>
      </c>
      <c r="I1621" s="6">
        <v>1.9</v>
      </c>
      <c r="J1621" s="6" t="s">
        <v>170</v>
      </c>
      <c r="N1621" s="6" t="b">
        <v>0</v>
      </c>
      <c r="O1621" s="6">
        <v>41.989511319999998</v>
      </c>
      <c r="P1621" s="6">
        <v>-72.128849779999996</v>
      </c>
    </row>
    <row r="1622" spans="2:16" ht="15.75" customHeight="1" x14ac:dyDescent="0.3">
      <c r="B1622" s="6">
        <v>104</v>
      </c>
      <c r="C1622" s="6" t="s">
        <v>17</v>
      </c>
      <c r="D1622" s="6">
        <v>2739</v>
      </c>
      <c r="F1622" s="6" t="s">
        <v>172</v>
      </c>
      <c r="G1622" s="6">
        <v>84.4</v>
      </c>
      <c r="H1622" s="6">
        <v>21.6</v>
      </c>
      <c r="I1622" s="6">
        <v>2.5</v>
      </c>
      <c r="J1622" s="6" t="s">
        <v>170</v>
      </c>
      <c r="K1622" s="6">
        <v>1.3</v>
      </c>
      <c r="L1622" s="6" t="s">
        <v>24</v>
      </c>
      <c r="N1622" s="6" t="b">
        <v>0</v>
      </c>
      <c r="O1622" s="6">
        <v>41.989270490000003</v>
      </c>
      <c r="P1622" s="6">
        <v>-72.129868930000001</v>
      </c>
    </row>
    <row r="1623" spans="2:16" ht="15.75" customHeight="1" x14ac:dyDescent="0.3">
      <c r="B1623" s="6">
        <v>204</v>
      </c>
      <c r="C1623" s="6" t="s">
        <v>21</v>
      </c>
      <c r="D1623" s="6">
        <v>2740</v>
      </c>
      <c r="F1623" s="6" t="s">
        <v>18</v>
      </c>
      <c r="G1623" s="6">
        <v>84.5</v>
      </c>
      <c r="H1623" s="6">
        <v>54.4</v>
      </c>
      <c r="I1623" s="6">
        <v>1.4</v>
      </c>
      <c r="J1623" s="6" t="s">
        <v>170</v>
      </c>
      <c r="N1623" s="6" t="b">
        <v>0</v>
      </c>
      <c r="O1623" s="6">
        <v>41.989560830000002</v>
      </c>
      <c r="P1623" s="6">
        <v>-72.129798820000005</v>
      </c>
    </row>
    <row r="1624" spans="2:16" ht="15.75" customHeight="1" x14ac:dyDescent="0.3">
      <c r="B1624" s="6">
        <v>104</v>
      </c>
      <c r="C1624" s="6" t="s">
        <v>17</v>
      </c>
      <c r="D1624" s="6">
        <v>2741</v>
      </c>
      <c r="F1624" s="6" t="s">
        <v>22</v>
      </c>
      <c r="G1624" s="6">
        <v>86.9</v>
      </c>
      <c r="H1624" s="6">
        <v>26.8</v>
      </c>
      <c r="I1624" s="6">
        <v>2</v>
      </c>
      <c r="J1624" s="6" t="s">
        <v>170</v>
      </c>
      <c r="K1624" s="6">
        <v>1.3</v>
      </c>
      <c r="L1624" s="6" t="s">
        <v>24</v>
      </c>
      <c r="N1624" s="6" t="b">
        <v>0</v>
      </c>
      <c r="O1624" s="6">
        <v>41.989312640000001</v>
      </c>
      <c r="P1624" s="6">
        <v>-72.129828219999993</v>
      </c>
    </row>
    <row r="1625" spans="2:16" ht="15.75" customHeight="1" x14ac:dyDescent="0.3">
      <c r="B1625" s="6">
        <v>104</v>
      </c>
      <c r="C1625" s="6" t="s">
        <v>17</v>
      </c>
      <c r="D1625" s="6">
        <v>2742</v>
      </c>
      <c r="F1625" s="6" t="s">
        <v>172</v>
      </c>
      <c r="G1625" s="6">
        <v>86.8</v>
      </c>
      <c r="H1625" s="6">
        <v>21.6</v>
      </c>
      <c r="I1625" s="6">
        <v>1.9</v>
      </c>
      <c r="J1625" s="6" t="s">
        <v>170</v>
      </c>
      <c r="K1625" s="6">
        <v>1.3</v>
      </c>
      <c r="L1625" s="6" t="s">
        <v>24</v>
      </c>
      <c r="N1625" s="6" t="b">
        <v>0</v>
      </c>
      <c r="O1625" s="6">
        <v>41.989266749999999</v>
      </c>
      <c r="P1625" s="6">
        <v>-72.129840329999993</v>
      </c>
    </row>
    <row r="1626" spans="2:16" ht="15.75" customHeight="1" x14ac:dyDescent="0.3">
      <c r="B1626" s="6">
        <v>104</v>
      </c>
      <c r="C1626" s="6" t="s">
        <v>26</v>
      </c>
      <c r="D1626" s="6">
        <v>2743</v>
      </c>
      <c r="F1626" s="6" t="s">
        <v>20</v>
      </c>
      <c r="G1626" s="6">
        <v>93.8</v>
      </c>
      <c r="H1626" s="6">
        <v>22.7</v>
      </c>
      <c r="I1626" s="6">
        <v>3</v>
      </c>
      <c r="J1626" s="6" t="s">
        <v>170</v>
      </c>
      <c r="K1626" s="6">
        <v>1.3</v>
      </c>
      <c r="L1626" s="6" t="s">
        <v>24</v>
      </c>
      <c r="N1626" s="6" t="b">
        <v>0</v>
      </c>
      <c r="O1626" s="6">
        <v>41.98926556</v>
      </c>
      <c r="P1626" s="6">
        <v>-72.129754610000006</v>
      </c>
    </row>
    <row r="1627" spans="2:16" ht="15.75" customHeight="1" x14ac:dyDescent="0.3">
      <c r="B1627" s="6">
        <v>104</v>
      </c>
      <c r="C1627" s="6" t="s">
        <v>17</v>
      </c>
      <c r="D1627" s="6">
        <v>2744</v>
      </c>
      <c r="F1627" s="6" t="s">
        <v>20</v>
      </c>
      <c r="G1627" s="6">
        <v>89.2</v>
      </c>
      <c r="H1627" s="6">
        <v>27.8</v>
      </c>
      <c r="I1627" s="6">
        <v>1.8</v>
      </c>
      <c r="J1627" s="6" t="s">
        <v>170</v>
      </c>
      <c r="K1627" s="6">
        <v>1.3</v>
      </c>
      <c r="L1627" s="6" t="s">
        <v>24</v>
      </c>
      <c r="N1627" s="6" t="b">
        <v>0</v>
      </c>
      <c r="O1627" s="6">
        <v>41.989317909999997</v>
      </c>
      <c r="P1627" s="6">
        <v>-72.129798710000003</v>
      </c>
    </row>
    <row r="1628" spans="2:16" ht="15.75" customHeight="1" x14ac:dyDescent="0.3">
      <c r="B1628" s="6">
        <v>308</v>
      </c>
      <c r="C1628" s="6" t="s">
        <v>26</v>
      </c>
      <c r="D1628" s="6">
        <v>2745</v>
      </c>
      <c r="F1628" s="6" t="s">
        <v>20</v>
      </c>
      <c r="G1628" s="6">
        <v>172.2</v>
      </c>
      <c r="H1628" s="6">
        <v>61.7</v>
      </c>
      <c r="I1628" s="6">
        <v>3.8</v>
      </c>
      <c r="J1628" s="6" t="s">
        <v>170</v>
      </c>
      <c r="K1628" s="6">
        <v>1.3</v>
      </c>
      <c r="L1628" s="6" t="s">
        <v>24</v>
      </c>
      <c r="N1628" s="6" t="b">
        <v>0</v>
      </c>
      <c r="O1628" s="6">
        <v>41.989488510000001</v>
      </c>
      <c r="P1628" s="6">
        <v>-72.128738470000002</v>
      </c>
    </row>
    <row r="1629" spans="2:16" ht="15.75" customHeight="1" x14ac:dyDescent="0.3">
      <c r="B1629" s="6">
        <v>308</v>
      </c>
      <c r="C1629" s="6" t="s">
        <v>17</v>
      </c>
      <c r="D1629" s="6">
        <v>2746</v>
      </c>
      <c r="F1629" s="6" t="s">
        <v>20</v>
      </c>
      <c r="G1629" s="6">
        <v>163.30000000000001</v>
      </c>
      <c r="H1629" s="6">
        <v>63.9</v>
      </c>
      <c r="I1629" s="6">
        <v>1.9</v>
      </c>
      <c r="J1629" s="6" t="s">
        <v>170</v>
      </c>
      <c r="N1629" s="6" t="b">
        <v>0</v>
      </c>
      <c r="O1629" s="6">
        <v>41.9895219</v>
      </c>
      <c r="P1629" s="6">
        <v>-72.128839900000003</v>
      </c>
    </row>
    <row r="1630" spans="2:16" ht="15.75" customHeight="1" x14ac:dyDescent="0.3">
      <c r="B1630" s="6">
        <v>308</v>
      </c>
      <c r="C1630" s="6" t="s">
        <v>25</v>
      </c>
      <c r="D1630" s="6">
        <v>2748</v>
      </c>
      <c r="F1630" s="6" t="s">
        <v>20</v>
      </c>
      <c r="G1630" s="6">
        <v>174.8</v>
      </c>
      <c r="H1630" s="6">
        <v>75.900000000000006</v>
      </c>
      <c r="I1630" s="6">
        <v>5.6</v>
      </c>
      <c r="J1630" s="6" t="s">
        <v>170</v>
      </c>
      <c r="L1630" s="6" t="s">
        <v>24</v>
      </c>
      <c r="N1630" s="6" t="b">
        <v>0</v>
      </c>
      <c r="O1630" s="6">
        <v>41.989610220000003</v>
      </c>
      <c r="P1630" s="6">
        <v>-72.12867765</v>
      </c>
    </row>
    <row r="1631" spans="2:16" ht="15.75" customHeight="1" x14ac:dyDescent="0.3">
      <c r="B1631" s="6">
        <v>104</v>
      </c>
      <c r="C1631" s="6" t="s">
        <v>26</v>
      </c>
      <c r="D1631" s="6">
        <v>2749</v>
      </c>
      <c r="F1631" s="6" t="s">
        <v>172</v>
      </c>
      <c r="G1631" s="6">
        <v>94.5</v>
      </c>
      <c r="H1631" s="6">
        <v>24.3</v>
      </c>
      <c r="I1631" s="6">
        <v>2</v>
      </c>
      <c r="J1631" s="6" t="s">
        <v>170</v>
      </c>
      <c r="K1631" s="6">
        <v>1.3</v>
      </c>
      <c r="L1631" s="6" t="s">
        <v>24</v>
      </c>
      <c r="N1631" s="6" t="b">
        <v>0</v>
      </c>
      <c r="O1631" s="6">
        <v>41.989278630000001</v>
      </c>
      <c r="P1631" s="6">
        <v>-72.129742910000004</v>
      </c>
    </row>
    <row r="1632" spans="2:16" ht="15.75" customHeight="1" x14ac:dyDescent="0.3">
      <c r="B1632" s="6">
        <v>308</v>
      </c>
      <c r="C1632" s="6" t="s">
        <v>17</v>
      </c>
      <c r="D1632" s="6">
        <v>2750</v>
      </c>
      <c r="F1632" s="6" t="s">
        <v>22</v>
      </c>
      <c r="G1632" s="6">
        <v>165.8</v>
      </c>
      <c r="H1632" s="6">
        <v>62.8</v>
      </c>
      <c r="I1632" s="6">
        <v>6.3</v>
      </c>
      <c r="J1632" s="6" t="s">
        <v>170</v>
      </c>
      <c r="N1632" s="6" t="b">
        <v>0</v>
      </c>
      <c r="O1632" s="6">
        <v>41.98950825</v>
      </c>
      <c r="P1632" s="6">
        <v>-72.128812420000003</v>
      </c>
    </row>
    <row r="1633" spans="2:16" ht="15.75" customHeight="1" x14ac:dyDescent="0.3">
      <c r="B1633" s="6">
        <v>308</v>
      </c>
      <c r="C1633" s="6" t="s">
        <v>26</v>
      </c>
      <c r="D1633" s="6">
        <v>2751</v>
      </c>
      <c r="F1633" s="6" t="s">
        <v>20</v>
      </c>
      <c r="G1633" s="6">
        <v>173.7</v>
      </c>
      <c r="H1633" s="6">
        <v>62.9</v>
      </c>
      <c r="I1633" s="6">
        <v>2.9</v>
      </c>
      <c r="J1633" s="6" t="s">
        <v>170</v>
      </c>
      <c r="N1633" s="6" t="b">
        <v>0</v>
      </c>
      <c r="O1633" s="6">
        <v>41.989496799999998</v>
      </c>
      <c r="P1633" s="6">
        <v>-72.128718079999999</v>
      </c>
    </row>
    <row r="1634" spans="2:16" ht="15.75" customHeight="1" x14ac:dyDescent="0.3">
      <c r="B1634" s="6">
        <v>104</v>
      </c>
      <c r="C1634" s="6" t="s">
        <v>21</v>
      </c>
      <c r="D1634" s="6">
        <v>2752</v>
      </c>
      <c r="F1634" s="6" t="s">
        <v>172</v>
      </c>
      <c r="G1634" s="6">
        <v>88.3</v>
      </c>
      <c r="H1634" s="6">
        <v>36.299999999999997</v>
      </c>
      <c r="I1634" s="6">
        <v>4.2</v>
      </c>
      <c r="J1634" s="6" t="s">
        <v>170</v>
      </c>
      <c r="K1634" s="6">
        <v>1.3</v>
      </c>
      <c r="L1634" s="6" t="s">
        <v>24</v>
      </c>
      <c r="N1634" s="6" t="b">
        <v>0</v>
      </c>
      <c r="O1634" s="6">
        <v>41.989394590000003</v>
      </c>
      <c r="P1634" s="6">
        <v>-72.129791569999995</v>
      </c>
    </row>
    <row r="1635" spans="2:16" ht="15.75" customHeight="1" x14ac:dyDescent="0.3">
      <c r="B1635" s="6">
        <v>207</v>
      </c>
      <c r="C1635" s="6" t="s">
        <v>25</v>
      </c>
      <c r="D1635" s="6">
        <v>2754</v>
      </c>
      <c r="F1635" s="6" t="s">
        <v>20</v>
      </c>
      <c r="G1635" s="6">
        <v>154.19999999999999</v>
      </c>
      <c r="H1635" s="6">
        <v>58.7</v>
      </c>
      <c r="I1635" s="6">
        <v>1.7</v>
      </c>
      <c r="J1635" s="6" t="s">
        <v>170</v>
      </c>
      <c r="N1635" s="6" t="b">
        <v>0</v>
      </c>
      <c r="O1635" s="6">
        <v>41.989490060000001</v>
      </c>
      <c r="P1635" s="6">
        <v>-72.128959260000002</v>
      </c>
    </row>
    <row r="1636" spans="2:16" ht="15.75" customHeight="1" x14ac:dyDescent="0.3">
      <c r="B1636" s="6">
        <v>600</v>
      </c>
      <c r="C1636" s="6" t="s">
        <v>26</v>
      </c>
      <c r="D1636" s="6">
        <v>2755</v>
      </c>
      <c r="F1636" s="6" t="s">
        <v>50</v>
      </c>
      <c r="G1636" s="6">
        <v>14.4</v>
      </c>
      <c r="H1636" s="6">
        <v>127</v>
      </c>
      <c r="I1636" s="6">
        <v>2.9</v>
      </c>
      <c r="J1636" s="6" t="s">
        <v>170</v>
      </c>
      <c r="L1636" s="6" t="s">
        <v>24</v>
      </c>
      <c r="N1636" s="6" t="b">
        <v>0</v>
      </c>
      <c r="O1636" s="6">
        <v>41.990313299999997</v>
      </c>
      <c r="P1636" s="6">
        <v>-72.130481570000001</v>
      </c>
    </row>
    <row r="1637" spans="2:16" ht="15.75" customHeight="1" x14ac:dyDescent="0.3">
      <c r="B1637" s="6">
        <v>104</v>
      </c>
      <c r="C1637" s="6" t="s">
        <v>21</v>
      </c>
      <c r="D1637" s="6">
        <v>2756</v>
      </c>
      <c r="F1637" s="6" t="s">
        <v>172</v>
      </c>
      <c r="G1637" s="6">
        <v>86.9</v>
      </c>
      <c r="H1637" s="6">
        <v>38.6</v>
      </c>
      <c r="I1637" s="6">
        <v>1</v>
      </c>
      <c r="J1637" s="6" t="s">
        <v>170</v>
      </c>
      <c r="K1637" s="6">
        <v>1.3</v>
      </c>
      <c r="L1637" s="6" t="s">
        <v>24</v>
      </c>
      <c r="N1637" s="6" t="b">
        <v>0</v>
      </c>
      <c r="O1637" s="6">
        <v>41.989417150000001</v>
      </c>
      <c r="P1637" s="6">
        <v>-72.129803420000002</v>
      </c>
    </row>
    <row r="1638" spans="2:16" ht="15.75" customHeight="1" x14ac:dyDescent="0.3">
      <c r="B1638" s="6">
        <v>207</v>
      </c>
      <c r="C1638" s="6" t="s">
        <v>21</v>
      </c>
      <c r="D1638" s="6">
        <v>2757</v>
      </c>
      <c r="F1638" s="6" t="s">
        <v>20</v>
      </c>
      <c r="G1638" s="6">
        <v>152.6</v>
      </c>
      <c r="H1638" s="6">
        <v>57</v>
      </c>
      <c r="I1638" s="6">
        <v>1.1000000000000001</v>
      </c>
      <c r="J1638" s="6" t="s">
        <v>170</v>
      </c>
      <c r="K1638" s="6">
        <v>1.3</v>
      </c>
      <c r="L1638" s="6" t="s">
        <v>24</v>
      </c>
      <c r="N1638" s="6" t="b">
        <v>0</v>
      </c>
      <c r="O1638" s="6">
        <v>41.9894775</v>
      </c>
      <c r="P1638" s="6">
        <v>-72.128981899999999</v>
      </c>
    </row>
    <row r="1639" spans="2:16" ht="15.75" customHeight="1" x14ac:dyDescent="0.3">
      <c r="B1639" s="6">
        <v>207</v>
      </c>
      <c r="C1639" s="6" t="s">
        <v>26</v>
      </c>
      <c r="D1639" s="6">
        <v>2758</v>
      </c>
      <c r="F1639" s="6" t="s">
        <v>20</v>
      </c>
      <c r="G1639" s="6">
        <v>156</v>
      </c>
      <c r="H1639" s="6">
        <v>48.2</v>
      </c>
      <c r="I1639" s="6">
        <v>1.2</v>
      </c>
      <c r="J1639" s="6" t="s">
        <v>170</v>
      </c>
      <c r="N1639" s="6" t="b">
        <v>0</v>
      </c>
      <c r="O1639" s="6">
        <v>41.989394249999997</v>
      </c>
      <c r="P1639" s="6">
        <v>-72.128959870000003</v>
      </c>
    </row>
    <row r="1640" spans="2:16" ht="15.75" customHeight="1" x14ac:dyDescent="0.3">
      <c r="B1640" s="6">
        <v>204</v>
      </c>
      <c r="C1640" s="6" t="s">
        <v>21</v>
      </c>
      <c r="D1640" s="6">
        <v>2759</v>
      </c>
      <c r="F1640" s="6" t="s">
        <v>172</v>
      </c>
      <c r="G1640" s="6">
        <v>84.3</v>
      </c>
      <c r="H1640" s="6">
        <v>52.5</v>
      </c>
      <c r="I1640" s="6">
        <v>1.4</v>
      </c>
      <c r="J1640" s="6" t="s">
        <v>170</v>
      </c>
      <c r="N1640" s="6" t="b">
        <v>0</v>
      </c>
      <c r="O1640" s="6">
        <v>41.98954432</v>
      </c>
      <c r="P1640" s="6">
        <v>-72.129805200000007</v>
      </c>
    </row>
    <row r="1641" spans="2:16" ht="15.75" customHeight="1" x14ac:dyDescent="0.3">
      <c r="B1641" s="6">
        <v>308</v>
      </c>
      <c r="C1641" s="6" t="s">
        <v>25</v>
      </c>
      <c r="D1641" s="6">
        <v>2760</v>
      </c>
      <c r="F1641" s="6" t="s">
        <v>20</v>
      </c>
      <c r="G1641" s="6">
        <v>174.9</v>
      </c>
      <c r="H1641" s="6">
        <v>77.400000000000006</v>
      </c>
      <c r="I1641" s="6">
        <v>6.1</v>
      </c>
      <c r="J1641" s="6" t="s">
        <v>170</v>
      </c>
      <c r="L1641" s="6" t="s">
        <v>24</v>
      </c>
      <c r="N1641" s="6" t="b">
        <v>0</v>
      </c>
      <c r="O1641" s="6">
        <v>41.989623340000001</v>
      </c>
      <c r="P1641" s="6">
        <v>-72.128673309999996</v>
      </c>
    </row>
    <row r="1642" spans="2:16" ht="15.75" customHeight="1" x14ac:dyDescent="0.3">
      <c r="B1642" s="6">
        <v>308</v>
      </c>
      <c r="C1642" s="6" t="s">
        <v>25</v>
      </c>
      <c r="D1642" s="6">
        <v>2761</v>
      </c>
      <c r="F1642" s="6" t="s">
        <v>20</v>
      </c>
      <c r="G1642" s="6">
        <v>179.7</v>
      </c>
      <c r="H1642" s="6">
        <v>75.8</v>
      </c>
      <c r="I1642" s="6">
        <v>1.6</v>
      </c>
      <c r="J1642" s="6" t="s">
        <v>170</v>
      </c>
      <c r="L1642" s="6" t="s">
        <v>24</v>
      </c>
      <c r="N1642" s="6" t="b">
        <v>0</v>
      </c>
      <c r="O1642" s="6">
        <v>41.98960168</v>
      </c>
      <c r="P1642" s="6">
        <v>-72.128619479999998</v>
      </c>
    </row>
    <row r="1643" spans="2:16" ht="15.75" customHeight="1" x14ac:dyDescent="0.3">
      <c r="B1643" s="6">
        <v>308</v>
      </c>
      <c r="C1643" s="6" t="s">
        <v>25</v>
      </c>
      <c r="D1643" s="6">
        <v>2763</v>
      </c>
      <c r="F1643" s="6" t="s">
        <v>20</v>
      </c>
      <c r="G1643" s="6">
        <v>175.3</v>
      </c>
      <c r="H1643" s="6">
        <v>77.900000000000006</v>
      </c>
      <c r="I1643" s="6">
        <v>4.2</v>
      </c>
      <c r="J1643" s="6" t="s">
        <v>170</v>
      </c>
      <c r="L1643" s="6" t="s">
        <v>24</v>
      </c>
      <c r="N1643" s="6" t="b">
        <v>0</v>
      </c>
      <c r="O1643" s="6">
        <v>41.989627149999997</v>
      </c>
      <c r="P1643" s="6">
        <v>-72.128667489999998</v>
      </c>
    </row>
    <row r="1644" spans="2:16" ht="15.75" customHeight="1" x14ac:dyDescent="0.3">
      <c r="B1644" s="6">
        <v>104</v>
      </c>
      <c r="C1644" s="6" t="s">
        <v>17</v>
      </c>
      <c r="D1644" s="6">
        <v>2764</v>
      </c>
      <c r="F1644" s="6" t="s">
        <v>172</v>
      </c>
      <c r="G1644" s="6">
        <v>89.7</v>
      </c>
      <c r="H1644" s="6">
        <v>21.6</v>
      </c>
      <c r="I1644" s="6">
        <v>1.2</v>
      </c>
      <c r="J1644" s="6" t="s">
        <v>170</v>
      </c>
      <c r="K1644" s="6">
        <v>1.3</v>
      </c>
      <c r="L1644" s="6" t="s">
        <v>24</v>
      </c>
      <c r="N1644" s="6" t="b">
        <v>1</v>
      </c>
      <c r="O1644" s="6">
        <v>41.989262220000001</v>
      </c>
      <c r="P1644" s="6">
        <v>-72.129805779999998</v>
      </c>
    </row>
    <row r="1645" spans="2:16" ht="15.75" customHeight="1" x14ac:dyDescent="0.3">
      <c r="B1645" s="6">
        <v>207</v>
      </c>
      <c r="C1645" s="6" t="s">
        <v>17</v>
      </c>
      <c r="D1645" s="6">
        <v>2765</v>
      </c>
      <c r="F1645" s="6" t="s">
        <v>20</v>
      </c>
      <c r="G1645" s="6">
        <v>148.6</v>
      </c>
      <c r="H1645" s="6">
        <v>45.6</v>
      </c>
      <c r="I1645" s="6">
        <v>5</v>
      </c>
      <c r="J1645" s="6" t="s">
        <v>170</v>
      </c>
      <c r="N1645" s="6" t="b">
        <v>0</v>
      </c>
      <c r="O1645" s="6">
        <v>41.98938278</v>
      </c>
      <c r="P1645" s="6">
        <v>-72.129053510000006</v>
      </c>
    </row>
    <row r="1646" spans="2:16" ht="15.75" customHeight="1" x14ac:dyDescent="0.3">
      <c r="B1646" s="6">
        <v>206</v>
      </c>
      <c r="C1646" s="6" t="s">
        <v>21</v>
      </c>
      <c r="D1646" s="6">
        <v>2769</v>
      </c>
      <c r="F1646" s="6" t="s">
        <v>22</v>
      </c>
      <c r="G1646" s="6">
        <v>126.3</v>
      </c>
      <c r="H1646" s="6">
        <v>54.9</v>
      </c>
      <c r="I1646" s="6">
        <v>1.7</v>
      </c>
      <c r="J1646" s="6" t="s">
        <v>170</v>
      </c>
      <c r="N1646" s="6" t="b">
        <v>0</v>
      </c>
      <c r="O1646" s="6">
        <v>41.989499979999998</v>
      </c>
      <c r="P1646" s="6">
        <v>-72.129299689999996</v>
      </c>
    </row>
    <row r="1647" spans="2:16" ht="15.75" customHeight="1" x14ac:dyDescent="0.3">
      <c r="B1647" s="6">
        <v>308</v>
      </c>
      <c r="C1647" s="6" t="s">
        <v>26</v>
      </c>
      <c r="D1647" s="6">
        <v>2770</v>
      </c>
      <c r="F1647" s="6" t="s">
        <v>20</v>
      </c>
      <c r="G1647" s="6">
        <v>176.5</v>
      </c>
      <c r="H1647" s="6">
        <v>63.6</v>
      </c>
      <c r="I1647" s="6">
        <v>4.4000000000000004</v>
      </c>
      <c r="J1647" s="6" t="s">
        <v>170</v>
      </c>
      <c r="K1647" s="6">
        <v>1.3</v>
      </c>
      <c r="L1647" s="6" t="s">
        <v>24</v>
      </c>
      <c r="N1647" s="6" t="b">
        <v>0</v>
      </c>
      <c r="O1647" s="6">
        <v>41.98949863</v>
      </c>
      <c r="P1647" s="6">
        <v>-72.128683240000001</v>
      </c>
    </row>
    <row r="1648" spans="2:16" ht="15.75" customHeight="1" x14ac:dyDescent="0.3">
      <c r="B1648" s="6">
        <v>204</v>
      </c>
      <c r="C1648" s="6" t="s">
        <v>21</v>
      </c>
      <c r="D1648" s="6">
        <v>2771</v>
      </c>
      <c r="F1648" s="6" t="s">
        <v>18</v>
      </c>
      <c r="G1648" s="6">
        <v>88.6</v>
      </c>
      <c r="H1648" s="6">
        <v>57.3</v>
      </c>
      <c r="I1648" s="6">
        <v>1.5</v>
      </c>
      <c r="J1648" s="6" t="s">
        <v>170</v>
      </c>
      <c r="K1648" s="6">
        <v>1.3</v>
      </c>
      <c r="L1648" s="6" t="s">
        <v>24</v>
      </c>
      <c r="N1648" s="6" t="b">
        <v>0</v>
      </c>
      <c r="O1648" s="6">
        <v>41.989580109999999</v>
      </c>
      <c r="P1648" s="6">
        <v>-72.129743869999999</v>
      </c>
    </row>
    <row r="1649" spans="1:16" ht="15.75" customHeight="1" x14ac:dyDescent="0.3">
      <c r="B1649" s="6">
        <v>207</v>
      </c>
      <c r="C1649" s="6" t="s">
        <v>17</v>
      </c>
      <c r="D1649" s="6">
        <v>2772</v>
      </c>
      <c r="F1649" s="6" t="s">
        <v>20</v>
      </c>
      <c r="G1649" s="6">
        <v>146.80000000000001</v>
      </c>
      <c r="H1649" s="6">
        <v>47.7</v>
      </c>
      <c r="I1649" s="6">
        <v>2.6</v>
      </c>
      <c r="J1649" s="6" t="s">
        <v>170</v>
      </c>
      <c r="N1649" s="6" t="b">
        <v>0</v>
      </c>
      <c r="O1649" s="6">
        <v>41.989404190000002</v>
      </c>
      <c r="P1649" s="6">
        <v>-72.129070549999994</v>
      </c>
    </row>
    <row r="1650" spans="1:16" ht="15.75" customHeight="1" x14ac:dyDescent="0.3">
      <c r="B1650" s="6">
        <v>204</v>
      </c>
      <c r="C1650" s="6" t="s">
        <v>17</v>
      </c>
      <c r="D1650" s="6">
        <v>2773</v>
      </c>
      <c r="F1650" s="6" t="s">
        <v>20</v>
      </c>
      <c r="G1650" s="6">
        <v>82.1</v>
      </c>
      <c r="H1650" s="6">
        <v>42.9</v>
      </c>
      <c r="I1650" s="6">
        <v>2.4</v>
      </c>
      <c r="J1650" s="6" t="s">
        <v>170</v>
      </c>
      <c r="N1650" s="6" t="b">
        <v>0</v>
      </c>
      <c r="O1650" s="6">
        <v>41.98946273</v>
      </c>
      <c r="P1650" s="6">
        <v>-72.129851579999993</v>
      </c>
    </row>
    <row r="1651" spans="1:16" ht="15.75" customHeight="1" x14ac:dyDescent="0.3">
      <c r="B1651" s="6">
        <v>308</v>
      </c>
      <c r="C1651" s="6" t="s">
        <v>26</v>
      </c>
      <c r="D1651" s="6">
        <v>2774</v>
      </c>
      <c r="F1651" s="6" t="s">
        <v>20</v>
      </c>
      <c r="G1651" s="6">
        <v>171.7</v>
      </c>
      <c r="H1651" s="6">
        <v>61.3</v>
      </c>
      <c r="I1651" s="6">
        <v>5.7</v>
      </c>
      <c r="J1651" s="6" t="s">
        <v>170</v>
      </c>
      <c r="N1651" s="6" t="b">
        <v>0</v>
      </c>
      <c r="O1651" s="6">
        <v>41.98948575</v>
      </c>
      <c r="P1651" s="6">
        <v>-72.128745269999996</v>
      </c>
    </row>
    <row r="1652" spans="1:16" ht="15.75" customHeight="1" x14ac:dyDescent="0.3">
      <c r="B1652" s="6">
        <v>308</v>
      </c>
      <c r="C1652" s="6" t="s">
        <v>26</v>
      </c>
      <c r="D1652" s="6">
        <v>2775</v>
      </c>
      <c r="F1652" s="6" t="s">
        <v>20</v>
      </c>
      <c r="G1652" s="6">
        <v>175.2</v>
      </c>
      <c r="H1652" s="6">
        <v>64.3</v>
      </c>
      <c r="I1652" s="6">
        <v>5.2</v>
      </c>
      <c r="J1652" s="6" t="s">
        <v>170</v>
      </c>
      <c r="N1652" s="6" t="b">
        <v>0</v>
      </c>
      <c r="O1652" s="6">
        <v>41.989506859999999</v>
      </c>
      <c r="P1652" s="6">
        <v>-72.128697259999996</v>
      </c>
    </row>
    <row r="1653" spans="1:16" ht="15.75" customHeight="1" x14ac:dyDescent="0.3">
      <c r="B1653" s="6">
        <v>204</v>
      </c>
      <c r="C1653" s="6" t="s">
        <v>21</v>
      </c>
      <c r="D1653" s="6">
        <v>2776</v>
      </c>
      <c r="F1653" s="6" t="s">
        <v>172</v>
      </c>
      <c r="G1653" s="6">
        <v>84.2</v>
      </c>
      <c r="H1653" s="6">
        <v>57.3</v>
      </c>
      <c r="I1653" s="6">
        <v>1.9</v>
      </c>
      <c r="J1653" s="6" t="s">
        <v>170</v>
      </c>
      <c r="K1653" s="6">
        <v>1.3</v>
      </c>
      <c r="L1653" s="6" t="s">
        <v>24</v>
      </c>
      <c r="N1653" s="6" t="b">
        <v>0</v>
      </c>
      <c r="O1653" s="6">
        <v>41.989586989999999</v>
      </c>
      <c r="P1653" s="6">
        <v>-72.129796299999995</v>
      </c>
    </row>
    <row r="1654" spans="1:16" ht="15.75" customHeight="1" x14ac:dyDescent="0.3">
      <c r="B1654" s="6">
        <v>308</v>
      </c>
      <c r="C1654" s="6" t="s">
        <v>17</v>
      </c>
      <c r="D1654" s="6">
        <v>2777</v>
      </c>
      <c r="F1654" s="6" t="s">
        <v>22</v>
      </c>
      <c r="G1654" s="6">
        <v>164.4</v>
      </c>
      <c r="H1654" s="6">
        <v>62.2</v>
      </c>
      <c r="I1654" s="6">
        <v>1.7</v>
      </c>
      <c r="J1654" s="6" t="s">
        <v>170</v>
      </c>
      <c r="N1654" s="6" t="b">
        <v>0</v>
      </c>
      <c r="O1654" s="6">
        <v>41.989505119999997</v>
      </c>
      <c r="P1654" s="6">
        <v>-72.128830359999995</v>
      </c>
    </row>
    <row r="1655" spans="1:16" ht="15.75" customHeight="1" x14ac:dyDescent="0.3">
      <c r="B1655" s="6">
        <v>308</v>
      </c>
      <c r="C1655" s="6" t="s">
        <v>17</v>
      </c>
      <c r="D1655" s="6">
        <v>2778</v>
      </c>
      <c r="F1655" s="6" t="s">
        <v>22</v>
      </c>
      <c r="G1655" s="6">
        <v>163.4</v>
      </c>
      <c r="H1655" s="6">
        <v>65.900000000000006</v>
      </c>
      <c r="I1655" s="6">
        <v>2.2000000000000002</v>
      </c>
      <c r="J1655" s="6" t="s">
        <v>170</v>
      </c>
      <c r="N1655" s="6" t="b">
        <v>0</v>
      </c>
      <c r="O1655" s="6">
        <v>41.989539460000003</v>
      </c>
      <c r="P1655" s="6">
        <v>-72.128834499999996</v>
      </c>
    </row>
    <row r="1656" spans="1:16" ht="15.75" customHeight="1" x14ac:dyDescent="0.3">
      <c r="B1656" s="6">
        <v>104</v>
      </c>
      <c r="C1656" s="6" t="s">
        <v>21</v>
      </c>
      <c r="D1656" s="6">
        <v>2779</v>
      </c>
      <c r="F1656" s="6" t="s">
        <v>172</v>
      </c>
      <c r="G1656" s="6">
        <v>87.6</v>
      </c>
      <c r="H1656" s="6">
        <v>38.9</v>
      </c>
      <c r="I1656" s="6">
        <v>1.5</v>
      </c>
      <c r="J1656" s="6" t="s">
        <v>170</v>
      </c>
      <c r="K1656" s="6">
        <v>1.3</v>
      </c>
      <c r="L1656" s="6" t="s">
        <v>24</v>
      </c>
      <c r="N1656" s="6" t="b">
        <v>0</v>
      </c>
      <c r="O1656" s="6">
        <v>41.989418710000002</v>
      </c>
      <c r="P1656" s="6">
        <v>-72.129794450000006</v>
      </c>
    </row>
    <row r="1657" spans="1:16" ht="15.75" customHeight="1" x14ac:dyDescent="0.3">
      <c r="B1657" s="6">
        <v>104</v>
      </c>
      <c r="C1657" s="6" t="s">
        <v>17</v>
      </c>
      <c r="D1657" s="6">
        <v>2780</v>
      </c>
      <c r="F1657" s="6" t="s">
        <v>172</v>
      </c>
      <c r="G1657" s="6">
        <v>86.5</v>
      </c>
      <c r="H1657" s="6">
        <v>24.2</v>
      </c>
      <c r="I1657" s="6">
        <v>1.9</v>
      </c>
      <c r="J1657" s="6" t="s">
        <v>170</v>
      </c>
      <c r="K1657" s="6">
        <v>1.3</v>
      </c>
      <c r="L1657" s="6" t="s">
        <v>24</v>
      </c>
      <c r="N1657" s="6" t="b">
        <v>1</v>
      </c>
      <c r="O1657" s="6">
        <v>41.989290240000003</v>
      </c>
      <c r="P1657" s="6">
        <v>-72.129838449999994</v>
      </c>
    </row>
    <row r="1658" spans="1:16" ht="15.75" customHeight="1" x14ac:dyDescent="0.3">
      <c r="B1658" s="6">
        <v>104</v>
      </c>
      <c r="C1658" s="6" t="s">
        <v>25</v>
      </c>
      <c r="D1658" s="6">
        <v>2781</v>
      </c>
      <c r="F1658" s="6" t="s">
        <v>172</v>
      </c>
      <c r="G1658" s="6">
        <v>90.1</v>
      </c>
      <c r="H1658" s="6">
        <v>36.299999999999997</v>
      </c>
      <c r="I1658" s="6">
        <v>2.1</v>
      </c>
      <c r="J1658" s="6" t="s">
        <v>170</v>
      </c>
      <c r="K1658" s="6">
        <v>1.3</v>
      </c>
      <c r="L1658" s="6" t="s">
        <v>24</v>
      </c>
      <c r="N1658" s="6" t="b">
        <v>0</v>
      </c>
      <c r="O1658" s="6">
        <v>41.989391779999998</v>
      </c>
      <c r="P1658" s="6">
        <v>-72.129770120000003</v>
      </c>
    </row>
    <row r="1659" spans="1:16" ht="15.75" customHeight="1" x14ac:dyDescent="0.3">
      <c r="B1659" s="6">
        <v>207</v>
      </c>
      <c r="C1659" s="6" t="s">
        <v>17</v>
      </c>
      <c r="D1659" s="6">
        <v>2782</v>
      </c>
      <c r="F1659" s="6" t="s">
        <v>20</v>
      </c>
      <c r="G1659" s="6">
        <v>143.1</v>
      </c>
      <c r="H1659" s="6">
        <v>47.5</v>
      </c>
      <c r="I1659" s="6">
        <v>2.5</v>
      </c>
      <c r="J1659" s="6" t="s">
        <v>170</v>
      </c>
      <c r="K1659" s="6">
        <v>1.3</v>
      </c>
      <c r="L1659" s="6" t="s">
        <v>24</v>
      </c>
      <c r="N1659" s="6" t="b">
        <v>0</v>
      </c>
      <c r="O1659" s="6">
        <v>41.9894082</v>
      </c>
      <c r="P1659" s="6">
        <v>-72.129115060000004</v>
      </c>
    </row>
    <row r="1660" spans="1:16" ht="15.75" customHeight="1" x14ac:dyDescent="0.3">
      <c r="A1660" s="6">
        <v>1</v>
      </c>
      <c r="B1660" s="6">
        <v>308</v>
      </c>
      <c r="C1660" s="6" t="s">
        <v>21</v>
      </c>
      <c r="D1660" s="6">
        <v>2783</v>
      </c>
      <c r="F1660" s="6" t="s">
        <v>20</v>
      </c>
      <c r="G1660" s="6">
        <v>168.8</v>
      </c>
      <c r="H1660" s="6">
        <v>76.7</v>
      </c>
      <c r="I1660" s="6">
        <v>5.3</v>
      </c>
      <c r="J1660" s="6" t="s">
        <v>170</v>
      </c>
      <c r="L1660" s="6" t="s">
        <v>24</v>
      </c>
      <c r="N1660" s="6" t="b">
        <v>0</v>
      </c>
      <c r="O1660" s="6">
        <v>41.98962667</v>
      </c>
      <c r="P1660" s="6">
        <v>-72.128747469999993</v>
      </c>
    </row>
    <row r="1661" spans="1:16" ht="15.75" customHeight="1" x14ac:dyDescent="0.3">
      <c r="B1661" s="6">
        <v>207</v>
      </c>
      <c r="C1661" s="6" t="s">
        <v>17</v>
      </c>
      <c r="D1661" s="6">
        <v>2784</v>
      </c>
      <c r="F1661" s="6" t="s">
        <v>20</v>
      </c>
      <c r="G1661" s="6">
        <v>143.80000000000001</v>
      </c>
      <c r="H1661" s="6">
        <v>41.7</v>
      </c>
      <c r="I1661" s="6">
        <v>5.0999999999999996</v>
      </c>
      <c r="J1661" s="6" t="s">
        <v>170</v>
      </c>
      <c r="K1661" s="6">
        <v>1.3</v>
      </c>
      <c r="L1661" s="6" t="s">
        <v>24</v>
      </c>
      <c r="N1661" s="6" t="b">
        <v>0</v>
      </c>
      <c r="O1661" s="6">
        <v>41.989355740000001</v>
      </c>
      <c r="P1661" s="6">
        <v>-72.129118899999995</v>
      </c>
    </row>
    <row r="1662" spans="1:16" ht="15.75" customHeight="1" x14ac:dyDescent="0.3">
      <c r="B1662" s="6">
        <v>207</v>
      </c>
      <c r="C1662" s="6" t="s">
        <v>21</v>
      </c>
      <c r="D1662" s="6">
        <v>2785</v>
      </c>
      <c r="F1662" s="6" t="s">
        <v>20</v>
      </c>
      <c r="G1662" s="6">
        <v>152.5</v>
      </c>
      <c r="H1662" s="6">
        <v>56.9</v>
      </c>
      <c r="I1662" s="6">
        <v>1.2</v>
      </c>
      <c r="J1662" s="6" t="s">
        <v>170</v>
      </c>
      <c r="K1662" s="6">
        <v>1.3</v>
      </c>
      <c r="L1662" s="6" t="s">
        <v>24</v>
      </c>
      <c r="N1662" s="6" t="b">
        <v>0</v>
      </c>
      <c r="O1662" s="6">
        <v>41.989476770000003</v>
      </c>
      <c r="P1662" s="6">
        <v>-72.128983300000002</v>
      </c>
    </row>
    <row r="1663" spans="1:16" ht="15.75" customHeight="1" x14ac:dyDescent="0.3">
      <c r="B1663" s="6">
        <v>104</v>
      </c>
      <c r="C1663" s="6" t="s">
        <v>21</v>
      </c>
      <c r="D1663" s="6">
        <v>2786</v>
      </c>
      <c r="F1663" s="6" t="s">
        <v>172</v>
      </c>
      <c r="G1663" s="6">
        <v>86.5</v>
      </c>
      <c r="H1663" s="6">
        <v>38.700000000000003</v>
      </c>
      <c r="I1663" s="6">
        <v>1.1000000000000001</v>
      </c>
      <c r="J1663" s="6" t="s">
        <v>170</v>
      </c>
      <c r="L1663" s="6" t="s">
        <v>24</v>
      </c>
      <c r="N1663" s="6" t="b">
        <v>0</v>
      </c>
      <c r="O1663" s="6">
        <v>41.989418659999998</v>
      </c>
      <c r="P1663" s="6">
        <v>-72.129807979999995</v>
      </c>
    </row>
    <row r="1664" spans="1:16" ht="15.75" customHeight="1" x14ac:dyDescent="0.3">
      <c r="B1664" s="6">
        <v>207</v>
      </c>
      <c r="C1664" s="6" t="s">
        <v>21</v>
      </c>
      <c r="D1664" s="6">
        <v>2788</v>
      </c>
      <c r="F1664" s="6" t="s">
        <v>20</v>
      </c>
      <c r="G1664" s="6">
        <v>144.80000000000001</v>
      </c>
      <c r="H1664" s="6">
        <v>51.1</v>
      </c>
      <c r="I1664" s="6">
        <v>1.6</v>
      </c>
      <c r="J1664" s="6" t="s">
        <v>170</v>
      </c>
      <c r="N1664" s="6" t="b">
        <v>0</v>
      </c>
      <c r="O1664" s="6">
        <v>41.989437430000002</v>
      </c>
      <c r="P1664" s="6">
        <v>-72.129087240000004</v>
      </c>
    </row>
    <row r="1665" spans="2:16" ht="15.75" customHeight="1" x14ac:dyDescent="0.3">
      <c r="B1665" s="6">
        <v>207</v>
      </c>
      <c r="C1665" s="6" t="s">
        <v>26</v>
      </c>
      <c r="D1665" s="6">
        <v>2789</v>
      </c>
      <c r="F1665" s="6" t="s">
        <v>22</v>
      </c>
      <c r="G1665" s="6">
        <v>155.69999999999999</v>
      </c>
      <c r="H1665" s="6">
        <v>46.7</v>
      </c>
      <c r="I1665" s="6">
        <v>3.1</v>
      </c>
      <c r="J1665" s="6" t="s">
        <v>170</v>
      </c>
      <c r="K1665" s="6">
        <v>1.3</v>
      </c>
      <c r="L1665" s="6" t="s">
        <v>24</v>
      </c>
      <c r="N1665" s="6" t="b">
        <v>0</v>
      </c>
      <c r="O1665" s="6">
        <v>41.989381440000002</v>
      </c>
      <c r="P1665" s="6">
        <v>-72.128966599999998</v>
      </c>
    </row>
    <row r="1666" spans="2:16" ht="15.75" customHeight="1" x14ac:dyDescent="0.3">
      <c r="B1666" s="6">
        <v>104</v>
      </c>
      <c r="C1666" s="6" t="s">
        <v>26</v>
      </c>
      <c r="D1666" s="6">
        <v>2790</v>
      </c>
      <c r="F1666" s="6" t="s">
        <v>172</v>
      </c>
      <c r="G1666" s="6">
        <v>92.5</v>
      </c>
      <c r="H1666" s="6">
        <v>23.1</v>
      </c>
      <c r="I1666" s="6">
        <v>1.1000000000000001</v>
      </c>
      <c r="J1666" s="6" t="s">
        <v>170</v>
      </c>
      <c r="K1666" s="6">
        <v>1.3</v>
      </c>
      <c r="L1666" s="6" t="s">
        <v>24</v>
      </c>
      <c r="N1666" s="6" t="b">
        <v>0</v>
      </c>
      <c r="O1666" s="6">
        <v>41.989271129999999</v>
      </c>
      <c r="P1666" s="6">
        <v>-72.129769260000003</v>
      </c>
    </row>
    <row r="1667" spans="2:16" ht="15.75" customHeight="1" x14ac:dyDescent="0.3">
      <c r="B1667" s="6">
        <v>104</v>
      </c>
      <c r="C1667" s="6" t="s">
        <v>17</v>
      </c>
      <c r="D1667" s="6">
        <v>2791</v>
      </c>
      <c r="F1667" s="6" t="s">
        <v>20</v>
      </c>
      <c r="G1667" s="6">
        <v>88.5</v>
      </c>
      <c r="H1667" s="6">
        <v>25.1</v>
      </c>
      <c r="I1667" s="6">
        <v>4.0999999999999996</v>
      </c>
      <c r="J1667" s="6" t="s">
        <v>170</v>
      </c>
      <c r="K1667" s="6">
        <v>1.3</v>
      </c>
      <c r="L1667" s="6" t="s">
        <v>24</v>
      </c>
      <c r="N1667" s="6" t="b">
        <v>0</v>
      </c>
      <c r="O1667" s="6">
        <v>41.989295089999999</v>
      </c>
      <c r="P1667" s="6">
        <v>-72.129812720000004</v>
      </c>
    </row>
    <row r="1668" spans="2:16" ht="15.75" customHeight="1" x14ac:dyDescent="0.3">
      <c r="B1668" s="6">
        <v>206</v>
      </c>
      <c r="C1668" s="6" t="s">
        <v>26</v>
      </c>
      <c r="D1668" s="6">
        <v>2792</v>
      </c>
      <c r="F1668" s="6" t="s">
        <v>18</v>
      </c>
      <c r="G1668" s="6">
        <v>139.1</v>
      </c>
      <c r="H1668" s="6">
        <v>44.6</v>
      </c>
      <c r="I1668" s="6">
        <v>4.0999999999999996</v>
      </c>
      <c r="J1668" s="6" t="s">
        <v>170</v>
      </c>
      <c r="K1668" s="6">
        <v>1.3</v>
      </c>
      <c r="L1668" s="6" t="s">
        <v>24</v>
      </c>
      <c r="N1668" s="6" t="b">
        <v>0</v>
      </c>
      <c r="O1668" s="6">
        <v>41.989388759999997</v>
      </c>
      <c r="P1668" s="6">
        <v>-72.129168809999996</v>
      </c>
    </row>
    <row r="1669" spans="2:16" ht="15.75" customHeight="1" x14ac:dyDescent="0.3">
      <c r="B1669" s="6">
        <v>106</v>
      </c>
      <c r="C1669" s="6" t="s">
        <v>26</v>
      </c>
      <c r="D1669" s="6">
        <v>2794</v>
      </c>
      <c r="F1669" s="6" t="s">
        <v>20</v>
      </c>
      <c r="G1669" s="6">
        <v>136.69999999999999</v>
      </c>
      <c r="H1669" s="6">
        <v>21.4</v>
      </c>
      <c r="I1669" s="6">
        <v>1.9</v>
      </c>
      <c r="J1669" s="6" t="s">
        <v>170</v>
      </c>
      <c r="N1669" s="6" t="b">
        <v>0</v>
      </c>
      <c r="O1669" s="6">
        <v>41.989187039999997</v>
      </c>
      <c r="P1669" s="6">
        <v>-72.129246159999994</v>
      </c>
    </row>
    <row r="1670" spans="2:16" ht="15.75" customHeight="1" x14ac:dyDescent="0.3">
      <c r="B1670" s="6">
        <v>207</v>
      </c>
      <c r="C1670" s="6" t="s">
        <v>17</v>
      </c>
      <c r="D1670" s="6">
        <v>2795</v>
      </c>
      <c r="F1670" s="6" t="s">
        <v>20</v>
      </c>
      <c r="G1670" s="6">
        <v>147.5</v>
      </c>
      <c r="H1670" s="6">
        <v>47.6</v>
      </c>
      <c r="I1670" s="6">
        <v>3</v>
      </c>
      <c r="J1670" s="6" t="s">
        <v>170</v>
      </c>
      <c r="K1670" s="6">
        <v>1.3</v>
      </c>
      <c r="L1670" s="6" t="s">
        <v>24</v>
      </c>
      <c r="N1670" s="6" t="b">
        <v>0</v>
      </c>
      <c r="O1670" s="6">
        <v>41.989402210000002</v>
      </c>
      <c r="P1670" s="6">
        <v>-72.129062419999997</v>
      </c>
    </row>
    <row r="1671" spans="2:16" ht="15.75" customHeight="1" x14ac:dyDescent="0.3">
      <c r="B1671" s="6">
        <v>308</v>
      </c>
      <c r="C1671" s="6" t="s">
        <v>26</v>
      </c>
      <c r="D1671" s="6">
        <v>2796</v>
      </c>
      <c r="F1671" s="6" t="s">
        <v>22</v>
      </c>
      <c r="G1671" s="6">
        <v>170.3</v>
      </c>
      <c r="H1671" s="6">
        <v>63.3</v>
      </c>
      <c r="I1671" s="6">
        <v>1.3</v>
      </c>
      <c r="J1671" s="6" t="s">
        <v>170</v>
      </c>
      <c r="N1671" s="6" t="b">
        <v>0</v>
      </c>
      <c r="O1671" s="6">
        <v>41.989505649999998</v>
      </c>
      <c r="P1671" s="6">
        <v>-72.128757750000005</v>
      </c>
    </row>
    <row r="1672" spans="2:16" ht="15.75" customHeight="1" x14ac:dyDescent="0.3">
      <c r="B1672" s="6">
        <v>206</v>
      </c>
      <c r="C1672" s="6" t="s">
        <v>26</v>
      </c>
      <c r="D1672" s="6">
        <v>2797</v>
      </c>
      <c r="F1672" s="6" t="s">
        <v>18</v>
      </c>
      <c r="G1672" s="6">
        <v>138.5</v>
      </c>
      <c r="H1672" s="6">
        <v>49.2</v>
      </c>
      <c r="I1672" s="6">
        <v>1.9</v>
      </c>
      <c r="J1672" s="6" t="s">
        <v>170</v>
      </c>
      <c r="K1672" s="6">
        <v>1.3</v>
      </c>
      <c r="L1672" s="6" t="s">
        <v>24</v>
      </c>
      <c r="N1672" s="6" t="b">
        <v>0</v>
      </c>
      <c r="O1672" s="6">
        <v>41.98943044</v>
      </c>
      <c r="P1672" s="6">
        <v>-72.129166299999994</v>
      </c>
    </row>
    <row r="1673" spans="2:16" ht="15.75" customHeight="1" x14ac:dyDescent="0.3">
      <c r="B1673" s="6">
        <v>207</v>
      </c>
      <c r="C1673" s="6" t="s">
        <v>21</v>
      </c>
      <c r="D1673" s="6">
        <v>2798</v>
      </c>
      <c r="F1673" s="6" t="s">
        <v>20</v>
      </c>
      <c r="G1673" s="6">
        <v>140.19999999999999</v>
      </c>
      <c r="H1673" s="6">
        <v>50.2</v>
      </c>
      <c r="I1673" s="6">
        <v>2.5</v>
      </c>
      <c r="J1673" s="6" t="s">
        <v>170</v>
      </c>
      <c r="L1673" s="6" t="s">
        <v>24</v>
      </c>
      <c r="N1673" s="6" t="b">
        <v>0</v>
      </c>
      <c r="O1673" s="6">
        <v>41.989436640000001</v>
      </c>
      <c r="P1673" s="6">
        <v>-72.129143940000006</v>
      </c>
    </row>
    <row r="1674" spans="2:16" ht="15.75" customHeight="1" x14ac:dyDescent="0.3">
      <c r="B1674" s="6">
        <v>207</v>
      </c>
      <c r="C1674" s="6" t="s">
        <v>26</v>
      </c>
      <c r="D1674" s="6">
        <v>2799</v>
      </c>
      <c r="F1674" s="6" t="s">
        <v>20</v>
      </c>
      <c r="G1674" s="6">
        <v>150.30000000000001</v>
      </c>
      <c r="H1674" s="6">
        <v>46.5</v>
      </c>
      <c r="I1674" s="6">
        <v>1.3</v>
      </c>
      <c r="J1674" s="6" t="s">
        <v>170</v>
      </c>
      <c r="K1674" s="6">
        <v>1.3</v>
      </c>
      <c r="L1674" s="6" t="s">
        <v>24</v>
      </c>
      <c r="N1674" s="6" t="b">
        <v>0</v>
      </c>
      <c r="O1674" s="6">
        <v>41.989388099999999</v>
      </c>
      <c r="P1674" s="6">
        <v>-72.129031370000007</v>
      </c>
    </row>
    <row r="1675" spans="2:16" ht="15.75" customHeight="1" x14ac:dyDescent="0.3">
      <c r="B1675" s="6">
        <v>308</v>
      </c>
      <c r="C1675" s="6" t="s">
        <v>25</v>
      </c>
      <c r="D1675" s="6">
        <v>2800</v>
      </c>
      <c r="F1675" s="6" t="s">
        <v>20</v>
      </c>
      <c r="G1675" s="6">
        <v>177</v>
      </c>
      <c r="H1675" s="6">
        <v>77.8</v>
      </c>
      <c r="I1675" s="6">
        <v>5.8</v>
      </c>
      <c r="J1675" s="6" t="s">
        <v>170</v>
      </c>
      <c r="N1675" s="6" t="b">
        <v>0</v>
      </c>
      <c r="O1675" s="6">
        <v>41.989623610000002</v>
      </c>
      <c r="P1675" s="6">
        <v>-72.128647439999995</v>
      </c>
    </row>
    <row r="1676" spans="2:16" ht="15.75" customHeight="1" x14ac:dyDescent="0.3">
      <c r="B1676" s="6">
        <v>308</v>
      </c>
      <c r="C1676" s="6" t="s">
        <v>17</v>
      </c>
      <c r="D1676" s="6">
        <v>2801</v>
      </c>
      <c r="F1676" s="6" t="s">
        <v>20</v>
      </c>
      <c r="G1676" s="6">
        <v>163.6</v>
      </c>
      <c r="H1676" s="6">
        <v>64</v>
      </c>
      <c r="I1676" s="6">
        <v>1.5</v>
      </c>
      <c r="J1676" s="6" t="s">
        <v>170</v>
      </c>
      <c r="N1676" s="6" t="b">
        <v>0</v>
      </c>
      <c r="O1676" s="6">
        <v>41.989522319999999</v>
      </c>
      <c r="P1676" s="6">
        <v>-72.128836109999995</v>
      </c>
    </row>
    <row r="1677" spans="2:16" ht="15.75" customHeight="1" x14ac:dyDescent="0.3">
      <c r="B1677" s="6">
        <v>207</v>
      </c>
      <c r="C1677" s="6" t="s">
        <v>25</v>
      </c>
      <c r="D1677" s="6">
        <v>2802</v>
      </c>
      <c r="F1677" s="6" t="s">
        <v>20</v>
      </c>
      <c r="G1677" s="6">
        <v>153.6</v>
      </c>
      <c r="H1677" s="6">
        <v>59.4</v>
      </c>
      <c r="I1677" s="6">
        <v>1.7</v>
      </c>
      <c r="J1677" s="6" t="s">
        <v>170</v>
      </c>
      <c r="N1677" s="6" t="b">
        <v>0</v>
      </c>
      <c r="O1677" s="6">
        <v>41.989497190000002</v>
      </c>
      <c r="P1677" s="6">
        <v>-72.128964940000003</v>
      </c>
    </row>
    <row r="1678" spans="2:16" ht="15.75" customHeight="1" x14ac:dyDescent="0.3">
      <c r="B1678" s="6">
        <v>204</v>
      </c>
      <c r="C1678" s="6" t="s">
        <v>21</v>
      </c>
      <c r="D1678" s="6">
        <v>2804</v>
      </c>
      <c r="F1678" s="6" t="s">
        <v>172</v>
      </c>
      <c r="G1678" s="6">
        <v>82.4</v>
      </c>
      <c r="H1678" s="6">
        <v>50.8</v>
      </c>
      <c r="I1678" s="6">
        <v>3.4</v>
      </c>
      <c r="J1678" s="6" t="s">
        <v>170</v>
      </c>
      <c r="N1678" s="6" t="b">
        <v>0</v>
      </c>
      <c r="O1678" s="6">
        <v>41.989532230000002</v>
      </c>
      <c r="P1678" s="6">
        <v>-72.129831409999994</v>
      </c>
    </row>
    <row r="1679" spans="2:16" ht="15.75" customHeight="1" x14ac:dyDescent="0.3">
      <c r="B1679" s="6">
        <v>308</v>
      </c>
      <c r="C1679" s="6" t="s">
        <v>17</v>
      </c>
      <c r="D1679" s="6">
        <v>2806</v>
      </c>
      <c r="F1679" s="6" t="s">
        <v>20</v>
      </c>
      <c r="G1679" s="6">
        <v>169.2</v>
      </c>
      <c r="H1679" s="6">
        <v>66.400000000000006</v>
      </c>
      <c r="I1679" s="6">
        <v>1.3</v>
      </c>
      <c r="J1679" s="6" t="s">
        <v>170</v>
      </c>
      <c r="N1679" s="6" t="b">
        <v>0</v>
      </c>
      <c r="O1679" s="6">
        <v>41.989534829999997</v>
      </c>
      <c r="P1679" s="6">
        <v>-72.128764340000004</v>
      </c>
    </row>
    <row r="1680" spans="2:16" ht="15.75" customHeight="1" x14ac:dyDescent="0.3">
      <c r="B1680" s="6">
        <v>308</v>
      </c>
      <c r="C1680" s="6" t="s">
        <v>26</v>
      </c>
      <c r="D1680" s="6">
        <v>2807</v>
      </c>
      <c r="F1680" s="6" t="s">
        <v>20</v>
      </c>
      <c r="G1680" s="6">
        <v>179</v>
      </c>
      <c r="H1680" s="6">
        <v>67.3</v>
      </c>
      <c r="I1680" s="6">
        <v>1</v>
      </c>
      <c r="J1680" s="6" t="s">
        <v>170</v>
      </c>
      <c r="N1680" s="6" t="b">
        <v>0</v>
      </c>
      <c r="O1680" s="6">
        <v>41.98952749</v>
      </c>
      <c r="P1680" s="6">
        <v>-72.128645680000005</v>
      </c>
    </row>
    <row r="1681" spans="2:16" ht="15.75" customHeight="1" x14ac:dyDescent="0.3">
      <c r="B1681" s="6">
        <v>307</v>
      </c>
      <c r="C1681" s="6" t="s">
        <v>26</v>
      </c>
      <c r="D1681" s="6">
        <v>2808</v>
      </c>
      <c r="F1681" s="6" t="s">
        <v>20</v>
      </c>
      <c r="G1681" s="6">
        <v>158</v>
      </c>
      <c r="H1681" s="6">
        <v>65.7</v>
      </c>
      <c r="I1681" s="6">
        <v>1.7</v>
      </c>
      <c r="J1681" s="6" t="s">
        <v>170</v>
      </c>
      <c r="K1681" s="6">
        <v>1.3</v>
      </c>
      <c r="L1681" s="6" t="s">
        <v>24</v>
      </c>
      <c r="N1681" s="6" t="b">
        <v>0</v>
      </c>
      <c r="O1681" s="6">
        <v>41.98954612</v>
      </c>
      <c r="P1681" s="6">
        <v>-72.128899270000005</v>
      </c>
    </row>
    <row r="1682" spans="2:16" ht="15.75" customHeight="1" x14ac:dyDescent="0.3">
      <c r="B1682" s="6">
        <v>204</v>
      </c>
      <c r="C1682" s="6" t="s">
        <v>21</v>
      </c>
      <c r="D1682" s="6">
        <v>2809</v>
      </c>
      <c r="F1682" s="6" t="s">
        <v>172</v>
      </c>
      <c r="G1682" s="6">
        <v>87.3</v>
      </c>
      <c r="H1682" s="6">
        <v>52.3</v>
      </c>
      <c r="I1682" s="6">
        <v>1.7</v>
      </c>
      <c r="J1682" s="6" t="s">
        <v>170</v>
      </c>
      <c r="N1682" s="6" t="b">
        <v>0</v>
      </c>
      <c r="O1682" s="6">
        <v>41.989537859999999</v>
      </c>
      <c r="P1682" s="6">
        <v>-72.129769870000004</v>
      </c>
    </row>
    <row r="1683" spans="2:16" ht="15.75" customHeight="1" x14ac:dyDescent="0.3">
      <c r="B1683" s="6">
        <v>207</v>
      </c>
      <c r="C1683" s="6" t="s">
        <v>17</v>
      </c>
      <c r="D1683" s="6">
        <v>2810</v>
      </c>
      <c r="F1683" s="6" t="s">
        <v>20</v>
      </c>
      <c r="G1683" s="6">
        <v>140.9</v>
      </c>
      <c r="H1683" s="6">
        <v>46.8</v>
      </c>
      <c r="I1683" s="6">
        <v>2.1</v>
      </c>
      <c r="J1683" s="6" t="s">
        <v>170</v>
      </c>
      <c r="N1683" s="6" t="b">
        <v>0</v>
      </c>
      <c r="O1683" s="6">
        <v>41.989405439999999</v>
      </c>
      <c r="P1683" s="6">
        <v>-72.129142740000006</v>
      </c>
    </row>
    <row r="1684" spans="2:16" ht="15.75" customHeight="1" x14ac:dyDescent="0.3">
      <c r="B1684" s="6">
        <v>104</v>
      </c>
      <c r="C1684" s="6" t="s">
        <v>17</v>
      </c>
      <c r="D1684" s="6">
        <v>2811</v>
      </c>
      <c r="F1684" s="6" t="s">
        <v>20</v>
      </c>
      <c r="G1684" s="6">
        <v>86.7</v>
      </c>
      <c r="H1684" s="6">
        <v>23.1</v>
      </c>
      <c r="I1684" s="6">
        <v>3.7</v>
      </c>
      <c r="J1684" s="6" t="s">
        <v>170</v>
      </c>
      <c r="K1684" s="6">
        <v>1.3</v>
      </c>
      <c r="L1684" s="6" t="s">
        <v>24</v>
      </c>
      <c r="N1684" s="6" t="b">
        <v>0</v>
      </c>
      <c r="O1684" s="6">
        <v>41.989280190000002</v>
      </c>
      <c r="P1684" s="6">
        <v>-72.129838370000002</v>
      </c>
    </row>
    <row r="1685" spans="2:16" ht="15.75" customHeight="1" x14ac:dyDescent="0.3">
      <c r="B1685" s="6">
        <v>308</v>
      </c>
      <c r="C1685" s="6" t="s">
        <v>26</v>
      </c>
      <c r="D1685" s="6">
        <v>2812</v>
      </c>
      <c r="F1685" s="6" t="s">
        <v>20</v>
      </c>
      <c r="G1685" s="6">
        <v>170.8</v>
      </c>
      <c r="H1685" s="6">
        <v>60.8</v>
      </c>
      <c r="I1685" s="6">
        <v>1.3</v>
      </c>
      <c r="J1685" s="6" t="s">
        <v>170</v>
      </c>
      <c r="N1685" s="6" t="b">
        <v>0</v>
      </c>
      <c r="O1685" s="6">
        <v>41.989482729999999</v>
      </c>
      <c r="P1685" s="6">
        <v>-72.128757050000004</v>
      </c>
    </row>
    <row r="1686" spans="2:16" ht="15.75" customHeight="1" x14ac:dyDescent="0.3">
      <c r="B1686" s="6">
        <v>308</v>
      </c>
      <c r="C1686" s="6" t="s">
        <v>26</v>
      </c>
      <c r="D1686" s="6">
        <v>2813</v>
      </c>
      <c r="F1686" s="6" t="s">
        <v>22</v>
      </c>
      <c r="G1686" s="6">
        <v>179.7</v>
      </c>
      <c r="H1686" s="6">
        <v>61.5</v>
      </c>
      <c r="I1686" s="6">
        <v>2.1</v>
      </c>
      <c r="J1686" s="6" t="s">
        <v>170</v>
      </c>
      <c r="L1686" s="6" t="s">
        <v>24</v>
      </c>
      <c r="N1686" s="6" t="b">
        <v>0</v>
      </c>
      <c r="O1686" s="6">
        <v>41.989475030000001</v>
      </c>
      <c r="P1686" s="6">
        <v>-72.128649519999996</v>
      </c>
    </row>
    <row r="1687" spans="2:16" ht="15.75" customHeight="1" x14ac:dyDescent="0.3">
      <c r="B1687" s="6">
        <v>104</v>
      </c>
      <c r="C1687" s="6" t="s">
        <v>17</v>
      </c>
      <c r="D1687" s="6">
        <v>2814</v>
      </c>
      <c r="F1687" s="6" t="s">
        <v>20</v>
      </c>
      <c r="G1687" s="6">
        <v>84.5</v>
      </c>
      <c r="H1687" s="6">
        <v>23.9</v>
      </c>
      <c r="I1687" s="6">
        <v>1.4</v>
      </c>
      <c r="J1687" s="6" t="s">
        <v>170</v>
      </c>
      <c r="K1687" s="6">
        <v>1.3</v>
      </c>
      <c r="L1687" s="6" t="s">
        <v>24</v>
      </c>
      <c r="N1687" s="6" t="b">
        <v>0</v>
      </c>
      <c r="O1687" s="6">
        <v>41.989290709999999</v>
      </c>
      <c r="P1687" s="6">
        <v>-72.12986291</v>
      </c>
    </row>
    <row r="1688" spans="2:16" ht="15.75" customHeight="1" x14ac:dyDescent="0.3">
      <c r="B1688" s="6">
        <v>104</v>
      </c>
      <c r="C1688" s="6" t="s">
        <v>21</v>
      </c>
      <c r="D1688" s="6">
        <v>2815</v>
      </c>
      <c r="F1688" s="6" t="s">
        <v>172</v>
      </c>
      <c r="G1688" s="6">
        <v>83.2</v>
      </c>
      <c r="H1688" s="6">
        <v>39.4</v>
      </c>
      <c r="I1688" s="6">
        <v>1.4</v>
      </c>
      <c r="J1688" s="6" t="s">
        <v>170</v>
      </c>
      <c r="K1688" s="6">
        <v>1.3</v>
      </c>
      <c r="L1688" s="6" t="s">
        <v>24</v>
      </c>
      <c r="N1688" s="6" t="b">
        <v>0</v>
      </c>
      <c r="O1688" s="6">
        <v>41.98943001</v>
      </c>
      <c r="P1688" s="6">
        <v>-72.129845829999994</v>
      </c>
    </row>
    <row r="1689" spans="2:16" ht="15.75" customHeight="1" x14ac:dyDescent="0.3">
      <c r="B1689" s="6">
        <v>104</v>
      </c>
      <c r="C1689" s="6" t="s">
        <v>26</v>
      </c>
      <c r="D1689" s="6">
        <v>2817</v>
      </c>
      <c r="F1689" s="6" t="s">
        <v>20</v>
      </c>
      <c r="G1689" s="6">
        <v>95.3</v>
      </c>
      <c r="H1689" s="6">
        <v>22.9</v>
      </c>
      <c r="I1689" s="6">
        <v>2.7</v>
      </c>
      <c r="J1689" s="6" t="s">
        <v>170</v>
      </c>
      <c r="K1689" s="6">
        <v>1.3</v>
      </c>
      <c r="L1689" s="6" t="s">
        <v>24</v>
      </c>
      <c r="N1689" s="6" t="b">
        <v>0</v>
      </c>
      <c r="O1689" s="6">
        <v>41.989264980000002</v>
      </c>
      <c r="P1689" s="6">
        <v>-72.129736320000006</v>
      </c>
    </row>
    <row r="1690" spans="2:16" ht="15.75" customHeight="1" x14ac:dyDescent="0.3">
      <c r="B1690" s="6">
        <v>207</v>
      </c>
      <c r="C1690" s="6" t="s">
        <v>17</v>
      </c>
      <c r="D1690" s="6">
        <v>2820</v>
      </c>
      <c r="F1690" s="6" t="s">
        <v>20</v>
      </c>
      <c r="G1690" s="6">
        <v>147.5</v>
      </c>
      <c r="H1690" s="6">
        <v>48.6</v>
      </c>
      <c r="I1690" s="6">
        <v>2.8</v>
      </c>
      <c r="J1690" s="6" t="s">
        <v>170</v>
      </c>
      <c r="K1690" s="6">
        <v>1.3</v>
      </c>
      <c r="L1690" s="6" t="s">
        <v>24</v>
      </c>
      <c r="N1690" s="6" t="b">
        <v>0</v>
      </c>
      <c r="O1690" s="6">
        <v>41.989411070000003</v>
      </c>
      <c r="P1690" s="6">
        <v>-72.129060319999994</v>
      </c>
    </row>
    <row r="1691" spans="2:16" ht="15.75" customHeight="1" x14ac:dyDescent="0.3">
      <c r="B1691" s="6">
        <v>308</v>
      </c>
      <c r="C1691" s="6" t="s">
        <v>25</v>
      </c>
      <c r="D1691" s="6">
        <v>2821</v>
      </c>
      <c r="F1691" s="6" t="s">
        <v>22</v>
      </c>
      <c r="G1691" s="6">
        <v>171.5</v>
      </c>
      <c r="H1691" s="6">
        <v>71.5</v>
      </c>
      <c r="I1691" s="6">
        <v>5.2</v>
      </c>
      <c r="J1691" s="6" t="s">
        <v>170</v>
      </c>
      <c r="L1691" s="6" t="s">
        <v>24</v>
      </c>
      <c r="N1691" s="6" t="b">
        <v>0</v>
      </c>
      <c r="O1691" s="6">
        <v>41.989576399999997</v>
      </c>
      <c r="P1691" s="6">
        <v>-72.128726220000004</v>
      </c>
    </row>
    <row r="1692" spans="2:16" ht="15.75" customHeight="1" x14ac:dyDescent="0.3">
      <c r="B1692" s="6">
        <v>207</v>
      </c>
      <c r="C1692" s="6" t="s">
        <v>17</v>
      </c>
      <c r="D1692" s="6">
        <v>2822</v>
      </c>
      <c r="F1692" s="6" t="s">
        <v>20</v>
      </c>
      <c r="G1692" s="6">
        <v>147.30000000000001</v>
      </c>
      <c r="H1692" s="6">
        <v>45.2</v>
      </c>
      <c r="I1692" s="6">
        <v>1.7</v>
      </c>
      <c r="J1692" s="6" t="s">
        <v>170</v>
      </c>
      <c r="K1692" s="6">
        <v>1.3</v>
      </c>
      <c r="L1692" s="6" t="s">
        <v>24</v>
      </c>
      <c r="N1692" s="6" t="b">
        <v>0</v>
      </c>
      <c r="O1692" s="6">
        <v>41.989381270000003</v>
      </c>
      <c r="P1692" s="6">
        <v>-72.129069849999993</v>
      </c>
    </row>
    <row r="1693" spans="2:16" ht="15.75" customHeight="1" x14ac:dyDescent="0.3">
      <c r="B1693" s="6">
        <v>204</v>
      </c>
      <c r="C1693" s="6" t="s">
        <v>17</v>
      </c>
      <c r="D1693" s="6">
        <v>2823</v>
      </c>
      <c r="F1693" s="6" t="s">
        <v>172</v>
      </c>
      <c r="G1693" s="6">
        <v>85.7</v>
      </c>
      <c r="H1693" s="6">
        <v>47.3</v>
      </c>
      <c r="I1693" s="6">
        <v>1</v>
      </c>
      <c r="J1693" s="6" t="s">
        <v>170</v>
      </c>
      <c r="K1693" s="6">
        <v>1.3</v>
      </c>
      <c r="L1693" s="6" t="s">
        <v>24</v>
      </c>
      <c r="N1693" s="6" t="b">
        <v>0</v>
      </c>
      <c r="O1693" s="6">
        <v>41.989496080000002</v>
      </c>
      <c r="P1693" s="6">
        <v>-72.129799439999999</v>
      </c>
    </row>
    <row r="1694" spans="2:16" ht="15.75" customHeight="1" x14ac:dyDescent="0.3">
      <c r="B1694" s="6">
        <v>207</v>
      </c>
      <c r="C1694" s="6" t="s">
        <v>17</v>
      </c>
      <c r="D1694" s="6">
        <v>2824</v>
      </c>
      <c r="F1694" s="6" t="s">
        <v>20</v>
      </c>
      <c r="G1694" s="6">
        <v>144.4</v>
      </c>
      <c r="H1694" s="6">
        <v>41.8</v>
      </c>
      <c r="I1694" s="6">
        <v>2.7</v>
      </c>
      <c r="J1694" s="6" t="s">
        <v>170</v>
      </c>
      <c r="K1694" s="6">
        <v>1.3</v>
      </c>
      <c r="L1694" s="6" t="s">
        <v>24</v>
      </c>
      <c r="N1694" s="6" t="b">
        <v>0</v>
      </c>
      <c r="O1694" s="6">
        <v>41.989355689999996</v>
      </c>
      <c r="P1694" s="6">
        <v>-72.129111550000005</v>
      </c>
    </row>
    <row r="1695" spans="2:16" ht="15.75" customHeight="1" x14ac:dyDescent="0.3">
      <c r="B1695" s="6">
        <v>207</v>
      </c>
      <c r="C1695" s="6" t="s">
        <v>21</v>
      </c>
      <c r="D1695" s="6">
        <v>2825</v>
      </c>
      <c r="F1695" s="6" t="s">
        <v>20</v>
      </c>
      <c r="G1695" s="6">
        <v>157.4</v>
      </c>
      <c r="H1695" s="6">
        <v>50.2</v>
      </c>
      <c r="I1695" s="6">
        <v>1</v>
      </c>
      <c r="J1695" s="6" t="s">
        <v>170</v>
      </c>
      <c r="K1695" s="6">
        <v>1.3</v>
      </c>
      <c r="L1695" s="6" t="s">
        <v>24</v>
      </c>
      <c r="N1695" s="6" t="b">
        <v>0</v>
      </c>
      <c r="O1695" s="6">
        <v>41.989409780000003</v>
      </c>
      <c r="P1695" s="6">
        <v>-72.128938989999995</v>
      </c>
    </row>
    <row r="1696" spans="2:16" ht="15.75" customHeight="1" x14ac:dyDescent="0.3">
      <c r="B1696" s="6">
        <v>207</v>
      </c>
      <c r="C1696" s="6" t="s">
        <v>17</v>
      </c>
      <c r="D1696" s="6">
        <v>2826</v>
      </c>
      <c r="F1696" s="6" t="s">
        <v>20</v>
      </c>
      <c r="G1696" s="6">
        <v>142.30000000000001</v>
      </c>
      <c r="H1696" s="6">
        <v>46.3</v>
      </c>
      <c r="I1696" s="6">
        <v>3.4</v>
      </c>
      <c r="J1696" s="6" t="s">
        <v>170</v>
      </c>
      <c r="N1696" s="6" t="b">
        <v>0</v>
      </c>
      <c r="O1696" s="6">
        <v>41.989398819999998</v>
      </c>
      <c r="P1696" s="6">
        <v>-72.129127109999999</v>
      </c>
    </row>
    <row r="1697" spans="2:16" ht="15.75" customHeight="1" x14ac:dyDescent="0.3">
      <c r="B1697" s="6">
        <v>207</v>
      </c>
      <c r="C1697" s="6" t="s">
        <v>26</v>
      </c>
      <c r="D1697" s="6">
        <v>2827</v>
      </c>
      <c r="F1697" s="6" t="s">
        <v>22</v>
      </c>
      <c r="G1697" s="6">
        <v>152.1</v>
      </c>
      <c r="H1697" s="6">
        <v>40.6</v>
      </c>
      <c r="I1697" s="6">
        <v>1.7</v>
      </c>
      <c r="J1697" s="6" t="s">
        <v>170</v>
      </c>
      <c r="K1697" s="6">
        <v>1.3</v>
      </c>
      <c r="L1697" s="6" t="s">
        <v>24</v>
      </c>
      <c r="N1697" s="6" t="b">
        <v>0</v>
      </c>
      <c r="O1697" s="6">
        <v>41.989333029999997</v>
      </c>
      <c r="P1697" s="6">
        <v>-72.129022320000004</v>
      </c>
    </row>
    <row r="1698" spans="2:16" ht="15.75" customHeight="1" x14ac:dyDescent="0.3">
      <c r="B1698" s="6">
        <v>304</v>
      </c>
      <c r="C1698" s="6" t="s">
        <v>17</v>
      </c>
      <c r="D1698" s="6">
        <v>2828</v>
      </c>
      <c r="F1698" s="6" t="s">
        <v>172</v>
      </c>
      <c r="G1698" s="6">
        <v>89.5</v>
      </c>
      <c r="H1698" s="6">
        <v>63.1</v>
      </c>
      <c r="I1698" s="6">
        <v>2.7</v>
      </c>
      <c r="J1698" s="6" t="s">
        <v>170</v>
      </c>
      <c r="K1698" s="6">
        <v>1.3</v>
      </c>
      <c r="L1698" s="6" t="s">
        <v>24</v>
      </c>
      <c r="N1698" s="6" t="b">
        <v>0</v>
      </c>
      <c r="O1698" s="6">
        <v>41.989630079999998</v>
      </c>
      <c r="P1698" s="6">
        <v>-72.12972096</v>
      </c>
    </row>
    <row r="1699" spans="2:16" ht="15.75" customHeight="1" x14ac:dyDescent="0.3">
      <c r="B1699" s="6">
        <v>308</v>
      </c>
      <c r="C1699" s="6" t="s">
        <v>25</v>
      </c>
      <c r="D1699" s="6">
        <v>2829</v>
      </c>
      <c r="F1699" s="6" t="s">
        <v>22</v>
      </c>
      <c r="G1699" s="6">
        <v>173.6</v>
      </c>
      <c r="H1699" s="6">
        <v>70.3</v>
      </c>
      <c r="I1699" s="6">
        <v>2.9</v>
      </c>
      <c r="J1699" s="6" t="s">
        <v>170</v>
      </c>
      <c r="L1699" s="6" t="s">
        <v>24</v>
      </c>
      <c r="N1699" s="6" t="b">
        <v>0</v>
      </c>
      <c r="O1699" s="6">
        <v>41.989562489999997</v>
      </c>
      <c r="P1699" s="6">
        <v>-72.128703720000004</v>
      </c>
    </row>
    <row r="1700" spans="2:16" ht="15.75" customHeight="1" x14ac:dyDescent="0.3">
      <c r="B1700" s="6">
        <v>308</v>
      </c>
      <c r="C1700" s="6" t="s">
        <v>17</v>
      </c>
      <c r="D1700" s="6">
        <v>2830</v>
      </c>
      <c r="F1700" s="6" t="s">
        <v>20</v>
      </c>
      <c r="G1700" s="6">
        <v>168.5</v>
      </c>
      <c r="H1700" s="6">
        <v>62.1</v>
      </c>
      <c r="I1700" s="6">
        <v>3.5</v>
      </c>
      <c r="J1700" s="6" t="s">
        <v>170</v>
      </c>
      <c r="N1700" s="6" t="b">
        <v>0</v>
      </c>
      <c r="O1700" s="6">
        <v>41.989497839999999</v>
      </c>
      <c r="P1700" s="6">
        <v>-72.128781720000006</v>
      </c>
    </row>
    <row r="1701" spans="2:16" ht="15.75" customHeight="1" x14ac:dyDescent="0.3">
      <c r="B1701" s="6">
        <v>207</v>
      </c>
      <c r="C1701" s="6" t="s">
        <v>26</v>
      </c>
      <c r="D1701" s="6">
        <v>2831</v>
      </c>
      <c r="F1701" s="6" t="s">
        <v>22</v>
      </c>
      <c r="G1701" s="6">
        <v>154.30000000000001</v>
      </c>
      <c r="H1701" s="6">
        <v>46.2</v>
      </c>
      <c r="I1701" s="6">
        <v>2.4</v>
      </c>
      <c r="J1701" s="6" t="s">
        <v>170</v>
      </c>
      <c r="K1701" s="6">
        <v>1.3</v>
      </c>
      <c r="L1701" s="6" t="s">
        <v>171</v>
      </c>
      <c r="N1701" s="6" t="b">
        <v>0</v>
      </c>
      <c r="O1701" s="6">
        <v>41.989379190000001</v>
      </c>
      <c r="P1701" s="6">
        <v>-72.128984329999994</v>
      </c>
    </row>
    <row r="1702" spans="2:16" ht="15.75" customHeight="1" x14ac:dyDescent="0.3">
      <c r="B1702" s="6">
        <v>308</v>
      </c>
      <c r="C1702" s="6" t="s">
        <v>25</v>
      </c>
      <c r="D1702" s="6">
        <v>2832</v>
      </c>
      <c r="G1702" s="6">
        <v>178.7</v>
      </c>
      <c r="H1702" s="6">
        <v>76.599999999999994</v>
      </c>
      <c r="I1702" s="6">
        <v>3.4</v>
      </c>
      <c r="J1702" s="6" t="s">
        <v>170</v>
      </c>
      <c r="L1702" s="6" t="s">
        <v>24</v>
      </c>
      <c r="N1702" s="6" t="b">
        <v>0</v>
      </c>
      <c r="O1702" s="6">
        <v>41.989610319999997</v>
      </c>
      <c r="P1702" s="6">
        <v>-72.128629709999998</v>
      </c>
    </row>
    <row r="1703" spans="2:16" ht="15.75" customHeight="1" x14ac:dyDescent="0.3">
      <c r="B1703" s="6">
        <v>104</v>
      </c>
      <c r="C1703" s="6" t="s">
        <v>17</v>
      </c>
      <c r="D1703" s="6">
        <v>2833</v>
      </c>
      <c r="F1703" s="6" t="s">
        <v>172</v>
      </c>
      <c r="G1703" s="6">
        <v>89.3</v>
      </c>
      <c r="H1703" s="6">
        <v>21.4</v>
      </c>
      <c r="I1703" s="6">
        <v>1.1000000000000001</v>
      </c>
      <c r="J1703" s="6" t="s">
        <v>170</v>
      </c>
      <c r="K1703" s="6">
        <v>1.3</v>
      </c>
      <c r="L1703" s="6" t="s">
        <v>24</v>
      </c>
      <c r="N1703" s="6" t="b">
        <v>0</v>
      </c>
      <c r="O1703" s="6">
        <v>41.989261069999998</v>
      </c>
      <c r="P1703" s="6">
        <v>-72.12981096</v>
      </c>
    </row>
    <row r="1704" spans="2:16" ht="15.75" customHeight="1" x14ac:dyDescent="0.3">
      <c r="B1704" s="6">
        <v>204</v>
      </c>
      <c r="C1704" s="6" t="s">
        <v>17</v>
      </c>
      <c r="D1704" s="6">
        <v>2834</v>
      </c>
      <c r="F1704" s="6" t="s">
        <v>20</v>
      </c>
      <c r="G1704" s="6">
        <v>84.1</v>
      </c>
      <c r="H1704" s="6">
        <v>42.1</v>
      </c>
      <c r="I1704" s="6">
        <v>1.5</v>
      </c>
      <c r="J1704" s="6" t="s">
        <v>170</v>
      </c>
      <c r="N1704" s="6" t="b">
        <v>0</v>
      </c>
      <c r="O1704" s="6">
        <v>41.98945252</v>
      </c>
      <c r="P1704" s="6">
        <v>-72.129829430000001</v>
      </c>
    </row>
    <row r="1705" spans="2:16" ht="15.75" customHeight="1" x14ac:dyDescent="0.3">
      <c r="B1705" s="6">
        <v>204</v>
      </c>
      <c r="C1705" s="6" t="s">
        <v>21</v>
      </c>
      <c r="D1705" s="6">
        <v>2835</v>
      </c>
      <c r="F1705" s="6" t="s">
        <v>172</v>
      </c>
      <c r="G1705" s="6">
        <v>86.6</v>
      </c>
      <c r="H1705" s="6">
        <v>52.4</v>
      </c>
      <c r="I1705" s="6">
        <v>1.1000000000000001</v>
      </c>
      <c r="J1705" s="6" t="s">
        <v>170</v>
      </c>
      <c r="N1705" s="6" t="b">
        <v>0</v>
      </c>
      <c r="O1705" s="6">
        <v>41.989539839999999</v>
      </c>
      <c r="P1705" s="6">
        <v>-72.129778000000002</v>
      </c>
    </row>
    <row r="1706" spans="2:16" ht="15.75" customHeight="1" x14ac:dyDescent="0.3">
      <c r="B1706" s="6">
        <v>204</v>
      </c>
      <c r="C1706" s="6" t="s">
        <v>17</v>
      </c>
      <c r="D1706" s="6">
        <v>2836</v>
      </c>
      <c r="F1706" s="6" t="s">
        <v>172</v>
      </c>
      <c r="G1706" s="6">
        <v>87.6</v>
      </c>
      <c r="H1706" s="6">
        <v>49.7</v>
      </c>
      <c r="I1706" s="6">
        <v>1.9</v>
      </c>
      <c r="J1706" s="6" t="s">
        <v>170</v>
      </c>
      <c r="N1706" s="6" t="b">
        <v>0</v>
      </c>
      <c r="O1706" s="6">
        <v>41.989514370000002</v>
      </c>
      <c r="P1706" s="6">
        <v>-72.129771759999997</v>
      </c>
    </row>
    <row r="1707" spans="2:16" ht="15.75" customHeight="1" x14ac:dyDescent="0.3">
      <c r="B1707" s="6">
        <v>204</v>
      </c>
      <c r="C1707" s="6" t="s">
        <v>17</v>
      </c>
      <c r="D1707" s="6">
        <v>2837</v>
      </c>
      <c r="F1707" s="6" t="s">
        <v>22</v>
      </c>
      <c r="G1707" s="6">
        <v>83.7</v>
      </c>
      <c r="H1707" s="6">
        <v>43.3</v>
      </c>
      <c r="I1707" s="6">
        <v>1.5</v>
      </c>
      <c r="J1707" s="6" t="s">
        <v>170</v>
      </c>
      <c r="N1707" s="6" t="b">
        <v>0</v>
      </c>
      <c r="O1707" s="6">
        <v>41.98946377</v>
      </c>
      <c r="P1707" s="6">
        <v>-72.129831679999995</v>
      </c>
    </row>
    <row r="1708" spans="2:16" ht="15.75" customHeight="1" x14ac:dyDescent="0.3">
      <c r="B1708" s="6">
        <v>104</v>
      </c>
      <c r="C1708" s="6" t="s">
        <v>17</v>
      </c>
      <c r="D1708" s="6">
        <v>2838</v>
      </c>
      <c r="F1708" s="6" t="s">
        <v>22</v>
      </c>
      <c r="G1708" s="6">
        <v>89.1</v>
      </c>
      <c r="H1708" s="6">
        <v>22.6</v>
      </c>
      <c r="I1708" s="6">
        <v>2</v>
      </c>
      <c r="J1708" s="6" t="s">
        <v>170</v>
      </c>
      <c r="K1708" s="6">
        <v>1.3</v>
      </c>
      <c r="L1708" s="6" t="s">
        <v>24</v>
      </c>
      <c r="N1708" s="6" t="b">
        <v>0</v>
      </c>
      <c r="O1708" s="6">
        <v>41.989272010000001</v>
      </c>
      <c r="P1708" s="6">
        <v>-72.129810829999997</v>
      </c>
    </row>
    <row r="1709" spans="2:16" ht="15.75" customHeight="1" x14ac:dyDescent="0.3">
      <c r="B1709" s="6">
        <v>204</v>
      </c>
      <c r="C1709" s="6" t="s">
        <v>17</v>
      </c>
      <c r="D1709" s="6">
        <v>2839</v>
      </c>
      <c r="F1709" s="6" t="s">
        <v>20</v>
      </c>
      <c r="G1709" s="6">
        <v>84.5</v>
      </c>
      <c r="H1709" s="6">
        <v>42.9</v>
      </c>
      <c r="I1709" s="6">
        <v>1.9</v>
      </c>
      <c r="J1709" s="6" t="s">
        <v>170</v>
      </c>
      <c r="N1709" s="6" t="b">
        <v>0</v>
      </c>
      <c r="O1709" s="6">
        <v>41.989458980000002</v>
      </c>
      <c r="P1709" s="6">
        <v>-72.12982298</v>
      </c>
    </row>
    <row r="1710" spans="2:16" ht="15.75" customHeight="1" x14ac:dyDescent="0.3">
      <c r="B1710" s="6">
        <v>308</v>
      </c>
      <c r="C1710" s="6" t="s">
        <v>26</v>
      </c>
      <c r="D1710" s="6">
        <v>2840</v>
      </c>
      <c r="F1710" s="6" t="s">
        <v>22</v>
      </c>
      <c r="G1710" s="6">
        <v>178.2</v>
      </c>
      <c r="H1710" s="6">
        <v>60.2</v>
      </c>
      <c r="I1710" s="6">
        <v>1.8</v>
      </c>
      <c r="J1710" s="6" t="s">
        <v>170</v>
      </c>
      <c r="K1710" s="6">
        <v>1.3</v>
      </c>
      <c r="L1710" s="6" t="s">
        <v>24</v>
      </c>
      <c r="N1710" s="6" t="b">
        <v>0</v>
      </c>
      <c r="O1710" s="6">
        <v>41.989465860000003</v>
      </c>
      <c r="P1710" s="6">
        <v>-72.128670130000003</v>
      </c>
    </row>
    <row r="1711" spans="2:16" ht="15.75" customHeight="1" x14ac:dyDescent="0.3">
      <c r="B1711" s="6">
        <v>207</v>
      </c>
      <c r="C1711" s="6" t="s">
        <v>17</v>
      </c>
      <c r="D1711" s="6">
        <v>2841</v>
      </c>
      <c r="F1711" s="6" t="s">
        <v>20</v>
      </c>
      <c r="G1711" s="6">
        <v>145</v>
      </c>
      <c r="H1711" s="6">
        <v>46.9</v>
      </c>
      <c r="I1711" s="6">
        <v>4.5</v>
      </c>
      <c r="J1711" s="6" t="s">
        <v>170</v>
      </c>
      <c r="K1711" s="6">
        <v>1.3</v>
      </c>
      <c r="L1711" s="6" t="s">
        <v>24</v>
      </c>
      <c r="N1711" s="6" t="b">
        <v>0</v>
      </c>
      <c r="O1711" s="6">
        <v>41.989399919999997</v>
      </c>
      <c r="P1711" s="6">
        <v>-72.129093679999997</v>
      </c>
    </row>
    <row r="1712" spans="2:16" ht="15.75" customHeight="1" x14ac:dyDescent="0.3">
      <c r="B1712" s="6">
        <v>207</v>
      </c>
      <c r="C1712" s="6" t="s">
        <v>17</v>
      </c>
      <c r="D1712" s="6">
        <v>2842</v>
      </c>
      <c r="F1712" s="6" t="s">
        <v>20</v>
      </c>
      <c r="G1712" s="6">
        <v>148.69999999999999</v>
      </c>
      <c r="H1712" s="6">
        <v>43.3</v>
      </c>
      <c r="I1712" s="6">
        <v>2.1</v>
      </c>
      <c r="J1712" s="6" t="s">
        <v>170</v>
      </c>
      <c r="K1712" s="6">
        <v>1.3</v>
      </c>
      <c r="L1712" s="6" t="s">
        <v>24</v>
      </c>
      <c r="N1712" s="6" t="b">
        <v>0</v>
      </c>
      <c r="O1712" s="6">
        <v>41.98936226</v>
      </c>
      <c r="P1712" s="6">
        <v>-72.129057160000002</v>
      </c>
    </row>
    <row r="1713" spans="2:16" ht="15.75" customHeight="1" x14ac:dyDescent="0.3">
      <c r="B1713" s="6">
        <v>204</v>
      </c>
      <c r="C1713" s="6" t="s">
        <v>21</v>
      </c>
      <c r="D1713" s="6">
        <v>2843</v>
      </c>
      <c r="F1713" s="6" t="s">
        <v>172</v>
      </c>
      <c r="G1713" s="6">
        <v>84.4</v>
      </c>
      <c r="H1713" s="6">
        <v>52.5</v>
      </c>
      <c r="I1713" s="6">
        <v>4.0999999999999996</v>
      </c>
      <c r="J1713" s="6" t="s">
        <v>170</v>
      </c>
      <c r="N1713" s="6" t="b">
        <v>0</v>
      </c>
      <c r="O1713" s="6">
        <v>41.989544160000001</v>
      </c>
      <c r="P1713" s="6">
        <v>-72.129803999999993</v>
      </c>
    </row>
    <row r="1714" spans="2:16" ht="15.75" customHeight="1" x14ac:dyDescent="0.3">
      <c r="B1714" s="6">
        <v>207</v>
      </c>
      <c r="C1714" s="6" t="s">
        <v>26</v>
      </c>
      <c r="D1714" s="6">
        <v>2844</v>
      </c>
      <c r="F1714" s="6" t="s">
        <v>22</v>
      </c>
      <c r="G1714" s="6">
        <v>159.9</v>
      </c>
      <c r="H1714" s="6">
        <v>46.7</v>
      </c>
      <c r="I1714" s="6">
        <v>1.2</v>
      </c>
      <c r="J1714" s="6" t="s">
        <v>170</v>
      </c>
      <c r="K1714" s="6">
        <v>1.3</v>
      </c>
      <c r="L1714" s="6" t="s">
        <v>24</v>
      </c>
      <c r="N1714" s="6" t="b">
        <v>0</v>
      </c>
      <c r="O1714" s="6">
        <v>41.98937488</v>
      </c>
      <c r="P1714" s="6">
        <v>-72.128916559999993</v>
      </c>
    </row>
    <row r="1715" spans="2:16" ht="15.75" customHeight="1" x14ac:dyDescent="0.3">
      <c r="B1715" s="6">
        <v>206</v>
      </c>
      <c r="C1715" s="6" t="s">
        <v>26</v>
      </c>
      <c r="D1715" s="6">
        <v>2846</v>
      </c>
      <c r="F1715" s="6" t="s">
        <v>20</v>
      </c>
      <c r="G1715" s="6">
        <v>138.9</v>
      </c>
      <c r="H1715" s="6">
        <v>43.7</v>
      </c>
      <c r="I1715" s="6">
        <v>2.2999999999999998</v>
      </c>
      <c r="J1715" s="6" t="s">
        <v>170</v>
      </c>
      <c r="K1715" s="6">
        <v>1.3</v>
      </c>
      <c r="L1715" s="6" t="s">
        <v>24</v>
      </c>
      <c r="N1715" s="6" t="b">
        <v>0</v>
      </c>
      <c r="O1715" s="6">
        <v>41.989381109999997</v>
      </c>
      <c r="P1715" s="6">
        <v>-72.129173089999995</v>
      </c>
    </row>
    <row r="1716" spans="2:16" ht="15.75" customHeight="1" x14ac:dyDescent="0.3">
      <c r="B1716" s="6">
        <v>204</v>
      </c>
      <c r="C1716" s="6" t="s">
        <v>17</v>
      </c>
      <c r="D1716" s="6">
        <v>2847</v>
      </c>
      <c r="F1716" s="6" t="s">
        <v>20</v>
      </c>
      <c r="G1716" s="6">
        <v>85.2</v>
      </c>
      <c r="H1716" s="6">
        <v>45</v>
      </c>
      <c r="I1716" s="6">
        <v>1</v>
      </c>
      <c r="J1716" s="6" t="s">
        <v>170</v>
      </c>
      <c r="K1716" s="6">
        <v>1.3</v>
      </c>
      <c r="L1716" s="6" t="s">
        <v>24</v>
      </c>
      <c r="N1716" s="6" t="b">
        <v>0</v>
      </c>
      <c r="O1716" s="6">
        <v>41.989476490000001</v>
      </c>
      <c r="P1716" s="6">
        <v>-72.129810230000004</v>
      </c>
    </row>
    <row r="1717" spans="2:16" ht="15.75" customHeight="1" x14ac:dyDescent="0.3">
      <c r="B1717" s="6">
        <v>600</v>
      </c>
      <c r="C1717" s="6" t="s">
        <v>17</v>
      </c>
      <c r="D1717" s="6">
        <v>2848</v>
      </c>
      <c r="F1717" s="6" t="s">
        <v>172</v>
      </c>
      <c r="G1717" s="6">
        <v>2.7</v>
      </c>
      <c r="H1717" s="6">
        <v>127.6</v>
      </c>
      <c r="I1717" s="6">
        <v>2.2999999999999998</v>
      </c>
      <c r="J1717" s="6" t="s">
        <v>170</v>
      </c>
      <c r="K1717" s="6">
        <v>1.3</v>
      </c>
      <c r="L1717" s="6" t="s">
        <v>24</v>
      </c>
      <c r="N1717" s="6" t="b">
        <v>0</v>
      </c>
      <c r="O1717" s="6">
        <v>41.990336880000001</v>
      </c>
      <c r="P1717" s="6">
        <v>-72.130619730000006</v>
      </c>
    </row>
    <row r="1718" spans="2:16" ht="15.75" customHeight="1" x14ac:dyDescent="0.3">
      <c r="B1718" s="6">
        <v>308</v>
      </c>
      <c r="C1718" s="6" t="s">
        <v>26</v>
      </c>
      <c r="D1718" s="6">
        <v>2849</v>
      </c>
      <c r="F1718" s="6" t="s">
        <v>20</v>
      </c>
      <c r="G1718" s="6">
        <v>177.9</v>
      </c>
      <c r="H1718" s="6">
        <v>65.900000000000006</v>
      </c>
      <c r="I1718" s="6">
        <v>4.8</v>
      </c>
      <c r="J1718" s="6" t="s">
        <v>170</v>
      </c>
      <c r="N1718" s="6" t="b">
        <v>0</v>
      </c>
      <c r="O1718" s="6">
        <v>41.989516809999998</v>
      </c>
      <c r="P1718" s="6">
        <v>-72.128661730000005</v>
      </c>
    </row>
    <row r="1719" spans="2:16" ht="15.75" customHeight="1" x14ac:dyDescent="0.3">
      <c r="B1719" s="6">
        <v>308</v>
      </c>
      <c r="C1719" s="6" t="s">
        <v>26</v>
      </c>
      <c r="D1719" s="6">
        <v>2850</v>
      </c>
      <c r="F1719" s="6" t="s">
        <v>20</v>
      </c>
      <c r="G1719" s="6">
        <v>172</v>
      </c>
      <c r="H1719" s="6">
        <v>60.4</v>
      </c>
      <c r="I1719" s="6">
        <v>5.3</v>
      </c>
      <c r="J1719" s="6" t="s">
        <v>170</v>
      </c>
      <c r="N1719" s="6" t="b">
        <v>0</v>
      </c>
      <c r="O1719" s="6">
        <v>41.989477309999998</v>
      </c>
      <c r="P1719" s="6">
        <v>-72.128743589999999</v>
      </c>
    </row>
    <row r="1720" spans="2:16" ht="15.75" customHeight="1" x14ac:dyDescent="0.3">
      <c r="B1720" s="6">
        <v>207</v>
      </c>
      <c r="C1720" s="6" t="s">
        <v>26</v>
      </c>
      <c r="D1720" s="6">
        <v>2851</v>
      </c>
      <c r="F1720" s="6" t="s">
        <v>22</v>
      </c>
      <c r="G1720" s="6">
        <v>156.9</v>
      </c>
      <c r="H1720" s="6">
        <v>42.2</v>
      </c>
      <c r="I1720" s="6">
        <v>2.2999999999999998</v>
      </c>
      <c r="J1720" s="6" t="s">
        <v>170</v>
      </c>
      <c r="K1720" s="6">
        <v>1.3</v>
      </c>
      <c r="L1720" s="6" t="s">
        <v>24</v>
      </c>
      <c r="N1720" s="6" t="b">
        <v>0</v>
      </c>
      <c r="O1720" s="6">
        <v>41.989339710000003</v>
      </c>
      <c r="P1720" s="6">
        <v>-72.128961759999996</v>
      </c>
    </row>
    <row r="1721" spans="2:16" ht="15.75" customHeight="1" x14ac:dyDescent="0.3">
      <c r="B1721" s="6">
        <v>104</v>
      </c>
      <c r="C1721" s="6" t="s">
        <v>26</v>
      </c>
      <c r="D1721" s="6">
        <v>2852</v>
      </c>
      <c r="F1721" s="6" t="s">
        <v>22</v>
      </c>
      <c r="G1721" s="6">
        <v>92.8</v>
      </c>
      <c r="H1721" s="6">
        <v>25.4</v>
      </c>
      <c r="I1721" s="6">
        <v>1.5</v>
      </c>
      <c r="J1721" s="6" t="s">
        <v>170</v>
      </c>
      <c r="K1721" s="6">
        <v>1.3</v>
      </c>
      <c r="L1721" s="6" t="s">
        <v>24</v>
      </c>
      <c r="N1721" s="6" t="b">
        <v>0</v>
      </c>
      <c r="O1721" s="6">
        <v>41.989291029999997</v>
      </c>
      <c r="P1721" s="6">
        <v>-72.129760860000005</v>
      </c>
    </row>
    <row r="1722" spans="2:16" ht="15.75" customHeight="1" x14ac:dyDescent="0.3">
      <c r="B1722" s="6">
        <v>104</v>
      </c>
      <c r="C1722" s="6" t="s">
        <v>21</v>
      </c>
      <c r="D1722" s="6">
        <v>2853</v>
      </c>
      <c r="F1722" s="6" t="s">
        <v>172</v>
      </c>
      <c r="G1722" s="6">
        <v>87.9</v>
      </c>
      <c r="H1722" s="6">
        <v>35.1</v>
      </c>
      <c r="I1722" s="6">
        <v>1.4</v>
      </c>
      <c r="J1722" s="6" t="s">
        <v>170</v>
      </c>
      <c r="K1722" s="6">
        <v>1.3</v>
      </c>
      <c r="L1722" s="6" t="s">
        <v>24</v>
      </c>
      <c r="N1722" s="6" t="b">
        <v>0</v>
      </c>
      <c r="O1722" s="6">
        <v>41.98938459</v>
      </c>
      <c r="P1722" s="6">
        <v>-72.129798859999994</v>
      </c>
    </row>
    <row r="1723" spans="2:16" ht="15.75" customHeight="1" x14ac:dyDescent="0.3">
      <c r="B1723" s="6">
        <v>207</v>
      </c>
      <c r="C1723" s="6" t="s">
        <v>26</v>
      </c>
      <c r="D1723" s="6">
        <v>2854</v>
      </c>
      <c r="F1723" s="6" t="s">
        <v>22</v>
      </c>
      <c r="G1723" s="6">
        <v>152.5</v>
      </c>
      <c r="H1723" s="6">
        <v>40.5</v>
      </c>
      <c r="I1723" s="6">
        <v>2.2000000000000002</v>
      </c>
      <c r="J1723" s="6" t="s">
        <v>170</v>
      </c>
      <c r="K1723" s="6">
        <v>1.3</v>
      </c>
      <c r="L1723" s="6" t="s">
        <v>24</v>
      </c>
      <c r="N1723" s="6" t="b">
        <v>0</v>
      </c>
      <c r="O1723" s="6">
        <v>41.98933152</v>
      </c>
      <c r="P1723" s="6">
        <v>-72.129017759999996</v>
      </c>
    </row>
    <row r="1724" spans="2:16" ht="15.75" customHeight="1" x14ac:dyDescent="0.3">
      <c r="B1724" s="6">
        <v>104</v>
      </c>
      <c r="C1724" s="6" t="s">
        <v>21</v>
      </c>
      <c r="D1724" s="6">
        <v>2855</v>
      </c>
      <c r="F1724" s="6" t="s">
        <v>172</v>
      </c>
      <c r="G1724" s="6">
        <v>88.9</v>
      </c>
      <c r="H1724" s="6">
        <v>39.299999999999997</v>
      </c>
      <c r="I1724" s="6">
        <v>1.1000000000000001</v>
      </c>
      <c r="J1724" s="6" t="s">
        <v>170</v>
      </c>
      <c r="K1724" s="6">
        <v>1.3</v>
      </c>
      <c r="L1724" s="6" t="s">
        <v>24</v>
      </c>
      <c r="N1724" s="6" t="b">
        <v>1</v>
      </c>
      <c r="O1724" s="6">
        <v>41.98942023</v>
      </c>
      <c r="P1724" s="6">
        <v>-72.129778119999997</v>
      </c>
    </row>
    <row r="1725" spans="2:16" ht="15.75" customHeight="1" x14ac:dyDescent="0.3">
      <c r="B1725" s="6">
        <v>104</v>
      </c>
      <c r="C1725" s="6" t="s">
        <v>26</v>
      </c>
      <c r="D1725" s="6">
        <v>2856</v>
      </c>
      <c r="F1725" s="6" t="s">
        <v>20</v>
      </c>
      <c r="G1725" s="6">
        <v>93</v>
      </c>
      <c r="H1725" s="6">
        <v>27.1</v>
      </c>
      <c r="I1725" s="6">
        <v>2.5</v>
      </c>
      <c r="J1725" s="6" t="s">
        <v>170</v>
      </c>
      <c r="K1725" s="6">
        <v>1.3</v>
      </c>
      <c r="L1725" s="6" t="s">
        <v>24</v>
      </c>
      <c r="N1725" s="6" t="b">
        <v>0</v>
      </c>
      <c r="O1725" s="6">
        <v>41.989305770000001</v>
      </c>
      <c r="P1725" s="6">
        <v>-72.129754899999995</v>
      </c>
    </row>
    <row r="1726" spans="2:16" ht="15.75" customHeight="1" x14ac:dyDescent="0.3">
      <c r="B1726" s="6">
        <v>104</v>
      </c>
      <c r="C1726" s="6" t="s">
        <v>17</v>
      </c>
      <c r="D1726" s="6">
        <v>2857</v>
      </c>
      <c r="F1726" s="6" t="s">
        <v>172</v>
      </c>
      <c r="G1726" s="6">
        <v>85</v>
      </c>
      <c r="H1726" s="6">
        <v>22.6</v>
      </c>
      <c r="I1726" s="6">
        <v>1.9</v>
      </c>
      <c r="J1726" s="6" t="s">
        <v>170</v>
      </c>
      <c r="K1726" s="6">
        <v>1.3</v>
      </c>
      <c r="L1726" s="6" t="s">
        <v>24</v>
      </c>
      <c r="N1726" s="6" t="b">
        <v>1</v>
      </c>
      <c r="O1726" s="6">
        <v>41.989278409999997</v>
      </c>
      <c r="P1726" s="6">
        <v>-72.129859679999996</v>
      </c>
    </row>
    <row r="1727" spans="2:16" ht="15.75" customHeight="1" x14ac:dyDescent="0.3">
      <c r="B1727" s="6">
        <v>104</v>
      </c>
      <c r="C1727" s="6" t="s">
        <v>25</v>
      </c>
      <c r="D1727" s="6">
        <v>2858</v>
      </c>
      <c r="F1727" s="6" t="s">
        <v>20</v>
      </c>
      <c r="G1727" s="6">
        <v>92.7</v>
      </c>
      <c r="H1727" s="6">
        <v>34.9</v>
      </c>
      <c r="I1727" s="6">
        <v>1.8</v>
      </c>
      <c r="J1727" s="6" t="s">
        <v>170</v>
      </c>
      <c r="K1727" s="6">
        <v>1.3</v>
      </c>
      <c r="L1727" s="6" t="s">
        <v>24</v>
      </c>
      <c r="N1727" s="6" t="b">
        <v>0</v>
      </c>
      <c r="O1727" s="6">
        <v>41.989375320000001</v>
      </c>
      <c r="P1727" s="6">
        <v>-72.12974208</v>
      </c>
    </row>
    <row r="1728" spans="2:16" ht="15.75" customHeight="1" x14ac:dyDescent="0.3">
      <c r="B1728" s="6">
        <v>104</v>
      </c>
      <c r="C1728" s="6" t="s">
        <v>21</v>
      </c>
      <c r="D1728" s="6">
        <v>2859</v>
      </c>
      <c r="F1728" s="6" t="s">
        <v>20</v>
      </c>
      <c r="G1728" s="6">
        <v>86.6</v>
      </c>
      <c r="H1728" s="6">
        <v>39.9</v>
      </c>
      <c r="I1728" s="6">
        <v>1.2</v>
      </c>
      <c r="J1728" s="6" t="s">
        <v>170</v>
      </c>
      <c r="K1728" s="6">
        <v>1.3</v>
      </c>
      <c r="L1728" s="6" t="s">
        <v>24</v>
      </c>
      <c r="N1728" s="6" t="b">
        <v>0</v>
      </c>
      <c r="O1728" s="6">
        <v>41.989429129999998</v>
      </c>
      <c r="P1728" s="6">
        <v>-72.12980426</v>
      </c>
    </row>
    <row r="1729" spans="2:16" ht="15.75" customHeight="1" x14ac:dyDescent="0.3">
      <c r="B1729" s="6">
        <v>204</v>
      </c>
      <c r="C1729" s="6" t="s">
        <v>17</v>
      </c>
      <c r="D1729" s="6">
        <v>2859</v>
      </c>
      <c r="F1729" s="6" t="s">
        <v>20</v>
      </c>
      <c r="H1729" s="6">
        <v>40.6</v>
      </c>
      <c r="I1729" s="6">
        <v>1.2</v>
      </c>
      <c r="J1729" s="6" t="s">
        <v>170</v>
      </c>
      <c r="M1729" s="6" t="s">
        <v>188</v>
      </c>
      <c r="N1729" s="6" t="b">
        <v>0</v>
      </c>
      <c r="O1729" s="6" t="e">
        <v>#DIV/0!</v>
      </c>
      <c r="P1729" s="6" t="e">
        <v>#DIV/0!</v>
      </c>
    </row>
    <row r="1730" spans="2:16" ht="15.75" customHeight="1" x14ac:dyDescent="0.3">
      <c r="B1730" s="6">
        <v>207</v>
      </c>
      <c r="C1730" s="6" t="s">
        <v>25</v>
      </c>
      <c r="D1730" s="6">
        <v>2860</v>
      </c>
      <c r="F1730" s="6" t="s">
        <v>22</v>
      </c>
      <c r="G1730" s="6">
        <v>158.30000000000001</v>
      </c>
      <c r="H1730" s="6">
        <v>55.6</v>
      </c>
      <c r="I1730" s="6">
        <v>1.3</v>
      </c>
      <c r="J1730" s="6" t="s">
        <v>170</v>
      </c>
      <c r="N1730" s="6" t="b">
        <v>0</v>
      </c>
      <c r="O1730" s="6">
        <v>41.989456199999999</v>
      </c>
      <c r="P1730" s="6">
        <v>-72.128916919999995</v>
      </c>
    </row>
    <row r="1731" spans="2:16" ht="15.75" customHeight="1" x14ac:dyDescent="0.3">
      <c r="B1731" s="6">
        <v>104</v>
      </c>
      <c r="C1731" s="6" t="s">
        <v>17</v>
      </c>
      <c r="D1731" s="6">
        <v>2861</v>
      </c>
      <c r="F1731" s="6" t="s">
        <v>20</v>
      </c>
      <c r="G1731" s="6">
        <v>85.1</v>
      </c>
      <c r="H1731" s="6">
        <v>25.5</v>
      </c>
      <c r="I1731" s="6">
        <v>1.7</v>
      </c>
      <c r="J1731" s="6" t="s">
        <v>170</v>
      </c>
      <c r="K1731" s="6">
        <v>1.3</v>
      </c>
      <c r="L1731" s="6" t="s">
        <v>24</v>
      </c>
      <c r="N1731" s="6" t="b">
        <v>0</v>
      </c>
      <c r="O1731" s="6">
        <v>41.989303939999999</v>
      </c>
      <c r="P1731" s="6">
        <v>-72.129852400000004</v>
      </c>
    </row>
    <row r="1732" spans="2:16" ht="15.75" customHeight="1" x14ac:dyDescent="0.3">
      <c r="B1732" s="6">
        <v>308</v>
      </c>
      <c r="C1732" s="6" t="s">
        <v>25</v>
      </c>
      <c r="D1732" s="6">
        <v>2862</v>
      </c>
      <c r="F1732" s="6" t="s">
        <v>20</v>
      </c>
      <c r="G1732" s="6">
        <v>178.7</v>
      </c>
      <c r="H1732" s="6">
        <v>79.400000000000006</v>
      </c>
      <c r="I1732" s="6">
        <v>14</v>
      </c>
      <c r="J1732" s="6" t="s">
        <v>170</v>
      </c>
      <c r="N1732" s="6" t="b">
        <v>0</v>
      </c>
      <c r="O1732" s="6">
        <v>41.989635120000003</v>
      </c>
      <c r="P1732" s="6">
        <v>-72.128623829999995</v>
      </c>
    </row>
    <row r="1733" spans="2:16" ht="15.75" customHeight="1" x14ac:dyDescent="0.3">
      <c r="B1733" s="6">
        <v>204</v>
      </c>
      <c r="C1733" s="6" t="s">
        <v>21</v>
      </c>
      <c r="D1733" s="6">
        <v>2863</v>
      </c>
      <c r="F1733" s="6" t="s">
        <v>172</v>
      </c>
      <c r="G1733" s="6">
        <v>88.9</v>
      </c>
      <c r="H1733" s="6">
        <v>51.6</v>
      </c>
      <c r="I1733" s="6">
        <v>1.4</v>
      </c>
      <c r="J1733" s="6" t="s">
        <v>170</v>
      </c>
      <c r="N1733" s="6" t="b">
        <v>0</v>
      </c>
      <c r="O1733" s="6">
        <v>41.989529159999996</v>
      </c>
      <c r="P1733" s="6">
        <v>-72.129752269999997</v>
      </c>
    </row>
    <row r="1734" spans="2:16" ht="15.75" customHeight="1" x14ac:dyDescent="0.3">
      <c r="B1734" s="6">
        <v>700</v>
      </c>
      <c r="C1734" s="6" t="s">
        <v>25</v>
      </c>
      <c r="D1734" s="6">
        <v>2864</v>
      </c>
      <c r="F1734" s="6" t="s">
        <v>172</v>
      </c>
      <c r="G1734" s="6">
        <v>19.399999999999999</v>
      </c>
      <c r="H1734" s="6">
        <v>157.4</v>
      </c>
      <c r="I1734" s="6">
        <v>1.6</v>
      </c>
      <c r="N1734" s="6" t="b">
        <v>0</v>
      </c>
      <c r="O1734" s="6">
        <v>41.990574729999999</v>
      </c>
      <c r="P1734" s="6">
        <v>-72.130358119999997</v>
      </c>
    </row>
    <row r="1735" spans="2:16" ht="15.75" customHeight="1" x14ac:dyDescent="0.3">
      <c r="B1735" s="6">
        <v>104</v>
      </c>
      <c r="C1735" s="6" t="s">
        <v>17</v>
      </c>
      <c r="D1735" s="6">
        <v>2865</v>
      </c>
      <c r="F1735" s="6" t="s">
        <v>20</v>
      </c>
      <c r="G1735" s="6">
        <v>86.2</v>
      </c>
      <c r="H1735" s="6">
        <v>28</v>
      </c>
      <c r="I1735" s="6">
        <v>2.5</v>
      </c>
      <c r="J1735" s="6" t="s">
        <v>170</v>
      </c>
      <c r="K1735" s="6">
        <v>1.3</v>
      </c>
      <c r="L1735" s="6" t="s">
        <v>24</v>
      </c>
      <c r="N1735" s="6" t="b">
        <v>0</v>
      </c>
      <c r="O1735" s="6">
        <v>41.989324359999998</v>
      </c>
      <c r="P1735" s="6">
        <v>-72.129834040000006</v>
      </c>
    </row>
    <row r="1736" spans="2:16" ht="15.75" customHeight="1" x14ac:dyDescent="0.3">
      <c r="B1736" s="6">
        <v>104</v>
      </c>
      <c r="C1736" s="6" t="s">
        <v>21</v>
      </c>
      <c r="D1736" s="6">
        <v>2866</v>
      </c>
      <c r="F1736" s="6" t="s">
        <v>172</v>
      </c>
      <c r="G1736" s="6">
        <v>87.6</v>
      </c>
      <c r="H1736" s="6">
        <v>38.5</v>
      </c>
      <c r="I1736" s="6">
        <v>1.2</v>
      </c>
      <c r="J1736" s="6" t="s">
        <v>170</v>
      </c>
      <c r="K1736" s="6">
        <v>1.3</v>
      </c>
      <c r="L1736" s="6" t="s">
        <v>24</v>
      </c>
      <c r="N1736" s="6" t="b">
        <v>1</v>
      </c>
      <c r="O1736" s="6">
        <v>41.989415170000001</v>
      </c>
      <c r="P1736" s="6">
        <v>-72.129795290000004</v>
      </c>
    </row>
    <row r="1737" spans="2:16" ht="15.75" customHeight="1" x14ac:dyDescent="0.3">
      <c r="B1737" s="6">
        <v>304</v>
      </c>
      <c r="C1737" s="6" t="s">
        <v>26</v>
      </c>
      <c r="D1737" s="6">
        <v>2868</v>
      </c>
      <c r="F1737" s="6" t="s">
        <v>172</v>
      </c>
      <c r="G1737" s="6">
        <v>90.1</v>
      </c>
      <c r="H1737" s="6">
        <v>64.8</v>
      </c>
      <c r="I1737" s="6">
        <v>2</v>
      </c>
      <c r="J1737" s="6" t="s">
        <v>170</v>
      </c>
      <c r="K1737" s="6">
        <v>1.3</v>
      </c>
      <c r="L1737" s="6" t="s">
        <v>24</v>
      </c>
      <c r="N1737" s="6" t="b">
        <v>0</v>
      </c>
      <c r="O1737" s="6">
        <v>41.989644200000001</v>
      </c>
      <c r="P1737" s="6">
        <v>-72.129710239999994</v>
      </c>
    </row>
    <row r="1738" spans="2:16" ht="15.75" customHeight="1" x14ac:dyDescent="0.3">
      <c r="B1738" s="6">
        <v>104</v>
      </c>
      <c r="C1738" s="6" t="s">
        <v>17</v>
      </c>
      <c r="D1738" s="6">
        <v>2870</v>
      </c>
      <c r="F1738" s="6" t="s">
        <v>20</v>
      </c>
      <c r="G1738" s="6">
        <v>89.6</v>
      </c>
      <c r="H1738" s="6">
        <v>25.8</v>
      </c>
      <c r="I1738" s="6">
        <v>2.6</v>
      </c>
      <c r="J1738" s="6" t="s">
        <v>170</v>
      </c>
      <c r="K1738" s="6">
        <v>1.3</v>
      </c>
      <c r="L1738" s="6" t="s">
        <v>24</v>
      </c>
      <c r="N1738" s="6" t="b">
        <v>0</v>
      </c>
      <c r="O1738" s="6">
        <v>41.98929957</v>
      </c>
      <c r="P1738" s="6">
        <v>-72.129798140000005</v>
      </c>
    </row>
    <row r="1739" spans="2:16" ht="15.75" customHeight="1" x14ac:dyDescent="0.3">
      <c r="B1739" s="6">
        <v>604</v>
      </c>
      <c r="C1739" s="6" t="s">
        <v>25</v>
      </c>
      <c r="D1739" s="6">
        <v>2870</v>
      </c>
      <c r="F1739" s="6" t="s">
        <v>172</v>
      </c>
      <c r="G1739" s="6">
        <v>99.9</v>
      </c>
      <c r="H1739" s="6">
        <v>139.9</v>
      </c>
      <c r="I1739" s="6">
        <v>3</v>
      </c>
      <c r="N1739" s="6" t="b">
        <v>0</v>
      </c>
      <c r="O1739" s="6">
        <v>41.99029402</v>
      </c>
      <c r="P1739" s="6">
        <v>-72.129435659999999</v>
      </c>
    </row>
    <row r="1740" spans="2:16" ht="15.75" customHeight="1" x14ac:dyDescent="0.3">
      <c r="B1740" s="6">
        <v>204</v>
      </c>
      <c r="C1740" s="6" t="s">
        <v>17</v>
      </c>
      <c r="D1740" s="6">
        <v>2871</v>
      </c>
      <c r="F1740" s="6" t="s">
        <v>172</v>
      </c>
      <c r="G1740" s="6">
        <v>87.2</v>
      </c>
      <c r="H1740" s="6">
        <v>48.4</v>
      </c>
      <c r="I1740" s="6">
        <v>1.4</v>
      </c>
      <c r="J1740" s="6" t="s">
        <v>170</v>
      </c>
      <c r="K1740" s="6">
        <v>1.3</v>
      </c>
      <c r="L1740" s="6" t="s">
        <v>24</v>
      </c>
      <c r="N1740" s="6" t="b">
        <v>0</v>
      </c>
      <c r="O1740" s="6">
        <v>41.989503480000003</v>
      </c>
      <c r="P1740" s="6">
        <v>-72.129779249999999</v>
      </c>
    </row>
    <row r="1741" spans="2:16" ht="15.75" customHeight="1" x14ac:dyDescent="0.3">
      <c r="B1741" s="6">
        <v>104</v>
      </c>
      <c r="C1741" s="6" t="s">
        <v>17</v>
      </c>
      <c r="D1741" s="6">
        <v>2873</v>
      </c>
      <c r="F1741" s="6" t="s">
        <v>20</v>
      </c>
      <c r="G1741" s="6">
        <v>87.4</v>
      </c>
      <c r="H1741" s="6">
        <v>24.2</v>
      </c>
      <c r="I1741" s="6">
        <v>3.5</v>
      </c>
      <c r="J1741" s="6" t="s">
        <v>170</v>
      </c>
      <c r="K1741" s="6">
        <v>1.3</v>
      </c>
      <c r="L1741" s="6" t="s">
        <v>24</v>
      </c>
      <c r="N1741" s="6" t="b">
        <v>0</v>
      </c>
      <c r="O1741" s="6">
        <v>41.98928884</v>
      </c>
      <c r="P1741" s="6">
        <v>-72.129827719999994</v>
      </c>
    </row>
    <row r="1742" spans="2:16" ht="15.75" customHeight="1" x14ac:dyDescent="0.3">
      <c r="B1742" s="6">
        <v>308</v>
      </c>
      <c r="C1742" s="6" t="s">
        <v>25</v>
      </c>
      <c r="D1742" s="6">
        <v>2874</v>
      </c>
      <c r="F1742" s="6" t="s">
        <v>20</v>
      </c>
      <c r="G1742" s="6">
        <v>178.9</v>
      </c>
      <c r="H1742" s="6">
        <v>78.5</v>
      </c>
      <c r="I1742" s="6">
        <v>1.7</v>
      </c>
      <c r="J1742" s="6" t="s">
        <v>170</v>
      </c>
      <c r="N1742" s="6" t="b">
        <v>0</v>
      </c>
      <c r="O1742" s="6">
        <v>41.98962684</v>
      </c>
      <c r="P1742" s="6">
        <v>-72.128623329999996</v>
      </c>
    </row>
    <row r="1743" spans="2:16" ht="15.75" customHeight="1" x14ac:dyDescent="0.3">
      <c r="B1743" s="6">
        <v>207</v>
      </c>
      <c r="C1743" s="6" t="s">
        <v>17</v>
      </c>
      <c r="D1743" s="6">
        <v>2875</v>
      </c>
      <c r="F1743" s="6" t="s">
        <v>20</v>
      </c>
      <c r="G1743" s="6">
        <v>141.6</v>
      </c>
      <c r="H1743" s="6">
        <v>45.1</v>
      </c>
      <c r="I1743" s="6">
        <v>5.7</v>
      </c>
      <c r="J1743" s="6" t="s">
        <v>170</v>
      </c>
      <c r="K1743" s="6">
        <v>1.3</v>
      </c>
      <c r="L1743" s="6" t="s">
        <v>24</v>
      </c>
      <c r="N1743" s="6" t="b">
        <v>0</v>
      </c>
      <c r="O1743" s="6">
        <v>41.989389289999998</v>
      </c>
      <c r="P1743" s="6">
        <v>-72.129137970000002</v>
      </c>
    </row>
    <row r="1744" spans="2:16" ht="15.75" customHeight="1" x14ac:dyDescent="0.3">
      <c r="B1744" s="6">
        <v>104</v>
      </c>
      <c r="C1744" s="6" t="s">
        <v>26</v>
      </c>
      <c r="D1744" s="6">
        <v>2876</v>
      </c>
      <c r="F1744" s="6" t="s">
        <v>20</v>
      </c>
      <c r="G1744" s="6">
        <v>90.2</v>
      </c>
      <c r="H1744" s="6">
        <v>24.5</v>
      </c>
      <c r="I1744" s="6">
        <v>2</v>
      </c>
      <c r="J1744" s="6" t="s">
        <v>170</v>
      </c>
      <c r="K1744" s="6">
        <v>1.3</v>
      </c>
      <c r="L1744" s="6" t="s">
        <v>24</v>
      </c>
      <c r="N1744" s="6" t="b">
        <v>0</v>
      </c>
      <c r="O1744" s="6">
        <v>41.98928712</v>
      </c>
      <c r="P1744" s="6">
        <v>-72.129793730000003</v>
      </c>
    </row>
    <row r="1745" spans="2:16" ht="15.75" customHeight="1" x14ac:dyDescent="0.3">
      <c r="B1745" s="6">
        <v>104</v>
      </c>
      <c r="C1745" s="6" t="s">
        <v>26</v>
      </c>
      <c r="D1745" s="6">
        <v>2878</v>
      </c>
      <c r="F1745" s="6" t="s">
        <v>22</v>
      </c>
      <c r="G1745" s="6">
        <v>90.7</v>
      </c>
      <c r="H1745" s="6">
        <v>21.5</v>
      </c>
      <c r="I1745" s="6">
        <v>3.9</v>
      </c>
      <c r="J1745" s="6" t="s">
        <v>170</v>
      </c>
      <c r="K1745" s="6">
        <v>1.3</v>
      </c>
      <c r="L1745" s="6" t="s">
        <v>24</v>
      </c>
      <c r="N1745" s="6" t="b">
        <v>0</v>
      </c>
      <c r="O1745" s="6">
        <v>41.989259769999997</v>
      </c>
      <c r="P1745" s="6">
        <v>-72.129794070000003</v>
      </c>
    </row>
    <row r="1746" spans="2:16" ht="15.75" customHeight="1" x14ac:dyDescent="0.3">
      <c r="B1746" s="6">
        <v>308</v>
      </c>
      <c r="C1746" s="6" t="s">
        <v>26</v>
      </c>
      <c r="D1746" s="6">
        <v>2880</v>
      </c>
      <c r="F1746" s="6" t="s">
        <v>20</v>
      </c>
      <c r="G1746" s="6">
        <v>172.5</v>
      </c>
      <c r="H1746" s="6">
        <v>63.1</v>
      </c>
      <c r="I1746" s="6">
        <v>3.4</v>
      </c>
      <c r="J1746" s="6" t="s">
        <v>170</v>
      </c>
      <c r="N1746" s="6" t="b">
        <v>0</v>
      </c>
      <c r="O1746" s="6">
        <v>41.98950044</v>
      </c>
      <c r="P1746" s="6">
        <v>-72.128731959999996</v>
      </c>
    </row>
    <row r="1747" spans="2:16" ht="15.75" customHeight="1" x14ac:dyDescent="0.3">
      <c r="B1747" s="6">
        <v>206</v>
      </c>
      <c r="C1747" s="6" t="s">
        <v>26</v>
      </c>
      <c r="D1747" s="6">
        <v>2881</v>
      </c>
      <c r="F1747" s="6" t="s">
        <v>20</v>
      </c>
      <c r="G1747" s="6">
        <v>139.19999999999999</v>
      </c>
      <c r="H1747" s="6">
        <v>49.8</v>
      </c>
      <c r="I1747" s="6">
        <v>1.5</v>
      </c>
      <c r="J1747" s="6" t="s">
        <v>170</v>
      </c>
      <c r="K1747" s="6">
        <v>1.3</v>
      </c>
      <c r="L1747" s="6" t="s">
        <v>24</v>
      </c>
      <c r="N1747" s="6" t="b">
        <v>0</v>
      </c>
      <c r="O1747" s="6">
        <v>41.989434660000001</v>
      </c>
      <c r="P1747" s="6">
        <v>-72.129156699999996</v>
      </c>
    </row>
    <row r="1748" spans="2:16" ht="15.75" customHeight="1" x14ac:dyDescent="0.3">
      <c r="B1748" s="6">
        <v>104</v>
      </c>
      <c r="C1748" s="6" t="s">
        <v>26</v>
      </c>
      <c r="D1748" s="6">
        <v>2882</v>
      </c>
      <c r="F1748" s="6" t="s">
        <v>172</v>
      </c>
      <c r="G1748" s="6">
        <v>91</v>
      </c>
      <c r="H1748" s="6">
        <v>22.2</v>
      </c>
      <c r="I1748" s="6">
        <v>2</v>
      </c>
      <c r="J1748" s="6" t="s">
        <v>170</v>
      </c>
      <c r="K1748" s="6">
        <v>1.3</v>
      </c>
      <c r="L1748" s="6" t="s">
        <v>24</v>
      </c>
      <c r="N1748" s="6" t="b">
        <v>0</v>
      </c>
      <c r="O1748" s="6">
        <v>41.989265500000002</v>
      </c>
      <c r="P1748" s="6">
        <v>-72.129789029999998</v>
      </c>
    </row>
    <row r="1749" spans="2:16" ht="15.75" customHeight="1" x14ac:dyDescent="0.3">
      <c r="B1749" s="6">
        <v>207</v>
      </c>
      <c r="C1749" s="6" t="s">
        <v>17</v>
      </c>
      <c r="D1749" s="6">
        <v>2882</v>
      </c>
      <c r="F1749" s="6" t="s">
        <v>20</v>
      </c>
      <c r="G1749" s="6">
        <v>141.9</v>
      </c>
      <c r="H1749" s="6">
        <v>44.7</v>
      </c>
      <c r="I1749" s="6">
        <v>3.8</v>
      </c>
      <c r="J1749" s="6" t="s">
        <v>170</v>
      </c>
      <c r="K1749" s="6">
        <v>1.3</v>
      </c>
      <c r="L1749" s="6" t="s">
        <v>24</v>
      </c>
      <c r="N1749" s="6" t="b">
        <v>0</v>
      </c>
      <c r="O1749" s="6">
        <v>41.98938528</v>
      </c>
      <c r="P1749" s="6">
        <v>-72.129135239999997</v>
      </c>
    </row>
    <row r="1750" spans="2:16" ht="15.75" customHeight="1" x14ac:dyDescent="0.3">
      <c r="B1750" s="6">
        <v>104</v>
      </c>
      <c r="C1750" s="6" t="s">
        <v>17</v>
      </c>
      <c r="D1750" s="6">
        <v>2883</v>
      </c>
      <c r="F1750" s="6" t="s">
        <v>20</v>
      </c>
      <c r="G1750" s="6">
        <v>88.7</v>
      </c>
      <c r="H1750" s="6">
        <v>26.7</v>
      </c>
      <c r="I1750" s="6">
        <v>2.2999999999999998</v>
      </c>
      <c r="J1750" s="6" t="s">
        <v>170</v>
      </c>
      <c r="K1750" s="6">
        <v>1.3</v>
      </c>
      <c r="L1750" s="6" t="s">
        <v>24</v>
      </c>
      <c r="N1750" s="6" t="b">
        <v>0</v>
      </c>
      <c r="O1750" s="6">
        <v>41.989308950000002</v>
      </c>
      <c r="P1750" s="6">
        <v>-72.129806979999998</v>
      </c>
    </row>
    <row r="1751" spans="2:16" ht="15.75" customHeight="1" x14ac:dyDescent="0.3">
      <c r="B1751" s="6">
        <v>204</v>
      </c>
      <c r="C1751" s="6" t="s">
        <v>21</v>
      </c>
      <c r="D1751" s="6">
        <v>2884</v>
      </c>
      <c r="F1751" s="6" t="s">
        <v>18</v>
      </c>
      <c r="G1751" s="6">
        <v>88.8</v>
      </c>
      <c r="H1751" s="6">
        <v>56.7</v>
      </c>
      <c r="I1751" s="6">
        <v>1.9</v>
      </c>
      <c r="J1751" s="6" t="s">
        <v>170</v>
      </c>
      <c r="K1751" s="6">
        <v>1.3</v>
      </c>
      <c r="L1751" s="6" t="s">
        <v>24</v>
      </c>
      <c r="N1751" s="6" t="b">
        <v>0</v>
      </c>
      <c r="O1751" s="6">
        <v>41.989574490000003</v>
      </c>
      <c r="P1751" s="6">
        <v>-72.129742750000005</v>
      </c>
    </row>
    <row r="1752" spans="2:16" ht="15.75" customHeight="1" x14ac:dyDescent="0.3">
      <c r="B1752" s="6">
        <v>204</v>
      </c>
      <c r="C1752" s="6" t="s">
        <v>17</v>
      </c>
      <c r="D1752" s="6">
        <v>2885</v>
      </c>
      <c r="F1752" s="6" t="s">
        <v>172</v>
      </c>
      <c r="G1752" s="6">
        <v>84.5</v>
      </c>
      <c r="H1752" s="6">
        <v>48.6</v>
      </c>
      <c r="I1752" s="6">
        <v>1.6</v>
      </c>
      <c r="J1752" s="6" t="s">
        <v>170</v>
      </c>
      <c r="K1752" s="6">
        <v>1.3</v>
      </c>
      <c r="L1752" s="6" t="s">
        <v>24</v>
      </c>
      <c r="N1752" s="6" t="b">
        <v>0</v>
      </c>
      <c r="O1752" s="6">
        <v>41.989509460000001</v>
      </c>
      <c r="P1752" s="6">
        <v>-72.129811009999997</v>
      </c>
    </row>
    <row r="1753" spans="2:16" ht="15.75" customHeight="1" x14ac:dyDescent="0.3">
      <c r="B1753" s="6">
        <v>104</v>
      </c>
      <c r="C1753" s="6" t="s">
        <v>26</v>
      </c>
      <c r="D1753" s="6">
        <v>2886</v>
      </c>
      <c r="F1753" s="6" t="s">
        <v>22</v>
      </c>
      <c r="G1753" s="6">
        <v>91.3</v>
      </c>
      <c r="H1753" s="6">
        <v>24.4</v>
      </c>
      <c r="I1753" s="6">
        <v>1.3</v>
      </c>
      <c r="J1753" s="6" t="s">
        <v>170</v>
      </c>
      <c r="K1753" s="6">
        <v>1.3</v>
      </c>
      <c r="L1753" s="6" t="s">
        <v>24</v>
      </c>
      <c r="N1753" s="6" t="b">
        <v>0</v>
      </c>
      <c r="O1753" s="6">
        <v>41.989284519999998</v>
      </c>
      <c r="P1753" s="6">
        <v>-72.129780830000001</v>
      </c>
    </row>
    <row r="1754" spans="2:16" ht="15.75" customHeight="1" x14ac:dyDescent="0.3">
      <c r="B1754" s="6">
        <v>204</v>
      </c>
      <c r="C1754" s="6" t="s">
        <v>21</v>
      </c>
      <c r="D1754" s="6">
        <v>2886</v>
      </c>
      <c r="F1754" s="6" t="s">
        <v>172</v>
      </c>
      <c r="G1754" s="6">
        <v>88.7</v>
      </c>
      <c r="H1754" s="6">
        <v>53.7</v>
      </c>
      <c r="I1754" s="6">
        <v>2.1</v>
      </c>
      <c r="J1754" s="6" t="s">
        <v>170</v>
      </c>
      <c r="K1754" s="6">
        <v>1.3</v>
      </c>
      <c r="L1754" s="6" t="s">
        <v>24</v>
      </c>
      <c r="N1754" s="6" t="b">
        <v>0</v>
      </c>
      <c r="O1754" s="6">
        <v>41.989548069999998</v>
      </c>
      <c r="P1754" s="6">
        <v>-72.129750240000007</v>
      </c>
    </row>
    <row r="1755" spans="2:16" ht="15.75" customHeight="1" x14ac:dyDescent="0.3">
      <c r="B1755" s="6">
        <v>104</v>
      </c>
      <c r="C1755" s="6" t="s">
        <v>26</v>
      </c>
      <c r="D1755" s="6">
        <v>2887</v>
      </c>
      <c r="F1755" s="6" t="s">
        <v>22</v>
      </c>
      <c r="G1755" s="6">
        <v>93.6</v>
      </c>
      <c r="H1755" s="6">
        <v>25</v>
      </c>
      <c r="I1755" s="6">
        <v>2</v>
      </c>
      <c r="J1755" s="6" t="s">
        <v>170</v>
      </c>
      <c r="K1755" s="6">
        <v>1.3</v>
      </c>
      <c r="L1755" s="6" t="s">
        <v>24</v>
      </c>
      <c r="N1755" s="6" t="b">
        <v>0</v>
      </c>
      <c r="O1755" s="6">
        <v>41.989286239999998</v>
      </c>
      <c r="P1755" s="6">
        <v>-72.129752159999995</v>
      </c>
    </row>
    <row r="1756" spans="2:16" ht="15.75" customHeight="1" x14ac:dyDescent="0.3">
      <c r="B1756" s="6">
        <v>104</v>
      </c>
      <c r="C1756" s="6" t="s">
        <v>26</v>
      </c>
      <c r="D1756" s="6">
        <v>2888</v>
      </c>
      <c r="F1756" s="6" t="s">
        <v>20</v>
      </c>
      <c r="G1756" s="6">
        <v>90.3</v>
      </c>
      <c r="H1756" s="6">
        <v>28.2</v>
      </c>
      <c r="I1756" s="6">
        <v>1.2</v>
      </c>
      <c r="J1756" s="6" t="s">
        <v>170</v>
      </c>
      <c r="K1756" s="6">
        <v>1.3</v>
      </c>
      <c r="L1756" s="6" t="s">
        <v>24</v>
      </c>
      <c r="N1756" s="6" t="b">
        <v>0</v>
      </c>
      <c r="O1756" s="6">
        <v>41.989319729999998</v>
      </c>
      <c r="P1756" s="6">
        <v>-72.129784760000007</v>
      </c>
    </row>
    <row r="1757" spans="2:16" ht="15.75" customHeight="1" x14ac:dyDescent="0.3">
      <c r="B1757" s="6">
        <v>104</v>
      </c>
      <c r="C1757" s="6" t="s">
        <v>17</v>
      </c>
      <c r="D1757" s="6">
        <v>2889</v>
      </c>
      <c r="F1757" s="6" t="s">
        <v>172</v>
      </c>
      <c r="G1757" s="6">
        <v>88.3</v>
      </c>
      <c r="H1757" s="6">
        <v>23.6</v>
      </c>
      <c r="I1757" s="6">
        <v>1</v>
      </c>
      <c r="J1757" s="6" t="s">
        <v>170</v>
      </c>
      <c r="K1757" s="6">
        <v>1.3</v>
      </c>
      <c r="L1757" s="6" t="s">
        <v>24</v>
      </c>
      <c r="N1757" s="6" t="b">
        <v>1</v>
      </c>
      <c r="O1757" s="6">
        <v>41.989282119999999</v>
      </c>
      <c r="P1757" s="6">
        <v>-72.129818259999993</v>
      </c>
    </row>
    <row r="1758" spans="2:16" ht="15.75" customHeight="1" x14ac:dyDescent="0.3">
      <c r="B1758" s="6">
        <v>204</v>
      </c>
      <c r="C1758" s="6" t="s">
        <v>21</v>
      </c>
      <c r="D1758" s="6">
        <v>2891</v>
      </c>
      <c r="F1758" s="6" t="s">
        <v>18</v>
      </c>
      <c r="G1758" s="6">
        <v>87.6</v>
      </c>
      <c r="H1758" s="6">
        <v>56.7</v>
      </c>
      <c r="I1758" s="6">
        <v>2.2999999999999998</v>
      </c>
      <c r="J1758" s="6" t="s">
        <v>170</v>
      </c>
      <c r="K1758" s="6">
        <v>1.3</v>
      </c>
      <c r="L1758" s="6" t="s">
        <v>24</v>
      </c>
      <c r="N1758" s="6" t="b">
        <v>0</v>
      </c>
      <c r="O1758" s="6">
        <v>41.989576360000001</v>
      </c>
      <c r="P1758" s="6">
        <v>-72.129757049999995</v>
      </c>
    </row>
    <row r="1759" spans="2:16" ht="15.75" customHeight="1" x14ac:dyDescent="0.3">
      <c r="B1759" s="6">
        <v>304</v>
      </c>
      <c r="C1759" s="6" t="s">
        <v>17</v>
      </c>
      <c r="D1759" s="6">
        <v>2893</v>
      </c>
      <c r="F1759" s="6" t="s">
        <v>172</v>
      </c>
      <c r="G1759" s="6">
        <v>81.8</v>
      </c>
      <c r="H1759" s="6">
        <v>65.3</v>
      </c>
      <c r="I1759" s="6">
        <v>2.4</v>
      </c>
      <c r="J1759" s="6" t="s">
        <v>170</v>
      </c>
      <c r="K1759" s="6">
        <v>1.3</v>
      </c>
      <c r="L1759" s="6" t="s">
        <v>24</v>
      </c>
      <c r="N1759" s="6" t="b">
        <v>1</v>
      </c>
      <c r="O1759" s="6">
        <v>41.989661589999997</v>
      </c>
      <c r="P1759" s="6">
        <v>-72.129808089999997</v>
      </c>
    </row>
    <row r="1760" spans="2:16" ht="15.75" customHeight="1" x14ac:dyDescent="0.3">
      <c r="B1760" s="6">
        <v>206</v>
      </c>
      <c r="C1760" s="6" t="s">
        <v>25</v>
      </c>
      <c r="D1760" s="6">
        <v>2894</v>
      </c>
      <c r="F1760" s="6" t="s">
        <v>20</v>
      </c>
      <c r="G1760" s="6">
        <v>137</v>
      </c>
      <c r="H1760" s="6">
        <v>52.1</v>
      </c>
      <c r="I1760" s="6">
        <v>1.1000000000000001</v>
      </c>
      <c r="J1760" s="6" t="s">
        <v>170</v>
      </c>
      <c r="K1760" s="6">
        <v>1.3</v>
      </c>
      <c r="L1760" s="6" t="s">
        <v>24</v>
      </c>
      <c r="N1760" s="6" t="b">
        <v>0</v>
      </c>
      <c r="O1760" s="6">
        <v>41.989458470000002</v>
      </c>
      <c r="P1760" s="6">
        <v>-72.129178080000003</v>
      </c>
    </row>
    <row r="1761" spans="2:16" ht="15.75" customHeight="1" x14ac:dyDescent="0.3">
      <c r="B1761" s="6">
        <v>104</v>
      </c>
      <c r="C1761" s="6" t="s">
        <v>26</v>
      </c>
      <c r="D1761" s="6">
        <v>2895</v>
      </c>
      <c r="F1761" s="6" t="s">
        <v>22</v>
      </c>
      <c r="G1761" s="6">
        <v>92.5</v>
      </c>
      <c r="H1761" s="6">
        <v>25.1</v>
      </c>
      <c r="I1761" s="6">
        <v>2.1</v>
      </c>
      <c r="J1761" s="6" t="s">
        <v>170</v>
      </c>
      <c r="K1761" s="6">
        <v>1.3</v>
      </c>
      <c r="L1761" s="6" t="s">
        <v>24</v>
      </c>
      <c r="N1761" s="6" t="b">
        <v>0</v>
      </c>
      <c r="O1761" s="6">
        <v>41.98928884</v>
      </c>
      <c r="P1761" s="6">
        <v>-72.129765059999997</v>
      </c>
    </row>
    <row r="1762" spans="2:16" ht="15.75" customHeight="1" x14ac:dyDescent="0.3">
      <c r="B1762" s="6">
        <v>207</v>
      </c>
      <c r="C1762" s="6" t="s">
        <v>17</v>
      </c>
      <c r="D1762" s="6">
        <v>2896</v>
      </c>
      <c r="F1762" s="6" t="s">
        <v>20</v>
      </c>
      <c r="G1762" s="6">
        <v>142.9</v>
      </c>
      <c r="H1762" s="6">
        <v>44.5</v>
      </c>
      <c r="I1762" s="6">
        <v>2.7</v>
      </c>
      <c r="J1762" s="6" t="s">
        <v>170</v>
      </c>
      <c r="K1762" s="6">
        <v>1.3</v>
      </c>
      <c r="L1762" s="6" t="s">
        <v>24</v>
      </c>
      <c r="N1762" s="6" t="b">
        <v>0</v>
      </c>
      <c r="O1762" s="6">
        <v>41.989381940000001</v>
      </c>
      <c r="P1762" s="6">
        <v>-72.129123750000005</v>
      </c>
    </row>
    <row r="1763" spans="2:16" ht="15.75" customHeight="1" x14ac:dyDescent="0.3">
      <c r="B1763" s="6">
        <v>104</v>
      </c>
      <c r="C1763" s="6" t="s">
        <v>26</v>
      </c>
      <c r="D1763" s="6">
        <v>2897</v>
      </c>
      <c r="F1763" s="6" t="s">
        <v>22</v>
      </c>
      <c r="G1763" s="6">
        <v>91.3</v>
      </c>
      <c r="H1763" s="6">
        <v>25</v>
      </c>
      <c r="I1763" s="6">
        <v>1.9</v>
      </c>
      <c r="J1763" s="6" t="s">
        <v>170</v>
      </c>
      <c r="K1763" s="6">
        <v>1.3</v>
      </c>
      <c r="L1763" s="6" t="s">
        <v>24</v>
      </c>
      <c r="N1763" s="6" t="b">
        <v>0</v>
      </c>
      <c r="O1763" s="6">
        <v>41.989289829999997</v>
      </c>
      <c r="P1763" s="6">
        <v>-72.129779569999997</v>
      </c>
    </row>
    <row r="1764" spans="2:16" ht="15.75" customHeight="1" x14ac:dyDescent="0.3">
      <c r="B1764" s="6">
        <v>207</v>
      </c>
      <c r="C1764" s="6" t="s">
        <v>17</v>
      </c>
      <c r="D1764" s="6">
        <v>2898</v>
      </c>
      <c r="F1764" s="6" t="s">
        <v>20</v>
      </c>
      <c r="G1764" s="6">
        <v>142.80000000000001</v>
      </c>
      <c r="H1764" s="6">
        <v>46.8</v>
      </c>
      <c r="I1764" s="6">
        <v>3.4</v>
      </c>
      <c r="J1764" s="6" t="s">
        <v>170</v>
      </c>
      <c r="K1764" s="6">
        <v>1.3</v>
      </c>
      <c r="L1764" s="6" t="s">
        <v>24</v>
      </c>
      <c r="N1764" s="6" t="b">
        <v>0</v>
      </c>
      <c r="O1764" s="6">
        <v>41.989402470000002</v>
      </c>
      <c r="P1764" s="6">
        <v>-72.129120099999994</v>
      </c>
    </row>
    <row r="1765" spans="2:16" ht="15.75" customHeight="1" x14ac:dyDescent="0.3">
      <c r="B1765" s="6">
        <v>308</v>
      </c>
      <c r="C1765" s="6" t="s">
        <v>17</v>
      </c>
      <c r="D1765" s="6">
        <v>2899</v>
      </c>
      <c r="F1765" s="6" t="s">
        <v>22</v>
      </c>
      <c r="G1765" s="6">
        <v>160.19999999999999</v>
      </c>
      <c r="H1765" s="6">
        <v>69.8</v>
      </c>
      <c r="I1765" s="6">
        <v>1</v>
      </c>
      <c r="J1765" s="6" t="s">
        <v>170</v>
      </c>
      <c r="N1765" s="6" t="b">
        <v>0</v>
      </c>
      <c r="O1765" s="6">
        <v>41.989578989999998</v>
      </c>
      <c r="P1765" s="6">
        <v>-72.128864440000001</v>
      </c>
    </row>
    <row r="1766" spans="2:16" ht="15.75" customHeight="1" x14ac:dyDescent="0.3">
      <c r="B1766" s="6">
        <v>104</v>
      </c>
      <c r="C1766" s="6" t="s">
        <v>26</v>
      </c>
      <c r="D1766" s="6">
        <v>2900</v>
      </c>
      <c r="F1766" s="6" t="s">
        <v>20</v>
      </c>
      <c r="G1766" s="6">
        <v>91.3</v>
      </c>
      <c r="H1766" s="6">
        <v>25.5</v>
      </c>
      <c r="I1766" s="6">
        <v>1.2</v>
      </c>
      <c r="J1766" s="6" t="s">
        <v>170</v>
      </c>
      <c r="K1766" s="6">
        <v>1.3</v>
      </c>
      <c r="L1766" s="6" t="s">
        <v>24</v>
      </c>
      <c r="N1766" s="6" t="b">
        <v>0</v>
      </c>
      <c r="O1766" s="6">
        <v>41.989294260000001</v>
      </c>
      <c r="P1766" s="6">
        <v>-72.129778520000002</v>
      </c>
    </row>
    <row r="1767" spans="2:16" ht="15.75" customHeight="1" x14ac:dyDescent="0.3">
      <c r="B1767" s="6">
        <v>207</v>
      </c>
      <c r="C1767" s="6" t="s">
        <v>17</v>
      </c>
      <c r="D1767" s="6">
        <v>2902</v>
      </c>
      <c r="F1767" s="6" t="s">
        <v>20</v>
      </c>
      <c r="G1767" s="6">
        <v>140.69999999999999</v>
      </c>
      <c r="H1767" s="6">
        <v>45.7</v>
      </c>
      <c r="I1767" s="6">
        <v>1.8</v>
      </c>
      <c r="J1767" s="6" t="s">
        <v>170</v>
      </c>
      <c r="N1767" s="6" t="b">
        <v>0</v>
      </c>
      <c r="O1767" s="6">
        <v>41.98939601</v>
      </c>
      <c r="P1767" s="6">
        <v>-72.129147439999997</v>
      </c>
    </row>
    <row r="1768" spans="2:16" ht="15.75" customHeight="1" x14ac:dyDescent="0.3">
      <c r="B1768" s="6">
        <v>207</v>
      </c>
      <c r="C1768" s="6" t="s">
        <v>26</v>
      </c>
      <c r="D1768" s="6">
        <v>2904</v>
      </c>
      <c r="F1768" s="6" t="s">
        <v>22</v>
      </c>
      <c r="G1768" s="6">
        <v>155.80000000000001</v>
      </c>
      <c r="H1768" s="6">
        <v>47.1</v>
      </c>
      <c r="I1768" s="6">
        <v>1</v>
      </c>
      <c r="J1768" s="6" t="s">
        <v>170</v>
      </c>
      <c r="K1768" s="6">
        <v>1.3</v>
      </c>
      <c r="L1768" s="6" t="s">
        <v>24</v>
      </c>
      <c r="N1768" s="6" t="b">
        <v>0</v>
      </c>
      <c r="O1768" s="6">
        <v>41.989384819999998</v>
      </c>
      <c r="P1768" s="6">
        <v>-72.128964569999994</v>
      </c>
    </row>
    <row r="1769" spans="2:16" ht="15.75" customHeight="1" x14ac:dyDescent="0.3">
      <c r="B1769" s="6">
        <v>104</v>
      </c>
      <c r="C1769" s="6" t="s">
        <v>25</v>
      </c>
      <c r="D1769" s="6">
        <v>2905</v>
      </c>
      <c r="F1769" s="6" t="s">
        <v>20</v>
      </c>
      <c r="G1769" s="6">
        <v>95.9</v>
      </c>
      <c r="H1769" s="6">
        <v>36</v>
      </c>
      <c r="I1769" s="6">
        <v>1.2</v>
      </c>
      <c r="J1769" s="6" t="s">
        <v>170</v>
      </c>
      <c r="K1769" s="6">
        <v>1.3</v>
      </c>
      <c r="L1769" s="6" t="s">
        <v>24</v>
      </c>
      <c r="N1769" s="6" t="b">
        <v>0</v>
      </c>
      <c r="O1769" s="6">
        <v>41.989380070000003</v>
      </c>
      <c r="P1769" s="6">
        <v>-72.129701639999993</v>
      </c>
    </row>
    <row r="1770" spans="2:16" ht="15.75" customHeight="1" x14ac:dyDescent="0.3">
      <c r="B1770" s="6">
        <v>700</v>
      </c>
      <c r="C1770" s="6" t="s">
        <v>25</v>
      </c>
      <c r="D1770" s="6">
        <v>2906</v>
      </c>
      <c r="F1770" s="6" t="s">
        <v>172</v>
      </c>
      <c r="G1770" s="6">
        <v>16.399999999999999</v>
      </c>
      <c r="H1770" s="6">
        <v>152.30000000000001</v>
      </c>
      <c r="I1770" s="6">
        <v>2</v>
      </c>
      <c r="N1770" s="6" t="b">
        <v>1</v>
      </c>
      <c r="O1770" s="6">
        <v>41.990534250000003</v>
      </c>
      <c r="P1770" s="6">
        <v>-72.130404580000004</v>
      </c>
    </row>
    <row r="1771" spans="2:16" ht="15.75" customHeight="1" x14ac:dyDescent="0.3">
      <c r="B1771" s="6">
        <v>104</v>
      </c>
      <c r="C1771" s="6" t="s">
        <v>26</v>
      </c>
      <c r="D1771" s="6">
        <v>2907</v>
      </c>
      <c r="F1771" s="6" t="s">
        <v>172</v>
      </c>
      <c r="G1771" s="6">
        <v>96.9</v>
      </c>
      <c r="H1771" s="6">
        <v>23.5</v>
      </c>
      <c r="I1771" s="6">
        <v>1.3</v>
      </c>
      <c r="J1771" s="6" t="s">
        <v>170</v>
      </c>
      <c r="K1771" s="6">
        <v>1.3</v>
      </c>
      <c r="L1771" s="6" t="s">
        <v>24</v>
      </c>
      <c r="N1771" s="6" t="b">
        <v>0</v>
      </c>
      <c r="O1771" s="6">
        <v>41.9892678</v>
      </c>
      <c r="P1771" s="6">
        <v>-72.129715989999994</v>
      </c>
    </row>
    <row r="1772" spans="2:16" ht="15.75" customHeight="1" x14ac:dyDescent="0.3">
      <c r="B1772" s="6">
        <v>206</v>
      </c>
      <c r="C1772" s="6" t="s">
        <v>26</v>
      </c>
      <c r="D1772" s="6">
        <v>2908</v>
      </c>
      <c r="F1772" s="6" t="s">
        <v>20</v>
      </c>
      <c r="G1772" s="6">
        <v>139.1</v>
      </c>
      <c r="H1772" s="6">
        <v>48.7</v>
      </c>
      <c r="I1772" s="6">
        <v>3.2</v>
      </c>
      <c r="J1772" s="6" t="s">
        <v>170</v>
      </c>
      <c r="N1772" s="6" t="b">
        <v>0</v>
      </c>
      <c r="O1772" s="6">
        <v>41.989425079999997</v>
      </c>
      <c r="P1772" s="6">
        <v>-72.129160200000001</v>
      </c>
    </row>
    <row r="1773" spans="2:16" ht="15.75" customHeight="1" x14ac:dyDescent="0.3">
      <c r="B1773" s="6">
        <v>204</v>
      </c>
      <c r="C1773" s="6" t="s">
        <v>17</v>
      </c>
      <c r="D1773" s="6">
        <v>2909</v>
      </c>
      <c r="F1773" s="6" t="s">
        <v>172</v>
      </c>
      <c r="G1773" s="6">
        <v>87.8</v>
      </c>
      <c r="H1773" s="6">
        <v>49.8</v>
      </c>
      <c r="I1773" s="6">
        <v>1.2</v>
      </c>
      <c r="J1773" s="6" t="s">
        <v>170</v>
      </c>
      <c r="N1773" s="6" t="b">
        <v>0</v>
      </c>
      <c r="O1773" s="6">
        <v>41.989514939999999</v>
      </c>
      <c r="P1773" s="6">
        <v>-72.129769159999995</v>
      </c>
    </row>
    <row r="1774" spans="2:16" ht="15.75" customHeight="1" x14ac:dyDescent="0.3">
      <c r="B1774" s="6">
        <v>308</v>
      </c>
      <c r="C1774" s="6" t="s">
        <v>26</v>
      </c>
      <c r="D1774" s="6">
        <v>2910</v>
      </c>
      <c r="F1774" s="6" t="s">
        <v>20</v>
      </c>
      <c r="G1774" s="6">
        <v>176.9</v>
      </c>
      <c r="H1774" s="6">
        <v>69.8</v>
      </c>
      <c r="I1774" s="6">
        <v>4.7</v>
      </c>
      <c r="J1774" s="6" t="s">
        <v>170</v>
      </c>
      <c r="K1774" s="6">
        <v>1.3</v>
      </c>
      <c r="L1774" s="6" t="s">
        <v>24</v>
      </c>
      <c r="N1774" s="6" t="b">
        <v>0</v>
      </c>
      <c r="O1774" s="6">
        <v>41.98955291</v>
      </c>
      <c r="P1774" s="6">
        <v>-72.12866545</v>
      </c>
    </row>
    <row r="1775" spans="2:16" ht="15.75" customHeight="1" x14ac:dyDescent="0.3">
      <c r="B1775" s="6">
        <v>207</v>
      </c>
      <c r="C1775" s="6" t="s">
        <v>26</v>
      </c>
      <c r="D1775" s="6">
        <v>2911</v>
      </c>
      <c r="F1775" s="6" t="s">
        <v>22</v>
      </c>
      <c r="G1775" s="6">
        <v>157.80000000000001</v>
      </c>
      <c r="H1775" s="6">
        <v>42.1</v>
      </c>
      <c r="I1775" s="6">
        <v>1.6</v>
      </c>
      <c r="J1775" s="6" t="s">
        <v>170</v>
      </c>
      <c r="K1775" s="6">
        <v>1.3</v>
      </c>
      <c r="L1775" s="6" t="s">
        <v>24</v>
      </c>
      <c r="N1775" s="6" t="b">
        <v>0</v>
      </c>
      <c r="O1775" s="6">
        <v>41.989337419999998</v>
      </c>
      <c r="P1775" s="6">
        <v>-72.128951240000006</v>
      </c>
    </row>
    <row r="1776" spans="2:16" ht="15.75" customHeight="1" x14ac:dyDescent="0.3">
      <c r="B1776" s="6">
        <v>304</v>
      </c>
      <c r="C1776" s="6" t="s">
        <v>17</v>
      </c>
      <c r="D1776" s="6">
        <v>2912</v>
      </c>
      <c r="F1776" s="6" t="s">
        <v>172</v>
      </c>
      <c r="G1776" s="6">
        <v>87.9</v>
      </c>
      <c r="H1776" s="6">
        <v>61.9</v>
      </c>
      <c r="I1776" s="6">
        <v>2</v>
      </c>
      <c r="J1776" s="6" t="s">
        <v>170</v>
      </c>
      <c r="K1776" s="6">
        <v>1.3</v>
      </c>
      <c r="L1776" s="6" t="s">
        <v>24</v>
      </c>
      <c r="N1776" s="6" t="b">
        <v>1</v>
      </c>
      <c r="O1776" s="6">
        <v>41.98962195</v>
      </c>
      <c r="P1776" s="6">
        <v>-72.129742550000003</v>
      </c>
    </row>
    <row r="1777" spans="2:16" ht="15.75" customHeight="1" x14ac:dyDescent="0.3">
      <c r="B1777" s="6">
        <v>207</v>
      </c>
      <c r="C1777" s="6" t="s">
        <v>26</v>
      </c>
      <c r="D1777" s="6">
        <v>2913</v>
      </c>
      <c r="F1777" s="6" t="s">
        <v>22</v>
      </c>
      <c r="G1777" s="6">
        <v>157.5</v>
      </c>
      <c r="H1777" s="6">
        <v>40.4</v>
      </c>
      <c r="I1777" s="6">
        <v>7</v>
      </c>
      <c r="J1777" s="6" t="s">
        <v>170</v>
      </c>
      <c r="N1777" s="6" t="b">
        <v>1</v>
      </c>
      <c r="O1777" s="6">
        <v>41.989322829999999</v>
      </c>
      <c r="P1777" s="6">
        <v>-72.128958389999994</v>
      </c>
    </row>
    <row r="1778" spans="2:16" ht="15.75" customHeight="1" x14ac:dyDescent="0.3">
      <c r="B1778" s="6">
        <v>307</v>
      </c>
      <c r="C1778" s="6" t="s">
        <v>25</v>
      </c>
      <c r="D1778" s="6">
        <v>2914</v>
      </c>
      <c r="F1778" s="6" t="s">
        <v>20</v>
      </c>
      <c r="G1778" s="6">
        <v>156.6</v>
      </c>
      <c r="H1778" s="6">
        <v>76.7</v>
      </c>
      <c r="I1778" s="6">
        <v>1.6</v>
      </c>
      <c r="J1778" s="6" t="s">
        <v>170</v>
      </c>
      <c r="K1778" s="6">
        <v>1.3</v>
      </c>
      <c r="L1778" s="6" t="s">
        <v>24</v>
      </c>
      <c r="N1778" s="6" t="b">
        <v>0</v>
      </c>
      <c r="O1778" s="6">
        <v>41.989645729999999</v>
      </c>
      <c r="P1778" s="6">
        <v>-72.128892840000006</v>
      </c>
    </row>
    <row r="1779" spans="2:16" ht="15.75" customHeight="1" x14ac:dyDescent="0.3">
      <c r="B1779" s="6">
        <v>308</v>
      </c>
      <c r="C1779" s="6" t="s">
        <v>26</v>
      </c>
      <c r="D1779" s="6">
        <v>2916</v>
      </c>
      <c r="F1779" s="6" t="s">
        <v>22</v>
      </c>
      <c r="G1779" s="6">
        <v>170.2</v>
      </c>
      <c r="H1779" s="6">
        <v>62.7</v>
      </c>
      <c r="I1779" s="6">
        <v>1.5</v>
      </c>
      <c r="J1779" s="6" t="s">
        <v>170</v>
      </c>
      <c r="N1779" s="6" t="b">
        <v>0</v>
      </c>
      <c r="O1779" s="6">
        <v>41.989500489999998</v>
      </c>
      <c r="P1779" s="6">
        <v>-72.128760200000002</v>
      </c>
    </row>
    <row r="1780" spans="2:16" ht="15.75" customHeight="1" x14ac:dyDescent="0.3">
      <c r="B1780" s="6">
        <v>308</v>
      </c>
      <c r="C1780" s="6" t="s">
        <v>21</v>
      </c>
      <c r="D1780" s="6">
        <v>2917</v>
      </c>
      <c r="F1780" s="6" t="s">
        <v>20</v>
      </c>
      <c r="G1780" s="6">
        <v>169.8</v>
      </c>
      <c r="H1780" s="6">
        <v>78.5</v>
      </c>
      <c r="I1780" s="6">
        <v>1</v>
      </c>
      <c r="N1780" s="6" t="b">
        <v>0</v>
      </c>
      <c r="O1780" s="6">
        <v>41.989641050000003</v>
      </c>
      <c r="P1780" s="6">
        <v>-72.128731770000002</v>
      </c>
    </row>
    <row r="1781" spans="2:16" ht="15.75" customHeight="1" x14ac:dyDescent="0.3">
      <c r="B1781" s="6">
        <v>104</v>
      </c>
      <c r="C1781" s="6" t="s">
        <v>26</v>
      </c>
      <c r="D1781" s="6">
        <v>2918</v>
      </c>
      <c r="F1781" s="6" t="s">
        <v>172</v>
      </c>
      <c r="G1781" s="6">
        <v>91.2</v>
      </c>
      <c r="H1781" s="6">
        <v>22.8</v>
      </c>
      <c r="I1781" s="6">
        <v>1</v>
      </c>
      <c r="J1781" s="6" t="s">
        <v>170</v>
      </c>
      <c r="K1781" s="6">
        <v>1.3</v>
      </c>
      <c r="L1781" s="6" t="s">
        <v>24</v>
      </c>
      <c r="N1781" s="6" t="b">
        <v>0</v>
      </c>
      <c r="O1781" s="6">
        <v>41.989270500000003</v>
      </c>
      <c r="P1781" s="6">
        <v>-72.129785380000001</v>
      </c>
    </row>
    <row r="1782" spans="2:16" ht="15.75" customHeight="1" x14ac:dyDescent="0.3">
      <c r="B1782" s="6">
        <v>308</v>
      </c>
      <c r="C1782" s="6" t="s">
        <v>25</v>
      </c>
      <c r="D1782" s="6">
        <v>2919</v>
      </c>
      <c r="F1782" s="6" t="s">
        <v>20</v>
      </c>
      <c r="G1782" s="6">
        <v>177.2</v>
      </c>
      <c r="H1782" s="6">
        <v>72.3</v>
      </c>
      <c r="I1782" s="6">
        <v>3.6</v>
      </c>
      <c r="J1782" s="6" t="s">
        <v>170</v>
      </c>
      <c r="N1782" s="6" t="b">
        <v>0</v>
      </c>
      <c r="O1782" s="6">
        <v>41.989574580000003</v>
      </c>
      <c r="P1782" s="6">
        <v>-72.128656620000001</v>
      </c>
    </row>
    <row r="1783" spans="2:16" ht="15.75" customHeight="1" x14ac:dyDescent="0.3">
      <c r="B1783" s="6">
        <v>308</v>
      </c>
      <c r="C1783" s="6" t="s">
        <v>25</v>
      </c>
      <c r="D1783" s="6">
        <v>2920</v>
      </c>
      <c r="F1783" s="6" t="s">
        <v>20</v>
      </c>
      <c r="G1783" s="6">
        <v>176.7</v>
      </c>
      <c r="H1783" s="6">
        <v>78.5</v>
      </c>
      <c r="I1783" s="6">
        <v>3.5</v>
      </c>
      <c r="J1783" s="6" t="s">
        <v>170</v>
      </c>
      <c r="L1783" s="6" t="s">
        <v>24</v>
      </c>
      <c r="N1783" s="6" t="b">
        <v>0</v>
      </c>
      <c r="O1783" s="6">
        <v>41.98963028</v>
      </c>
      <c r="P1783" s="6">
        <v>-72.128649550000006</v>
      </c>
    </row>
    <row r="1784" spans="2:16" ht="15.75" customHeight="1" x14ac:dyDescent="0.3">
      <c r="B1784" s="6">
        <v>104</v>
      </c>
      <c r="C1784" s="6" t="s">
        <v>17</v>
      </c>
      <c r="D1784" s="6">
        <v>2921</v>
      </c>
      <c r="F1784" s="6" t="s">
        <v>20</v>
      </c>
      <c r="G1784" s="6">
        <v>83.8</v>
      </c>
      <c r="H1784" s="6">
        <v>23.1</v>
      </c>
      <c r="I1784" s="6">
        <v>1.4</v>
      </c>
      <c r="J1784" s="6" t="s">
        <v>170</v>
      </c>
      <c r="K1784" s="6">
        <v>1.3</v>
      </c>
      <c r="L1784" s="6" t="s">
        <v>24</v>
      </c>
      <c r="N1784" s="6" t="b">
        <v>0</v>
      </c>
      <c r="O1784" s="6">
        <v>41.989284720000001</v>
      </c>
      <c r="P1784" s="6">
        <v>-72.129872930000005</v>
      </c>
    </row>
    <row r="1785" spans="2:16" ht="15.75" customHeight="1" x14ac:dyDescent="0.3">
      <c r="B1785" s="6">
        <v>104</v>
      </c>
      <c r="C1785" s="6" t="s">
        <v>25</v>
      </c>
      <c r="D1785" s="6">
        <v>2923</v>
      </c>
      <c r="F1785" s="6" t="s">
        <v>20</v>
      </c>
      <c r="G1785" s="6">
        <v>92.5</v>
      </c>
      <c r="H1785" s="6">
        <v>36.200000000000003</v>
      </c>
      <c r="I1785" s="6">
        <v>1</v>
      </c>
      <c r="J1785" s="6" t="s">
        <v>170</v>
      </c>
      <c r="K1785" s="6">
        <v>1.3</v>
      </c>
      <c r="L1785" s="6" t="s">
        <v>24</v>
      </c>
      <c r="N1785" s="6" t="b">
        <v>0</v>
      </c>
      <c r="O1785" s="6">
        <v>41.989387149999999</v>
      </c>
      <c r="P1785" s="6">
        <v>-72.12974174</v>
      </c>
    </row>
    <row r="1786" spans="2:16" ht="15.75" customHeight="1" x14ac:dyDescent="0.3">
      <c r="B1786" s="6">
        <v>104</v>
      </c>
      <c r="C1786" s="6" t="s">
        <v>26</v>
      </c>
      <c r="D1786" s="6">
        <v>2924</v>
      </c>
      <c r="F1786" s="6" t="s">
        <v>172</v>
      </c>
      <c r="G1786" s="6">
        <v>96.3</v>
      </c>
      <c r="H1786" s="6">
        <v>22.8</v>
      </c>
      <c r="I1786" s="6">
        <v>1.2</v>
      </c>
      <c r="J1786" s="6" t="s">
        <v>170</v>
      </c>
      <c r="K1786" s="6">
        <v>1.3</v>
      </c>
      <c r="L1786" s="6" t="s">
        <v>24</v>
      </c>
      <c r="N1786" s="6" t="b">
        <v>0</v>
      </c>
      <c r="O1786" s="6">
        <v>41.989262539999999</v>
      </c>
      <c r="P1786" s="6">
        <v>-72.129724609999997</v>
      </c>
    </row>
    <row r="1787" spans="2:16" ht="15.75" customHeight="1" x14ac:dyDescent="0.3">
      <c r="B1787" s="6">
        <v>104</v>
      </c>
      <c r="C1787" s="6" t="s">
        <v>17</v>
      </c>
      <c r="D1787" s="6">
        <v>2925</v>
      </c>
      <c r="F1787" s="6" t="s">
        <v>20</v>
      </c>
      <c r="G1787" s="6">
        <v>89.9</v>
      </c>
      <c r="H1787" s="6">
        <v>23.7</v>
      </c>
      <c r="I1787" s="6">
        <v>1.7</v>
      </c>
      <c r="J1787" s="6" t="s">
        <v>170</v>
      </c>
      <c r="K1787" s="6">
        <v>1.3</v>
      </c>
      <c r="L1787" s="6" t="s">
        <v>24</v>
      </c>
      <c r="N1787" s="6" t="b">
        <v>0</v>
      </c>
      <c r="O1787" s="6">
        <v>41.9892805</v>
      </c>
      <c r="P1787" s="6">
        <v>-72.129798980000004</v>
      </c>
    </row>
    <row r="1788" spans="2:16" ht="15.75" customHeight="1" x14ac:dyDescent="0.3">
      <c r="B1788" s="6">
        <v>308</v>
      </c>
      <c r="C1788" s="6" t="s">
        <v>17</v>
      </c>
      <c r="D1788" s="6">
        <v>2926</v>
      </c>
      <c r="F1788" s="6" t="s">
        <v>20</v>
      </c>
      <c r="G1788" s="6">
        <v>165.4</v>
      </c>
      <c r="H1788" s="6">
        <v>64.2</v>
      </c>
      <c r="I1788" s="6">
        <v>1.4</v>
      </c>
      <c r="J1788" s="6" t="s">
        <v>170</v>
      </c>
      <c r="N1788" s="6" t="b">
        <v>0</v>
      </c>
      <c r="O1788" s="6">
        <v>41.989521279999998</v>
      </c>
      <c r="P1788" s="6">
        <v>-72.128814250000005</v>
      </c>
    </row>
    <row r="1789" spans="2:16" ht="15.75" customHeight="1" x14ac:dyDescent="0.3">
      <c r="B1789" s="6">
        <v>308</v>
      </c>
      <c r="C1789" s="6" t="s">
        <v>25</v>
      </c>
      <c r="D1789" s="6">
        <v>2927</v>
      </c>
      <c r="F1789" s="6" t="s">
        <v>20</v>
      </c>
      <c r="G1789" s="6">
        <v>172.2</v>
      </c>
      <c r="H1789" s="6">
        <v>76.900000000000006</v>
      </c>
      <c r="I1789" s="6">
        <v>2.5</v>
      </c>
      <c r="J1789" s="6" t="s">
        <v>170</v>
      </c>
      <c r="L1789" s="6" t="s">
        <v>24</v>
      </c>
      <c r="N1789" s="6" t="b">
        <v>0</v>
      </c>
      <c r="O1789" s="6">
        <v>41.989623129999998</v>
      </c>
      <c r="P1789" s="6">
        <v>-72.128706530000002</v>
      </c>
    </row>
    <row r="1790" spans="2:16" ht="15.75" customHeight="1" x14ac:dyDescent="0.3">
      <c r="B1790" s="6">
        <v>308</v>
      </c>
      <c r="C1790" s="6" t="s">
        <v>25</v>
      </c>
      <c r="D1790" s="6">
        <v>2928</v>
      </c>
      <c r="F1790" s="6" t="s">
        <v>20</v>
      </c>
      <c r="G1790" s="6">
        <v>179.6</v>
      </c>
      <c r="H1790" s="6">
        <v>77.099999999999994</v>
      </c>
      <c r="I1790" s="6">
        <v>1.4</v>
      </c>
      <c r="J1790" s="6" t="s">
        <v>170</v>
      </c>
      <c r="L1790" s="6" t="s">
        <v>24</v>
      </c>
      <c r="N1790" s="6" t="b">
        <v>0</v>
      </c>
      <c r="O1790" s="6">
        <v>41.989613349999999</v>
      </c>
      <c r="P1790" s="6">
        <v>-72.128617930000004</v>
      </c>
    </row>
    <row r="1791" spans="2:16" ht="15.75" customHeight="1" x14ac:dyDescent="0.3">
      <c r="B1791" s="6">
        <v>204</v>
      </c>
      <c r="C1791" s="6" t="s">
        <v>17</v>
      </c>
      <c r="D1791" s="6">
        <v>2929</v>
      </c>
      <c r="F1791" s="6" t="s">
        <v>22</v>
      </c>
      <c r="G1791" s="6">
        <v>89.9</v>
      </c>
      <c r="H1791" s="6">
        <v>49.8</v>
      </c>
      <c r="I1791" s="6">
        <v>1.4</v>
      </c>
      <c r="J1791" s="6" t="s">
        <v>170</v>
      </c>
      <c r="N1791" s="6" t="b">
        <v>0</v>
      </c>
      <c r="O1791" s="6">
        <v>41.989511659999998</v>
      </c>
      <c r="P1791" s="6">
        <v>-72.12974414</v>
      </c>
    </row>
    <row r="1792" spans="2:16" ht="15.75" customHeight="1" x14ac:dyDescent="0.3">
      <c r="B1792" s="6">
        <v>308</v>
      </c>
      <c r="C1792" s="6" t="s">
        <v>17</v>
      </c>
      <c r="D1792" s="6">
        <v>2930</v>
      </c>
      <c r="F1792" s="6" t="s">
        <v>22</v>
      </c>
      <c r="G1792" s="6">
        <v>161.69999999999999</v>
      </c>
      <c r="H1792" s="6">
        <v>62.6</v>
      </c>
      <c r="I1792" s="6">
        <v>1.6</v>
      </c>
      <c r="J1792" s="6" t="s">
        <v>170</v>
      </c>
      <c r="N1792" s="6" t="b">
        <v>0</v>
      </c>
      <c r="O1792" s="6">
        <v>41.989512879999999</v>
      </c>
      <c r="P1792" s="6">
        <v>-72.128861700000002</v>
      </c>
    </row>
    <row r="1793" spans="2:16" ht="15.75" customHeight="1" x14ac:dyDescent="0.3">
      <c r="B1793" s="6">
        <v>308</v>
      </c>
      <c r="C1793" s="6" t="s">
        <v>25</v>
      </c>
      <c r="D1793" s="6">
        <v>2931</v>
      </c>
      <c r="F1793" s="6" t="s">
        <v>20</v>
      </c>
      <c r="G1793" s="6">
        <v>175.5</v>
      </c>
      <c r="H1793" s="6">
        <v>76</v>
      </c>
      <c r="I1793" s="6">
        <v>5.9</v>
      </c>
      <c r="J1793" s="6" t="s">
        <v>170</v>
      </c>
      <c r="L1793" s="6" t="s">
        <v>24</v>
      </c>
      <c r="N1793" s="6" t="b">
        <v>0</v>
      </c>
      <c r="O1793" s="6">
        <v>41.98961001</v>
      </c>
      <c r="P1793" s="6">
        <v>-72.128669099999996</v>
      </c>
    </row>
    <row r="1794" spans="2:16" ht="15.75" customHeight="1" x14ac:dyDescent="0.3">
      <c r="B1794" s="6">
        <v>308</v>
      </c>
      <c r="C1794" s="6" t="s">
        <v>26</v>
      </c>
      <c r="D1794" s="6">
        <v>2932</v>
      </c>
      <c r="F1794" s="6" t="s">
        <v>22</v>
      </c>
      <c r="G1794" s="6">
        <v>170.3</v>
      </c>
      <c r="H1794" s="6">
        <v>62.8</v>
      </c>
      <c r="I1794" s="6">
        <v>2.1</v>
      </c>
      <c r="J1794" s="6" t="s">
        <v>170</v>
      </c>
      <c r="N1794" s="6" t="b">
        <v>0</v>
      </c>
      <c r="O1794" s="6">
        <v>41.989501220000001</v>
      </c>
      <c r="P1794" s="6">
        <v>-72.1287588</v>
      </c>
    </row>
    <row r="1795" spans="2:16" ht="15.75" customHeight="1" x14ac:dyDescent="0.3">
      <c r="B1795" s="6">
        <v>308</v>
      </c>
      <c r="C1795" s="6" t="s">
        <v>25</v>
      </c>
      <c r="D1795" s="6">
        <v>2933</v>
      </c>
      <c r="F1795" s="6" t="s">
        <v>20</v>
      </c>
      <c r="G1795" s="6">
        <v>178</v>
      </c>
      <c r="H1795" s="6">
        <v>72.2</v>
      </c>
      <c r="I1795" s="6">
        <v>1.6</v>
      </c>
      <c r="J1795" s="6" t="s">
        <v>170</v>
      </c>
      <c r="L1795" s="6" t="s">
        <v>24</v>
      </c>
      <c r="N1795" s="6" t="b">
        <v>0</v>
      </c>
      <c r="O1795" s="6">
        <v>41.989572449999997</v>
      </c>
      <c r="P1795" s="6">
        <v>-72.128647299999997</v>
      </c>
    </row>
    <row r="1796" spans="2:16" ht="15.75" customHeight="1" x14ac:dyDescent="0.3">
      <c r="B1796" s="6">
        <v>207</v>
      </c>
      <c r="C1796" s="6" t="s">
        <v>25</v>
      </c>
      <c r="D1796" s="6">
        <v>2934</v>
      </c>
      <c r="F1796" s="6" t="s">
        <v>20</v>
      </c>
      <c r="G1796" s="6">
        <v>156.9</v>
      </c>
      <c r="H1796" s="6">
        <v>53.8</v>
      </c>
      <c r="I1796" s="6">
        <v>2.2000000000000002</v>
      </c>
      <c r="J1796" s="6" t="s">
        <v>170</v>
      </c>
      <c r="N1796" s="6" t="b">
        <v>0</v>
      </c>
      <c r="O1796" s="6">
        <v>41.989442439999998</v>
      </c>
      <c r="P1796" s="6">
        <v>-72.128937379999996</v>
      </c>
    </row>
    <row r="1797" spans="2:16" ht="15.75" customHeight="1" x14ac:dyDescent="0.3">
      <c r="B1797" s="6">
        <v>308</v>
      </c>
      <c r="C1797" s="6" t="s">
        <v>26</v>
      </c>
      <c r="D1797" s="6">
        <v>2935</v>
      </c>
      <c r="F1797" s="6" t="s">
        <v>22</v>
      </c>
      <c r="G1797" s="6">
        <v>170.4</v>
      </c>
      <c r="H1797" s="6">
        <v>65.2</v>
      </c>
      <c r="I1797" s="6">
        <v>1.2</v>
      </c>
      <c r="J1797" s="6" t="s">
        <v>170</v>
      </c>
      <c r="N1797" s="6" t="b">
        <v>0</v>
      </c>
      <c r="O1797" s="6">
        <v>41.989522319999999</v>
      </c>
      <c r="P1797" s="6">
        <v>-72.128752570000003</v>
      </c>
    </row>
    <row r="1798" spans="2:16" ht="15.75" customHeight="1" x14ac:dyDescent="0.3">
      <c r="B1798" s="6">
        <v>407</v>
      </c>
      <c r="C1798" s="6" t="s">
        <v>26</v>
      </c>
      <c r="D1798" s="6">
        <v>2937</v>
      </c>
      <c r="F1798" s="6" t="s">
        <v>20</v>
      </c>
      <c r="G1798" s="6">
        <v>150.5</v>
      </c>
      <c r="H1798" s="6">
        <v>80.3</v>
      </c>
      <c r="I1798" s="6">
        <v>1.2</v>
      </c>
      <c r="N1798" s="6" t="b">
        <v>0</v>
      </c>
      <c r="O1798" s="6">
        <v>41.989687140000001</v>
      </c>
      <c r="P1798" s="6">
        <v>-72.128957959999994</v>
      </c>
    </row>
    <row r="1799" spans="2:16" ht="15.75" customHeight="1" x14ac:dyDescent="0.3">
      <c r="B1799" s="6">
        <v>308</v>
      </c>
      <c r="C1799" s="6" t="s">
        <v>25</v>
      </c>
      <c r="D1799" s="6">
        <v>2939</v>
      </c>
      <c r="F1799" s="6" t="s">
        <v>20</v>
      </c>
      <c r="G1799" s="6">
        <v>172.9</v>
      </c>
      <c r="H1799" s="6">
        <v>77.8</v>
      </c>
      <c r="I1799" s="6">
        <v>4</v>
      </c>
      <c r="J1799" s="6" t="s">
        <v>170</v>
      </c>
      <c r="L1799" s="6" t="s">
        <v>24</v>
      </c>
      <c r="N1799" s="6" t="b">
        <v>0</v>
      </c>
      <c r="O1799" s="6">
        <v>41.989630009999999</v>
      </c>
      <c r="P1799" s="6">
        <v>-72.128696300000001</v>
      </c>
    </row>
    <row r="1800" spans="2:16" ht="15.75" customHeight="1" x14ac:dyDescent="0.3">
      <c r="B1800" s="6">
        <v>308</v>
      </c>
      <c r="C1800" s="6" t="s">
        <v>26</v>
      </c>
      <c r="D1800" s="6">
        <v>2940</v>
      </c>
      <c r="F1800" s="6" t="s">
        <v>20</v>
      </c>
      <c r="G1800" s="6">
        <v>176.9</v>
      </c>
      <c r="H1800" s="6">
        <v>68.5</v>
      </c>
      <c r="I1800" s="6">
        <v>1.5</v>
      </c>
      <c r="J1800" s="6" t="s">
        <v>170</v>
      </c>
      <c r="K1800" s="6">
        <v>1.3</v>
      </c>
      <c r="L1800" s="6" t="s">
        <v>24</v>
      </c>
      <c r="N1800" s="6" t="b">
        <v>0</v>
      </c>
      <c r="O1800" s="6">
        <v>41.9895414</v>
      </c>
      <c r="P1800" s="6">
        <v>-72.128668180000005</v>
      </c>
    </row>
    <row r="1801" spans="2:16" ht="15.75" customHeight="1" x14ac:dyDescent="0.3">
      <c r="B1801" s="6">
        <v>308</v>
      </c>
      <c r="C1801" s="6" t="s">
        <v>17</v>
      </c>
      <c r="D1801" s="6">
        <v>2941</v>
      </c>
      <c r="F1801" s="6" t="s">
        <v>22</v>
      </c>
      <c r="G1801" s="6">
        <v>161.69999999999999</v>
      </c>
      <c r="H1801" s="6">
        <v>68.900000000000006</v>
      </c>
      <c r="I1801" s="6">
        <v>1</v>
      </c>
      <c r="J1801" s="6" t="s">
        <v>170</v>
      </c>
      <c r="N1801" s="6" t="b">
        <v>0</v>
      </c>
      <c r="O1801" s="6">
        <v>41.989568679999998</v>
      </c>
      <c r="P1801" s="6">
        <v>-72.12884846</v>
      </c>
    </row>
    <row r="1802" spans="2:16" ht="15.75" customHeight="1" x14ac:dyDescent="0.3">
      <c r="B1802" s="6">
        <v>207</v>
      </c>
      <c r="C1802" s="6" t="s">
        <v>26</v>
      </c>
      <c r="D1802" s="6">
        <v>2942</v>
      </c>
      <c r="F1802" s="6" t="s">
        <v>22</v>
      </c>
      <c r="G1802" s="6">
        <v>156.6</v>
      </c>
      <c r="H1802" s="6">
        <v>45.8</v>
      </c>
      <c r="I1802" s="6">
        <v>1.7</v>
      </c>
      <c r="J1802" s="6" t="s">
        <v>170</v>
      </c>
      <c r="K1802" s="6">
        <v>1.3</v>
      </c>
      <c r="L1802" s="6" t="s">
        <v>24</v>
      </c>
      <c r="N1802" s="6" t="b">
        <v>0</v>
      </c>
      <c r="O1802" s="6">
        <v>41.989372060000001</v>
      </c>
      <c r="P1802" s="6">
        <v>-72.12895777</v>
      </c>
    </row>
    <row r="1803" spans="2:16" ht="15.75" customHeight="1" x14ac:dyDescent="0.3">
      <c r="B1803" s="6">
        <v>204</v>
      </c>
      <c r="C1803" s="6" t="s">
        <v>26</v>
      </c>
      <c r="D1803" s="6">
        <v>2943</v>
      </c>
      <c r="F1803" s="6" t="s">
        <v>172</v>
      </c>
      <c r="G1803" s="6">
        <v>92.5</v>
      </c>
      <c r="H1803" s="6">
        <v>49.6</v>
      </c>
      <c r="I1803" s="6">
        <v>2.1</v>
      </c>
      <c r="J1803" s="6" t="s">
        <v>170</v>
      </c>
      <c r="K1803" s="6">
        <v>1.3</v>
      </c>
      <c r="L1803" s="6" t="s">
        <v>24</v>
      </c>
      <c r="N1803" s="6" t="b">
        <v>0</v>
      </c>
      <c r="O1803" s="6">
        <v>41.989505829999999</v>
      </c>
      <c r="P1803" s="6">
        <v>-72.129713580000001</v>
      </c>
    </row>
    <row r="1804" spans="2:16" ht="15.75" customHeight="1" x14ac:dyDescent="0.3">
      <c r="B1804" s="6">
        <v>600</v>
      </c>
      <c r="C1804" s="6" t="s">
        <v>26</v>
      </c>
      <c r="D1804" s="6">
        <v>2945</v>
      </c>
      <c r="F1804" s="6" t="s">
        <v>172</v>
      </c>
      <c r="G1804" s="6">
        <v>1.9</v>
      </c>
      <c r="H1804" s="6">
        <v>127.1</v>
      </c>
      <c r="I1804" s="6">
        <v>2.2999999999999998</v>
      </c>
      <c r="J1804" s="6" t="s">
        <v>170</v>
      </c>
      <c r="N1804" s="6" t="b">
        <v>0</v>
      </c>
      <c r="O1804" s="6">
        <v>41.990333700000001</v>
      </c>
      <c r="P1804" s="6">
        <v>-72.130630310000001</v>
      </c>
    </row>
    <row r="1805" spans="2:16" ht="15.75" customHeight="1" x14ac:dyDescent="0.3">
      <c r="B1805" s="6">
        <v>604</v>
      </c>
      <c r="C1805" s="6" t="s">
        <v>25</v>
      </c>
      <c r="D1805" s="6">
        <v>2946</v>
      </c>
      <c r="F1805" s="6" t="s">
        <v>172</v>
      </c>
      <c r="G1805" s="6">
        <v>97.9</v>
      </c>
      <c r="H1805" s="6">
        <v>139.30000000000001</v>
      </c>
      <c r="I1805" s="6">
        <v>2.9</v>
      </c>
      <c r="J1805" s="6" t="s">
        <v>170</v>
      </c>
      <c r="N1805" s="6" t="b">
        <v>0</v>
      </c>
      <c r="O1805" s="6">
        <v>41.990291829999997</v>
      </c>
      <c r="P1805" s="6">
        <v>-72.129460750000007</v>
      </c>
    </row>
    <row r="1806" spans="2:16" ht="15.75" customHeight="1" x14ac:dyDescent="0.3">
      <c r="B1806" s="6">
        <v>601</v>
      </c>
      <c r="C1806" s="6" t="s">
        <v>25</v>
      </c>
      <c r="D1806" s="6">
        <v>2947</v>
      </c>
      <c r="F1806" s="6" t="s">
        <v>172</v>
      </c>
      <c r="G1806" s="6">
        <v>33</v>
      </c>
      <c r="H1806" s="6">
        <v>131.1</v>
      </c>
      <c r="I1806" s="6">
        <v>2.9</v>
      </c>
      <c r="J1806" s="6" t="s">
        <v>170</v>
      </c>
      <c r="K1806" s="6">
        <v>1.3</v>
      </c>
      <c r="N1806" s="6" t="b">
        <v>0</v>
      </c>
      <c r="O1806" s="6">
        <v>41.990320560000001</v>
      </c>
      <c r="P1806" s="6">
        <v>-72.130251319999999</v>
      </c>
    </row>
    <row r="1807" spans="2:16" ht="15.75" customHeight="1" x14ac:dyDescent="0.3">
      <c r="B1807" s="6">
        <v>206</v>
      </c>
      <c r="C1807" s="6" t="s">
        <v>26</v>
      </c>
      <c r="D1807" s="6">
        <v>2948</v>
      </c>
      <c r="F1807" s="6" t="s">
        <v>172</v>
      </c>
      <c r="G1807" s="6">
        <v>130.69999999999999</v>
      </c>
      <c r="H1807" s="6">
        <v>40.5</v>
      </c>
      <c r="I1807" s="6">
        <v>1.1000000000000001</v>
      </c>
      <c r="J1807" s="6" t="s">
        <v>170</v>
      </c>
      <c r="K1807" s="6">
        <v>1.3</v>
      </c>
      <c r="L1807" s="6" t="s">
        <v>24</v>
      </c>
      <c r="N1807" s="6" t="b">
        <v>0</v>
      </c>
      <c r="O1807" s="6">
        <v>41.989365569999997</v>
      </c>
      <c r="P1807" s="6">
        <v>-72.129277520000002</v>
      </c>
    </row>
    <row r="1808" spans="2:16" ht="15.75" customHeight="1" x14ac:dyDescent="0.3">
      <c r="B1808" s="6">
        <v>207</v>
      </c>
      <c r="C1808" s="6" t="s">
        <v>25</v>
      </c>
      <c r="D1808" s="6">
        <v>2949</v>
      </c>
      <c r="F1808" s="6" t="s">
        <v>20</v>
      </c>
      <c r="G1808" s="6">
        <v>155.5</v>
      </c>
      <c r="H1808" s="6">
        <v>54.8</v>
      </c>
      <c r="I1808" s="6">
        <v>1.3</v>
      </c>
      <c r="J1808" s="6" t="s">
        <v>170</v>
      </c>
      <c r="N1808" s="6" t="b">
        <v>0</v>
      </c>
      <c r="O1808" s="6">
        <v>41.989453490000002</v>
      </c>
      <c r="P1808" s="6">
        <v>-72.128951959999995</v>
      </c>
    </row>
    <row r="1809" spans="2:16" ht="15.75" customHeight="1" x14ac:dyDescent="0.3">
      <c r="B1809" s="6">
        <v>308</v>
      </c>
      <c r="C1809" s="6" t="s">
        <v>25</v>
      </c>
      <c r="D1809" s="6">
        <v>2950</v>
      </c>
      <c r="F1809" s="6" t="s">
        <v>172</v>
      </c>
      <c r="G1809" s="6">
        <v>179.5</v>
      </c>
      <c r="H1809" s="6">
        <v>76.7</v>
      </c>
      <c r="I1809" s="6">
        <v>1.5</v>
      </c>
      <c r="J1809" s="6" t="s">
        <v>170</v>
      </c>
      <c r="L1809" s="6" t="s">
        <v>24</v>
      </c>
      <c r="N1809" s="6" t="b">
        <v>0</v>
      </c>
      <c r="O1809" s="6">
        <v>41.989609960000003</v>
      </c>
      <c r="P1809" s="6">
        <v>-72.128619970000003</v>
      </c>
    </row>
    <row r="1810" spans="2:16" ht="15.75" customHeight="1" x14ac:dyDescent="0.3">
      <c r="B1810" s="6">
        <v>204</v>
      </c>
      <c r="C1810" s="6" t="s">
        <v>17</v>
      </c>
      <c r="D1810" s="6">
        <v>2951</v>
      </c>
      <c r="F1810" s="6" t="s">
        <v>20</v>
      </c>
      <c r="G1810" s="6">
        <v>81.3</v>
      </c>
      <c r="H1810" s="6">
        <v>44.6</v>
      </c>
      <c r="I1810" s="6">
        <v>1.9</v>
      </c>
      <c r="J1810" s="6" t="s">
        <v>170</v>
      </c>
      <c r="N1810" s="6" t="b">
        <v>0</v>
      </c>
      <c r="O1810" s="6">
        <v>41.989479039999999</v>
      </c>
      <c r="P1810" s="6">
        <v>-72.129857540000003</v>
      </c>
    </row>
    <row r="1811" spans="2:16" ht="15.75" customHeight="1" x14ac:dyDescent="0.3">
      <c r="B1811" s="6">
        <v>204</v>
      </c>
      <c r="C1811" s="6" t="s">
        <v>17</v>
      </c>
      <c r="D1811" s="6">
        <v>2952</v>
      </c>
      <c r="F1811" s="6" t="s">
        <v>20</v>
      </c>
      <c r="G1811" s="6">
        <v>81.599999999999994</v>
      </c>
      <c r="H1811" s="6">
        <v>41.6</v>
      </c>
      <c r="I1811" s="6">
        <v>1.4</v>
      </c>
      <c r="J1811" s="6" t="s">
        <v>170</v>
      </c>
      <c r="N1811" s="6" t="b">
        <v>0</v>
      </c>
      <c r="O1811" s="6">
        <v>41.989452</v>
      </c>
      <c r="P1811" s="6">
        <v>-72.129860269999995</v>
      </c>
    </row>
    <row r="1812" spans="2:16" ht="15.75" customHeight="1" x14ac:dyDescent="0.3">
      <c r="B1812" s="6">
        <v>308</v>
      </c>
      <c r="C1812" s="6" t="s">
        <v>25</v>
      </c>
      <c r="D1812" s="6">
        <v>2953</v>
      </c>
      <c r="F1812" s="6" t="s">
        <v>20</v>
      </c>
      <c r="G1812" s="6">
        <v>179.7</v>
      </c>
      <c r="H1812" s="6">
        <v>71.2</v>
      </c>
      <c r="I1812" s="6">
        <v>1.6</v>
      </c>
      <c r="J1812" s="6" t="s">
        <v>170</v>
      </c>
      <c r="L1812" s="6" t="s">
        <v>24</v>
      </c>
      <c r="N1812" s="6" t="b">
        <v>0</v>
      </c>
      <c r="O1812" s="6">
        <v>41.989560939999997</v>
      </c>
      <c r="P1812" s="6">
        <v>-72.128629140000001</v>
      </c>
    </row>
    <row r="1813" spans="2:16" ht="15.75" customHeight="1" x14ac:dyDescent="0.3">
      <c r="B1813" s="6">
        <v>104</v>
      </c>
      <c r="C1813" s="6" t="s">
        <v>26</v>
      </c>
      <c r="D1813" s="6">
        <v>2954</v>
      </c>
      <c r="F1813" s="6" t="s">
        <v>20</v>
      </c>
      <c r="G1813" s="6">
        <v>93</v>
      </c>
      <c r="H1813" s="6">
        <v>21.5</v>
      </c>
      <c r="I1813" s="6">
        <v>4.4000000000000004</v>
      </c>
      <c r="J1813" s="6" t="s">
        <v>170</v>
      </c>
      <c r="K1813" s="6">
        <v>1.3</v>
      </c>
      <c r="L1813" s="6" t="s">
        <v>24</v>
      </c>
      <c r="N1813" s="6" t="b">
        <v>0</v>
      </c>
      <c r="O1813" s="6">
        <v>41.989256179999998</v>
      </c>
      <c r="P1813" s="6">
        <v>-72.129766669999995</v>
      </c>
    </row>
    <row r="1814" spans="2:16" ht="15.75" customHeight="1" x14ac:dyDescent="0.3">
      <c r="B1814" s="6">
        <v>104</v>
      </c>
      <c r="C1814" s="6" t="s">
        <v>26</v>
      </c>
      <c r="D1814" s="6">
        <v>2955</v>
      </c>
      <c r="F1814" s="6" t="s">
        <v>20</v>
      </c>
      <c r="G1814" s="6">
        <v>95.6</v>
      </c>
      <c r="H1814" s="6">
        <v>21.5</v>
      </c>
      <c r="I1814" s="6">
        <v>4.0999999999999996</v>
      </c>
      <c r="J1814" s="6" t="s">
        <v>170</v>
      </c>
      <c r="K1814" s="6">
        <v>1.3</v>
      </c>
      <c r="L1814" s="6" t="s">
        <v>24</v>
      </c>
      <c r="N1814" s="6" t="b">
        <v>0</v>
      </c>
      <c r="O1814" s="6">
        <v>41.989252120000003</v>
      </c>
      <c r="P1814" s="6">
        <v>-72.129735690000004</v>
      </c>
    </row>
    <row r="1815" spans="2:16" ht="15.75" customHeight="1" x14ac:dyDescent="0.3">
      <c r="B1815" s="6">
        <v>104</v>
      </c>
      <c r="C1815" s="6" t="s">
        <v>26</v>
      </c>
      <c r="D1815" s="6">
        <v>2956</v>
      </c>
      <c r="F1815" s="6" t="s">
        <v>172</v>
      </c>
      <c r="G1815" s="6">
        <v>94.6</v>
      </c>
      <c r="H1815" s="6">
        <v>21.6</v>
      </c>
      <c r="I1815" s="6">
        <v>1.1000000000000001</v>
      </c>
      <c r="J1815" s="6" t="s">
        <v>170</v>
      </c>
      <c r="K1815" s="6">
        <v>1.3</v>
      </c>
      <c r="L1815" s="6" t="s">
        <v>24</v>
      </c>
      <c r="N1815" s="6" t="b">
        <v>0</v>
      </c>
      <c r="O1815" s="6">
        <v>41.989254559999999</v>
      </c>
      <c r="P1815" s="6">
        <v>-72.129747390000006</v>
      </c>
    </row>
    <row r="1816" spans="2:16" ht="15.75" customHeight="1" x14ac:dyDescent="0.3">
      <c r="B1816" s="6">
        <v>304</v>
      </c>
      <c r="C1816" s="6" t="s">
        <v>17</v>
      </c>
      <c r="D1816" s="6">
        <v>2957</v>
      </c>
      <c r="F1816" s="6" t="s">
        <v>172</v>
      </c>
      <c r="G1816" s="6">
        <v>86.4</v>
      </c>
      <c r="H1816" s="6">
        <v>61.8</v>
      </c>
      <c r="I1816" s="6">
        <v>1.9</v>
      </c>
      <c r="J1816" s="6" t="s">
        <v>170</v>
      </c>
      <c r="K1816" s="6">
        <v>1.3</v>
      </c>
      <c r="L1816" s="6" t="s">
        <v>24</v>
      </c>
      <c r="N1816" s="6" t="b">
        <v>0</v>
      </c>
      <c r="O1816" s="6">
        <v>41.989623399999999</v>
      </c>
      <c r="P1816" s="6">
        <v>-72.129760630000007</v>
      </c>
    </row>
    <row r="1817" spans="2:16" ht="15.75" customHeight="1" x14ac:dyDescent="0.3">
      <c r="B1817" s="6">
        <v>308</v>
      </c>
      <c r="C1817" s="6" t="s">
        <v>25</v>
      </c>
      <c r="D1817" s="6">
        <v>2958</v>
      </c>
      <c r="F1817" s="6" t="s">
        <v>20</v>
      </c>
      <c r="G1817" s="6">
        <v>178.7</v>
      </c>
      <c r="H1817" s="6">
        <v>79.400000000000006</v>
      </c>
      <c r="I1817" s="6">
        <v>2.4</v>
      </c>
      <c r="J1817" s="6" t="s">
        <v>170</v>
      </c>
      <c r="N1817" s="6" t="b">
        <v>0</v>
      </c>
      <c r="O1817" s="6">
        <v>41.989635120000003</v>
      </c>
      <c r="P1817" s="6">
        <v>-72.128623829999995</v>
      </c>
    </row>
    <row r="1818" spans="2:16" ht="15.75" customHeight="1" x14ac:dyDescent="0.3">
      <c r="B1818" s="6">
        <v>308</v>
      </c>
      <c r="C1818" s="6" t="s">
        <v>26</v>
      </c>
      <c r="D1818" s="6">
        <v>2959</v>
      </c>
      <c r="F1818" s="6" t="s">
        <v>20</v>
      </c>
      <c r="G1818" s="6">
        <v>168.5</v>
      </c>
      <c r="H1818" s="6">
        <v>70.599999999999994</v>
      </c>
      <c r="I1818" s="6">
        <v>4.3</v>
      </c>
      <c r="J1818" s="6" t="s">
        <v>170</v>
      </c>
      <c r="K1818" s="6">
        <v>1.3</v>
      </c>
      <c r="L1818" s="6" t="s">
        <v>24</v>
      </c>
      <c r="N1818" s="6" t="b">
        <v>0</v>
      </c>
      <c r="O1818" s="6">
        <v>41.989573120000003</v>
      </c>
      <c r="P1818" s="6">
        <v>-72.128763860000007</v>
      </c>
    </row>
    <row r="1819" spans="2:16" ht="15.75" customHeight="1" x14ac:dyDescent="0.3">
      <c r="B1819" s="6">
        <v>204</v>
      </c>
      <c r="C1819" s="6" t="s">
        <v>26</v>
      </c>
      <c r="D1819" s="6">
        <v>2960</v>
      </c>
      <c r="F1819" s="6" t="s">
        <v>22</v>
      </c>
      <c r="G1819" s="6">
        <v>94.3</v>
      </c>
      <c r="H1819" s="6">
        <v>49.1</v>
      </c>
      <c r="I1819" s="6">
        <v>1.4</v>
      </c>
      <c r="J1819" s="6" t="s">
        <v>170</v>
      </c>
      <c r="K1819" s="6">
        <v>1.3</v>
      </c>
      <c r="L1819" s="6" t="s">
        <v>24</v>
      </c>
      <c r="N1819" s="6" t="b">
        <v>0</v>
      </c>
      <c r="O1819" s="6">
        <v>41.989498589999997</v>
      </c>
      <c r="P1819" s="6">
        <v>-72.129693180000004</v>
      </c>
    </row>
    <row r="1820" spans="2:16" ht="15.75" customHeight="1" x14ac:dyDescent="0.3">
      <c r="B1820" s="6">
        <v>304</v>
      </c>
      <c r="C1820" s="6" t="s">
        <v>26</v>
      </c>
      <c r="D1820" s="6">
        <v>2961</v>
      </c>
      <c r="F1820" s="6" t="s">
        <v>172</v>
      </c>
      <c r="G1820" s="6">
        <v>91.5</v>
      </c>
      <c r="H1820" s="6">
        <v>63.6</v>
      </c>
      <c r="I1820" s="6">
        <v>1.8</v>
      </c>
      <c r="J1820" s="6" t="s">
        <v>170</v>
      </c>
      <c r="K1820" s="6">
        <v>1.3</v>
      </c>
      <c r="L1820" s="6" t="s">
        <v>24</v>
      </c>
      <c r="N1820" s="6" t="b">
        <v>0</v>
      </c>
      <c r="O1820" s="6">
        <v>41.989631379999999</v>
      </c>
      <c r="P1820" s="6">
        <v>-72.129696080000002</v>
      </c>
    </row>
    <row r="1821" spans="2:16" ht="15.75" customHeight="1" x14ac:dyDescent="0.3">
      <c r="B1821" s="6">
        <v>207</v>
      </c>
      <c r="C1821" s="6" t="s">
        <v>21</v>
      </c>
      <c r="D1821" s="6">
        <v>2963</v>
      </c>
      <c r="F1821" s="6" t="s">
        <v>20</v>
      </c>
      <c r="G1821" s="6">
        <v>150.1</v>
      </c>
      <c r="H1821" s="6">
        <v>41.2</v>
      </c>
      <c r="I1821" s="6">
        <v>2.2000000000000002</v>
      </c>
      <c r="J1821" s="6" t="s">
        <v>170</v>
      </c>
      <c r="L1821" s="6" t="s">
        <v>24</v>
      </c>
      <c r="N1821" s="6" t="b">
        <v>0</v>
      </c>
      <c r="O1821" s="6">
        <v>41.989341469999999</v>
      </c>
      <c r="P1821" s="6">
        <v>-72.129044890000003</v>
      </c>
    </row>
    <row r="1822" spans="2:16" ht="15.75" customHeight="1" x14ac:dyDescent="0.3">
      <c r="B1822" s="6">
        <v>206</v>
      </c>
      <c r="C1822" s="6" t="s">
        <v>25</v>
      </c>
      <c r="D1822" s="6">
        <v>2964</v>
      </c>
      <c r="F1822" s="6" t="s">
        <v>22</v>
      </c>
      <c r="G1822" s="6">
        <v>134.4</v>
      </c>
      <c r="H1822" s="6">
        <v>50.8</v>
      </c>
      <c r="I1822" s="6">
        <v>3.9</v>
      </c>
      <c r="J1822" s="6" t="s">
        <v>170</v>
      </c>
      <c r="K1822" s="6">
        <v>1.3</v>
      </c>
      <c r="L1822" s="6" t="s">
        <v>24</v>
      </c>
      <c r="N1822" s="6" t="b">
        <v>0</v>
      </c>
      <c r="O1822" s="6">
        <v>41.989451019999997</v>
      </c>
      <c r="P1822" s="6">
        <v>-72.129211789999999</v>
      </c>
    </row>
    <row r="1823" spans="2:16" ht="15.75" customHeight="1" x14ac:dyDescent="0.3">
      <c r="B1823" s="6">
        <v>206</v>
      </c>
      <c r="C1823" s="6" t="s">
        <v>26</v>
      </c>
      <c r="D1823" s="6">
        <v>2966</v>
      </c>
      <c r="F1823" s="6" t="s">
        <v>20</v>
      </c>
      <c r="G1823" s="6">
        <v>139</v>
      </c>
      <c r="H1823" s="6">
        <v>42.3</v>
      </c>
      <c r="I1823" s="6">
        <v>1.7</v>
      </c>
      <c r="J1823" s="6" t="s">
        <v>170</v>
      </c>
      <c r="K1823" s="6">
        <v>1.3</v>
      </c>
      <c r="L1823" s="6" t="s">
        <v>24</v>
      </c>
      <c r="N1823" s="6" t="b">
        <v>0</v>
      </c>
      <c r="O1823" s="6">
        <v>41.989368550000002</v>
      </c>
      <c r="P1823" s="6">
        <v>-72.129174840000005</v>
      </c>
    </row>
    <row r="1824" spans="2:16" ht="15.75" customHeight="1" x14ac:dyDescent="0.3">
      <c r="B1824" s="6">
        <v>207</v>
      </c>
      <c r="C1824" s="6" t="s">
        <v>17</v>
      </c>
      <c r="D1824" s="6">
        <v>2967</v>
      </c>
      <c r="F1824" s="6" t="s">
        <v>20</v>
      </c>
      <c r="G1824" s="6">
        <v>147</v>
      </c>
      <c r="H1824" s="6">
        <v>44.6</v>
      </c>
      <c r="I1824" s="6">
        <v>6.1</v>
      </c>
      <c r="J1824" s="6" t="s">
        <v>170</v>
      </c>
      <c r="K1824" s="6">
        <v>1.3</v>
      </c>
      <c r="L1824" s="6" t="s">
        <v>24</v>
      </c>
      <c r="N1824" s="6" t="b">
        <v>0</v>
      </c>
      <c r="O1824" s="6">
        <v>41.98937643</v>
      </c>
      <c r="P1824" s="6">
        <v>-72.129074680000002</v>
      </c>
    </row>
    <row r="1825" spans="2:16" ht="15.75" customHeight="1" x14ac:dyDescent="0.3">
      <c r="B1825" s="6">
        <v>308</v>
      </c>
      <c r="C1825" s="6" t="s">
        <v>17</v>
      </c>
      <c r="D1825" s="6">
        <v>2968</v>
      </c>
      <c r="F1825" s="6" t="s">
        <v>22</v>
      </c>
      <c r="G1825" s="6">
        <v>169</v>
      </c>
      <c r="H1825" s="6">
        <v>67.099999999999994</v>
      </c>
      <c r="I1825" s="6">
        <v>5.6</v>
      </c>
      <c r="J1825" s="6" t="s">
        <v>170</v>
      </c>
      <c r="N1825" s="6" t="b">
        <v>0</v>
      </c>
      <c r="O1825" s="6">
        <v>41.989541340000002</v>
      </c>
      <c r="P1825" s="6">
        <v>-72.128765259999994</v>
      </c>
    </row>
    <row r="1826" spans="2:16" ht="15.75" customHeight="1" x14ac:dyDescent="0.3">
      <c r="B1826" s="6">
        <v>308</v>
      </c>
      <c r="C1826" s="6" t="s">
        <v>25</v>
      </c>
      <c r="D1826" s="6">
        <v>2969</v>
      </c>
      <c r="F1826" s="6" t="s">
        <v>20</v>
      </c>
      <c r="G1826" s="6">
        <v>178</v>
      </c>
      <c r="H1826" s="6">
        <v>73.400000000000006</v>
      </c>
      <c r="I1826" s="6">
        <v>3.8</v>
      </c>
      <c r="J1826" s="6" t="s">
        <v>170</v>
      </c>
      <c r="N1826" s="6" t="b">
        <v>0</v>
      </c>
      <c r="O1826" s="6">
        <v>41.989583080000003</v>
      </c>
      <c r="P1826" s="6">
        <v>-72.128644780000002</v>
      </c>
    </row>
    <row r="1827" spans="2:16" ht="15.75" customHeight="1" x14ac:dyDescent="0.3">
      <c r="B1827" s="6">
        <v>207</v>
      </c>
      <c r="C1827" s="6" t="s">
        <v>21</v>
      </c>
      <c r="D1827" s="6">
        <v>2970</v>
      </c>
      <c r="F1827" s="6" t="s">
        <v>20</v>
      </c>
      <c r="G1827" s="6">
        <v>158.1</v>
      </c>
      <c r="H1827" s="6">
        <v>52.4</v>
      </c>
      <c r="I1827" s="6">
        <v>1.9</v>
      </c>
      <c r="J1827" s="6" t="s">
        <v>170</v>
      </c>
      <c r="K1827" s="6">
        <v>1.3</v>
      </c>
      <c r="L1827" s="6" t="s">
        <v>24</v>
      </c>
      <c r="N1827" s="6" t="b">
        <v>0</v>
      </c>
      <c r="O1827" s="6">
        <v>41.989428169999996</v>
      </c>
      <c r="P1827" s="6">
        <v>-72.128926030000002</v>
      </c>
    </row>
    <row r="1828" spans="2:16" ht="15.75" customHeight="1" x14ac:dyDescent="0.3">
      <c r="B1828" s="6">
        <v>207</v>
      </c>
      <c r="C1828" s="6" t="s">
        <v>17</v>
      </c>
      <c r="D1828" s="6">
        <v>2971</v>
      </c>
      <c r="F1828" s="6" t="s">
        <v>20</v>
      </c>
      <c r="G1828" s="6">
        <v>146</v>
      </c>
      <c r="H1828" s="6">
        <v>47.2</v>
      </c>
      <c r="I1828" s="6">
        <v>4.5</v>
      </c>
      <c r="J1828" s="6" t="s">
        <v>170</v>
      </c>
      <c r="K1828" s="6">
        <v>1.3</v>
      </c>
      <c r="L1828" s="6" t="s">
        <v>24</v>
      </c>
      <c r="N1828" s="6" t="b">
        <v>0</v>
      </c>
      <c r="O1828" s="6">
        <v>41.989401010000002</v>
      </c>
      <c r="P1828" s="6">
        <v>-72.129081130000003</v>
      </c>
    </row>
    <row r="1829" spans="2:16" ht="15.75" customHeight="1" x14ac:dyDescent="0.3">
      <c r="B1829" s="6">
        <v>207</v>
      </c>
      <c r="C1829" s="6" t="s">
        <v>17</v>
      </c>
      <c r="D1829" s="6">
        <v>2972</v>
      </c>
      <c r="F1829" s="6" t="s">
        <v>20</v>
      </c>
      <c r="G1829" s="6">
        <v>146.80000000000001</v>
      </c>
      <c r="H1829" s="6">
        <v>44.3</v>
      </c>
      <c r="I1829" s="6">
        <v>5.7</v>
      </c>
      <c r="J1829" s="6" t="s">
        <v>170</v>
      </c>
      <c r="N1829" s="6" t="b">
        <v>0</v>
      </c>
      <c r="O1829" s="6">
        <v>41.989374079999997</v>
      </c>
      <c r="P1829" s="6">
        <v>-72.129077690000003</v>
      </c>
    </row>
    <row r="1830" spans="2:16" ht="15.75" customHeight="1" x14ac:dyDescent="0.3">
      <c r="B1830" s="6">
        <v>204</v>
      </c>
      <c r="C1830" s="6" t="s">
        <v>21</v>
      </c>
      <c r="D1830" s="6">
        <v>2973</v>
      </c>
      <c r="F1830" s="6" t="s">
        <v>18</v>
      </c>
      <c r="G1830" s="6">
        <v>89</v>
      </c>
      <c r="H1830" s="6">
        <v>50.9</v>
      </c>
      <c r="I1830" s="6">
        <v>3.4</v>
      </c>
      <c r="J1830" s="6" t="s">
        <v>170</v>
      </c>
      <c r="N1830" s="6" t="b">
        <v>0</v>
      </c>
      <c r="O1830" s="6">
        <v>41.989522809999997</v>
      </c>
      <c r="P1830" s="6">
        <v>-72.129752550000006</v>
      </c>
    </row>
    <row r="1831" spans="2:16" ht="15.75" customHeight="1" x14ac:dyDescent="0.3">
      <c r="B1831" s="6">
        <v>207</v>
      </c>
      <c r="C1831" s="6" t="s">
        <v>17</v>
      </c>
      <c r="D1831" s="6">
        <v>2974</v>
      </c>
      <c r="F1831" s="6" t="s">
        <v>20</v>
      </c>
      <c r="G1831" s="6">
        <v>140.30000000000001</v>
      </c>
      <c r="H1831" s="6">
        <v>44.4</v>
      </c>
      <c r="I1831" s="6">
        <v>2.2000000000000002</v>
      </c>
      <c r="J1831" s="6" t="s">
        <v>170</v>
      </c>
      <c r="L1831" s="6" t="s">
        <v>24</v>
      </c>
      <c r="N1831" s="6" t="b">
        <v>1</v>
      </c>
      <c r="O1831" s="6">
        <v>41.989385120000001</v>
      </c>
      <c r="P1831" s="6">
        <v>-72.129154940000006</v>
      </c>
    </row>
    <row r="1832" spans="2:16" ht="15.75" customHeight="1" x14ac:dyDescent="0.3">
      <c r="B1832" s="6">
        <v>304</v>
      </c>
      <c r="C1832" s="6" t="s">
        <v>17</v>
      </c>
      <c r="D1832" s="6">
        <v>2975</v>
      </c>
      <c r="F1832" s="6" t="s">
        <v>172</v>
      </c>
      <c r="G1832" s="6">
        <v>88.5</v>
      </c>
      <c r="H1832" s="6">
        <v>62.4</v>
      </c>
      <c r="I1832" s="6">
        <v>1.6</v>
      </c>
      <c r="J1832" s="6" t="s">
        <v>170</v>
      </c>
      <c r="K1832" s="6">
        <v>1.3</v>
      </c>
      <c r="L1832" s="6" t="s">
        <v>24</v>
      </c>
      <c r="N1832" s="6" t="b">
        <v>0</v>
      </c>
      <c r="O1832" s="6">
        <v>41.989625439999998</v>
      </c>
      <c r="P1832" s="6">
        <v>-72.129734350000007</v>
      </c>
    </row>
    <row r="1833" spans="2:16" ht="15.75" customHeight="1" x14ac:dyDescent="0.3">
      <c r="B1833" s="6">
        <v>204</v>
      </c>
      <c r="C1833" s="6" t="s">
        <v>21</v>
      </c>
      <c r="D1833" s="6">
        <v>2976</v>
      </c>
      <c r="F1833" s="6" t="s">
        <v>172</v>
      </c>
      <c r="G1833" s="6">
        <v>84.9</v>
      </c>
      <c r="H1833" s="6">
        <v>52.3</v>
      </c>
      <c r="I1833" s="6">
        <v>1.4</v>
      </c>
      <c r="J1833" s="6" t="s">
        <v>170</v>
      </c>
      <c r="N1833" s="6" t="b">
        <v>0</v>
      </c>
      <c r="O1833" s="6">
        <v>41.989541610000003</v>
      </c>
      <c r="P1833" s="6">
        <v>-72.129798469999997</v>
      </c>
    </row>
    <row r="1834" spans="2:16" ht="15.75" customHeight="1" x14ac:dyDescent="0.3">
      <c r="B1834" s="6">
        <v>204</v>
      </c>
      <c r="C1834" s="6" t="s">
        <v>21</v>
      </c>
      <c r="D1834" s="6">
        <v>2977</v>
      </c>
      <c r="F1834" s="6" t="s">
        <v>172</v>
      </c>
      <c r="G1834" s="6">
        <v>88.9</v>
      </c>
      <c r="H1834" s="6">
        <v>52.1</v>
      </c>
      <c r="I1834" s="6">
        <v>2.2000000000000002</v>
      </c>
      <c r="J1834" s="6" t="s">
        <v>170</v>
      </c>
      <c r="L1834" s="6" t="s">
        <v>24</v>
      </c>
      <c r="N1834" s="6" t="b">
        <v>1</v>
      </c>
      <c r="O1834" s="6">
        <v>41.989533590000001</v>
      </c>
      <c r="P1834" s="6">
        <v>-72.129751220000003</v>
      </c>
    </row>
    <row r="1835" spans="2:16" ht="15.75" customHeight="1" x14ac:dyDescent="0.3">
      <c r="B1835" s="6">
        <v>204</v>
      </c>
      <c r="C1835" s="6" t="s">
        <v>21</v>
      </c>
      <c r="D1835" s="6">
        <v>2979</v>
      </c>
      <c r="F1835" s="6" t="s">
        <v>172</v>
      </c>
      <c r="G1835" s="6">
        <v>84.2</v>
      </c>
      <c r="H1835" s="6">
        <v>52.2</v>
      </c>
      <c r="I1835" s="6">
        <v>1.7</v>
      </c>
      <c r="J1835" s="6" t="s">
        <v>170</v>
      </c>
      <c r="N1835" s="6" t="b">
        <v>0</v>
      </c>
      <c r="O1835" s="6">
        <v>41.989541819999999</v>
      </c>
      <c r="P1835" s="6">
        <v>-72.129807020000001</v>
      </c>
    </row>
    <row r="1836" spans="2:16" ht="15.75" customHeight="1" x14ac:dyDescent="0.3">
      <c r="B1836" s="6">
        <v>308</v>
      </c>
      <c r="C1836" s="6" t="s">
        <v>26</v>
      </c>
      <c r="D1836" s="6">
        <v>2981</v>
      </c>
      <c r="F1836" s="6" t="s">
        <v>20</v>
      </c>
      <c r="G1836" s="6">
        <v>172.8</v>
      </c>
      <c r="H1836" s="6">
        <v>62.1</v>
      </c>
      <c r="I1836" s="6">
        <v>3.3</v>
      </c>
      <c r="J1836" s="6" t="s">
        <v>170</v>
      </c>
      <c r="N1836" s="6" t="b">
        <v>0</v>
      </c>
      <c r="O1836" s="6">
        <v>41.989491119999997</v>
      </c>
      <c r="P1836" s="6">
        <v>-72.128730480000002</v>
      </c>
    </row>
    <row r="1837" spans="2:16" ht="15.75" customHeight="1" x14ac:dyDescent="0.3">
      <c r="B1837" s="6">
        <v>207</v>
      </c>
      <c r="C1837" s="6" t="s">
        <v>26</v>
      </c>
      <c r="D1837" s="6">
        <v>2982</v>
      </c>
      <c r="F1837" s="6" t="s">
        <v>22</v>
      </c>
      <c r="G1837" s="6">
        <v>156.6</v>
      </c>
      <c r="H1837" s="6">
        <v>47.6</v>
      </c>
      <c r="I1837" s="6">
        <v>1.7</v>
      </c>
      <c r="J1837" s="6" t="s">
        <v>170</v>
      </c>
      <c r="K1837" s="6">
        <v>1.3</v>
      </c>
      <c r="L1837" s="6" t="s">
        <v>24</v>
      </c>
      <c r="N1837" s="6" t="b">
        <v>0</v>
      </c>
      <c r="O1837" s="6">
        <v>41.989387999999998</v>
      </c>
      <c r="P1837" s="6">
        <v>-72.128953989999999</v>
      </c>
    </row>
    <row r="1838" spans="2:16" ht="15.75" customHeight="1" x14ac:dyDescent="0.3">
      <c r="B1838" s="6">
        <v>104</v>
      </c>
      <c r="C1838" s="6" t="s">
        <v>21</v>
      </c>
      <c r="D1838" s="6">
        <v>2984</v>
      </c>
      <c r="F1838" s="6" t="s">
        <v>172</v>
      </c>
      <c r="G1838" s="6">
        <v>88.4</v>
      </c>
      <c r="H1838" s="6">
        <v>39.1</v>
      </c>
      <c r="I1838" s="6">
        <v>2</v>
      </c>
      <c r="J1838" s="6" t="s">
        <v>170</v>
      </c>
      <c r="K1838" s="6">
        <v>1.3</v>
      </c>
      <c r="L1838" s="6" t="s">
        <v>24</v>
      </c>
      <c r="N1838" s="6" t="b">
        <v>0</v>
      </c>
      <c r="O1838" s="6">
        <v>41.989419239999997</v>
      </c>
      <c r="P1838" s="6">
        <v>-72.1297845</v>
      </c>
    </row>
    <row r="1839" spans="2:16" ht="15.75" customHeight="1" x14ac:dyDescent="0.3">
      <c r="B1839" s="6">
        <v>104</v>
      </c>
      <c r="C1839" s="6" t="s">
        <v>17</v>
      </c>
      <c r="D1839" s="6">
        <v>2985</v>
      </c>
      <c r="F1839" s="6" t="s">
        <v>20</v>
      </c>
      <c r="G1839" s="6">
        <v>87.2</v>
      </c>
      <c r="H1839" s="6">
        <v>27.4</v>
      </c>
      <c r="I1839" s="6">
        <v>3</v>
      </c>
      <c r="J1839" s="6" t="s">
        <v>170</v>
      </c>
      <c r="K1839" s="6">
        <v>1.3</v>
      </c>
      <c r="L1839" s="6" t="s">
        <v>24</v>
      </c>
      <c r="N1839" s="6" t="b">
        <v>0</v>
      </c>
      <c r="O1839" s="6">
        <v>41.989317489999998</v>
      </c>
      <c r="P1839" s="6">
        <v>-72.129823380000005</v>
      </c>
    </row>
    <row r="1840" spans="2:16" ht="15.75" customHeight="1" x14ac:dyDescent="0.3">
      <c r="B1840" s="6">
        <v>308</v>
      </c>
      <c r="C1840" s="6" t="s">
        <v>25</v>
      </c>
      <c r="D1840" s="6">
        <v>2987</v>
      </c>
      <c r="F1840" s="6" t="s">
        <v>20</v>
      </c>
      <c r="G1840" s="6">
        <v>179.8</v>
      </c>
      <c r="H1840" s="6">
        <v>71</v>
      </c>
      <c r="I1840" s="6">
        <v>4</v>
      </c>
      <c r="J1840" s="6" t="s">
        <v>170</v>
      </c>
      <c r="L1840" s="6" t="s">
        <v>24</v>
      </c>
      <c r="N1840" s="6" t="b">
        <v>0</v>
      </c>
      <c r="O1840" s="6">
        <v>41.989559010000001</v>
      </c>
      <c r="P1840" s="6">
        <v>-72.128628370000001</v>
      </c>
    </row>
    <row r="1841" spans="1:16" ht="15.75" customHeight="1" x14ac:dyDescent="0.3">
      <c r="B1841" s="6">
        <v>207</v>
      </c>
      <c r="C1841" s="6" t="s">
        <v>21</v>
      </c>
      <c r="D1841" s="6">
        <v>2988</v>
      </c>
      <c r="F1841" s="6" t="s">
        <v>20</v>
      </c>
      <c r="G1841" s="6">
        <v>147.19999999999999</v>
      </c>
      <c r="H1841" s="6">
        <v>50.2</v>
      </c>
      <c r="I1841" s="6">
        <v>5.0999999999999996</v>
      </c>
      <c r="J1841" s="6" t="s">
        <v>170</v>
      </c>
      <c r="N1841" s="6" t="b">
        <v>0</v>
      </c>
      <c r="O1841" s="6">
        <v>41.989425709999999</v>
      </c>
      <c r="P1841" s="6">
        <v>-72.129060530000004</v>
      </c>
    </row>
    <row r="1842" spans="1:16" ht="15.75" customHeight="1" x14ac:dyDescent="0.3">
      <c r="B1842" s="6">
        <v>204</v>
      </c>
      <c r="C1842" s="6" t="s">
        <v>21</v>
      </c>
      <c r="D1842" s="6">
        <v>2989</v>
      </c>
      <c r="F1842" s="6" t="s">
        <v>172</v>
      </c>
      <c r="G1842" s="6">
        <v>80.3</v>
      </c>
      <c r="H1842" s="6">
        <v>54.3</v>
      </c>
      <c r="I1842" s="6">
        <v>1.5</v>
      </c>
      <c r="J1842" s="6" t="s">
        <v>170</v>
      </c>
      <c r="K1842" s="6">
        <v>1.3</v>
      </c>
      <c r="L1842" s="6" t="s">
        <v>24</v>
      </c>
      <c r="N1842" s="6" t="b">
        <v>0</v>
      </c>
      <c r="O1842" s="6">
        <v>41.989566510000003</v>
      </c>
      <c r="P1842" s="6">
        <v>-72.12984908</v>
      </c>
    </row>
    <row r="1843" spans="1:16" ht="15.75" customHeight="1" x14ac:dyDescent="0.3">
      <c r="B1843" s="6">
        <v>104</v>
      </c>
      <c r="C1843" s="6" t="s">
        <v>17</v>
      </c>
      <c r="D1843" s="6">
        <v>2990</v>
      </c>
      <c r="F1843" s="6" t="s">
        <v>172</v>
      </c>
      <c r="G1843" s="6">
        <v>87.8</v>
      </c>
      <c r="H1843" s="6">
        <v>24</v>
      </c>
      <c r="I1843" s="6">
        <v>1</v>
      </c>
      <c r="J1843" s="6" t="s">
        <v>170</v>
      </c>
      <c r="K1843" s="6">
        <v>1.3</v>
      </c>
      <c r="L1843" s="6" t="s">
        <v>24</v>
      </c>
      <c r="N1843" s="6" t="b">
        <v>0</v>
      </c>
      <c r="O1843" s="6">
        <v>41.989286440000001</v>
      </c>
      <c r="P1843" s="6">
        <v>-72.129823380000005</v>
      </c>
    </row>
    <row r="1844" spans="1:16" ht="15.75" customHeight="1" x14ac:dyDescent="0.3">
      <c r="B1844" s="6">
        <v>308</v>
      </c>
      <c r="C1844" s="6" t="s">
        <v>25</v>
      </c>
      <c r="D1844" s="6">
        <v>2991</v>
      </c>
      <c r="F1844" s="6" t="s">
        <v>20</v>
      </c>
      <c r="G1844" s="6">
        <v>172.8</v>
      </c>
      <c r="H1844" s="6">
        <v>77.900000000000006</v>
      </c>
      <c r="I1844" s="6">
        <v>4.0999999999999996</v>
      </c>
      <c r="J1844" s="6" t="s">
        <v>170</v>
      </c>
      <c r="N1844" s="6" t="b">
        <v>0</v>
      </c>
      <c r="O1844" s="6">
        <v>41.98963105</v>
      </c>
      <c r="P1844" s="6">
        <v>-72.128697279999997</v>
      </c>
    </row>
    <row r="1845" spans="1:16" ht="15.75" customHeight="1" x14ac:dyDescent="0.3">
      <c r="B1845" s="6">
        <v>104</v>
      </c>
      <c r="C1845" s="6" t="s">
        <v>26</v>
      </c>
      <c r="D1845" s="6">
        <v>2992</v>
      </c>
      <c r="F1845" s="6" t="s">
        <v>20</v>
      </c>
      <c r="G1845" s="6">
        <v>92.5</v>
      </c>
      <c r="H1845" s="6">
        <v>28.9</v>
      </c>
      <c r="I1845" s="6">
        <v>2.2999999999999998</v>
      </c>
      <c r="J1845" s="6" t="s">
        <v>170</v>
      </c>
      <c r="K1845" s="6">
        <v>1.3</v>
      </c>
      <c r="L1845" s="6" t="s">
        <v>24</v>
      </c>
      <c r="N1845" s="6" t="b">
        <v>0</v>
      </c>
      <c r="O1845" s="6">
        <v>41.9893225</v>
      </c>
      <c r="P1845" s="6">
        <v>-72.129757080000005</v>
      </c>
    </row>
    <row r="1846" spans="1:16" ht="15.75" customHeight="1" x14ac:dyDescent="0.3">
      <c r="B1846" s="6">
        <v>104</v>
      </c>
      <c r="C1846" s="6" t="s">
        <v>26</v>
      </c>
      <c r="D1846" s="6">
        <v>2993</v>
      </c>
      <c r="F1846" s="6" t="s">
        <v>22</v>
      </c>
      <c r="G1846" s="6">
        <v>92.7</v>
      </c>
      <c r="H1846" s="6">
        <v>23.9</v>
      </c>
      <c r="I1846" s="6">
        <v>1</v>
      </c>
      <c r="J1846" s="6" t="s">
        <v>170</v>
      </c>
      <c r="K1846" s="6">
        <v>1.3</v>
      </c>
      <c r="L1846" s="6" t="s">
        <v>24</v>
      </c>
      <c r="N1846" s="6" t="b">
        <v>0</v>
      </c>
      <c r="O1846" s="6">
        <v>41.989277899999998</v>
      </c>
      <c r="P1846" s="6">
        <v>-72.129765199999994</v>
      </c>
    </row>
    <row r="1847" spans="1:16" ht="15.75" customHeight="1" x14ac:dyDescent="0.3">
      <c r="B1847" s="6">
        <v>308</v>
      </c>
      <c r="C1847" s="6" t="s">
        <v>26</v>
      </c>
      <c r="D1847" s="6">
        <v>2994</v>
      </c>
      <c r="F1847" s="6" t="s">
        <v>20</v>
      </c>
      <c r="G1847" s="6">
        <v>179.5</v>
      </c>
      <c r="H1847" s="6">
        <v>66.8</v>
      </c>
      <c r="I1847" s="6">
        <v>3.5</v>
      </c>
      <c r="J1847" s="6" t="s">
        <v>170</v>
      </c>
      <c r="N1847" s="6" t="b">
        <v>0</v>
      </c>
      <c r="O1847" s="6">
        <v>41.989522280000003</v>
      </c>
      <c r="P1847" s="6">
        <v>-72.128640770000004</v>
      </c>
    </row>
    <row r="1848" spans="1:16" ht="15.75" customHeight="1" x14ac:dyDescent="0.3">
      <c r="B1848" s="6">
        <v>600</v>
      </c>
      <c r="C1848" s="6" t="s">
        <v>26</v>
      </c>
      <c r="D1848" s="6">
        <v>2995</v>
      </c>
      <c r="F1848" s="6" t="s">
        <v>172</v>
      </c>
      <c r="G1848" s="6">
        <v>15.4</v>
      </c>
      <c r="H1848" s="6">
        <v>127.4</v>
      </c>
      <c r="I1848" s="6">
        <v>3.8</v>
      </c>
      <c r="J1848" s="6" t="s">
        <v>170</v>
      </c>
      <c r="L1848" s="6" t="s">
        <v>24</v>
      </c>
      <c r="N1848" s="6" t="b">
        <v>0</v>
      </c>
      <c r="O1848" s="6">
        <v>41.990315279999997</v>
      </c>
      <c r="P1848" s="6">
        <v>-72.130468820000004</v>
      </c>
    </row>
    <row r="1849" spans="1:16" ht="15.75" customHeight="1" x14ac:dyDescent="0.3">
      <c r="B1849" s="6">
        <v>308</v>
      </c>
      <c r="C1849" s="6" t="s">
        <v>26</v>
      </c>
      <c r="D1849" s="6">
        <v>2996</v>
      </c>
      <c r="F1849" s="6" t="s">
        <v>20</v>
      </c>
      <c r="G1849" s="6">
        <v>179.5</v>
      </c>
      <c r="H1849" s="6">
        <v>69.5</v>
      </c>
      <c r="I1849" s="6">
        <v>1.5</v>
      </c>
      <c r="J1849" s="6" t="s">
        <v>170</v>
      </c>
      <c r="K1849" s="6">
        <v>1.3</v>
      </c>
      <c r="L1849" s="6" t="s">
        <v>24</v>
      </c>
      <c r="N1849" s="6" t="b">
        <v>0</v>
      </c>
      <c r="O1849" s="6">
        <v>41.989546189999999</v>
      </c>
      <c r="P1849" s="6">
        <v>-72.128635099999997</v>
      </c>
    </row>
    <row r="1850" spans="1:16" ht="15.75" customHeight="1" x14ac:dyDescent="0.3">
      <c r="B1850" s="6">
        <v>308</v>
      </c>
      <c r="C1850" s="6" t="s">
        <v>25</v>
      </c>
      <c r="D1850" s="6">
        <v>2997</v>
      </c>
      <c r="F1850" s="6" t="s">
        <v>20</v>
      </c>
      <c r="G1850" s="6">
        <v>178</v>
      </c>
      <c r="H1850" s="6">
        <v>72.2</v>
      </c>
      <c r="I1850" s="6">
        <v>4.0999999999999996</v>
      </c>
      <c r="J1850" s="6" t="s">
        <v>170</v>
      </c>
      <c r="L1850" s="6" t="s">
        <v>24</v>
      </c>
      <c r="N1850" s="6" t="b">
        <v>0</v>
      </c>
      <c r="O1850" s="6">
        <v>41.989572449999997</v>
      </c>
      <c r="P1850" s="6">
        <v>-72.128647299999997</v>
      </c>
    </row>
    <row r="1851" spans="1:16" ht="15.75" customHeight="1" x14ac:dyDescent="0.3">
      <c r="B1851" s="6">
        <v>308</v>
      </c>
      <c r="C1851" s="6" t="s">
        <v>17</v>
      </c>
      <c r="D1851" s="6">
        <v>2998</v>
      </c>
      <c r="F1851" s="6" t="s">
        <v>22</v>
      </c>
      <c r="G1851" s="6">
        <v>162</v>
      </c>
      <c r="H1851" s="6">
        <v>63.3</v>
      </c>
      <c r="I1851" s="6">
        <v>4</v>
      </c>
      <c r="J1851" s="6" t="s">
        <v>170</v>
      </c>
      <c r="N1851" s="6" t="b">
        <v>0</v>
      </c>
      <c r="O1851" s="6">
        <v>41.989518619999998</v>
      </c>
      <c r="P1851" s="6">
        <v>-72.128856650000003</v>
      </c>
    </row>
    <row r="1852" spans="1:16" ht="15.75" customHeight="1" x14ac:dyDescent="0.3">
      <c r="B1852" s="6">
        <v>207</v>
      </c>
      <c r="C1852" s="6" t="s">
        <v>17</v>
      </c>
      <c r="D1852" s="6">
        <v>2999</v>
      </c>
      <c r="F1852" s="6" t="s">
        <v>20</v>
      </c>
      <c r="G1852" s="6">
        <v>143.19999999999999</v>
      </c>
      <c r="H1852" s="6">
        <v>46.8</v>
      </c>
      <c r="I1852" s="6">
        <v>3</v>
      </c>
      <c r="J1852" s="6" t="s">
        <v>170</v>
      </c>
      <c r="K1852" s="6">
        <v>1.3</v>
      </c>
      <c r="L1852" s="6" t="s">
        <v>24</v>
      </c>
      <c r="N1852" s="6" t="b">
        <v>0</v>
      </c>
      <c r="O1852" s="6">
        <v>41.98940185</v>
      </c>
      <c r="P1852" s="6">
        <v>-72.129115339999998</v>
      </c>
    </row>
    <row r="1853" spans="1:16" ht="15.75" customHeight="1" x14ac:dyDescent="0.3">
      <c r="A1853" s="6">
        <v>1</v>
      </c>
      <c r="B1853" s="6">
        <v>0</v>
      </c>
      <c r="C1853" s="6" t="s">
        <v>17</v>
      </c>
      <c r="D1853" s="6">
        <v>3000</v>
      </c>
      <c r="F1853" s="6" t="s">
        <v>39</v>
      </c>
      <c r="G1853" s="6">
        <v>350</v>
      </c>
      <c r="H1853" s="6">
        <v>300</v>
      </c>
      <c r="I1853" s="6">
        <v>13.4</v>
      </c>
      <c r="J1853" s="6" t="s">
        <v>170</v>
      </c>
      <c r="K1853" s="6">
        <v>1.3</v>
      </c>
      <c r="N1853" s="6" t="b">
        <v>0</v>
      </c>
      <c r="O1853" s="6">
        <v>41.991321300000003</v>
      </c>
      <c r="P1853" s="6">
        <v>-72.126119029999998</v>
      </c>
    </row>
    <row r="1854" spans="1:16" ht="15.75" customHeight="1" x14ac:dyDescent="0.3">
      <c r="B1854" s="6">
        <v>207</v>
      </c>
      <c r="C1854" s="6" t="s">
        <v>17</v>
      </c>
      <c r="D1854" s="6">
        <v>3000</v>
      </c>
      <c r="F1854" s="6" t="s">
        <v>20</v>
      </c>
      <c r="G1854" s="6">
        <v>144</v>
      </c>
      <c r="H1854" s="6">
        <v>42.3</v>
      </c>
      <c r="I1854" s="6">
        <v>6</v>
      </c>
      <c r="J1854" s="6" t="s">
        <v>170</v>
      </c>
      <c r="K1854" s="6">
        <v>1.3</v>
      </c>
      <c r="L1854" s="6" t="s">
        <v>24</v>
      </c>
      <c r="N1854" s="6" t="b">
        <v>0</v>
      </c>
      <c r="O1854" s="6">
        <v>41.989360740000002</v>
      </c>
      <c r="P1854" s="6">
        <v>-72.129115260000006</v>
      </c>
    </row>
    <row r="1855" spans="1:16" ht="15.75" customHeight="1" x14ac:dyDescent="0.3">
      <c r="B1855" s="6">
        <v>0</v>
      </c>
      <c r="C1855" s="6" t="s">
        <v>17</v>
      </c>
      <c r="D1855" s="6">
        <v>3001</v>
      </c>
      <c r="F1855" s="6" t="s">
        <v>18</v>
      </c>
      <c r="G1855" s="6">
        <v>0.3</v>
      </c>
      <c r="H1855" s="6">
        <v>1.6</v>
      </c>
      <c r="I1855" s="6">
        <v>3.5</v>
      </c>
      <c r="J1855" s="6" t="s">
        <v>170</v>
      </c>
      <c r="K1855" s="6">
        <v>1.3</v>
      </c>
      <c r="L1855" s="6" t="s">
        <v>171</v>
      </c>
      <c r="N1855" s="6" t="b">
        <v>0</v>
      </c>
      <c r="O1855" s="6">
        <v>41.989224700000001</v>
      </c>
      <c r="P1855" s="6">
        <v>-72.130913059999997</v>
      </c>
    </row>
    <row r="1856" spans="1:16" ht="15.75" customHeight="1" x14ac:dyDescent="0.3">
      <c r="A1856" s="6">
        <v>1</v>
      </c>
      <c r="B1856" s="6">
        <v>0</v>
      </c>
      <c r="C1856" s="6" t="s">
        <v>17</v>
      </c>
      <c r="D1856" s="6">
        <v>3002</v>
      </c>
      <c r="F1856" s="6" t="s">
        <v>31</v>
      </c>
      <c r="G1856" s="6">
        <v>1.9</v>
      </c>
      <c r="H1856" s="6">
        <v>2.1</v>
      </c>
      <c r="I1856" s="6">
        <v>23.5</v>
      </c>
      <c r="J1856" s="6" t="s">
        <v>170</v>
      </c>
      <c r="K1856" s="6">
        <v>0.9</v>
      </c>
      <c r="L1856" s="6" t="s">
        <v>173</v>
      </c>
      <c r="N1856" s="6" t="b">
        <v>0</v>
      </c>
      <c r="O1856" s="6">
        <v>41.989226629999997</v>
      </c>
      <c r="P1856" s="6">
        <v>-72.130892950000003</v>
      </c>
    </row>
    <row r="1857" spans="1:16" ht="15.75" customHeight="1" x14ac:dyDescent="0.3">
      <c r="A1857" s="6">
        <v>2</v>
      </c>
      <c r="B1857" s="6">
        <v>0</v>
      </c>
      <c r="C1857" s="6" t="s">
        <v>17</v>
      </c>
      <c r="D1857" s="6">
        <v>3003</v>
      </c>
      <c r="F1857" s="6" t="s">
        <v>31</v>
      </c>
      <c r="G1857" s="6">
        <v>7.8</v>
      </c>
      <c r="H1857" s="6">
        <v>7.6</v>
      </c>
      <c r="I1857" s="6">
        <v>17</v>
      </c>
      <c r="J1857" s="6" t="s">
        <v>170</v>
      </c>
      <c r="K1857" s="6">
        <v>1.3</v>
      </c>
      <c r="L1857" s="6" t="s">
        <v>24</v>
      </c>
      <c r="N1857" s="6" t="b">
        <v>0</v>
      </c>
      <c r="O1857" s="6">
        <v>41.989266129999997</v>
      </c>
      <c r="P1857" s="6">
        <v>-72.130811089999995</v>
      </c>
    </row>
    <row r="1858" spans="1:16" ht="15.75" customHeight="1" x14ac:dyDescent="0.3">
      <c r="A1858" s="6">
        <v>8</v>
      </c>
      <c r="B1858" s="6">
        <v>0</v>
      </c>
      <c r="C1858" s="6" t="s">
        <v>25</v>
      </c>
      <c r="D1858" s="6">
        <v>3004</v>
      </c>
      <c r="F1858" s="6" t="s">
        <v>18</v>
      </c>
      <c r="G1858" s="6">
        <v>15</v>
      </c>
      <c r="H1858" s="6">
        <v>19.600000000000001</v>
      </c>
      <c r="I1858" s="6">
        <v>12.7</v>
      </c>
      <c r="J1858" s="6" t="s">
        <v>170</v>
      </c>
      <c r="K1858" s="6">
        <v>1.3</v>
      </c>
      <c r="L1858" s="6" t="s">
        <v>24</v>
      </c>
      <c r="N1858" s="6" t="b">
        <v>0</v>
      </c>
      <c r="O1858" s="6">
        <v>41.989361160000001</v>
      </c>
      <c r="P1858" s="6">
        <v>-72.130700079999997</v>
      </c>
    </row>
    <row r="1859" spans="1:16" ht="15.75" customHeight="1" x14ac:dyDescent="0.3">
      <c r="A1859" s="6">
        <v>6</v>
      </c>
      <c r="B1859" s="6">
        <v>0</v>
      </c>
      <c r="C1859" s="6" t="s">
        <v>25</v>
      </c>
      <c r="D1859" s="6">
        <v>3005</v>
      </c>
      <c r="F1859" s="6" t="s">
        <v>18</v>
      </c>
      <c r="G1859" s="6">
        <v>12.9</v>
      </c>
      <c r="H1859" s="6">
        <v>19.5</v>
      </c>
      <c r="I1859" s="6">
        <v>21.3</v>
      </c>
      <c r="J1859" s="6" t="s">
        <v>170</v>
      </c>
      <c r="K1859" s="6">
        <v>1.3</v>
      </c>
      <c r="L1859" s="6" t="s">
        <v>24</v>
      </c>
      <c r="N1859" s="6" t="b">
        <v>0</v>
      </c>
      <c r="O1859" s="6">
        <v>41.989363560000001</v>
      </c>
      <c r="P1859" s="6">
        <v>-72.130725319999996</v>
      </c>
    </row>
    <row r="1860" spans="1:16" ht="15.75" customHeight="1" x14ac:dyDescent="0.3">
      <c r="A1860" s="6">
        <v>5</v>
      </c>
      <c r="B1860" s="6">
        <v>0</v>
      </c>
      <c r="C1860" s="6" t="s">
        <v>25</v>
      </c>
      <c r="D1860" s="6">
        <v>3006</v>
      </c>
      <c r="F1860" s="6" t="s">
        <v>18</v>
      </c>
      <c r="G1860" s="6">
        <v>13.7</v>
      </c>
      <c r="H1860" s="6">
        <v>17.8</v>
      </c>
      <c r="I1860" s="6">
        <v>16.8</v>
      </c>
      <c r="J1860" s="6" t="s">
        <v>170</v>
      </c>
      <c r="K1860" s="6">
        <v>1.3</v>
      </c>
      <c r="L1860" s="6" t="s">
        <v>24</v>
      </c>
      <c r="N1860" s="6" t="b">
        <v>0</v>
      </c>
      <c r="O1860" s="6">
        <v>41.989347250000002</v>
      </c>
      <c r="P1860" s="6">
        <v>-72.130719360000001</v>
      </c>
    </row>
    <row r="1861" spans="1:16" ht="15.75" customHeight="1" x14ac:dyDescent="0.3">
      <c r="A1861" s="6">
        <v>3</v>
      </c>
      <c r="B1861" s="6">
        <v>0</v>
      </c>
      <c r="C1861" s="6" t="s">
        <v>25</v>
      </c>
      <c r="D1861" s="6">
        <v>3007</v>
      </c>
      <c r="F1861" s="6" t="s">
        <v>18</v>
      </c>
      <c r="G1861" s="6">
        <v>17</v>
      </c>
      <c r="H1861" s="6">
        <v>11.6</v>
      </c>
      <c r="I1861" s="6">
        <v>15</v>
      </c>
      <c r="J1861" s="6" t="s">
        <v>170</v>
      </c>
      <c r="K1861" s="6">
        <v>1.3</v>
      </c>
      <c r="L1861" s="6" t="s">
        <v>24</v>
      </c>
      <c r="N1861" s="6" t="b">
        <v>0</v>
      </c>
      <c r="O1861" s="6">
        <v>41.989287189999999</v>
      </c>
      <c r="P1861" s="6">
        <v>-72.130693059999999</v>
      </c>
    </row>
    <row r="1862" spans="1:16" ht="15.75" customHeight="1" x14ac:dyDescent="0.3">
      <c r="A1862" s="6">
        <v>1</v>
      </c>
      <c r="B1862" s="6">
        <v>0</v>
      </c>
      <c r="C1862" s="6" t="s">
        <v>25</v>
      </c>
      <c r="D1862" s="6">
        <v>3008</v>
      </c>
      <c r="F1862" s="6" t="s">
        <v>18</v>
      </c>
      <c r="G1862" s="6">
        <v>14.1</v>
      </c>
      <c r="H1862" s="6">
        <v>10.1</v>
      </c>
      <c r="I1862" s="6">
        <v>22</v>
      </c>
      <c r="J1862" s="6" t="s">
        <v>170</v>
      </c>
      <c r="K1862" s="6">
        <v>1.3</v>
      </c>
      <c r="L1862" s="6" t="s">
        <v>24</v>
      </c>
      <c r="N1862" s="6" t="b">
        <v>0</v>
      </c>
      <c r="O1862" s="6">
        <v>41.989278429999999</v>
      </c>
      <c r="P1862" s="6">
        <v>-72.13073077</v>
      </c>
    </row>
    <row r="1863" spans="1:16" ht="15.75" customHeight="1" x14ac:dyDescent="0.3">
      <c r="A1863" s="6">
        <v>9</v>
      </c>
      <c r="B1863" s="6">
        <v>0</v>
      </c>
      <c r="C1863" s="6" t="s">
        <v>21</v>
      </c>
      <c r="D1863" s="6">
        <v>3009</v>
      </c>
      <c r="F1863" s="6" t="s">
        <v>18</v>
      </c>
      <c r="G1863" s="6">
        <v>9.9</v>
      </c>
      <c r="H1863" s="6">
        <v>18.5</v>
      </c>
      <c r="I1863" s="6">
        <v>34</v>
      </c>
      <c r="J1863" s="6" t="s">
        <v>170</v>
      </c>
      <c r="K1863" s="6">
        <v>1.3</v>
      </c>
      <c r="L1863" s="6" t="s">
        <v>24</v>
      </c>
      <c r="N1863" s="6" t="b">
        <v>0</v>
      </c>
      <c r="O1863" s="6">
        <v>41.989359389999997</v>
      </c>
      <c r="P1863" s="6">
        <v>-72.130763160000001</v>
      </c>
    </row>
    <row r="1864" spans="1:16" ht="15.75" customHeight="1" x14ac:dyDescent="0.3">
      <c r="A1864" s="6">
        <v>7</v>
      </c>
      <c r="B1864" s="6">
        <v>0</v>
      </c>
      <c r="C1864" s="6" t="s">
        <v>21</v>
      </c>
      <c r="D1864" s="6">
        <v>3010</v>
      </c>
      <c r="F1864" s="6" t="s">
        <v>18</v>
      </c>
      <c r="G1864" s="6">
        <v>5.3</v>
      </c>
      <c r="H1864" s="6">
        <v>15.4</v>
      </c>
      <c r="I1864" s="6">
        <v>16</v>
      </c>
      <c r="K1864" s="6">
        <v>1.3</v>
      </c>
      <c r="L1864" s="6" t="s">
        <v>24</v>
      </c>
      <c r="N1864" s="6" t="b">
        <v>0</v>
      </c>
      <c r="O1864" s="6">
        <v>41.989339110000003</v>
      </c>
      <c r="P1864" s="6">
        <v>-72.130824489999995</v>
      </c>
    </row>
    <row r="1865" spans="1:16" ht="15.75" customHeight="1" x14ac:dyDescent="0.3">
      <c r="A1865" s="6">
        <v>6</v>
      </c>
      <c r="B1865" s="6">
        <v>0</v>
      </c>
      <c r="C1865" s="6" t="s">
        <v>21</v>
      </c>
      <c r="D1865" s="6">
        <v>3011</v>
      </c>
      <c r="F1865" s="6" t="s">
        <v>18</v>
      </c>
      <c r="G1865" s="6">
        <v>5</v>
      </c>
      <c r="H1865" s="6">
        <v>17.399999999999999</v>
      </c>
      <c r="I1865" s="6">
        <v>26.2</v>
      </c>
      <c r="J1865" s="6" t="s">
        <v>170</v>
      </c>
      <c r="K1865" s="6">
        <v>1.3</v>
      </c>
      <c r="L1865" s="6" t="s">
        <v>24</v>
      </c>
      <c r="N1865" s="6" t="b">
        <v>0</v>
      </c>
      <c r="O1865" s="6">
        <v>41.989357300000002</v>
      </c>
      <c r="P1865" s="6">
        <v>-72.130823860000007</v>
      </c>
    </row>
    <row r="1866" spans="1:16" ht="15.75" customHeight="1" x14ac:dyDescent="0.3">
      <c r="A1866" s="6">
        <v>5</v>
      </c>
      <c r="B1866" s="6">
        <v>0</v>
      </c>
      <c r="C1866" s="6" t="s">
        <v>21</v>
      </c>
      <c r="D1866" s="6">
        <v>3012</v>
      </c>
      <c r="F1866" s="6" t="s">
        <v>18</v>
      </c>
      <c r="G1866" s="6">
        <v>0.5</v>
      </c>
      <c r="H1866" s="6">
        <v>17.2</v>
      </c>
      <c r="I1866" s="6">
        <v>7.5</v>
      </c>
      <c r="J1866" s="6" t="s">
        <v>170</v>
      </c>
      <c r="K1866" s="6">
        <v>1.3</v>
      </c>
      <c r="L1866" s="6" t="s">
        <v>24</v>
      </c>
      <c r="N1866" s="6" t="b">
        <v>0</v>
      </c>
      <c r="O1866" s="6">
        <v>41.989362550000003</v>
      </c>
      <c r="P1866" s="6">
        <v>-72.130877900000002</v>
      </c>
    </row>
    <row r="1867" spans="1:16" ht="15.75" customHeight="1" x14ac:dyDescent="0.3">
      <c r="A1867" s="6">
        <v>3</v>
      </c>
      <c r="B1867" s="6">
        <v>0</v>
      </c>
      <c r="C1867" s="6" t="s">
        <v>21</v>
      </c>
      <c r="D1867" s="6">
        <v>3013</v>
      </c>
      <c r="F1867" s="6" t="s">
        <v>23</v>
      </c>
      <c r="G1867" s="6">
        <v>1.5</v>
      </c>
      <c r="H1867" s="6">
        <v>14</v>
      </c>
      <c r="I1867" s="6">
        <v>10.9</v>
      </c>
      <c r="J1867" s="6" t="s">
        <v>170</v>
      </c>
      <c r="K1867" s="6">
        <v>1.3</v>
      </c>
      <c r="L1867" s="6" t="s">
        <v>24</v>
      </c>
      <c r="N1867" s="6" t="b">
        <v>0</v>
      </c>
      <c r="O1867" s="6">
        <v>41.989332650000001</v>
      </c>
      <c r="P1867" s="6">
        <v>-72.130872710000006</v>
      </c>
    </row>
    <row r="1868" spans="1:16" ht="15.75" customHeight="1" x14ac:dyDescent="0.3">
      <c r="A1868" s="6">
        <v>1</v>
      </c>
      <c r="B1868" s="6">
        <v>0</v>
      </c>
      <c r="C1868" s="6" t="s">
        <v>21</v>
      </c>
      <c r="D1868" s="6">
        <v>3014</v>
      </c>
      <c r="F1868" s="6" t="s">
        <v>23</v>
      </c>
      <c r="G1868" s="6">
        <v>1.2</v>
      </c>
      <c r="H1868" s="6">
        <v>13.7</v>
      </c>
      <c r="I1868" s="6">
        <v>24</v>
      </c>
      <c r="J1868" s="6" t="s">
        <v>170</v>
      </c>
      <c r="K1868" s="6">
        <v>1.3</v>
      </c>
      <c r="L1868" s="6" t="s">
        <v>24</v>
      </c>
      <c r="N1868" s="6" t="b">
        <v>0</v>
      </c>
      <c r="O1868" s="6">
        <v>41.989330459999998</v>
      </c>
      <c r="P1868" s="6">
        <v>-72.130876920000006</v>
      </c>
    </row>
    <row r="1869" spans="1:16" ht="15.75" customHeight="1" x14ac:dyDescent="0.3">
      <c r="B1869" s="6">
        <v>0</v>
      </c>
      <c r="C1869" s="6" t="s">
        <v>21</v>
      </c>
      <c r="D1869" s="6">
        <v>3015</v>
      </c>
      <c r="F1869" s="6" t="s">
        <v>18</v>
      </c>
      <c r="G1869" s="6">
        <v>1.2</v>
      </c>
      <c r="H1869" s="6">
        <v>12</v>
      </c>
      <c r="I1869" s="6">
        <v>29.8</v>
      </c>
      <c r="J1869" s="6" t="s">
        <v>170</v>
      </c>
      <c r="K1869" s="6">
        <v>1.3</v>
      </c>
      <c r="L1869" s="6" t="s">
        <v>24</v>
      </c>
      <c r="N1869" s="6" t="b">
        <v>0</v>
      </c>
      <c r="O1869" s="6">
        <v>41.989315410000003</v>
      </c>
      <c r="P1869" s="6">
        <v>-72.130880489999996</v>
      </c>
    </row>
    <row r="1870" spans="1:16" ht="15.75" customHeight="1" x14ac:dyDescent="0.3">
      <c r="A1870" s="6">
        <v>2</v>
      </c>
      <c r="B1870" s="6">
        <v>0</v>
      </c>
      <c r="C1870" s="6" t="s">
        <v>21</v>
      </c>
      <c r="D1870" s="6">
        <v>3016</v>
      </c>
      <c r="F1870" s="6" t="s">
        <v>23</v>
      </c>
      <c r="G1870" s="6">
        <v>5.7</v>
      </c>
      <c r="H1870" s="6">
        <v>12.9</v>
      </c>
      <c r="I1870" s="6">
        <v>12.5</v>
      </c>
      <c r="J1870" s="6" t="s">
        <v>170</v>
      </c>
      <c r="K1870" s="6">
        <v>1.3</v>
      </c>
      <c r="L1870" s="6" t="s">
        <v>24</v>
      </c>
      <c r="N1870" s="6" t="b">
        <v>0</v>
      </c>
      <c r="O1870" s="6">
        <v>41.989316350000003</v>
      </c>
      <c r="P1870" s="6">
        <v>-72.13082498</v>
      </c>
    </row>
    <row r="1871" spans="1:16" ht="15.75" customHeight="1" x14ac:dyDescent="0.3">
      <c r="A1871" s="6">
        <v>4</v>
      </c>
      <c r="B1871" s="6">
        <v>0</v>
      </c>
      <c r="C1871" s="6" t="s">
        <v>21</v>
      </c>
      <c r="D1871" s="6">
        <v>3017</v>
      </c>
      <c r="F1871" s="6" t="s">
        <v>31</v>
      </c>
      <c r="G1871" s="6">
        <v>5.3</v>
      </c>
      <c r="H1871" s="6">
        <v>13.5</v>
      </c>
      <c r="I1871" s="6">
        <v>32.6</v>
      </c>
      <c r="J1871" s="6" t="s">
        <v>170</v>
      </c>
      <c r="K1871" s="6">
        <v>1.3</v>
      </c>
      <c r="L1871" s="6" t="s">
        <v>24</v>
      </c>
      <c r="N1871" s="6" t="b">
        <v>0</v>
      </c>
      <c r="O1871" s="6">
        <v>41.989322289999997</v>
      </c>
      <c r="P1871" s="6">
        <v>-72.130828480000005</v>
      </c>
    </row>
    <row r="1872" spans="1:16" ht="15.75" customHeight="1" x14ac:dyDescent="0.3">
      <c r="B1872" s="6">
        <v>0</v>
      </c>
      <c r="C1872" s="6" t="s">
        <v>25</v>
      </c>
      <c r="D1872" s="6">
        <v>3018</v>
      </c>
      <c r="F1872" s="6" t="s">
        <v>18</v>
      </c>
      <c r="G1872" s="6">
        <v>11.5</v>
      </c>
      <c r="H1872" s="6">
        <v>12.3</v>
      </c>
      <c r="I1872" s="6">
        <v>36.200000000000003</v>
      </c>
      <c r="J1872" s="6" t="s">
        <v>170</v>
      </c>
      <c r="K1872" s="6">
        <v>1.3</v>
      </c>
      <c r="L1872" s="6" t="s">
        <v>24</v>
      </c>
      <c r="N1872" s="6" t="b">
        <v>0</v>
      </c>
      <c r="O1872" s="6">
        <v>41.98930198</v>
      </c>
      <c r="P1872" s="6">
        <v>-72.130757130000006</v>
      </c>
    </row>
    <row r="1873" spans="1:16" ht="15.75" customHeight="1" x14ac:dyDescent="0.3">
      <c r="A1873" s="6">
        <v>8</v>
      </c>
      <c r="B1873" s="6">
        <v>0</v>
      </c>
      <c r="C1873" s="6" t="s">
        <v>21</v>
      </c>
      <c r="D1873" s="6">
        <v>3019</v>
      </c>
      <c r="F1873" s="6" t="s">
        <v>18</v>
      </c>
      <c r="G1873" s="6">
        <v>9.3000000000000007</v>
      </c>
      <c r="H1873" s="6">
        <v>16.899999999999999</v>
      </c>
      <c r="I1873" s="6">
        <v>16.899999999999999</v>
      </c>
      <c r="J1873" s="6" t="s">
        <v>170</v>
      </c>
      <c r="K1873" s="6">
        <v>1.3</v>
      </c>
      <c r="L1873" s="6" t="s">
        <v>174</v>
      </c>
      <c r="N1873" s="6" t="b">
        <v>0</v>
      </c>
      <c r="O1873" s="6">
        <v>41.989346150000003</v>
      </c>
      <c r="P1873" s="6">
        <v>-72.130773680000004</v>
      </c>
    </row>
    <row r="1874" spans="1:16" ht="15.75" customHeight="1" x14ac:dyDescent="0.3">
      <c r="A1874" s="6">
        <v>2</v>
      </c>
      <c r="B1874" s="6">
        <v>0</v>
      </c>
      <c r="C1874" s="6" t="s">
        <v>25</v>
      </c>
      <c r="D1874" s="6">
        <v>3020</v>
      </c>
      <c r="F1874" s="6" t="s">
        <v>18</v>
      </c>
      <c r="G1874" s="6">
        <v>17.3</v>
      </c>
      <c r="H1874" s="6">
        <v>13.1</v>
      </c>
      <c r="I1874" s="6">
        <v>21.2</v>
      </c>
      <c r="J1874" s="6" t="s">
        <v>170</v>
      </c>
      <c r="K1874" s="6">
        <v>1.3</v>
      </c>
      <c r="L1874" s="6" t="s">
        <v>24</v>
      </c>
      <c r="N1874" s="6" t="b">
        <v>0</v>
      </c>
      <c r="O1874" s="6">
        <v>41.9893</v>
      </c>
      <c r="P1874" s="6">
        <v>-72.130686330000003</v>
      </c>
    </row>
    <row r="1875" spans="1:16" ht="15.75" customHeight="1" x14ac:dyDescent="0.3">
      <c r="A1875" s="6">
        <v>4</v>
      </c>
      <c r="B1875" s="6">
        <v>0</v>
      </c>
      <c r="C1875" s="6" t="s">
        <v>25</v>
      </c>
      <c r="D1875" s="6">
        <v>3022</v>
      </c>
      <c r="F1875" s="6" t="s">
        <v>18</v>
      </c>
      <c r="G1875" s="6">
        <v>18.7</v>
      </c>
      <c r="H1875" s="6">
        <v>13.2</v>
      </c>
      <c r="I1875" s="6">
        <v>21.1</v>
      </c>
      <c r="J1875" s="6" t="s">
        <v>170</v>
      </c>
      <c r="K1875" s="6">
        <v>1.3</v>
      </c>
      <c r="L1875" s="6" t="s">
        <v>24</v>
      </c>
      <c r="N1875" s="6" t="b">
        <v>0</v>
      </c>
      <c r="O1875" s="6">
        <v>41.989298699999999</v>
      </c>
      <c r="P1875" s="6">
        <v>-72.130669440000005</v>
      </c>
    </row>
    <row r="1876" spans="1:16" ht="15.75" customHeight="1" x14ac:dyDescent="0.3">
      <c r="A1876" s="6">
        <v>7</v>
      </c>
      <c r="B1876" s="6">
        <v>0</v>
      </c>
      <c r="C1876" s="6" t="s">
        <v>25</v>
      </c>
      <c r="D1876" s="6">
        <v>3023</v>
      </c>
      <c r="F1876" s="6" t="s">
        <v>18</v>
      </c>
      <c r="G1876" s="6">
        <v>19.8</v>
      </c>
      <c r="H1876" s="6">
        <v>18.5</v>
      </c>
      <c r="I1876" s="6">
        <v>29.9</v>
      </c>
      <c r="J1876" s="6" t="s">
        <v>170</v>
      </c>
      <c r="K1876" s="6">
        <v>1.3</v>
      </c>
      <c r="L1876" s="6" t="s">
        <v>24</v>
      </c>
      <c r="N1876" s="6" t="b">
        <v>0</v>
      </c>
      <c r="O1876" s="6">
        <v>41.989343929999997</v>
      </c>
      <c r="P1876" s="6">
        <v>-72.130645200000004</v>
      </c>
    </row>
    <row r="1877" spans="1:16" ht="15.75" customHeight="1" x14ac:dyDescent="0.3">
      <c r="A1877" s="6">
        <v>9</v>
      </c>
      <c r="B1877" s="6">
        <v>0</v>
      </c>
      <c r="C1877" s="6" t="s">
        <v>25</v>
      </c>
      <c r="D1877" s="6">
        <v>3024</v>
      </c>
      <c r="F1877" s="6" t="s">
        <v>18</v>
      </c>
      <c r="G1877" s="6">
        <v>16</v>
      </c>
      <c r="H1877" s="6">
        <v>19.899999999999999</v>
      </c>
      <c r="I1877" s="6">
        <v>14.2</v>
      </c>
      <c r="J1877" s="6" t="s">
        <v>170</v>
      </c>
      <c r="K1877" s="6">
        <v>1.3</v>
      </c>
      <c r="L1877" s="6" t="s">
        <v>24</v>
      </c>
      <c r="N1877" s="6" t="b">
        <v>0</v>
      </c>
      <c r="O1877" s="6">
        <v>41.98936226</v>
      </c>
      <c r="P1877" s="6">
        <v>-72.130687539999997</v>
      </c>
    </row>
    <row r="1878" spans="1:16" ht="15.75" customHeight="1" x14ac:dyDescent="0.3">
      <c r="A1878" s="6">
        <v>10</v>
      </c>
      <c r="B1878" s="6">
        <v>0</v>
      </c>
      <c r="C1878" s="6" t="s">
        <v>25</v>
      </c>
      <c r="D1878" s="6">
        <v>3025</v>
      </c>
      <c r="F1878" s="6" t="s">
        <v>31</v>
      </c>
      <c r="G1878" s="6">
        <v>16</v>
      </c>
      <c r="H1878" s="6">
        <v>18.600000000000001</v>
      </c>
      <c r="I1878" s="6">
        <v>19.899999999999999</v>
      </c>
      <c r="J1878" s="6" t="s">
        <v>170</v>
      </c>
      <c r="K1878" s="6">
        <v>1.3</v>
      </c>
      <c r="L1878" s="6" t="s">
        <v>171</v>
      </c>
      <c r="N1878" s="6" t="b">
        <v>0</v>
      </c>
      <c r="O1878" s="6">
        <v>41.98935075</v>
      </c>
      <c r="P1878" s="6">
        <v>-72.130690270000002</v>
      </c>
    </row>
    <row r="1879" spans="1:16" ht="15.75" customHeight="1" x14ac:dyDescent="0.3">
      <c r="A1879" s="6">
        <v>1</v>
      </c>
      <c r="B1879" s="6">
        <v>0</v>
      </c>
      <c r="C1879" s="6" t="s">
        <v>26</v>
      </c>
      <c r="D1879" s="6">
        <v>3027</v>
      </c>
      <c r="F1879" s="6" t="s">
        <v>31</v>
      </c>
      <c r="G1879" s="6">
        <v>13</v>
      </c>
      <c r="H1879" s="6">
        <v>7.3</v>
      </c>
      <c r="I1879" s="6">
        <v>26.1</v>
      </c>
      <c r="J1879" s="6" t="s">
        <v>170</v>
      </c>
      <c r="K1879" s="6">
        <v>1.3</v>
      </c>
      <c r="L1879" s="6" t="s">
        <v>24</v>
      </c>
      <c r="N1879" s="6" t="b">
        <v>0</v>
      </c>
      <c r="O1879" s="6">
        <v>41.989255350000001</v>
      </c>
      <c r="P1879" s="6">
        <v>-72.13074976</v>
      </c>
    </row>
    <row r="1880" spans="1:16" ht="15.75" customHeight="1" x14ac:dyDescent="0.3">
      <c r="A1880" s="6">
        <v>2</v>
      </c>
      <c r="B1880" s="6">
        <v>0</v>
      </c>
      <c r="C1880" s="6" t="s">
        <v>26</v>
      </c>
      <c r="D1880" s="6">
        <v>3028</v>
      </c>
      <c r="F1880" s="6" t="s">
        <v>18</v>
      </c>
      <c r="G1880" s="6">
        <v>10.3</v>
      </c>
      <c r="H1880" s="6">
        <v>9.6999999999999993</v>
      </c>
      <c r="I1880" s="6">
        <v>34.200000000000003</v>
      </c>
      <c r="J1880" s="6" t="s">
        <v>170</v>
      </c>
      <c r="K1880" s="6">
        <v>1.3</v>
      </c>
      <c r="L1880" s="6" t="s">
        <v>24</v>
      </c>
      <c r="N1880" s="6" t="b">
        <v>0</v>
      </c>
      <c r="O1880" s="6">
        <v>41.989280819999998</v>
      </c>
      <c r="P1880" s="6">
        <v>-72.130776890000007</v>
      </c>
    </row>
    <row r="1881" spans="1:16" ht="15.75" customHeight="1" x14ac:dyDescent="0.3">
      <c r="A1881" s="6">
        <v>4</v>
      </c>
      <c r="B1881" s="6">
        <v>0</v>
      </c>
      <c r="C1881" s="6" t="s">
        <v>26</v>
      </c>
      <c r="D1881" s="6">
        <v>3029</v>
      </c>
      <c r="F1881" s="6" t="s">
        <v>18</v>
      </c>
      <c r="G1881" s="6">
        <v>10.5</v>
      </c>
      <c r="H1881" s="6">
        <v>7.9</v>
      </c>
      <c r="I1881" s="6">
        <v>15.5</v>
      </c>
      <c r="J1881" s="6" t="s">
        <v>170</v>
      </c>
      <c r="K1881" s="6">
        <v>1.3</v>
      </c>
      <c r="L1881" s="6" t="s">
        <v>24</v>
      </c>
      <c r="N1881" s="6" t="b">
        <v>0</v>
      </c>
      <c r="O1881" s="6">
        <v>41.989264570000003</v>
      </c>
      <c r="P1881" s="6">
        <v>-72.130778289999995</v>
      </c>
    </row>
    <row r="1882" spans="1:16" ht="15.75" customHeight="1" x14ac:dyDescent="0.3">
      <c r="A1882" s="6">
        <v>7</v>
      </c>
      <c r="B1882" s="6">
        <v>0</v>
      </c>
      <c r="C1882" s="6" t="s">
        <v>26</v>
      </c>
      <c r="D1882" s="6">
        <v>3030</v>
      </c>
      <c r="F1882" s="6" t="s">
        <v>18</v>
      </c>
      <c r="G1882" s="6">
        <v>11.1</v>
      </c>
      <c r="H1882" s="6">
        <v>1.9</v>
      </c>
      <c r="I1882" s="6">
        <v>10.9</v>
      </c>
      <c r="J1882" s="6" t="s">
        <v>170</v>
      </c>
      <c r="K1882" s="6">
        <v>1.3</v>
      </c>
      <c r="L1882" s="6" t="s">
        <v>24</v>
      </c>
      <c r="N1882" s="6" t="b">
        <v>0</v>
      </c>
      <c r="O1882" s="6">
        <v>41.989210489999998</v>
      </c>
      <c r="P1882" s="6">
        <v>-72.130783739999998</v>
      </c>
    </row>
    <row r="1883" spans="1:16" ht="15.75" customHeight="1" x14ac:dyDescent="0.3">
      <c r="A1883" s="6">
        <v>5</v>
      </c>
      <c r="B1883" s="6">
        <v>1</v>
      </c>
      <c r="C1883" s="6" t="s">
        <v>17</v>
      </c>
      <c r="D1883" s="6">
        <v>3031</v>
      </c>
      <c r="F1883" s="6" t="s">
        <v>18</v>
      </c>
      <c r="G1883" s="6">
        <v>27.1</v>
      </c>
      <c r="H1883" s="6">
        <v>8.1</v>
      </c>
      <c r="I1883" s="6">
        <v>27.3</v>
      </c>
      <c r="J1883" s="6" t="s">
        <v>170</v>
      </c>
      <c r="K1883" s="6">
        <v>1.3</v>
      </c>
      <c r="L1883" s="6" t="s">
        <v>24</v>
      </c>
      <c r="N1883" s="6" t="b">
        <v>0</v>
      </c>
      <c r="O1883" s="6">
        <v>41.989240420000002</v>
      </c>
      <c r="P1883" s="6">
        <v>-72.130580069999993</v>
      </c>
    </row>
    <row r="1884" spans="1:16" ht="15.75" customHeight="1" x14ac:dyDescent="0.3">
      <c r="A1884" s="6">
        <v>7</v>
      </c>
      <c r="B1884" s="6">
        <v>1</v>
      </c>
      <c r="C1884" s="6" t="s">
        <v>21</v>
      </c>
      <c r="D1884" s="6">
        <v>3032</v>
      </c>
      <c r="F1884" s="6" t="s">
        <v>18</v>
      </c>
      <c r="G1884" s="6">
        <v>21.5</v>
      </c>
      <c r="H1884" s="6">
        <v>12.9</v>
      </c>
      <c r="I1884" s="6">
        <v>17</v>
      </c>
      <c r="J1884" s="6" t="s">
        <v>170</v>
      </c>
      <c r="K1884" s="6">
        <v>1.3</v>
      </c>
      <c r="L1884" s="6" t="s">
        <v>24</v>
      </c>
      <c r="N1884" s="6" t="b">
        <v>0</v>
      </c>
      <c r="O1884" s="6">
        <v>41.98929167</v>
      </c>
      <c r="P1884" s="6">
        <v>-72.130636710000005</v>
      </c>
    </row>
    <row r="1885" spans="1:16" ht="15.75" customHeight="1" x14ac:dyDescent="0.3">
      <c r="A1885" s="6">
        <v>7</v>
      </c>
      <c r="B1885" s="6">
        <v>1</v>
      </c>
      <c r="C1885" s="6" t="s">
        <v>25</v>
      </c>
      <c r="D1885" s="6">
        <v>3033</v>
      </c>
      <c r="F1885" s="6" t="s">
        <v>18</v>
      </c>
      <c r="G1885" s="6">
        <v>34.1</v>
      </c>
      <c r="H1885" s="6">
        <v>19.2</v>
      </c>
      <c r="I1885" s="6">
        <v>10.8</v>
      </c>
      <c r="J1885" s="6" t="s">
        <v>170</v>
      </c>
      <c r="L1885" s="6" t="s">
        <v>24</v>
      </c>
      <c r="N1885" s="6" t="b">
        <v>0</v>
      </c>
      <c r="O1885" s="6">
        <v>41.989327789999997</v>
      </c>
      <c r="P1885" s="6">
        <v>-72.130473330000001</v>
      </c>
    </row>
    <row r="1886" spans="1:16" ht="15.75" customHeight="1" x14ac:dyDescent="0.3">
      <c r="A1886" s="6">
        <v>2</v>
      </c>
      <c r="B1886" s="6">
        <v>1</v>
      </c>
      <c r="C1886" s="6" t="s">
        <v>21</v>
      </c>
      <c r="D1886" s="6">
        <v>3034</v>
      </c>
      <c r="F1886" s="6" t="s">
        <v>22</v>
      </c>
      <c r="G1886" s="6">
        <v>21.9</v>
      </c>
      <c r="H1886" s="6">
        <v>11.9</v>
      </c>
      <c r="I1886" s="6">
        <v>33.6</v>
      </c>
      <c r="J1886" s="6" t="s">
        <v>170</v>
      </c>
      <c r="K1886" s="6">
        <v>1.5</v>
      </c>
      <c r="L1886" s="6" t="s">
        <v>173</v>
      </c>
      <c r="N1886" s="6" t="b">
        <v>0</v>
      </c>
      <c r="O1886" s="6">
        <v>41.989282189999997</v>
      </c>
      <c r="P1886" s="6">
        <v>-72.130634040000004</v>
      </c>
    </row>
    <row r="1887" spans="1:16" ht="15.75" customHeight="1" x14ac:dyDescent="0.3">
      <c r="A1887" s="6">
        <v>5</v>
      </c>
      <c r="B1887" s="6">
        <v>1</v>
      </c>
      <c r="C1887" s="6" t="s">
        <v>21</v>
      </c>
      <c r="D1887" s="6">
        <v>3035</v>
      </c>
      <c r="F1887" s="6" t="s">
        <v>22</v>
      </c>
      <c r="G1887" s="6">
        <v>22.1</v>
      </c>
      <c r="H1887" s="6">
        <v>12.8</v>
      </c>
      <c r="I1887" s="6">
        <v>24.5</v>
      </c>
      <c r="J1887" s="6" t="s">
        <v>170</v>
      </c>
      <c r="K1887" s="6">
        <v>1.3</v>
      </c>
      <c r="L1887" s="6" t="s">
        <v>171</v>
      </c>
      <c r="N1887" s="6" t="b">
        <v>0</v>
      </c>
      <c r="O1887" s="6">
        <v>41.989289849999999</v>
      </c>
      <c r="P1887" s="6">
        <v>-72.130629769999999</v>
      </c>
    </row>
    <row r="1888" spans="1:16" ht="15.75" customHeight="1" x14ac:dyDescent="0.3">
      <c r="A1888" s="6">
        <v>8</v>
      </c>
      <c r="B1888" s="6">
        <v>2</v>
      </c>
      <c r="C1888" s="6" t="s">
        <v>17</v>
      </c>
      <c r="D1888" s="6">
        <v>3036</v>
      </c>
      <c r="F1888" s="6" t="s">
        <v>18</v>
      </c>
      <c r="G1888" s="6">
        <v>49.7</v>
      </c>
      <c r="H1888" s="6">
        <v>6.5</v>
      </c>
      <c r="I1888" s="6">
        <v>24</v>
      </c>
      <c r="J1888" s="6" t="s">
        <v>170</v>
      </c>
      <c r="K1888" s="6">
        <v>1.3</v>
      </c>
      <c r="L1888" s="6" t="s">
        <v>24</v>
      </c>
      <c r="N1888" s="6" t="b">
        <v>0</v>
      </c>
      <c r="O1888" s="6">
        <v>41.989190950000001</v>
      </c>
      <c r="P1888" s="6">
        <v>-72.130314130000002</v>
      </c>
    </row>
    <row r="1889" spans="1:16" ht="15.75" customHeight="1" x14ac:dyDescent="0.3">
      <c r="A1889" s="6">
        <v>1</v>
      </c>
      <c r="B1889" s="6">
        <v>1</v>
      </c>
      <c r="C1889" s="6" t="s">
        <v>25</v>
      </c>
      <c r="D1889" s="6">
        <v>3037</v>
      </c>
      <c r="F1889" s="6" t="s">
        <v>18</v>
      </c>
      <c r="G1889" s="6">
        <v>33.1</v>
      </c>
      <c r="H1889" s="6">
        <v>13.7</v>
      </c>
      <c r="I1889" s="6">
        <v>11.3</v>
      </c>
      <c r="J1889" s="6" t="s">
        <v>170</v>
      </c>
      <c r="K1889" s="6">
        <v>1.3</v>
      </c>
      <c r="L1889" s="6" t="s">
        <v>171</v>
      </c>
      <c r="N1889" s="6" t="b">
        <v>0</v>
      </c>
      <c r="O1889" s="6">
        <v>41.989280639999997</v>
      </c>
      <c r="P1889" s="6">
        <v>-72.130496809999997</v>
      </c>
    </row>
    <row r="1890" spans="1:16" ht="15.75" customHeight="1" x14ac:dyDescent="0.3">
      <c r="A1890" s="6">
        <v>9</v>
      </c>
      <c r="B1890" s="6">
        <v>1</v>
      </c>
      <c r="C1890" s="6" t="s">
        <v>21</v>
      </c>
      <c r="D1890" s="6">
        <v>3038</v>
      </c>
      <c r="F1890" s="6" t="s">
        <v>18</v>
      </c>
      <c r="G1890" s="6">
        <v>22.2</v>
      </c>
      <c r="H1890" s="6">
        <v>13.6</v>
      </c>
      <c r="I1890" s="6">
        <v>11.5</v>
      </c>
      <c r="J1890" s="6" t="s">
        <v>170</v>
      </c>
      <c r="K1890" s="6">
        <v>1.3</v>
      </c>
      <c r="L1890" s="6" t="s">
        <v>24</v>
      </c>
      <c r="N1890" s="6" t="b">
        <v>0</v>
      </c>
      <c r="O1890" s="6">
        <v>41.989296779999997</v>
      </c>
      <c r="P1890" s="6">
        <v>-72.130626899999996</v>
      </c>
    </row>
    <row r="1891" spans="1:16" ht="15.75" customHeight="1" x14ac:dyDescent="0.3">
      <c r="A1891" s="6">
        <v>9</v>
      </c>
      <c r="B1891" s="6">
        <v>1</v>
      </c>
      <c r="C1891" s="6" t="s">
        <v>17</v>
      </c>
      <c r="D1891" s="6">
        <v>3039</v>
      </c>
      <c r="F1891" s="6" t="s">
        <v>18</v>
      </c>
      <c r="G1891" s="6">
        <v>26.3</v>
      </c>
      <c r="H1891" s="6">
        <v>6.2</v>
      </c>
      <c r="I1891" s="6">
        <v>30.3</v>
      </c>
      <c r="J1891" s="6" t="s">
        <v>170</v>
      </c>
      <c r="K1891" s="6">
        <v>1.3</v>
      </c>
      <c r="L1891" s="6" t="s">
        <v>24</v>
      </c>
      <c r="N1891" s="6" t="b">
        <v>0</v>
      </c>
      <c r="O1891" s="6">
        <v>41.989224839999999</v>
      </c>
      <c r="P1891" s="6">
        <v>-72.130593590000004</v>
      </c>
    </row>
    <row r="1892" spans="1:16" ht="15.75" customHeight="1" x14ac:dyDescent="0.3">
      <c r="A1892" s="6">
        <v>3</v>
      </c>
      <c r="B1892" s="6">
        <v>1</v>
      </c>
      <c r="C1892" s="6" t="s">
        <v>17</v>
      </c>
      <c r="D1892" s="6">
        <v>3040</v>
      </c>
      <c r="F1892" s="6" t="s">
        <v>31</v>
      </c>
      <c r="G1892" s="6">
        <v>24.3</v>
      </c>
      <c r="H1892" s="6">
        <v>9.3000000000000007</v>
      </c>
      <c r="I1892" s="6">
        <v>28.9</v>
      </c>
      <c r="J1892" s="6" t="s">
        <v>170</v>
      </c>
      <c r="K1892" s="6">
        <v>1.3</v>
      </c>
      <c r="L1892" s="6" t="s">
        <v>24</v>
      </c>
      <c r="N1892" s="6" t="b">
        <v>0</v>
      </c>
      <c r="O1892" s="6">
        <v>41.989255419999999</v>
      </c>
      <c r="P1892" s="6">
        <v>-72.130610910000001</v>
      </c>
    </row>
    <row r="1893" spans="1:16" ht="15.75" customHeight="1" x14ac:dyDescent="0.3">
      <c r="B1893" s="6">
        <v>1</v>
      </c>
      <c r="C1893" s="6" t="s">
        <v>17</v>
      </c>
      <c r="D1893" s="6">
        <v>3041</v>
      </c>
      <c r="F1893" s="6" t="s">
        <v>18</v>
      </c>
      <c r="G1893" s="6">
        <v>20.5</v>
      </c>
      <c r="H1893" s="6">
        <v>5.7</v>
      </c>
      <c r="I1893" s="6">
        <v>46.8</v>
      </c>
      <c r="J1893" s="6" t="s">
        <v>170</v>
      </c>
      <c r="K1893" s="6">
        <v>1.3</v>
      </c>
      <c r="L1893" s="6" t="s">
        <v>24</v>
      </c>
      <c r="N1893" s="6" t="b">
        <v>0</v>
      </c>
      <c r="O1893" s="6">
        <v>41.989229469999998</v>
      </c>
      <c r="P1893" s="6">
        <v>-72.130663749999997</v>
      </c>
    </row>
    <row r="1894" spans="1:16" ht="15.75" customHeight="1" x14ac:dyDescent="0.3">
      <c r="A1894" s="6">
        <v>10</v>
      </c>
      <c r="B1894" s="6">
        <v>1</v>
      </c>
      <c r="C1894" s="6" t="s">
        <v>17</v>
      </c>
      <c r="D1894" s="6">
        <v>3042</v>
      </c>
      <c r="F1894" s="6" t="s">
        <v>18</v>
      </c>
      <c r="G1894" s="6">
        <v>29.1</v>
      </c>
      <c r="H1894" s="6">
        <v>4.9000000000000004</v>
      </c>
      <c r="I1894" s="6">
        <v>14.9</v>
      </c>
      <c r="J1894" s="6" t="s">
        <v>170</v>
      </c>
      <c r="K1894" s="6">
        <v>1.3</v>
      </c>
      <c r="L1894" s="6" t="s">
        <v>24</v>
      </c>
      <c r="N1894" s="6" t="b">
        <v>0</v>
      </c>
      <c r="O1894" s="6">
        <v>41.989208949999998</v>
      </c>
      <c r="P1894" s="6">
        <v>-72.130562960000006</v>
      </c>
    </row>
    <row r="1895" spans="1:16" ht="15.75" customHeight="1" x14ac:dyDescent="0.3">
      <c r="A1895" s="6">
        <v>7</v>
      </c>
      <c r="B1895" s="6">
        <v>1</v>
      </c>
      <c r="C1895" s="6" t="s">
        <v>17</v>
      </c>
      <c r="D1895" s="6">
        <v>3043</v>
      </c>
      <c r="F1895" s="6" t="s">
        <v>18</v>
      </c>
      <c r="G1895" s="6">
        <v>30</v>
      </c>
      <c r="H1895" s="6">
        <v>7.5</v>
      </c>
      <c r="I1895" s="6">
        <v>30.1</v>
      </c>
      <c r="J1895" s="6" t="s">
        <v>170</v>
      </c>
      <c r="K1895" s="6">
        <v>1.3</v>
      </c>
      <c r="L1895" s="6" t="s">
        <v>24</v>
      </c>
      <c r="N1895" s="6" t="b">
        <v>0</v>
      </c>
      <c r="O1895" s="6">
        <v>41.989230569999997</v>
      </c>
      <c r="P1895" s="6">
        <v>-72.130546769999995</v>
      </c>
    </row>
    <row r="1896" spans="1:16" ht="15.75" customHeight="1" x14ac:dyDescent="0.3">
      <c r="B1896" s="6">
        <v>0</v>
      </c>
      <c r="C1896" s="6" t="s">
        <v>26</v>
      </c>
      <c r="D1896" s="6">
        <v>3044</v>
      </c>
      <c r="F1896" s="6" t="s">
        <v>18</v>
      </c>
      <c r="G1896" s="6">
        <v>13.8</v>
      </c>
      <c r="H1896" s="6">
        <v>5.2</v>
      </c>
      <c r="I1896" s="6">
        <v>23.3</v>
      </c>
      <c r="J1896" s="6" t="s">
        <v>170</v>
      </c>
      <c r="K1896" s="6">
        <v>1.3</v>
      </c>
      <c r="L1896" s="6" t="s">
        <v>24</v>
      </c>
      <c r="N1896" s="6" t="b">
        <v>0</v>
      </c>
      <c r="O1896" s="6">
        <v>41.989235499999999</v>
      </c>
      <c r="P1896" s="6">
        <v>-72.130744640000003</v>
      </c>
    </row>
    <row r="1897" spans="1:16" ht="15.75" customHeight="1" x14ac:dyDescent="0.3">
      <c r="A1897" s="6">
        <v>3</v>
      </c>
      <c r="B1897" s="6">
        <v>0</v>
      </c>
      <c r="C1897" s="6" t="s">
        <v>26</v>
      </c>
      <c r="D1897" s="6">
        <v>3045</v>
      </c>
      <c r="F1897" s="6" t="s">
        <v>31</v>
      </c>
      <c r="G1897" s="6">
        <v>15.7</v>
      </c>
      <c r="H1897" s="6">
        <v>3.1</v>
      </c>
      <c r="I1897" s="6">
        <v>27</v>
      </c>
      <c r="J1897" s="6" t="s">
        <v>170</v>
      </c>
      <c r="K1897" s="6">
        <v>1.3</v>
      </c>
      <c r="L1897" s="6" t="s">
        <v>24</v>
      </c>
      <c r="N1897" s="6" t="b">
        <v>0</v>
      </c>
      <c r="O1897" s="6">
        <v>41.989213939999999</v>
      </c>
      <c r="P1897" s="6">
        <v>-72.130726409999994</v>
      </c>
    </row>
    <row r="1898" spans="1:16" ht="15.75" customHeight="1" x14ac:dyDescent="0.3">
      <c r="A1898" s="6">
        <v>5</v>
      </c>
      <c r="B1898" s="6">
        <v>0</v>
      </c>
      <c r="C1898" s="6" t="s">
        <v>26</v>
      </c>
      <c r="D1898" s="6">
        <v>3046</v>
      </c>
      <c r="F1898" s="6" t="s">
        <v>18</v>
      </c>
      <c r="G1898" s="6">
        <v>18</v>
      </c>
      <c r="H1898" s="6">
        <v>4.9000000000000004</v>
      </c>
      <c r="I1898" s="6">
        <v>17.7</v>
      </c>
      <c r="J1898" s="6" t="s">
        <v>170</v>
      </c>
      <c r="K1898" s="6">
        <v>1.3</v>
      </c>
      <c r="L1898" s="6" t="s">
        <v>24</v>
      </c>
      <c r="N1898" s="6" t="b">
        <v>0</v>
      </c>
      <c r="O1898" s="6">
        <v>41.989226289999998</v>
      </c>
      <c r="P1898" s="6">
        <v>-72.130695220000007</v>
      </c>
    </row>
    <row r="1899" spans="1:16" ht="15.75" customHeight="1" x14ac:dyDescent="0.3">
      <c r="A1899" s="6">
        <v>6</v>
      </c>
      <c r="B1899" s="6">
        <v>0</v>
      </c>
      <c r="C1899" s="6" t="s">
        <v>26</v>
      </c>
      <c r="D1899" s="6">
        <v>3047</v>
      </c>
      <c r="F1899" s="6" t="s">
        <v>18</v>
      </c>
      <c r="G1899" s="6">
        <v>17.399999999999999</v>
      </c>
      <c r="H1899" s="6">
        <v>0.8</v>
      </c>
      <c r="I1899" s="6">
        <v>23.4</v>
      </c>
      <c r="J1899" s="6" t="s">
        <v>170</v>
      </c>
      <c r="K1899" s="6">
        <v>1.3</v>
      </c>
      <c r="L1899" s="6" t="s">
        <v>24</v>
      </c>
      <c r="N1899" s="6" t="b">
        <v>0</v>
      </c>
      <c r="O1899" s="6">
        <v>41.989190909999998</v>
      </c>
      <c r="P1899" s="6">
        <v>-72.130710989999997</v>
      </c>
    </row>
    <row r="1900" spans="1:16" ht="15.75" customHeight="1" x14ac:dyDescent="0.3">
      <c r="A1900" s="6">
        <v>11</v>
      </c>
      <c r="B1900" s="6">
        <v>1</v>
      </c>
      <c r="C1900" s="6" t="s">
        <v>17</v>
      </c>
      <c r="D1900" s="6">
        <v>3048</v>
      </c>
      <c r="F1900" s="6" t="s">
        <v>18</v>
      </c>
      <c r="G1900" s="6">
        <v>28.9</v>
      </c>
      <c r="H1900" s="6">
        <v>4.2</v>
      </c>
      <c r="I1900" s="6">
        <v>14.5</v>
      </c>
      <c r="J1900" s="6" t="s">
        <v>170</v>
      </c>
      <c r="K1900" s="6">
        <v>1.3</v>
      </c>
      <c r="L1900" s="6" t="s">
        <v>24</v>
      </c>
      <c r="N1900" s="6" t="b">
        <v>0</v>
      </c>
      <c r="O1900" s="6">
        <v>41.989203070000002</v>
      </c>
      <c r="P1900" s="6">
        <v>-72.130566810000005</v>
      </c>
    </row>
    <row r="1901" spans="1:16" ht="15.75" customHeight="1" x14ac:dyDescent="0.3">
      <c r="A1901" s="6">
        <v>2</v>
      </c>
      <c r="B1901" s="6">
        <v>1</v>
      </c>
      <c r="C1901" s="6" t="s">
        <v>17</v>
      </c>
      <c r="D1901" s="6">
        <v>3049</v>
      </c>
      <c r="F1901" s="6" t="s">
        <v>18</v>
      </c>
      <c r="G1901" s="6">
        <v>22.3</v>
      </c>
      <c r="H1901" s="6">
        <v>3.5</v>
      </c>
      <c r="I1901" s="6">
        <v>47.5</v>
      </c>
      <c r="J1901" s="6" t="s">
        <v>170</v>
      </c>
      <c r="K1901" s="6">
        <v>1.3</v>
      </c>
      <c r="L1901" s="6" t="s">
        <v>24</v>
      </c>
      <c r="N1901" s="6" t="b">
        <v>0</v>
      </c>
      <c r="O1901" s="6">
        <v>41.98920717</v>
      </c>
      <c r="P1901" s="6">
        <v>-72.130646929999997</v>
      </c>
    </row>
    <row r="1902" spans="1:16" ht="15.75" customHeight="1" x14ac:dyDescent="0.3">
      <c r="A1902" s="6">
        <v>4</v>
      </c>
      <c r="B1902" s="6">
        <v>1</v>
      </c>
      <c r="C1902" s="6" t="s">
        <v>17</v>
      </c>
      <c r="D1902" s="6">
        <v>3050</v>
      </c>
      <c r="F1902" s="6" t="s">
        <v>31</v>
      </c>
      <c r="G1902" s="6">
        <v>25.8</v>
      </c>
      <c r="H1902" s="6">
        <v>1.7</v>
      </c>
      <c r="I1902" s="6">
        <v>27.2</v>
      </c>
      <c r="J1902" s="6" t="s">
        <v>170</v>
      </c>
      <c r="K1902" s="6">
        <v>1.3</v>
      </c>
      <c r="L1902" s="6" t="s">
        <v>24</v>
      </c>
      <c r="N1902" s="6" t="b">
        <v>0</v>
      </c>
      <c r="O1902" s="6">
        <v>41.989185769999999</v>
      </c>
      <c r="P1902" s="6">
        <v>-72.130609000000007</v>
      </c>
    </row>
    <row r="1903" spans="1:16" ht="15.75" customHeight="1" x14ac:dyDescent="0.3">
      <c r="A1903" s="6">
        <v>1</v>
      </c>
      <c r="B1903" s="6">
        <v>1</v>
      </c>
      <c r="C1903" s="6" t="s">
        <v>17</v>
      </c>
      <c r="D1903" s="6">
        <v>3051</v>
      </c>
      <c r="F1903" s="6" t="s">
        <v>22</v>
      </c>
      <c r="G1903" s="6">
        <v>21.5</v>
      </c>
      <c r="H1903" s="6">
        <v>2.5</v>
      </c>
      <c r="I1903" s="6">
        <v>81.5</v>
      </c>
      <c r="J1903" s="6" t="s">
        <v>170</v>
      </c>
      <c r="K1903" s="6">
        <v>1.3</v>
      </c>
      <c r="L1903" s="6" t="s">
        <v>24</v>
      </c>
      <c r="N1903" s="6" t="b">
        <v>0</v>
      </c>
      <c r="O1903" s="6">
        <v>41.989199569999997</v>
      </c>
      <c r="P1903" s="6">
        <v>-72.130658560000001</v>
      </c>
    </row>
    <row r="1904" spans="1:16" ht="15.75" customHeight="1" x14ac:dyDescent="0.3">
      <c r="A1904" s="6">
        <v>7</v>
      </c>
      <c r="B1904" s="6">
        <v>2</v>
      </c>
      <c r="C1904" s="6" t="s">
        <v>21</v>
      </c>
      <c r="D1904" s="6">
        <v>3052</v>
      </c>
      <c r="F1904" s="6" t="s">
        <v>18</v>
      </c>
      <c r="G1904" s="6">
        <v>43.8</v>
      </c>
      <c r="H1904" s="6">
        <v>19.7</v>
      </c>
      <c r="I1904" s="6">
        <v>34.700000000000003</v>
      </c>
      <c r="J1904" s="6" t="s">
        <v>170</v>
      </c>
      <c r="K1904" s="6">
        <v>1.3</v>
      </c>
      <c r="L1904" s="6" t="s">
        <v>24</v>
      </c>
      <c r="N1904" s="6" t="b">
        <v>0</v>
      </c>
      <c r="O1904" s="6">
        <v>41.989317069999998</v>
      </c>
      <c r="P1904" s="6">
        <v>-72.130356699999993</v>
      </c>
    </row>
    <row r="1905" spans="1:16" ht="15.75" customHeight="1" x14ac:dyDescent="0.3">
      <c r="A1905" s="6">
        <v>3</v>
      </c>
      <c r="B1905" s="6">
        <v>1</v>
      </c>
      <c r="C1905" s="6" t="s">
        <v>25</v>
      </c>
      <c r="D1905" s="6">
        <v>3053</v>
      </c>
      <c r="F1905" s="6" t="s">
        <v>18</v>
      </c>
      <c r="G1905" s="6">
        <v>34.799999999999997</v>
      </c>
      <c r="H1905" s="6">
        <v>13.4</v>
      </c>
      <c r="I1905" s="6">
        <v>10.7</v>
      </c>
      <c r="J1905" s="6" t="s">
        <v>170</v>
      </c>
      <c r="L1905" s="6" t="s">
        <v>24</v>
      </c>
      <c r="N1905" s="6" t="b">
        <v>0</v>
      </c>
      <c r="O1905" s="6">
        <v>41.989275329999998</v>
      </c>
      <c r="P1905" s="6">
        <v>-72.13047718</v>
      </c>
    </row>
    <row r="1906" spans="1:16" ht="15.75" customHeight="1" x14ac:dyDescent="0.3">
      <c r="A1906" s="6">
        <v>8</v>
      </c>
      <c r="B1906" s="6">
        <v>1</v>
      </c>
      <c r="C1906" s="6" t="s">
        <v>17</v>
      </c>
      <c r="D1906" s="6">
        <v>3054</v>
      </c>
      <c r="F1906" s="6" t="s">
        <v>18</v>
      </c>
      <c r="G1906" s="6">
        <v>28.6</v>
      </c>
      <c r="H1906" s="6">
        <v>4.3</v>
      </c>
      <c r="I1906" s="6">
        <v>18.899999999999999</v>
      </c>
      <c r="J1906" s="6" t="s">
        <v>170</v>
      </c>
      <c r="K1906" s="6">
        <v>1.3</v>
      </c>
      <c r="L1906" s="6" t="s">
        <v>24</v>
      </c>
      <c r="N1906" s="6" t="b">
        <v>0</v>
      </c>
      <c r="O1906" s="6">
        <v>41.98920442</v>
      </c>
      <c r="P1906" s="6">
        <v>-72.130570180000007</v>
      </c>
    </row>
    <row r="1907" spans="1:16" ht="15.75" customHeight="1" x14ac:dyDescent="0.3">
      <c r="A1907" s="6">
        <v>3</v>
      </c>
      <c r="B1907" s="6">
        <v>2</v>
      </c>
      <c r="C1907" s="6" t="s">
        <v>21</v>
      </c>
      <c r="D1907" s="6">
        <v>3055</v>
      </c>
      <c r="F1907" s="6" t="s">
        <v>18</v>
      </c>
      <c r="G1907" s="6">
        <v>49.1</v>
      </c>
      <c r="H1907" s="6">
        <v>14.4</v>
      </c>
      <c r="I1907" s="6">
        <v>13.2</v>
      </c>
      <c r="J1907" s="6" t="s">
        <v>170</v>
      </c>
      <c r="K1907" s="6">
        <v>1.3</v>
      </c>
      <c r="L1907" s="6" t="s">
        <v>24</v>
      </c>
      <c r="N1907" s="6" t="b">
        <v>0</v>
      </c>
      <c r="O1907" s="6">
        <v>41.989261859999999</v>
      </c>
      <c r="P1907" s="6">
        <v>-72.130304679999995</v>
      </c>
    </row>
    <row r="1908" spans="1:16" ht="15.75" customHeight="1" x14ac:dyDescent="0.3">
      <c r="A1908" s="6">
        <v>6</v>
      </c>
      <c r="B1908" s="6">
        <v>1</v>
      </c>
      <c r="C1908" s="6" t="s">
        <v>17</v>
      </c>
      <c r="D1908" s="6">
        <v>3056</v>
      </c>
      <c r="F1908" s="6" t="s">
        <v>23</v>
      </c>
      <c r="G1908" s="6">
        <v>27.9</v>
      </c>
      <c r="H1908" s="6">
        <v>2.4</v>
      </c>
      <c r="I1908" s="6">
        <v>65.2</v>
      </c>
      <c r="J1908" s="6" t="s">
        <v>170</v>
      </c>
      <c r="K1908" s="6">
        <v>1.3</v>
      </c>
      <c r="L1908" s="6" t="s">
        <v>24</v>
      </c>
      <c r="N1908" s="6" t="b">
        <v>0</v>
      </c>
      <c r="O1908" s="6">
        <v>41.989188689999999</v>
      </c>
      <c r="P1908" s="6">
        <v>-72.130582509999996</v>
      </c>
    </row>
    <row r="1909" spans="1:16" ht="15.75" customHeight="1" x14ac:dyDescent="0.3">
      <c r="B1909" s="6">
        <v>2</v>
      </c>
      <c r="C1909" s="6" t="s">
        <v>25</v>
      </c>
      <c r="D1909" s="6">
        <v>3057</v>
      </c>
      <c r="F1909" s="6" t="s">
        <v>18</v>
      </c>
      <c r="G1909" s="6">
        <v>53.8</v>
      </c>
      <c r="H1909" s="6">
        <v>17.399999999999999</v>
      </c>
      <c r="I1909" s="6">
        <v>24</v>
      </c>
      <c r="J1909" s="6" t="s">
        <v>170</v>
      </c>
      <c r="K1909" s="6">
        <v>1.3</v>
      </c>
      <c r="L1909" s="6" t="s">
        <v>24</v>
      </c>
      <c r="N1909" s="6" t="b">
        <v>0</v>
      </c>
      <c r="O1909" s="6">
        <v>41.989281089999999</v>
      </c>
      <c r="P1909" s="6">
        <v>-72.130242379999999</v>
      </c>
    </row>
    <row r="1910" spans="1:16" ht="15.75" customHeight="1" x14ac:dyDescent="0.3">
      <c r="A1910" s="6">
        <v>12</v>
      </c>
      <c r="B1910" s="6">
        <v>2</v>
      </c>
      <c r="C1910" s="6" t="s">
        <v>17</v>
      </c>
      <c r="D1910" s="6">
        <v>3058</v>
      </c>
      <c r="F1910" s="6" t="s">
        <v>172</v>
      </c>
      <c r="G1910" s="6">
        <v>45.8</v>
      </c>
      <c r="H1910" s="6">
        <v>0.8</v>
      </c>
      <c r="I1910" s="6">
        <v>2.9</v>
      </c>
      <c r="J1910" s="6" t="s">
        <v>170</v>
      </c>
      <c r="K1910" s="6">
        <v>1.3</v>
      </c>
      <c r="L1910" s="6" t="s">
        <v>24</v>
      </c>
      <c r="N1910" s="6" t="b">
        <v>0</v>
      </c>
      <c r="O1910" s="6">
        <v>41.989146560000002</v>
      </c>
      <c r="P1910" s="6">
        <v>-72.13037258</v>
      </c>
    </row>
    <row r="1911" spans="1:16" ht="15.75" customHeight="1" x14ac:dyDescent="0.3">
      <c r="A1911" s="6">
        <v>5</v>
      </c>
      <c r="B1911" s="6">
        <v>2</v>
      </c>
      <c r="C1911" s="6" t="s">
        <v>21</v>
      </c>
      <c r="D1911" s="6">
        <v>3059</v>
      </c>
      <c r="F1911" s="6" t="s">
        <v>18</v>
      </c>
      <c r="G1911" s="6">
        <v>48.9</v>
      </c>
      <c r="H1911" s="6">
        <v>14.7</v>
      </c>
      <c r="I1911" s="6">
        <v>24.3</v>
      </c>
      <c r="J1911" s="6" t="s">
        <v>170</v>
      </c>
      <c r="K1911" s="6">
        <v>1.3</v>
      </c>
      <c r="L1911" s="6" t="s">
        <v>24</v>
      </c>
      <c r="N1911" s="6" t="b">
        <v>0</v>
      </c>
      <c r="O1911" s="6">
        <v>41.989264830000003</v>
      </c>
      <c r="P1911" s="6">
        <v>-72.130306439999998</v>
      </c>
    </row>
    <row r="1912" spans="1:16" ht="15.75" customHeight="1" x14ac:dyDescent="0.3">
      <c r="A1912" s="6">
        <v>10</v>
      </c>
      <c r="B1912" s="6">
        <v>2</v>
      </c>
      <c r="C1912" s="6" t="s">
        <v>17</v>
      </c>
      <c r="D1912" s="6">
        <v>3060</v>
      </c>
      <c r="F1912" s="6" t="s">
        <v>18</v>
      </c>
      <c r="G1912" s="6">
        <v>49.9</v>
      </c>
      <c r="H1912" s="6">
        <v>5.8</v>
      </c>
      <c r="I1912" s="6">
        <v>8.3000000000000007</v>
      </c>
      <c r="J1912" s="6" t="s">
        <v>170</v>
      </c>
      <c r="K1912" s="6">
        <v>1.3</v>
      </c>
      <c r="L1912" s="6" t="s">
        <v>24</v>
      </c>
      <c r="N1912" s="6" t="b">
        <v>0</v>
      </c>
      <c r="O1912" s="6">
        <v>41.989184440000002</v>
      </c>
      <c r="P1912" s="6">
        <v>-72.130313220000005</v>
      </c>
    </row>
    <row r="1913" spans="1:16" ht="15.75" customHeight="1" x14ac:dyDescent="0.3">
      <c r="A1913" s="6">
        <v>2</v>
      </c>
      <c r="B1913" s="6">
        <v>2</v>
      </c>
      <c r="C1913" s="6" t="s">
        <v>25</v>
      </c>
      <c r="D1913" s="6">
        <v>3061</v>
      </c>
      <c r="F1913" s="6" t="s">
        <v>18</v>
      </c>
      <c r="G1913" s="6">
        <v>55</v>
      </c>
      <c r="H1913" s="6">
        <v>19.100000000000001</v>
      </c>
      <c r="I1913" s="6">
        <v>31</v>
      </c>
      <c r="J1913" s="6" t="s">
        <v>170</v>
      </c>
      <c r="K1913" s="6">
        <v>1.3</v>
      </c>
      <c r="N1913" s="6" t="b">
        <v>0</v>
      </c>
      <c r="O1913" s="6">
        <v>41.989294270000002</v>
      </c>
      <c r="P1913" s="6">
        <v>-72.130224510000005</v>
      </c>
    </row>
    <row r="1914" spans="1:16" ht="15.75" customHeight="1" x14ac:dyDescent="0.3">
      <c r="B1914" s="6">
        <v>1</v>
      </c>
      <c r="C1914" s="6" t="s">
        <v>21</v>
      </c>
      <c r="D1914" s="6">
        <v>3062</v>
      </c>
      <c r="F1914" s="6" t="s">
        <v>18</v>
      </c>
      <c r="G1914" s="6">
        <v>25</v>
      </c>
      <c r="H1914" s="6">
        <v>11</v>
      </c>
      <c r="I1914" s="6">
        <v>32</v>
      </c>
      <c r="J1914" s="6" t="s">
        <v>170</v>
      </c>
      <c r="K1914" s="6">
        <v>1.3</v>
      </c>
      <c r="L1914" s="6" t="s">
        <v>24</v>
      </c>
      <c r="N1914" s="6" t="b">
        <v>0</v>
      </c>
      <c r="O1914" s="6">
        <v>41.989269380000003</v>
      </c>
      <c r="P1914" s="6">
        <v>-72.130599000000004</v>
      </c>
    </row>
    <row r="1915" spans="1:16" ht="15.75" customHeight="1" x14ac:dyDescent="0.3">
      <c r="A1915" s="6">
        <v>6</v>
      </c>
      <c r="B1915" s="6">
        <v>1</v>
      </c>
      <c r="C1915" s="6" t="s">
        <v>26</v>
      </c>
      <c r="D1915" s="6">
        <v>3063</v>
      </c>
      <c r="F1915" s="6" t="s">
        <v>18</v>
      </c>
      <c r="G1915" s="6">
        <v>38.6</v>
      </c>
      <c r="H1915" s="6">
        <v>1.9</v>
      </c>
      <c r="I1915" s="6">
        <v>57.5</v>
      </c>
      <c r="J1915" s="6" t="s">
        <v>170</v>
      </c>
      <c r="K1915" s="6">
        <v>1.3</v>
      </c>
      <c r="L1915" s="6" t="s">
        <v>24</v>
      </c>
      <c r="N1915" s="6" t="b">
        <v>0</v>
      </c>
      <c r="O1915" s="6">
        <v>41.989167549999998</v>
      </c>
      <c r="P1915" s="6">
        <v>-72.13045606</v>
      </c>
    </row>
    <row r="1916" spans="1:16" ht="15.75" customHeight="1" x14ac:dyDescent="0.3">
      <c r="A1916" s="6">
        <v>1</v>
      </c>
      <c r="B1916" s="6">
        <v>1</v>
      </c>
      <c r="C1916" s="6" t="s">
        <v>26</v>
      </c>
      <c r="D1916" s="6">
        <v>3064</v>
      </c>
      <c r="F1916" s="6" t="s">
        <v>18</v>
      </c>
      <c r="G1916" s="6">
        <v>34.4</v>
      </c>
      <c r="H1916" s="6">
        <v>4.5999999999999996</v>
      </c>
      <c r="I1916" s="6">
        <v>50.2</v>
      </c>
      <c r="J1916" s="6" t="s">
        <v>170</v>
      </c>
      <c r="K1916" s="6">
        <v>1.3</v>
      </c>
      <c r="L1916" s="6" t="s">
        <v>24</v>
      </c>
      <c r="N1916" s="6" t="b">
        <v>0</v>
      </c>
      <c r="O1916" s="6">
        <v>41.989198020000003</v>
      </c>
      <c r="P1916" s="6">
        <v>-72.130500440000006</v>
      </c>
    </row>
    <row r="1917" spans="1:16" ht="15.75" customHeight="1" x14ac:dyDescent="0.3">
      <c r="A1917" s="6">
        <v>4</v>
      </c>
      <c r="B1917" s="6">
        <v>1</v>
      </c>
      <c r="C1917" s="6" t="s">
        <v>26</v>
      </c>
      <c r="D1917" s="6">
        <v>3065</v>
      </c>
      <c r="F1917" s="6" t="s">
        <v>18</v>
      </c>
      <c r="G1917" s="6">
        <v>35.799999999999997</v>
      </c>
      <c r="H1917" s="6">
        <v>4.5</v>
      </c>
      <c r="I1917" s="6">
        <v>22.1</v>
      </c>
      <c r="J1917" s="6" t="s">
        <v>170</v>
      </c>
      <c r="K1917" s="6">
        <v>1.3</v>
      </c>
      <c r="L1917" s="6" t="s">
        <v>24</v>
      </c>
      <c r="N1917" s="6" t="b">
        <v>0</v>
      </c>
      <c r="O1917" s="6">
        <v>41.989194949999998</v>
      </c>
      <c r="P1917" s="6">
        <v>-72.130483960000007</v>
      </c>
    </row>
    <row r="1918" spans="1:16" ht="15.75" customHeight="1" x14ac:dyDescent="0.3">
      <c r="A1918" s="6">
        <v>5</v>
      </c>
      <c r="B1918" s="6">
        <v>1</v>
      </c>
      <c r="C1918" s="6" t="s">
        <v>25</v>
      </c>
      <c r="D1918" s="6">
        <v>3066</v>
      </c>
      <c r="F1918" s="6" t="s">
        <v>31</v>
      </c>
      <c r="G1918" s="6">
        <v>34.200000000000003</v>
      </c>
      <c r="H1918" s="6">
        <v>18.899999999999999</v>
      </c>
      <c r="I1918" s="6">
        <v>19.3</v>
      </c>
      <c r="J1918" s="6" t="s">
        <v>170</v>
      </c>
      <c r="K1918" s="6">
        <v>1.3</v>
      </c>
      <c r="L1918" s="6" t="s">
        <v>24</v>
      </c>
      <c r="N1918" s="6" t="b">
        <v>0</v>
      </c>
      <c r="O1918" s="6">
        <v>41.989324979999999</v>
      </c>
      <c r="P1918" s="6">
        <v>-72.130472769999997</v>
      </c>
    </row>
    <row r="1919" spans="1:16" ht="15.75" customHeight="1" x14ac:dyDescent="0.3">
      <c r="B1919" s="6">
        <v>1</v>
      </c>
      <c r="C1919" s="6" t="s">
        <v>26</v>
      </c>
      <c r="D1919" s="6">
        <v>3067</v>
      </c>
      <c r="F1919" s="6" t="s">
        <v>18</v>
      </c>
      <c r="G1919" s="6">
        <v>38.6</v>
      </c>
      <c r="H1919" s="6">
        <v>7.8</v>
      </c>
      <c r="I1919" s="6">
        <v>47.1</v>
      </c>
      <c r="J1919" s="6" t="s">
        <v>170</v>
      </c>
      <c r="K1919" s="6">
        <v>1.3</v>
      </c>
      <c r="L1919" s="6" t="s">
        <v>24</v>
      </c>
      <c r="N1919" s="6" t="b">
        <v>0</v>
      </c>
      <c r="O1919" s="6">
        <v>41.989219800000001</v>
      </c>
      <c r="P1919" s="6">
        <v>-72.130443670000005</v>
      </c>
    </row>
    <row r="1920" spans="1:16" ht="15.75" customHeight="1" x14ac:dyDescent="0.3">
      <c r="A1920" s="6">
        <v>5</v>
      </c>
      <c r="B1920" s="6">
        <v>1</v>
      </c>
      <c r="C1920" s="6" t="s">
        <v>26</v>
      </c>
      <c r="D1920" s="6">
        <v>3068</v>
      </c>
      <c r="F1920" s="6" t="s">
        <v>18</v>
      </c>
      <c r="G1920" s="6">
        <v>37.299999999999997</v>
      </c>
      <c r="H1920" s="6">
        <v>7.1</v>
      </c>
      <c r="I1920" s="6">
        <v>12.3</v>
      </c>
      <c r="J1920" s="6" t="s">
        <v>170</v>
      </c>
      <c r="K1920" s="6">
        <v>1.3</v>
      </c>
      <c r="L1920" s="6" t="s">
        <v>24</v>
      </c>
      <c r="N1920" s="6" t="b">
        <v>0</v>
      </c>
      <c r="O1920" s="6">
        <v>41.989215629999997</v>
      </c>
      <c r="P1920" s="6">
        <v>-72.130460630000002</v>
      </c>
    </row>
    <row r="1921" spans="1:16" ht="15.75" customHeight="1" x14ac:dyDescent="0.3">
      <c r="A1921" s="6">
        <v>1</v>
      </c>
      <c r="B1921" s="6">
        <v>1</v>
      </c>
      <c r="C1921" s="6" t="s">
        <v>21</v>
      </c>
      <c r="D1921" s="6">
        <v>3069</v>
      </c>
      <c r="F1921" s="6" t="s">
        <v>89</v>
      </c>
      <c r="G1921" s="6">
        <v>29.9</v>
      </c>
      <c r="H1921" s="6">
        <v>15.1</v>
      </c>
      <c r="I1921" s="6">
        <v>39</v>
      </c>
      <c r="J1921" s="6" t="s">
        <v>170</v>
      </c>
      <c r="K1921" s="6">
        <v>1.3</v>
      </c>
      <c r="L1921" s="6" t="s">
        <v>171</v>
      </c>
      <c r="N1921" s="6" t="b">
        <v>0</v>
      </c>
      <c r="O1921" s="6">
        <v>41.989298040000001</v>
      </c>
      <c r="P1921" s="6">
        <v>-72.130531989999994</v>
      </c>
    </row>
    <row r="1922" spans="1:16" ht="15.75" customHeight="1" x14ac:dyDescent="0.3">
      <c r="A1922" s="6">
        <v>3</v>
      </c>
      <c r="D1922" s="6">
        <v>3070</v>
      </c>
      <c r="F1922" s="6" t="s">
        <v>23</v>
      </c>
      <c r="G1922" s="6">
        <v>36.4</v>
      </c>
      <c r="H1922" s="6">
        <v>9.6</v>
      </c>
      <c r="I1922" s="6">
        <v>26.1</v>
      </c>
      <c r="J1922" s="6" t="s">
        <v>170</v>
      </c>
      <c r="L1922" s="6" t="s">
        <v>24</v>
      </c>
      <c r="N1922" s="6" t="b">
        <v>0</v>
      </c>
      <c r="O1922" s="6">
        <v>41.989239179999998</v>
      </c>
      <c r="P1922" s="6">
        <v>-72.130466100000007</v>
      </c>
    </row>
    <row r="1923" spans="1:16" ht="15.75" customHeight="1" x14ac:dyDescent="0.3">
      <c r="A1923" s="6">
        <v>3</v>
      </c>
      <c r="B1923" s="6">
        <v>1</v>
      </c>
      <c r="C1923" s="6" t="s">
        <v>21</v>
      </c>
      <c r="D1923" s="6">
        <v>3071</v>
      </c>
      <c r="F1923" s="6" t="s">
        <v>18</v>
      </c>
      <c r="G1923" s="6">
        <v>28.9</v>
      </c>
      <c r="H1923" s="6">
        <v>15.9</v>
      </c>
      <c r="I1923" s="6">
        <v>33.200000000000003</v>
      </c>
      <c r="J1923" s="6" t="s">
        <v>170</v>
      </c>
      <c r="K1923" s="6">
        <v>1.3</v>
      </c>
      <c r="L1923" s="6" t="s">
        <v>24</v>
      </c>
      <c r="N1923" s="6" t="b">
        <v>0</v>
      </c>
      <c r="O1923" s="6">
        <v>41.989306689999999</v>
      </c>
      <c r="P1923" s="6">
        <v>-72.130542230000003</v>
      </c>
    </row>
    <row r="1924" spans="1:16" ht="15.75" customHeight="1" x14ac:dyDescent="0.3">
      <c r="A1924" s="6">
        <v>6</v>
      </c>
      <c r="B1924" s="6">
        <v>1</v>
      </c>
      <c r="C1924" s="6" t="s">
        <v>25</v>
      </c>
      <c r="D1924" s="6">
        <v>3072</v>
      </c>
      <c r="G1924" s="6">
        <v>35.5</v>
      </c>
      <c r="H1924" s="6">
        <v>20</v>
      </c>
      <c r="I1924" s="6">
        <v>47.4</v>
      </c>
      <c r="J1924" s="6" t="s">
        <v>170</v>
      </c>
      <c r="K1924" s="6">
        <v>1.3</v>
      </c>
      <c r="L1924" s="6" t="s">
        <v>24</v>
      </c>
      <c r="N1924" s="6" t="b">
        <v>0</v>
      </c>
      <c r="O1924" s="6">
        <v>41.989332689999998</v>
      </c>
      <c r="P1924" s="6">
        <v>-72.130454970000002</v>
      </c>
    </row>
    <row r="1925" spans="1:16" ht="15.75" customHeight="1" x14ac:dyDescent="0.3">
      <c r="A1925" s="6">
        <v>2</v>
      </c>
      <c r="B1925" s="6">
        <v>1</v>
      </c>
      <c r="C1925" s="6" t="s">
        <v>26</v>
      </c>
      <c r="D1925" s="6">
        <v>3073</v>
      </c>
      <c r="F1925" s="6" t="s">
        <v>18</v>
      </c>
      <c r="G1925" s="6">
        <v>36.5</v>
      </c>
      <c r="H1925" s="6">
        <v>7.9</v>
      </c>
      <c r="I1925" s="6">
        <v>18</v>
      </c>
      <c r="J1925" s="6" t="s">
        <v>170</v>
      </c>
      <c r="K1925" s="6">
        <v>1.3</v>
      </c>
      <c r="L1925" s="6" t="s">
        <v>24</v>
      </c>
      <c r="N1925" s="6" t="b">
        <v>0</v>
      </c>
      <c r="O1925" s="6">
        <v>41.989223969999998</v>
      </c>
      <c r="P1925" s="6">
        <v>-72.130468480000005</v>
      </c>
    </row>
    <row r="1926" spans="1:16" ht="15.75" customHeight="1" x14ac:dyDescent="0.3">
      <c r="A1926" s="6">
        <v>4</v>
      </c>
      <c r="B1926" s="6">
        <v>1</v>
      </c>
      <c r="C1926" s="6" t="s">
        <v>21</v>
      </c>
      <c r="D1926" s="6">
        <v>3074</v>
      </c>
      <c r="F1926" s="6" t="s">
        <v>18</v>
      </c>
      <c r="G1926" s="6">
        <v>27.7</v>
      </c>
      <c r="H1926" s="6">
        <v>18.5</v>
      </c>
      <c r="I1926" s="6">
        <v>12.6</v>
      </c>
      <c r="J1926" s="6" t="s">
        <v>170</v>
      </c>
      <c r="K1926" s="6">
        <v>1.3</v>
      </c>
      <c r="L1926" s="6" t="s">
        <v>24</v>
      </c>
      <c r="N1926" s="6" t="b">
        <v>0</v>
      </c>
      <c r="O1926" s="6">
        <v>41.989331589999999</v>
      </c>
      <c r="P1926" s="6">
        <v>-72.130551060000002</v>
      </c>
    </row>
    <row r="1927" spans="1:16" ht="15.75" customHeight="1" x14ac:dyDescent="0.3">
      <c r="A1927" s="6">
        <v>6</v>
      </c>
      <c r="D1927" s="6">
        <v>3075</v>
      </c>
      <c r="F1927" s="6" t="s">
        <v>31</v>
      </c>
      <c r="G1927" s="6">
        <v>23</v>
      </c>
      <c r="H1927" s="6">
        <v>16.3</v>
      </c>
      <c r="I1927" s="6">
        <v>24.2</v>
      </c>
      <c r="J1927" s="6" t="s">
        <v>170</v>
      </c>
      <c r="K1927" s="6">
        <v>1.3</v>
      </c>
      <c r="L1927" s="6" t="s">
        <v>24</v>
      </c>
      <c r="N1927" s="6" t="b">
        <v>0</v>
      </c>
      <c r="O1927" s="6">
        <v>41.989319440000003</v>
      </c>
      <c r="P1927" s="6">
        <v>-72.130611689999995</v>
      </c>
    </row>
    <row r="1928" spans="1:16" ht="15.75" customHeight="1" x14ac:dyDescent="0.3">
      <c r="A1928" s="6">
        <v>8</v>
      </c>
      <c r="B1928" s="6">
        <v>1</v>
      </c>
      <c r="C1928" s="6" t="s">
        <v>21</v>
      </c>
      <c r="D1928" s="6">
        <v>3076</v>
      </c>
      <c r="F1928" s="6" t="s">
        <v>18</v>
      </c>
      <c r="G1928" s="6">
        <v>24.1</v>
      </c>
      <c r="H1928" s="6">
        <v>13.1</v>
      </c>
      <c r="I1928" s="6">
        <v>24.1</v>
      </c>
      <c r="J1928" s="6" t="s">
        <v>170</v>
      </c>
      <c r="K1928" s="6">
        <v>1.3</v>
      </c>
      <c r="L1928" s="6" t="s">
        <v>24</v>
      </c>
      <c r="N1928" s="6" t="b">
        <v>0</v>
      </c>
      <c r="O1928" s="6">
        <v>41.989289380000002</v>
      </c>
      <c r="P1928" s="6">
        <v>-72.130605310000007</v>
      </c>
    </row>
    <row r="1929" spans="1:16" ht="15.75" customHeight="1" x14ac:dyDescent="0.3">
      <c r="A1929" s="6">
        <v>6</v>
      </c>
      <c r="B1929" s="6">
        <v>2</v>
      </c>
      <c r="C1929" s="6" t="s">
        <v>17</v>
      </c>
      <c r="D1929" s="6">
        <v>3077</v>
      </c>
      <c r="F1929" s="6" t="s">
        <v>31</v>
      </c>
      <c r="G1929" s="6">
        <v>43.2</v>
      </c>
      <c r="H1929" s="6">
        <v>9.9</v>
      </c>
      <c r="I1929" s="6">
        <v>20.5</v>
      </c>
      <c r="J1929" s="6" t="s">
        <v>170</v>
      </c>
      <c r="K1929" s="6">
        <v>1.3</v>
      </c>
      <c r="L1929" s="6" t="s">
        <v>24</v>
      </c>
      <c r="N1929" s="6" t="b">
        <v>0</v>
      </c>
      <c r="O1929" s="6">
        <v>41.989231220000001</v>
      </c>
      <c r="P1929" s="6">
        <v>-72.13038444</v>
      </c>
    </row>
    <row r="1930" spans="1:16" ht="15.75" customHeight="1" x14ac:dyDescent="0.3">
      <c r="A1930" s="6">
        <v>2</v>
      </c>
      <c r="B1930" s="6">
        <v>1</v>
      </c>
      <c r="C1930" s="6" t="s">
        <v>25</v>
      </c>
      <c r="D1930" s="6">
        <v>3078</v>
      </c>
      <c r="F1930" s="6" t="s">
        <v>18</v>
      </c>
      <c r="G1930" s="6">
        <v>38.6</v>
      </c>
      <c r="H1930" s="6">
        <v>15.4</v>
      </c>
      <c r="I1930" s="6">
        <v>26.3</v>
      </c>
      <c r="J1930" s="6" t="s">
        <v>170</v>
      </c>
      <c r="K1930" s="6">
        <v>1.3</v>
      </c>
      <c r="L1930" s="6" t="s">
        <v>24</v>
      </c>
      <c r="N1930" s="6" t="b">
        <v>0</v>
      </c>
      <c r="O1930" s="6">
        <v>41.989287109999999</v>
      </c>
      <c r="P1930" s="6">
        <v>-72.130427699999998</v>
      </c>
    </row>
    <row r="1931" spans="1:16" ht="15.75" customHeight="1" x14ac:dyDescent="0.3">
      <c r="A1931" s="6">
        <v>4</v>
      </c>
      <c r="B1931" s="6">
        <v>1</v>
      </c>
      <c r="C1931" s="6" t="s">
        <v>25</v>
      </c>
      <c r="D1931" s="6">
        <v>3079</v>
      </c>
      <c r="F1931" s="6" t="s">
        <v>18</v>
      </c>
      <c r="G1931" s="6">
        <v>39</v>
      </c>
      <c r="H1931" s="6">
        <v>20</v>
      </c>
      <c r="I1931" s="6">
        <v>30.3</v>
      </c>
      <c r="J1931" s="6" t="s">
        <v>170</v>
      </c>
      <c r="K1931" s="6">
        <v>1.3</v>
      </c>
      <c r="L1931" s="6" t="s">
        <v>24</v>
      </c>
      <c r="N1931" s="6" t="b">
        <v>0</v>
      </c>
      <c r="O1931" s="6">
        <v>41.989327230000001</v>
      </c>
      <c r="P1931" s="6">
        <v>-72.130413270000005</v>
      </c>
    </row>
    <row r="1932" spans="1:16" ht="15.75" customHeight="1" x14ac:dyDescent="0.3">
      <c r="B1932" s="6">
        <v>1</v>
      </c>
      <c r="C1932" s="6" t="s">
        <v>25</v>
      </c>
      <c r="D1932" s="6">
        <v>3080</v>
      </c>
      <c r="F1932" s="6" t="s">
        <v>18</v>
      </c>
      <c r="G1932" s="6">
        <v>16.8</v>
      </c>
      <c r="H1932" s="6">
        <v>11.9</v>
      </c>
      <c r="I1932" s="6">
        <v>15.5</v>
      </c>
      <c r="J1932" s="6" t="s">
        <v>170</v>
      </c>
      <c r="K1932" s="6">
        <v>1.3</v>
      </c>
      <c r="L1932" s="6" t="s">
        <v>24</v>
      </c>
      <c r="N1932" s="6" t="b">
        <v>0</v>
      </c>
      <c r="O1932" s="6">
        <v>41.989290160000003</v>
      </c>
      <c r="P1932" s="6">
        <v>-72.130694809999994</v>
      </c>
    </row>
    <row r="1933" spans="1:16" ht="15.75" customHeight="1" x14ac:dyDescent="0.3">
      <c r="B1933" s="6">
        <v>2</v>
      </c>
      <c r="C1933" s="6" t="s">
        <v>17</v>
      </c>
      <c r="D1933" s="6">
        <v>3081</v>
      </c>
      <c r="F1933" s="6" t="s">
        <v>18</v>
      </c>
      <c r="G1933" s="6">
        <v>40.200000000000003</v>
      </c>
      <c r="H1933" s="6">
        <v>7.3</v>
      </c>
      <c r="I1933" s="6">
        <v>16.100000000000001</v>
      </c>
      <c r="J1933" s="6" t="s">
        <v>170</v>
      </c>
      <c r="K1933" s="6">
        <v>1.3</v>
      </c>
      <c r="L1933" s="6" t="s">
        <v>24</v>
      </c>
      <c r="N1933" s="6" t="b">
        <v>0</v>
      </c>
      <c r="O1933" s="6">
        <v>41.989212870000003</v>
      </c>
      <c r="P1933" s="6">
        <v>-72.130425650000006</v>
      </c>
    </row>
    <row r="1934" spans="1:16" ht="15.75" customHeight="1" x14ac:dyDescent="0.3">
      <c r="A1934" s="6">
        <v>2</v>
      </c>
      <c r="B1934" s="6">
        <v>2</v>
      </c>
      <c r="C1934" s="6" t="s">
        <v>17</v>
      </c>
      <c r="D1934" s="6">
        <v>3082</v>
      </c>
      <c r="F1934" s="6" t="s">
        <v>18</v>
      </c>
      <c r="G1934" s="6">
        <v>40.9</v>
      </c>
      <c r="H1934" s="6">
        <v>6.5</v>
      </c>
      <c r="I1934" s="6">
        <v>48.6</v>
      </c>
      <c r="J1934" s="6" t="s">
        <v>170</v>
      </c>
      <c r="K1934" s="6">
        <v>1.3</v>
      </c>
      <c r="L1934" s="6" t="s">
        <v>24</v>
      </c>
      <c r="N1934" s="6" t="b">
        <v>0</v>
      </c>
      <c r="O1934" s="6">
        <v>41.989204690000001</v>
      </c>
      <c r="P1934" s="6">
        <v>-72.130418989999995</v>
      </c>
    </row>
    <row r="1935" spans="1:16" ht="15.75" customHeight="1" x14ac:dyDescent="0.3">
      <c r="A1935" s="6">
        <v>4</v>
      </c>
      <c r="B1935" s="6">
        <v>2</v>
      </c>
      <c r="C1935" s="6" t="s">
        <v>21</v>
      </c>
      <c r="D1935" s="6">
        <v>3083</v>
      </c>
      <c r="F1935" s="6" t="s">
        <v>18</v>
      </c>
      <c r="G1935" s="6">
        <v>40.799999999999997</v>
      </c>
      <c r="H1935" s="6">
        <v>5.8</v>
      </c>
      <c r="I1935" s="6">
        <v>6</v>
      </c>
      <c r="J1935" s="6" t="s">
        <v>170</v>
      </c>
      <c r="K1935" s="6">
        <v>1.3</v>
      </c>
      <c r="L1935" s="6" t="s">
        <v>24</v>
      </c>
      <c r="N1935" s="6" t="b">
        <v>0</v>
      </c>
      <c r="O1935" s="6">
        <v>41.989198649999999</v>
      </c>
      <c r="P1935" s="6">
        <v>-72.130421650000002</v>
      </c>
    </row>
    <row r="1936" spans="1:16" ht="15.75" customHeight="1" x14ac:dyDescent="0.3">
      <c r="A1936" s="6">
        <v>3</v>
      </c>
      <c r="B1936" s="6">
        <v>2</v>
      </c>
      <c r="C1936" s="6" t="s">
        <v>17</v>
      </c>
      <c r="D1936" s="6">
        <v>3084</v>
      </c>
      <c r="F1936" s="6" t="s">
        <v>18</v>
      </c>
      <c r="G1936" s="6">
        <v>46.4</v>
      </c>
      <c r="H1936" s="6">
        <v>6.5</v>
      </c>
      <c r="I1936" s="6">
        <v>13.9</v>
      </c>
      <c r="J1936" s="6" t="s">
        <v>170</v>
      </c>
      <c r="K1936" s="6">
        <v>1.3</v>
      </c>
      <c r="L1936" s="6" t="s">
        <v>171</v>
      </c>
      <c r="N1936" s="6" t="b">
        <v>0</v>
      </c>
      <c r="O1936" s="6">
        <v>41.989196110000002</v>
      </c>
      <c r="P1936" s="6">
        <v>-72.130353450000001</v>
      </c>
    </row>
    <row r="1937" spans="1:16" ht="15.75" customHeight="1" x14ac:dyDescent="0.3">
      <c r="A1937" s="6">
        <v>7</v>
      </c>
      <c r="B1937" s="6">
        <v>2</v>
      </c>
      <c r="C1937" s="6" t="s">
        <v>17</v>
      </c>
      <c r="D1937" s="6">
        <v>3085</v>
      </c>
      <c r="F1937" s="6" t="s">
        <v>18</v>
      </c>
      <c r="G1937" s="6">
        <v>46.6</v>
      </c>
      <c r="H1937" s="6">
        <v>10.8</v>
      </c>
      <c r="I1937" s="6">
        <v>23.5</v>
      </c>
      <c r="J1937" s="6" t="s">
        <v>170</v>
      </c>
      <c r="K1937" s="6">
        <v>1.3</v>
      </c>
      <c r="L1937" s="6" t="s">
        <v>24</v>
      </c>
      <c r="N1937" s="6" t="b">
        <v>0</v>
      </c>
      <c r="O1937" s="6">
        <v>41.98923388</v>
      </c>
      <c r="P1937" s="6">
        <v>-72.130342040000002</v>
      </c>
    </row>
    <row r="1938" spans="1:16" ht="15.75" customHeight="1" x14ac:dyDescent="0.3">
      <c r="A1938" s="6">
        <v>1</v>
      </c>
      <c r="B1938" s="6">
        <v>2</v>
      </c>
      <c r="C1938" s="6" t="s">
        <v>17</v>
      </c>
      <c r="D1938" s="6">
        <v>3086</v>
      </c>
      <c r="F1938" s="6" t="s">
        <v>18</v>
      </c>
      <c r="G1938" s="6">
        <v>44.5</v>
      </c>
      <c r="H1938" s="6">
        <v>5.8</v>
      </c>
      <c r="I1938" s="6">
        <v>22</v>
      </c>
      <c r="J1938" s="6" t="s">
        <v>170</v>
      </c>
      <c r="K1938" s="6">
        <v>1.3</v>
      </c>
      <c r="L1938" s="6" t="s">
        <v>24</v>
      </c>
      <c r="N1938" s="6" t="b">
        <v>0</v>
      </c>
      <c r="O1938" s="6">
        <v>41.989192869999997</v>
      </c>
      <c r="P1938" s="6">
        <v>-72.130377569999993</v>
      </c>
    </row>
    <row r="1939" spans="1:16" ht="15.75" customHeight="1" x14ac:dyDescent="0.3">
      <c r="A1939" s="6">
        <v>5</v>
      </c>
      <c r="B1939" s="6">
        <v>2</v>
      </c>
      <c r="C1939" s="6" t="s">
        <v>17</v>
      </c>
      <c r="D1939" s="6">
        <v>3087</v>
      </c>
      <c r="F1939" s="6" t="s">
        <v>18</v>
      </c>
      <c r="G1939" s="6">
        <v>46.5</v>
      </c>
      <c r="H1939" s="6">
        <v>8.1</v>
      </c>
      <c r="I1939" s="6">
        <v>22.4</v>
      </c>
      <c r="J1939" s="6" t="s">
        <v>170</v>
      </c>
      <c r="K1939" s="6">
        <v>1.3</v>
      </c>
      <c r="L1939" s="6" t="s">
        <v>24</v>
      </c>
      <c r="N1939" s="6" t="b">
        <v>0</v>
      </c>
      <c r="O1939" s="6">
        <v>41.989210120000003</v>
      </c>
      <c r="P1939" s="6">
        <v>-72.130348900000001</v>
      </c>
    </row>
    <row r="1940" spans="1:16" ht="15.75" customHeight="1" x14ac:dyDescent="0.3">
      <c r="A1940" s="6">
        <v>1</v>
      </c>
      <c r="B1940" s="6">
        <v>2</v>
      </c>
      <c r="C1940" s="6" t="s">
        <v>21</v>
      </c>
      <c r="D1940" s="6">
        <v>3088</v>
      </c>
      <c r="F1940" s="6" t="s">
        <v>31</v>
      </c>
      <c r="G1940" s="6">
        <v>48.3</v>
      </c>
      <c r="H1940" s="6">
        <v>11.9</v>
      </c>
      <c r="I1940" s="6">
        <v>18.3</v>
      </c>
      <c r="J1940" s="6" t="s">
        <v>170</v>
      </c>
      <c r="K1940" s="6">
        <v>1.3</v>
      </c>
      <c r="L1940" s="6" t="s">
        <v>24</v>
      </c>
      <c r="N1940" s="6" t="b">
        <v>0</v>
      </c>
      <c r="O1940" s="6">
        <v>41.989240959999997</v>
      </c>
      <c r="P1940" s="6">
        <v>-72.130319470000003</v>
      </c>
    </row>
    <row r="1941" spans="1:16" ht="15.75" customHeight="1" x14ac:dyDescent="0.3">
      <c r="A1941" s="6">
        <v>5</v>
      </c>
      <c r="B1941" s="6">
        <v>2</v>
      </c>
      <c r="C1941" s="6" t="s">
        <v>25</v>
      </c>
      <c r="D1941" s="6">
        <v>3089</v>
      </c>
      <c r="F1941" s="6" t="s">
        <v>18</v>
      </c>
      <c r="G1941" s="6">
        <v>54.6</v>
      </c>
      <c r="H1941" s="6">
        <v>14.3</v>
      </c>
      <c r="I1941" s="6">
        <v>16.8</v>
      </c>
      <c r="J1941" s="6" t="s">
        <v>170</v>
      </c>
      <c r="K1941" s="6">
        <v>1.3</v>
      </c>
      <c r="L1941" s="6" t="s">
        <v>24</v>
      </c>
      <c r="N1941" s="6" t="b">
        <v>0</v>
      </c>
      <c r="O1941" s="6">
        <v>41.989252380000003</v>
      </c>
      <c r="P1941" s="6">
        <v>-72.130239360000004</v>
      </c>
    </row>
    <row r="1942" spans="1:16" ht="15.75" customHeight="1" x14ac:dyDescent="0.3">
      <c r="A1942" s="6">
        <v>9</v>
      </c>
      <c r="B1942" s="6">
        <v>2</v>
      </c>
      <c r="C1942" s="6" t="s">
        <v>17</v>
      </c>
      <c r="D1942" s="6">
        <v>3090</v>
      </c>
      <c r="F1942" s="6" t="s">
        <v>31</v>
      </c>
      <c r="G1942" s="6">
        <v>49.9</v>
      </c>
      <c r="H1942" s="6">
        <v>0.1</v>
      </c>
      <c r="I1942" s="6">
        <v>6.4</v>
      </c>
      <c r="J1942" s="6" t="s">
        <v>170</v>
      </c>
      <c r="K1942" s="6">
        <v>1.1000000000000001</v>
      </c>
      <c r="L1942" s="6" t="s">
        <v>184</v>
      </c>
      <c r="N1942" s="6" t="b">
        <v>0</v>
      </c>
      <c r="O1942" s="6">
        <v>41.989133959999997</v>
      </c>
      <c r="P1942" s="6">
        <v>-72.130325200000001</v>
      </c>
    </row>
    <row r="1943" spans="1:16" ht="15.75" customHeight="1" x14ac:dyDescent="0.3">
      <c r="A1943" s="6">
        <v>11</v>
      </c>
      <c r="B1943" s="6">
        <v>2</v>
      </c>
      <c r="C1943" s="6" t="s">
        <v>17</v>
      </c>
      <c r="D1943" s="6">
        <v>3091</v>
      </c>
      <c r="F1943" s="6" t="s">
        <v>172</v>
      </c>
      <c r="G1943" s="6">
        <v>47.9</v>
      </c>
      <c r="H1943" s="6">
        <v>1.8</v>
      </c>
      <c r="I1943" s="6">
        <v>1.7</v>
      </c>
      <c r="J1943" s="6" t="s">
        <v>170</v>
      </c>
      <c r="K1943" s="6">
        <v>1.3</v>
      </c>
      <c r="L1943" s="6" t="s">
        <v>24</v>
      </c>
      <c r="N1943" s="6" t="b">
        <v>0</v>
      </c>
      <c r="O1943" s="6">
        <v>41.989152140000002</v>
      </c>
      <c r="P1943" s="6">
        <v>-72.130345460000001</v>
      </c>
    </row>
    <row r="1944" spans="1:16" ht="15.75" customHeight="1" x14ac:dyDescent="0.3">
      <c r="A1944" s="6">
        <v>13</v>
      </c>
      <c r="B1944" s="6">
        <v>2</v>
      </c>
      <c r="C1944" s="6" t="s">
        <v>17</v>
      </c>
      <c r="D1944" s="6">
        <v>3092</v>
      </c>
      <c r="F1944" s="6" t="s">
        <v>172</v>
      </c>
      <c r="G1944" s="6">
        <v>42.7</v>
      </c>
      <c r="H1944" s="6">
        <v>0.7</v>
      </c>
      <c r="I1944" s="6">
        <v>1.8</v>
      </c>
      <c r="J1944" s="6" t="s">
        <v>170</v>
      </c>
      <c r="K1944" s="6">
        <v>1.3</v>
      </c>
      <c r="L1944" s="6" t="s">
        <v>24</v>
      </c>
      <c r="N1944" s="6" t="b">
        <v>0</v>
      </c>
      <c r="O1944" s="6">
        <v>41.989150520000003</v>
      </c>
      <c r="P1944" s="6">
        <v>-72.130409729999997</v>
      </c>
    </row>
    <row r="1945" spans="1:16" ht="15.75" customHeight="1" x14ac:dyDescent="0.3">
      <c r="A1945" s="6">
        <v>4</v>
      </c>
      <c r="B1945" s="6">
        <v>2</v>
      </c>
      <c r="C1945" s="6" t="s">
        <v>21</v>
      </c>
      <c r="D1945" s="6">
        <v>3093</v>
      </c>
      <c r="F1945" s="6" t="s">
        <v>18</v>
      </c>
      <c r="G1945" s="6">
        <v>45</v>
      </c>
      <c r="H1945" s="6">
        <v>16.100000000000001</v>
      </c>
      <c r="I1945" s="6">
        <v>23.5</v>
      </c>
      <c r="J1945" s="6" t="s">
        <v>170</v>
      </c>
      <c r="K1945" s="6">
        <v>1.3</v>
      </c>
      <c r="L1945" s="6" t="s">
        <v>24</v>
      </c>
      <c r="N1945" s="6" t="b">
        <v>0</v>
      </c>
      <c r="O1945" s="6">
        <v>41.989283319999998</v>
      </c>
      <c r="P1945" s="6">
        <v>-72.130349969999997</v>
      </c>
    </row>
    <row r="1946" spans="1:16" ht="15.75" customHeight="1" x14ac:dyDescent="0.3">
      <c r="A1946" s="6">
        <v>6</v>
      </c>
      <c r="B1946" s="6">
        <v>2</v>
      </c>
      <c r="C1946" s="6" t="s">
        <v>21</v>
      </c>
      <c r="D1946" s="6">
        <v>3094</v>
      </c>
      <c r="F1946" s="6" t="s">
        <v>18</v>
      </c>
      <c r="G1946" s="6">
        <v>44</v>
      </c>
      <c r="H1946" s="6">
        <v>17.2</v>
      </c>
      <c r="I1946" s="6">
        <v>17.5</v>
      </c>
      <c r="J1946" s="6" t="s">
        <v>170</v>
      </c>
      <c r="K1946" s="6">
        <v>1.3</v>
      </c>
      <c r="L1946" s="6" t="s">
        <v>24</v>
      </c>
      <c r="N1946" s="6" t="b">
        <v>0</v>
      </c>
      <c r="O1946" s="6">
        <v>41.989294620000003</v>
      </c>
      <c r="P1946" s="6">
        <v>-72.130359569999996</v>
      </c>
    </row>
    <row r="1947" spans="1:16" ht="15.75" customHeight="1" x14ac:dyDescent="0.3">
      <c r="A1947" s="6">
        <v>1</v>
      </c>
      <c r="B1947" s="6">
        <v>2</v>
      </c>
      <c r="C1947" s="6" t="s">
        <v>25</v>
      </c>
      <c r="D1947" s="6">
        <v>3095</v>
      </c>
      <c r="F1947" s="6" t="s">
        <v>18</v>
      </c>
      <c r="G1947" s="6">
        <v>58.4</v>
      </c>
      <c r="H1947" s="6">
        <v>13.9</v>
      </c>
      <c r="I1947" s="6">
        <v>24.7</v>
      </c>
      <c r="J1947" s="6" t="s">
        <v>170</v>
      </c>
      <c r="K1947" s="6">
        <v>1.3</v>
      </c>
      <c r="L1947" s="6" t="s">
        <v>24</v>
      </c>
      <c r="N1947" s="6" t="b">
        <v>0</v>
      </c>
      <c r="O1947" s="6">
        <v>41.989242900000001</v>
      </c>
      <c r="P1947" s="6">
        <v>-72.130194919999994</v>
      </c>
    </row>
    <row r="1948" spans="1:16" ht="15.75" customHeight="1" x14ac:dyDescent="0.3">
      <c r="B1948" s="6">
        <v>2</v>
      </c>
      <c r="C1948" s="6" t="s">
        <v>26</v>
      </c>
      <c r="D1948" s="6">
        <v>3096</v>
      </c>
      <c r="F1948" s="6" t="s">
        <v>33</v>
      </c>
      <c r="G1948" s="6">
        <v>57.7</v>
      </c>
      <c r="H1948" s="6">
        <v>5.3</v>
      </c>
      <c r="I1948" s="6">
        <v>44.7</v>
      </c>
      <c r="J1948" s="6" t="s">
        <v>170</v>
      </c>
      <c r="K1948" s="6">
        <v>1.3</v>
      </c>
      <c r="L1948" s="6" t="s">
        <v>24</v>
      </c>
      <c r="N1948" s="6" t="b">
        <v>0</v>
      </c>
      <c r="O1948" s="6">
        <v>41.98916783</v>
      </c>
      <c r="P1948" s="6">
        <v>-72.130221329999998</v>
      </c>
    </row>
    <row r="1949" spans="1:16" ht="15.75" customHeight="1" x14ac:dyDescent="0.3">
      <c r="A1949" s="6">
        <v>3</v>
      </c>
      <c r="B1949" s="6">
        <v>2</v>
      </c>
      <c r="C1949" s="6" t="s">
        <v>25</v>
      </c>
      <c r="D1949" s="6">
        <v>3097</v>
      </c>
      <c r="F1949" s="6" t="s">
        <v>18</v>
      </c>
      <c r="G1949" s="6">
        <v>58.5</v>
      </c>
      <c r="H1949" s="6">
        <v>16.3</v>
      </c>
      <c r="I1949" s="6">
        <v>28</v>
      </c>
      <c r="J1949" s="6" t="s">
        <v>170</v>
      </c>
      <c r="K1949" s="6">
        <v>1.3</v>
      </c>
      <c r="L1949" s="6" t="s">
        <v>24</v>
      </c>
      <c r="N1949" s="6" t="b">
        <v>0</v>
      </c>
      <c r="O1949" s="6">
        <v>41.989263999999999</v>
      </c>
      <c r="P1949" s="6">
        <v>-72.130188680000003</v>
      </c>
    </row>
    <row r="1950" spans="1:16" ht="15.75" customHeight="1" x14ac:dyDescent="0.3">
      <c r="A1950" s="6">
        <v>2</v>
      </c>
      <c r="B1950" s="6">
        <v>2</v>
      </c>
      <c r="C1950" s="6" t="s">
        <v>21</v>
      </c>
      <c r="D1950" s="6">
        <v>3098</v>
      </c>
      <c r="F1950" s="6" t="s">
        <v>18</v>
      </c>
      <c r="G1950" s="6">
        <v>43.4</v>
      </c>
      <c r="H1950" s="6">
        <v>17</v>
      </c>
      <c r="I1950" s="6">
        <v>39.299999999999997</v>
      </c>
      <c r="J1950" s="6" t="s">
        <v>170</v>
      </c>
      <c r="K1950" s="6">
        <v>1.3</v>
      </c>
      <c r="L1950" s="6" t="s">
        <v>24</v>
      </c>
      <c r="N1950" s="6" t="b">
        <v>0</v>
      </c>
      <c r="O1950" s="6">
        <v>41.989293779999997</v>
      </c>
      <c r="P1950" s="6">
        <v>-72.130367140000004</v>
      </c>
    </row>
    <row r="1951" spans="1:16" ht="15.75" customHeight="1" x14ac:dyDescent="0.3">
      <c r="A1951" s="6">
        <v>4</v>
      </c>
      <c r="B1951" s="6">
        <v>2</v>
      </c>
      <c r="C1951" s="6" t="s">
        <v>25</v>
      </c>
      <c r="D1951" s="6">
        <v>3099</v>
      </c>
      <c r="F1951" s="6" t="s">
        <v>33</v>
      </c>
      <c r="G1951" s="6">
        <v>57.2</v>
      </c>
      <c r="H1951" s="6">
        <v>15.7</v>
      </c>
      <c r="I1951" s="6">
        <v>47.1</v>
      </c>
      <c r="J1951" s="6" t="s">
        <v>170</v>
      </c>
      <c r="K1951" s="6">
        <v>1.3</v>
      </c>
      <c r="L1951" s="6" t="s">
        <v>24</v>
      </c>
      <c r="N1951" s="6" t="b">
        <v>0</v>
      </c>
      <c r="O1951" s="6">
        <v>41.989260719999997</v>
      </c>
      <c r="P1951" s="6">
        <v>-72.130205439999997</v>
      </c>
    </row>
    <row r="1952" spans="1:16" ht="15.75" customHeight="1" x14ac:dyDescent="0.3">
      <c r="B1952" s="6">
        <v>2</v>
      </c>
      <c r="C1952" s="6" t="s">
        <v>21</v>
      </c>
      <c r="D1952" s="6">
        <v>3100</v>
      </c>
      <c r="F1952" s="6" t="s">
        <v>31</v>
      </c>
      <c r="G1952" s="6">
        <v>43</v>
      </c>
      <c r="H1952" s="6">
        <v>12.2</v>
      </c>
      <c r="I1952" s="6">
        <v>12.2</v>
      </c>
      <c r="J1952" s="6" t="s">
        <v>170</v>
      </c>
      <c r="K1952" s="6">
        <v>1.3</v>
      </c>
      <c r="L1952" s="6" t="s">
        <v>24</v>
      </c>
      <c r="N1952" s="6" t="b">
        <v>0</v>
      </c>
      <c r="O1952" s="6">
        <v>41.989251899999999</v>
      </c>
      <c r="P1952" s="6">
        <v>-72.130381990000004</v>
      </c>
    </row>
    <row r="1953" spans="1:16" ht="15.75" customHeight="1" x14ac:dyDescent="0.3">
      <c r="A1953" s="6">
        <v>4</v>
      </c>
      <c r="B1953" s="6">
        <v>3</v>
      </c>
      <c r="C1953" s="6" t="s">
        <v>25</v>
      </c>
      <c r="D1953" s="6">
        <v>3101</v>
      </c>
      <c r="F1953" s="6" t="s">
        <v>18</v>
      </c>
      <c r="G1953" s="6">
        <v>73</v>
      </c>
      <c r="H1953" s="6">
        <v>19.899999999999999</v>
      </c>
      <c r="I1953" s="6">
        <v>46.3</v>
      </c>
      <c r="J1953" s="6" t="s">
        <v>170</v>
      </c>
      <c r="K1953" s="6">
        <v>1.3</v>
      </c>
      <c r="L1953" s="6" t="s">
        <v>24</v>
      </c>
      <c r="N1953" s="6" t="b">
        <v>0</v>
      </c>
      <c r="O1953" s="6">
        <v>41.989273240000003</v>
      </c>
      <c r="P1953" s="6">
        <v>-72.130008340000003</v>
      </c>
    </row>
    <row r="1954" spans="1:16" ht="15.75" customHeight="1" x14ac:dyDescent="0.3">
      <c r="A1954" s="6">
        <v>3</v>
      </c>
      <c r="B1954" s="6">
        <v>3</v>
      </c>
      <c r="C1954" s="6" t="s">
        <v>21</v>
      </c>
      <c r="D1954" s="6">
        <v>3102</v>
      </c>
      <c r="F1954" s="6" t="s">
        <v>18</v>
      </c>
      <c r="G1954" s="6">
        <v>64.400000000000006</v>
      </c>
      <c r="H1954" s="6">
        <v>18.3</v>
      </c>
      <c r="I1954" s="6">
        <v>23.2</v>
      </c>
      <c r="J1954" s="6" t="s">
        <v>170</v>
      </c>
      <c r="K1954" s="6">
        <v>1.3</v>
      </c>
      <c r="L1954" s="6" t="s">
        <v>24</v>
      </c>
      <c r="N1954" s="6" t="b">
        <v>0</v>
      </c>
      <c r="O1954" s="6">
        <v>41.989272499999998</v>
      </c>
      <c r="P1954" s="6">
        <v>-72.130114180000007</v>
      </c>
    </row>
    <row r="1955" spans="1:16" ht="15.75" customHeight="1" x14ac:dyDescent="0.3">
      <c r="A1955" s="6">
        <v>1</v>
      </c>
      <c r="B1955" s="6">
        <v>3</v>
      </c>
      <c r="C1955" s="6" t="s">
        <v>21</v>
      </c>
      <c r="D1955" s="6">
        <v>3103</v>
      </c>
      <c r="G1955" s="6">
        <v>62.2</v>
      </c>
      <c r="H1955" s="6">
        <v>15.1</v>
      </c>
      <c r="I1955" s="6">
        <v>27.6</v>
      </c>
      <c r="J1955" s="6" t="s">
        <v>170</v>
      </c>
      <c r="K1955" s="6">
        <v>1.3</v>
      </c>
      <c r="L1955" s="6" t="s">
        <v>24</v>
      </c>
      <c r="N1955" s="6" t="b">
        <v>0</v>
      </c>
      <c r="O1955" s="6">
        <v>41.989247599999999</v>
      </c>
      <c r="P1955" s="6">
        <v>-72.130147120000004</v>
      </c>
    </row>
    <row r="1956" spans="1:16" ht="15.75" customHeight="1" x14ac:dyDescent="0.3">
      <c r="A1956" s="6">
        <v>3</v>
      </c>
      <c r="B1956" s="6">
        <v>2</v>
      </c>
      <c r="C1956" s="6" t="s">
        <v>26</v>
      </c>
      <c r="D1956" s="6">
        <v>3104</v>
      </c>
      <c r="F1956" s="6" t="s">
        <v>33</v>
      </c>
      <c r="G1956" s="6">
        <v>50.1</v>
      </c>
      <c r="H1956" s="6">
        <v>0.5</v>
      </c>
      <c r="I1956" s="6">
        <v>46.3</v>
      </c>
      <c r="J1956" s="6" t="s">
        <v>170</v>
      </c>
      <c r="K1956" s="6">
        <v>1.3</v>
      </c>
      <c r="L1956" s="6" t="s">
        <v>24</v>
      </c>
      <c r="N1956" s="6" t="b">
        <v>0</v>
      </c>
      <c r="O1956" s="6">
        <v>41.989137190000001</v>
      </c>
      <c r="P1956" s="6">
        <v>-72.130321969999997</v>
      </c>
    </row>
    <row r="1957" spans="1:16" ht="15.75" customHeight="1" x14ac:dyDescent="0.3">
      <c r="A1957" s="6">
        <v>1</v>
      </c>
      <c r="B1957" s="6">
        <v>3</v>
      </c>
      <c r="C1957" s="6" t="s">
        <v>17</v>
      </c>
      <c r="D1957" s="6">
        <v>3105</v>
      </c>
      <c r="F1957" s="6" t="s">
        <v>33</v>
      </c>
      <c r="G1957" s="6">
        <v>61.6</v>
      </c>
      <c r="H1957" s="6">
        <v>2.7</v>
      </c>
      <c r="I1957" s="6">
        <v>28</v>
      </c>
      <c r="K1957" s="6">
        <v>1.3</v>
      </c>
      <c r="M1957" s="6" t="s">
        <v>189</v>
      </c>
      <c r="N1957" s="6" t="b">
        <v>0</v>
      </c>
      <c r="O1957" s="6">
        <v>41.989138709999999</v>
      </c>
      <c r="P1957" s="6">
        <v>-72.130180319999994</v>
      </c>
    </row>
    <row r="1958" spans="1:16" ht="15.75" customHeight="1" x14ac:dyDescent="0.3">
      <c r="A1958" s="6">
        <v>1</v>
      </c>
      <c r="B1958" s="6">
        <v>2</v>
      </c>
      <c r="C1958" s="6" t="s">
        <v>26</v>
      </c>
      <c r="D1958" s="6">
        <v>3106</v>
      </c>
      <c r="F1958" s="6" t="s">
        <v>89</v>
      </c>
      <c r="G1958" s="6">
        <v>54.3</v>
      </c>
      <c r="H1958" s="6">
        <v>3.7</v>
      </c>
      <c r="I1958" s="6">
        <v>34.799999999999997</v>
      </c>
      <c r="J1958" s="6" t="s">
        <v>170</v>
      </c>
      <c r="K1958" s="6">
        <v>1.3</v>
      </c>
      <c r="L1958" s="6" t="s">
        <v>24</v>
      </c>
      <c r="N1958" s="6" t="b">
        <v>0</v>
      </c>
      <c r="O1958" s="6">
        <v>41.989158969999998</v>
      </c>
      <c r="P1958" s="6">
        <v>-72.130265199999997</v>
      </c>
    </row>
    <row r="1959" spans="1:16" ht="15.75" customHeight="1" x14ac:dyDescent="0.3">
      <c r="A1959" s="6">
        <v>5</v>
      </c>
      <c r="B1959" s="6">
        <v>3</v>
      </c>
      <c r="C1959" s="6" t="s">
        <v>21</v>
      </c>
      <c r="D1959" s="6">
        <v>3107</v>
      </c>
      <c r="F1959" s="6" t="s">
        <v>31</v>
      </c>
      <c r="G1959" s="6">
        <v>65.599999999999994</v>
      </c>
      <c r="H1959" s="6">
        <v>18.399999999999999</v>
      </c>
      <c r="I1959" s="6">
        <v>18</v>
      </c>
      <c r="J1959" s="6" t="s">
        <v>170</v>
      </c>
      <c r="K1959" s="6">
        <v>1.3</v>
      </c>
      <c r="L1959" s="6" t="s">
        <v>24</v>
      </c>
      <c r="N1959" s="6" t="b">
        <v>0</v>
      </c>
      <c r="O1959" s="6">
        <v>41.989271510000002</v>
      </c>
      <c r="P1959" s="6">
        <v>-72.130099670000007</v>
      </c>
    </row>
    <row r="1960" spans="1:16" ht="15.75" customHeight="1" x14ac:dyDescent="0.3">
      <c r="A1960" s="6">
        <v>7</v>
      </c>
      <c r="D1960" s="6">
        <v>3108</v>
      </c>
      <c r="F1960" s="6" t="s">
        <v>18</v>
      </c>
      <c r="G1960" s="6">
        <v>69</v>
      </c>
      <c r="H1960" s="6">
        <v>17.2</v>
      </c>
      <c r="I1960" s="6">
        <v>14.3</v>
      </c>
      <c r="J1960" s="6" t="s">
        <v>170</v>
      </c>
      <c r="K1960" s="6">
        <v>1.3</v>
      </c>
      <c r="M1960" s="6" t="s">
        <v>190</v>
      </c>
      <c r="N1960" s="6" t="b">
        <v>0</v>
      </c>
      <c r="O1960" s="6">
        <v>41.989255579999998</v>
      </c>
      <c r="P1960" s="6">
        <v>-72.130061679999997</v>
      </c>
    </row>
    <row r="1961" spans="1:16" ht="15.75" customHeight="1" x14ac:dyDescent="0.3">
      <c r="A1961" s="6">
        <v>1</v>
      </c>
      <c r="B1961" s="6">
        <v>3</v>
      </c>
      <c r="C1961" s="6" t="s">
        <v>25</v>
      </c>
      <c r="D1961" s="6">
        <v>3109</v>
      </c>
      <c r="F1961" s="6" t="s">
        <v>18</v>
      </c>
      <c r="G1961" s="6">
        <v>73.400000000000006</v>
      </c>
      <c r="H1961" s="6">
        <v>12.3</v>
      </c>
      <c r="I1961" s="6">
        <v>36.799999999999997</v>
      </c>
      <c r="J1961" s="6" t="s">
        <v>170</v>
      </c>
      <c r="K1961" s="6">
        <v>1.3</v>
      </c>
      <c r="L1961" s="6" t="s">
        <v>24</v>
      </c>
      <c r="N1961" s="6" t="b">
        <v>0</v>
      </c>
      <c r="O1961" s="6">
        <v>41.989205310000003</v>
      </c>
      <c r="P1961" s="6">
        <v>-72.130019540000006</v>
      </c>
    </row>
    <row r="1962" spans="1:16" ht="15.75" customHeight="1" x14ac:dyDescent="0.3">
      <c r="A1962" s="6">
        <v>9</v>
      </c>
      <c r="B1962" s="6">
        <v>3</v>
      </c>
      <c r="C1962" s="6" t="s">
        <v>21</v>
      </c>
      <c r="D1962" s="6">
        <v>3110</v>
      </c>
      <c r="F1962" s="6" t="s">
        <v>18</v>
      </c>
      <c r="G1962" s="6">
        <v>65.099999999999994</v>
      </c>
      <c r="H1962" s="6">
        <v>10.9</v>
      </c>
      <c r="I1962" s="6">
        <v>45.8</v>
      </c>
      <c r="J1962" s="6" t="s">
        <v>170</v>
      </c>
      <c r="K1962" s="6">
        <v>1.3</v>
      </c>
      <c r="L1962" s="6" t="s">
        <v>24</v>
      </c>
      <c r="N1962" s="6" t="b">
        <v>0</v>
      </c>
      <c r="O1962" s="6">
        <v>41.989205869999999</v>
      </c>
      <c r="P1962" s="6">
        <v>-72.130121389999999</v>
      </c>
    </row>
    <row r="1963" spans="1:16" ht="15.75" customHeight="1" x14ac:dyDescent="0.3">
      <c r="A1963" s="6">
        <v>7</v>
      </c>
      <c r="B1963" s="6">
        <v>2</v>
      </c>
      <c r="C1963" s="6" t="s">
        <v>25</v>
      </c>
      <c r="D1963" s="6">
        <v>3111</v>
      </c>
      <c r="F1963" s="6" t="s">
        <v>18</v>
      </c>
      <c r="G1963" s="6">
        <v>59</v>
      </c>
      <c r="H1963" s="6">
        <v>19.399999999999999</v>
      </c>
      <c r="I1963" s="6">
        <v>15.1</v>
      </c>
      <c r="J1963" s="6" t="s">
        <v>170</v>
      </c>
      <c r="K1963" s="6">
        <v>1.3</v>
      </c>
      <c r="L1963" s="6" t="s">
        <v>24</v>
      </c>
      <c r="M1963" s="6" t="s">
        <v>191</v>
      </c>
      <c r="N1963" s="6" t="b">
        <v>0</v>
      </c>
      <c r="O1963" s="6">
        <v>41.989290680000003</v>
      </c>
      <c r="P1963" s="6">
        <v>-72.130176210000002</v>
      </c>
    </row>
    <row r="1964" spans="1:16" ht="15.75" customHeight="1" x14ac:dyDescent="0.3">
      <c r="A1964" s="6">
        <v>4</v>
      </c>
      <c r="B1964" s="6">
        <v>3</v>
      </c>
      <c r="C1964" s="6" t="s">
        <v>17</v>
      </c>
      <c r="D1964" s="6">
        <v>3112</v>
      </c>
      <c r="F1964" s="6" t="s">
        <v>18</v>
      </c>
      <c r="G1964" s="6">
        <v>63.3</v>
      </c>
      <c r="H1964" s="6">
        <v>7.7</v>
      </c>
      <c r="I1964" s="6">
        <v>23.1</v>
      </c>
      <c r="J1964" s="6" t="s">
        <v>170</v>
      </c>
      <c r="K1964" s="6">
        <v>1.3</v>
      </c>
      <c r="N1964" s="6" t="b">
        <v>0</v>
      </c>
      <c r="O1964" s="6">
        <v>41.989180339999997</v>
      </c>
      <c r="P1964" s="6">
        <v>-72.130149560000007</v>
      </c>
    </row>
    <row r="1965" spans="1:16" ht="15.75" customHeight="1" x14ac:dyDescent="0.3">
      <c r="A1965" s="6">
        <v>6</v>
      </c>
      <c r="B1965" s="6">
        <v>3</v>
      </c>
      <c r="C1965" s="6" t="s">
        <v>17</v>
      </c>
      <c r="D1965" s="6">
        <v>3113</v>
      </c>
      <c r="F1965" s="6" t="s">
        <v>18</v>
      </c>
      <c r="G1965" s="6">
        <v>63.3</v>
      </c>
      <c r="H1965" s="6">
        <v>9.6999999999999993</v>
      </c>
      <c r="I1965" s="6">
        <v>25.4</v>
      </c>
      <c r="J1965" s="6" t="s">
        <v>170</v>
      </c>
      <c r="K1965" s="6">
        <v>1.3</v>
      </c>
      <c r="L1965" s="6" t="s">
        <v>24</v>
      </c>
      <c r="N1965" s="6" t="b">
        <v>0</v>
      </c>
      <c r="O1965" s="6">
        <v>41.989198049999999</v>
      </c>
      <c r="P1965" s="6">
        <v>-72.13014536</v>
      </c>
    </row>
    <row r="1966" spans="1:16" ht="15.75" customHeight="1" x14ac:dyDescent="0.3">
      <c r="A1966" s="6">
        <v>2</v>
      </c>
      <c r="B1966" s="6">
        <v>3</v>
      </c>
      <c r="C1966" s="6" t="s">
        <v>26</v>
      </c>
      <c r="D1966" s="6">
        <v>3113</v>
      </c>
      <c r="F1966" s="6" t="s">
        <v>172</v>
      </c>
      <c r="G1966" s="6">
        <v>78.5</v>
      </c>
      <c r="H1966" s="6">
        <v>0.1</v>
      </c>
      <c r="I1966" s="6">
        <v>1.1000000000000001</v>
      </c>
      <c r="J1966" s="6" t="s">
        <v>170</v>
      </c>
      <c r="K1966" s="6">
        <v>1.3</v>
      </c>
      <c r="L1966" s="6" t="s">
        <v>24</v>
      </c>
      <c r="N1966" s="6" t="b">
        <v>0</v>
      </c>
      <c r="O1966" s="6">
        <v>41.989089290000003</v>
      </c>
      <c r="P1966" s="6">
        <v>-72.129984410000006</v>
      </c>
    </row>
    <row r="1967" spans="1:16" ht="15.75" customHeight="1" x14ac:dyDescent="0.3">
      <c r="B1967" s="6">
        <v>3</v>
      </c>
      <c r="C1967" s="6" t="s">
        <v>17</v>
      </c>
      <c r="D1967" s="6">
        <v>3114</v>
      </c>
      <c r="F1967" s="6" t="s">
        <v>33</v>
      </c>
      <c r="G1967" s="6">
        <v>61.6</v>
      </c>
      <c r="H1967" s="6">
        <v>2.4</v>
      </c>
      <c r="I1967" s="6">
        <v>40.200000000000003</v>
      </c>
      <c r="J1967" s="6" t="s">
        <v>170</v>
      </c>
      <c r="K1967" s="6">
        <v>1.3</v>
      </c>
      <c r="L1967" s="6" t="s">
        <v>24</v>
      </c>
      <c r="N1967" s="6" t="b">
        <v>0</v>
      </c>
      <c r="O1967" s="6">
        <v>41.98913606</v>
      </c>
      <c r="P1967" s="6">
        <v>-72.130180949999996</v>
      </c>
    </row>
    <row r="1968" spans="1:16" ht="15.75" customHeight="1" x14ac:dyDescent="0.3">
      <c r="A1968" s="6">
        <v>6</v>
      </c>
      <c r="B1968" s="6">
        <v>2</v>
      </c>
      <c r="C1968" s="6" t="s">
        <v>25</v>
      </c>
      <c r="D1968" s="6">
        <v>3115</v>
      </c>
      <c r="F1968" s="6" t="s">
        <v>18</v>
      </c>
      <c r="G1968" s="6">
        <v>59</v>
      </c>
      <c r="H1968" s="6">
        <v>19</v>
      </c>
      <c r="I1968" s="6">
        <v>32.799999999999997</v>
      </c>
      <c r="J1968" s="6" t="s">
        <v>170</v>
      </c>
      <c r="K1968" s="6">
        <v>1.3</v>
      </c>
      <c r="L1968" s="6" t="s">
        <v>24</v>
      </c>
      <c r="N1968" s="6" t="b">
        <v>0</v>
      </c>
      <c r="O1968" s="6">
        <v>41.989287140000002</v>
      </c>
      <c r="P1968" s="6">
        <v>-72.13017705</v>
      </c>
    </row>
    <row r="1969" spans="1:16" ht="15.75" customHeight="1" x14ac:dyDescent="0.3">
      <c r="B1969" s="6">
        <v>3</v>
      </c>
      <c r="C1969" s="6" t="s">
        <v>26</v>
      </c>
      <c r="D1969" s="6">
        <v>3116</v>
      </c>
      <c r="F1969" s="6" t="s">
        <v>33</v>
      </c>
      <c r="G1969" s="6">
        <v>72.099999999999994</v>
      </c>
      <c r="H1969" s="6">
        <v>2.7</v>
      </c>
      <c r="I1969" s="6">
        <v>42.4</v>
      </c>
      <c r="J1969" s="6" t="s">
        <v>170</v>
      </c>
      <c r="K1969" s="6">
        <v>1.3</v>
      </c>
      <c r="L1969" s="6" t="s">
        <v>24</v>
      </c>
      <c r="N1969" s="6" t="b">
        <v>0</v>
      </c>
      <c r="O1969" s="6">
        <v>41.989122309999999</v>
      </c>
      <c r="P1969" s="6">
        <v>-72.130055209999995</v>
      </c>
    </row>
    <row r="1970" spans="1:16" ht="15.75" customHeight="1" x14ac:dyDescent="0.3">
      <c r="A1970" s="6">
        <v>1</v>
      </c>
      <c r="B1970" s="6">
        <v>3</v>
      </c>
      <c r="C1970" s="6" t="s">
        <v>26</v>
      </c>
      <c r="D1970" s="6">
        <v>3117</v>
      </c>
      <c r="F1970" s="6" t="s">
        <v>18</v>
      </c>
      <c r="G1970" s="6">
        <v>79</v>
      </c>
      <c r="H1970" s="6">
        <v>1.2</v>
      </c>
      <c r="I1970" s="6">
        <v>21.2</v>
      </c>
      <c r="J1970" s="6" t="s">
        <v>170</v>
      </c>
      <c r="K1970" s="6">
        <v>1.3</v>
      </c>
      <c r="L1970" s="6" t="s">
        <v>24</v>
      </c>
      <c r="N1970" s="6" t="b">
        <v>0</v>
      </c>
      <c r="O1970" s="6">
        <v>41.989098249999998</v>
      </c>
      <c r="P1970" s="6">
        <v>-72.129976139999997</v>
      </c>
    </row>
    <row r="1971" spans="1:16" ht="15.75" customHeight="1" x14ac:dyDescent="0.3">
      <c r="A1971" s="6">
        <v>2</v>
      </c>
      <c r="B1971" s="6">
        <v>3</v>
      </c>
      <c r="C1971" s="6" t="s">
        <v>25</v>
      </c>
      <c r="D1971" s="6">
        <v>3118</v>
      </c>
      <c r="F1971" s="6" t="s">
        <v>18</v>
      </c>
      <c r="G1971" s="6">
        <v>71.599999999999994</v>
      </c>
      <c r="H1971" s="6">
        <v>10.5</v>
      </c>
      <c r="I1971" s="6">
        <v>20</v>
      </c>
      <c r="J1971" s="6" t="s">
        <v>170</v>
      </c>
      <c r="K1971" s="6">
        <v>1.3</v>
      </c>
      <c r="L1971" s="6" t="s">
        <v>24</v>
      </c>
      <c r="N1971" s="6" t="b">
        <v>0</v>
      </c>
      <c r="O1971" s="6">
        <v>41.989192180000003</v>
      </c>
      <c r="P1971" s="6">
        <v>-72.130044780000006</v>
      </c>
    </row>
    <row r="1972" spans="1:16" ht="15.75" customHeight="1" x14ac:dyDescent="0.3">
      <c r="A1972" s="6">
        <v>7</v>
      </c>
      <c r="B1972" s="6">
        <v>3</v>
      </c>
      <c r="C1972" s="6" t="s">
        <v>17</v>
      </c>
      <c r="D1972" s="6">
        <v>3119</v>
      </c>
      <c r="F1972" s="6" t="s">
        <v>18</v>
      </c>
      <c r="G1972" s="6">
        <v>66.2</v>
      </c>
      <c r="H1972" s="6">
        <v>9.8000000000000007</v>
      </c>
      <c r="I1972" s="6">
        <v>19.899999999999999</v>
      </c>
      <c r="J1972" s="6" t="s">
        <v>170</v>
      </c>
      <c r="K1972" s="6">
        <v>1.3</v>
      </c>
      <c r="L1972" s="6" t="s">
        <v>24</v>
      </c>
      <c r="N1972" s="6" t="b">
        <v>0</v>
      </c>
      <c r="O1972" s="6">
        <v>41.989194410000003</v>
      </c>
      <c r="P1972" s="6">
        <v>-72.130110590000001</v>
      </c>
    </row>
    <row r="1973" spans="1:16" ht="15.75" customHeight="1" x14ac:dyDescent="0.3">
      <c r="A1973" s="6">
        <v>3</v>
      </c>
      <c r="B1973" s="6">
        <v>3</v>
      </c>
      <c r="C1973" s="6" t="s">
        <v>17</v>
      </c>
      <c r="D1973" s="6">
        <v>3120</v>
      </c>
      <c r="F1973" s="6" t="s">
        <v>18</v>
      </c>
      <c r="G1973" s="6">
        <v>67.900000000000006</v>
      </c>
      <c r="H1973" s="6">
        <v>5.9</v>
      </c>
      <c r="I1973" s="6">
        <v>20.2</v>
      </c>
      <c r="J1973" s="6" t="s">
        <v>170</v>
      </c>
      <c r="K1973" s="6">
        <v>1.3</v>
      </c>
      <c r="M1973" s="6" t="s">
        <v>192</v>
      </c>
      <c r="N1973" s="6" t="b">
        <v>0</v>
      </c>
      <c r="O1973" s="6">
        <v>41.989157210000002</v>
      </c>
      <c r="P1973" s="6">
        <v>-72.130098529999998</v>
      </c>
    </row>
    <row r="1974" spans="1:16" ht="15.75" customHeight="1" x14ac:dyDescent="0.3">
      <c r="A1974" s="6">
        <v>3</v>
      </c>
      <c r="B1974" s="6">
        <v>3</v>
      </c>
      <c r="C1974" s="6" t="s">
        <v>25</v>
      </c>
      <c r="D1974" s="6">
        <v>3121</v>
      </c>
      <c r="F1974" s="6" t="s">
        <v>18</v>
      </c>
      <c r="G1974" s="6">
        <v>71.400000000000006</v>
      </c>
      <c r="H1974" s="6">
        <v>10.8</v>
      </c>
      <c r="I1974" s="6">
        <v>13.5</v>
      </c>
      <c r="J1974" s="6" t="s">
        <v>170</v>
      </c>
      <c r="K1974" s="6">
        <v>1.3</v>
      </c>
      <c r="M1974" s="6" t="s">
        <v>193</v>
      </c>
      <c r="N1974" s="6" t="b">
        <v>0</v>
      </c>
      <c r="O1974" s="6">
        <v>41.98919515</v>
      </c>
      <c r="P1974" s="6">
        <v>-72.130046530000001</v>
      </c>
    </row>
    <row r="1975" spans="1:16" ht="15.75" customHeight="1" x14ac:dyDescent="0.3">
      <c r="A1975" s="6">
        <v>6</v>
      </c>
      <c r="B1975" s="6">
        <v>3</v>
      </c>
      <c r="C1975" s="6" t="s">
        <v>21</v>
      </c>
      <c r="D1975" s="6">
        <v>3122</v>
      </c>
      <c r="F1975" s="6" t="s">
        <v>18</v>
      </c>
      <c r="G1975" s="6">
        <v>69</v>
      </c>
      <c r="H1975" s="6">
        <v>16.7</v>
      </c>
      <c r="I1975" s="6">
        <v>48.3</v>
      </c>
      <c r="J1975" s="6" t="s">
        <v>170</v>
      </c>
      <c r="K1975" s="6">
        <v>1.3</v>
      </c>
      <c r="L1975" s="6" t="s">
        <v>24</v>
      </c>
      <c r="N1975" s="6" t="b">
        <v>0</v>
      </c>
      <c r="O1975" s="6">
        <v>41.989251150000001</v>
      </c>
      <c r="P1975" s="6">
        <v>-72.130062730000006</v>
      </c>
    </row>
    <row r="1976" spans="1:16" ht="15.75" customHeight="1" x14ac:dyDescent="0.3">
      <c r="B1976" s="6">
        <v>3</v>
      </c>
      <c r="C1976" s="6" t="s">
        <v>21</v>
      </c>
      <c r="D1976" s="6">
        <v>3123</v>
      </c>
      <c r="F1976" s="6" t="s">
        <v>31</v>
      </c>
      <c r="G1976" s="6">
        <v>68.599999999999994</v>
      </c>
      <c r="H1976" s="6">
        <v>10.9</v>
      </c>
      <c r="I1976" s="6">
        <v>21</v>
      </c>
      <c r="J1976" s="6" t="s">
        <v>170</v>
      </c>
      <c r="K1976" s="6">
        <v>1.3</v>
      </c>
      <c r="L1976" s="6" t="s">
        <v>24</v>
      </c>
      <c r="N1976" s="6" t="b">
        <v>0</v>
      </c>
      <c r="O1976" s="6">
        <v>41.989200400000001</v>
      </c>
      <c r="P1976" s="6">
        <v>-72.130079679999994</v>
      </c>
    </row>
    <row r="1977" spans="1:16" ht="15.75" customHeight="1" x14ac:dyDescent="0.3">
      <c r="A1977" s="6">
        <v>5</v>
      </c>
      <c r="B1977" s="6">
        <v>3</v>
      </c>
      <c r="C1977" s="6" t="s">
        <v>17</v>
      </c>
      <c r="D1977" s="6">
        <v>3124</v>
      </c>
      <c r="F1977" s="6" t="s">
        <v>31</v>
      </c>
      <c r="G1977" s="6">
        <v>66.099999999999994</v>
      </c>
      <c r="H1977" s="6">
        <v>6.8</v>
      </c>
      <c r="I1977" s="6">
        <v>17.899999999999999</v>
      </c>
      <c r="J1977" s="6" t="s">
        <v>170</v>
      </c>
      <c r="K1977" s="6">
        <v>1.3</v>
      </c>
      <c r="L1977" s="6" t="s">
        <v>24</v>
      </c>
      <c r="N1977" s="6" t="b">
        <v>0</v>
      </c>
      <c r="O1977" s="6">
        <v>41.989167999999999</v>
      </c>
      <c r="P1977" s="6">
        <v>-72.130118089999996</v>
      </c>
    </row>
    <row r="1978" spans="1:16" ht="15.75" customHeight="1" x14ac:dyDescent="0.3">
      <c r="A1978" s="6">
        <v>2</v>
      </c>
      <c r="B1978" s="6">
        <v>3</v>
      </c>
      <c r="C1978" s="6" t="s">
        <v>21</v>
      </c>
      <c r="D1978" s="6">
        <v>3125</v>
      </c>
      <c r="F1978" s="6" t="s">
        <v>18</v>
      </c>
      <c r="G1978" s="6">
        <v>68.099999999999994</v>
      </c>
      <c r="H1978" s="6">
        <v>13</v>
      </c>
      <c r="I1978" s="6">
        <v>31.4</v>
      </c>
      <c r="J1978" s="6" t="s">
        <v>170</v>
      </c>
      <c r="K1978" s="6">
        <v>1.3</v>
      </c>
      <c r="L1978" s="6" t="s">
        <v>24</v>
      </c>
      <c r="N1978" s="6" t="b">
        <v>0</v>
      </c>
      <c r="O1978" s="6">
        <v>41.989219779999999</v>
      </c>
      <c r="P1978" s="6">
        <v>-72.130081230000002</v>
      </c>
    </row>
    <row r="1979" spans="1:16" ht="15.75" customHeight="1" x14ac:dyDescent="0.3">
      <c r="A1979" s="6">
        <v>4</v>
      </c>
      <c r="B1979" s="6">
        <v>3</v>
      </c>
      <c r="C1979" s="6" t="s">
        <v>21</v>
      </c>
      <c r="D1979" s="6">
        <v>3126</v>
      </c>
      <c r="F1979" s="6" t="s">
        <v>18</v>
      </c>
      <c r="G1979" s="6">
        <v>65.900000000000006</v>
      </c>
      <c r="H1979" s="6">
        <v>12.4</v>
      </c>
      <c r="I1979" s="6">
        <v>27.9</v>
      </c>
      <c r="J1979" s="6" t="s">
        <v>170</v>
      </c>
      <c r="K1979" s="6">
        <v>1.3</v>
      </c>
      <c r="L1979" s="6" t="s">
        <v>24</v>
      </c>
      <c r="N1979" s="6" t="b">
        <v>0</v>
      </c>
      <c r="O1979" s="6">
        <v>41.989217910000001</v>
      </c>
      <c r="P1979" s="6">
        <v>-72.130108699999994</v>
      </c>
    </row>
    <row r="1980" spans="1:16" ht="15.75" customHeight="1" x14ac:dyDescent="0.3">
      <c r="B1980" s="6">
        <v>3</v>
      </c>
      <c r="C1980" s="6" t="s">
        <v>25</v>
      </c>
      <c r="D1980" s="6">
        <v>3127</v>
      </c>
      <c r="F1980" s="6" t="s">
        <v>18</v>
      </c>
      <c r="G1980" s="6">
        <v>70.3</v>
      </c>
      <c r="H1980" s="6">
        <v>11.7</v>
      </c>
      <c r="I1980" s="6">
        <v>16.7</v>
      </c>
      <c r="J1980" s="6" t="s">
        <v>170</v>
      </c>
      <c r="K1980" s="6">
        <v>1.3</v>
      </c>
      <c r="L1980" s="6" t="s">
        <v>24</v>
      </c>
      <c r="N1980" s="6" t="b">
        <v>0</v>
      </c>
      <c r="O1980" s="6">
        <v>41.989204829999998</v>
      </c>
      <c r="P1980" s="6">
        <v>-72.130057739999998</v>
      </c>
    </row>
    <row r="1981" spans="1:16" ht="15.75" customHeight="1" x14ac:dyDescent="0.3">
      <c r="A1981" s="6">
        <v>4</v>
      </c>
      <c r="B1981" s="6">
        <v>2</v>
      </c>
      <c r="C1981" s="6" t="s">
        <v>26</v>
      </c>
      <c r="D1981" s="6">
        <v>3128</v>
      </c>
      <c r="F1981" s="6" t="s">
        <v>18</v>
      </c>
      <c r="G1981" s="6">
        <v>50.1</v>
      </c>
      <c r="H1981" s="6">
        <v>6.1</v>
      </c>
      <c r="I1981" s="6">
        <v>39.9</v>
      </c>
      <c r="J1981" s="6" t="s">
        <v>170</v>
      </c>
      <c r="K1981" s="6">
        <v>1.3</v>
      </c>
      <c r="L1981" s="6" t="s">
        <v>24</v>
      </c>
      <c r="N1981" s="6" t="b">
        <v>0</v>
      </c>
      <c r="O1981" s="6">
        <v>41.989186779999997</v>
      </c>
      <c r="P1981" s="6">
        <v>-72.130310210000005</v>
      </c>
    </row>
    <row r="1982" spans="1:16" ht="15.75" customHeight="1" x14ac:dyDescent="0.3">
      <c r="A1982" s="6">
        <v>2</v>
      </c>
      <c r="B1982" s="6">
        <v>2</v>
      </c>
      <c r="C1982" s="6" t="s">
        <v>26</v>
      </c>
      <c r="D1982" s="6">
        <v>3129</v>
      </c>
      <c r="F1982" s="6" t="s">
        <v>33</v>
      </c>
      <c r="G1982" s="6">
        <v>52.8</v>
      </c>
      <c r="H1982" s="6">
        <v>8.9</v>
      </c>
      <c r="I1982" s="6">
        <v>41.1</v>
      </c>
      <c r="J1982" s="6" t="s">
        <v>170</v>
      </c>
      <c r="K1982" s="6">
        <v>1.3</v>
      </c>
      <c r="L1982" s="6" t="s">
        <v>24</v>
      </c>
      <c r="N1982" s="6" t="b">
        <v>0</v>
      </c>
      <c r="O1982" s="6">
        <v>41.989207370000003</v>
      </c>
      <c r="P1982" s="6">
        <v>-72.130272149999996</v>
      </c>
    </row>
    <row r="1983" spans="1:16" ht="15.75" customHeight="1" x14ac:dyDescent="0.3">
      <c r="B1983" s="6">
        <v>300</v>
      </c>
      <c r="C1983" s="6" t="s">
        <v>17</v>
      </c>
      <c r="D1983" s="6">
        <v>3129</v>
      </c>
      <c r="F1983" s="6" t="s">
        <v>18</v>
      </c>
      <c r="G1983" s="6">
        <v>10.3</v>
      </c>
      <c r="H1983" s="6">
        <v>67.3</v>
      </c>
      <c r="I1983" s="6">
        <v>9.3000000000000007</v>
      </c>
      <c r="J1983" s="6" t="s">
        <v>170</v>
      </c>
      <c r="K1983" s="6">
        <v>1.3</v>
      </c>
      <c r="L1983" s="6" t="s">
        <v>24</v>
      </c>
      <c r="N1983" s="6" t="b">
        <v>0</v>
      </c>
      <c r="O1983" s="6">
        <v>41.989790960000001</v>
      </c>
      <c r="P1983" s="6">
        <v>-72.130655860000005</v>
      </c>
    </row>
    <row r="1984" spans="1:16" ht="15.75" customHeight="1" x14ac:dyDescent="0.3">
      <c r="A1984" s="6">
        <v>5</v>
      </c>
      <c r="B1984" s="6">
        <v>3</v>
      </c>
      <c r="C1984" s="6" t="s">
        <v>25</v>
      </c>
      <c r="D1984" s="6">
        <v>3130</v>
      </c>
      <c r="F1984" s="6" t="s">
        <v>172</v>
      </c>
      <c r="G1984" s="6">
        <v>76.599999999999994</v>
      </c>
      <c r="H1984" s="6">
        <v>11.5</v>
      </c>
      <c r="I1984" s="6">
        <v>1.8</v>
      </c>
      <c r="J1984" s="6" t="s">
        <v>170</v>
      </c>
      <c r="K1984" s="6">
        <v>1.3</v>
      </c>
      <c r="L1984" s="6" t="s">
        <v>24</v>
      </c>
      <c r="N1984" s="6" t="b">
        <v>0</v>
      </c>
      <c r="O1984" s="6">
        <v>41.989193219999997</v>
      </c>
      <c r="P1984" s="6">
        <v>-72.129983100000004</v>
      </c>
    </row>
    <row r="1985" spans="1:16" ht="15.75" customHeight="1" x14ac:dyDescent="0.3">
      <c r="A1985" s="6">
        <v>8</v>
      </c>
      <c r="B1985" s="6">
        <v>3</v>
      </c>
      <c r="C1985" s="6" t="s">
        <v>21</v>
      </c>
      <c r="D1985" s="6">
        <v>3131</v>
      </c>
      <c r="F1985" s="6" t="s">
        <v>33</v>
      </c>
      <c r="G1985" s="6">
        <v>63.9</v>
      </c>
      <c r="H1985" s="6">
        <v>11.6</v>
      </c>
      <c r="I1985" s="6">
        <v>29.5</v>
      </c>
      <c r="J1985" s="6" t="s">
        <v>170</v>
      </c>
      <c r="K1985" s="6">
        <v>1.3</v>
      </c>
      <c r="L1985" s="6" t="s">
        <v>24</v>
      </c>
      <c r="N1985" s="6" t="b">
        <v>0</v>
      </c>
      <c r="O1985" s="6">
        <v>41.989213939999999</v>
      </c>
      <c r="P1985" s="6">
        <v>-72.130134209999994</v>
      </c>
    </row>
    <row r="1986" spans="1:16" ht="15.75" customHeight="1" x14ac:dyDescent="0.3">
      <c r="A1986" s="6">
        <v>2</v>
      </c>
      <c r="B1986" s="6">
        <v>3</v>
      </c>
      <c r="C1986" s="6" t="s">
        <v>17</v>
      </c>
      <c r="D1986" s="6">
        <v>3132</v>
      </c>
      <c r="F1986" s="6" t="s">
        <v>18</v>
      </c>
      <c r="G1986" s="6">
        <v>67.8</v>
      </c>
      <c r="H1986" s="6">
        <v>5.5</v>
      </c>
      <c r="I1986" s="6">
        <v>47.2</v>
      </c>
      <c r="K1986" s="6">
        <v>1.3</v>
      </c>
      <c r="L1986" s="6" t="s">
        <v>24</v>
      </c>
      <c r="N1986" s="6" t="b">
        <v>0</v>
      </c>
      <c r="O1986" s="6">
        <v>41.989153829999999</v>
      </c>
      <c r="P1986" s="6">
        <v>-72.130100560000002</v>
      </c>
    </row>
    <row r="1987" spans="1:16" ht="15.75" customHeight="1" x14ac:dyDescent="0.3">
      <c r="A1987" s="6">
        <v>6</v>
      </c>
      <c r="B1987" s="6">
        <v>4</v>
      </c>
      <c r="C1987" s="6" t="s">
        <v>17</v>
      </c>
      <c r="D1987" s="6">
        <v>3134</v>
      </c>
      <c r="F1987" s="6" t="s">
        <v>33</v>
      </c>
      <c r="G1987" s="6">
        <v>81</v>
      </c>
      <c r="H1987" s="6">
        <v>6.7</v>
      </c>
      <c r="I1987" s="6">
        <v>53.5</v>
      </c>
      <c r="J1987" s="6" t="s">
        <v>170</v>
      </c>
      <c r="K1987" s="6">
        <v>1.3</v>
      </c>
      <c r="L1987" s="6" t="s">
        <v>24</v>
      </c>
      <c r="N1987" s="6" t="b">
        <v>0</v>
      </c>
      <c r="O1987" s="6">
        <v>41.989143839999997</v>
      </c>
      <c r="P1987" s="6">
        <v>-72.129940750000003</v>
      </c>
    </row>
    <row r="1988" spans="1:16" ht="15.75" customHeight="1" x14ac:dyDescent="0.3">
      <c r="A1988" s="6">
        <v>6</v>
      </c>
      <c r="B1988" s="6">
        <v>4</v>
      </c>
      <c r="C1988" s="6" t="s">
        <v>21</v>
      </c>
      <c r="D1988" s="6">
        <v>3135</v>
      </c>
      <c r="F1988" s="6" t="s">
        <v>172</v>
      </c>
      <c r="G1988" s="6">
        <v>84.5</v>
      </c>
      <c r="H1988" s="6">
        <v>17.5</v>
      </c>
      <c r="I1988" s="6">
        <v>1.8</v>
      </c>
      <c r="J1988" s="6" t="s">
        <v>170</v>
      </c>
      <c r="K1988" s="6">
        <v>1.3</v>
      </c>
      <c r="L1988" s="6" t="s">
        <v>24</v>
      </c>
      <c r="N1988" s="6" t="b">
        <v>0</v>
      </c>
      <c r="O1988" s="6">
        <v>41.989234029999999</v>
      </c>
      <c r="P1988" s="6">
        <v>-72.129876350000004</v>
      </c>
    </row>
    <row r="1989" spans="1:16" ht="15.75" customHeight="1" x14ac:dyDescent="0.3">
      <c r="A1989" s="6">
        <v>4</v>
      </c>
      <c r="D1989" s="6">
        <v>3136</v>
      </c>
      <c r="F1989" s="6" t="s">
        <v>18</v>
      </c>
      <c r="G1989" s="6">
        <v>85.8</v>
      </c>
      <c r="H1989" s="6">
        <v>9.9</v>
      </c>
      <c r="I1989" s="6">
        <v>32</v>
      </c>
      <c r="J1989" s="6" t="s">
        <v>170</v>
      </c>
      <c r="L1989" s="6" t="s">
        <v>24</v>
      </c>
      <c r="N1989" s="6" t="b">
        <v>0</v>
      </c>
      <c r="O1989" s="6">
        <v>41.989164690000003</v>
      </c>
      <c r="P1989" s="6">
        <v>-72.129876830000001</v>
      </c>
    </row>
    <row r="1990" spans="1:16" ht="15.75" customHeight="1" x14ac:dyDescent="0.3">
      <c r="A1990" s="6">
        <v>19</v>
      </c>
      <c r="B1990" s="6">
        <v>4</v>
      </c>
      <c r="C1990" s="6" t="s">
        <v>21</v>
      </c>
      <c r="D1990" s="6">
        <v>3137</v>
      </c>
      <c r="F1990" s="6" t="s">
        <v>172</v>
      </c>
      <c r="G1990" s="6">
        <v>88.3</v>
      </c>
      <c r="H1990" s="6">
        <v>19.899999999999999</v>
      </c>
      <c r="I1990" s="6">
        <v>1.1000000000000001</v>
      </c>
      <c r="J1990" s="6" t="s">
        <v>170</v>
      </c>
      <c r="K1990" s="6">
        <v>1.3</v>
      </c>
      <c r="L1990" s="6" t="s">
        <v>24</v>
      </c>
      <c r="N1990" s="6" t="b">
        <v>0</v>
      </c>
      <c r="O1990" s="6">
        <v>41.989249350000001</v>
      </c>
      <c r="P1990" s="6">
        <v>-72.129826030000004</v>
      </c>
    </row>
    <row r="1991" spans="1:16" ht="15.75" customHeight="1" x14ac:dyDescent="0.3">
      <c r="A1991" s="6">
        <v>17</v>
      </c>
      <c r="B1991" s="6">
        <v>4</v>
      </c>
      <c r="C1991" s="6" t="s">
        <v>21</v>
      </c>
      <c r="D1991" s="6">
        <v>3138</v>
      </c>
      <c r="F1991" s="6" t="s">
        <v>172</v>
      </c>
      <c r="G1991" s="6">
        <v>87.9</v>
      </c>
      <c r="H1991" s="6">
        <v>19.899999999999999</v>
      </c>
      <c r="I1991" s="6">
        <v>2</v>
      </c>
      <c r="J1991" s="6" t="s">
        <v>170</v>
      </c>
      <c r="K1991" s="6">
        <v>1.3</v>
      </c>
      <c r="L1991" s="6" t="s">
        <v>24</v>
      </c>
      <c r="N1991" s="6" t="b">
        <v>0</v>
      </c>
      <c r="O1991" s="6">
        <v>41.989249970000003</v>
      </c>
      <c r="P1991" s="6">
        <v>-72.129830799999993</v>
      </c>
    </row>
    <row r="1992" spans="1:16" ht="15.75" customHeight="1" x14ac:dyDescent="0.3">
      <c r="A1992" s="6">
        <v>21</v>
      </c>
      <c r="B1992" s="6">
        <v>4</v>
      </c>
      <c r="C1992" s="6" t="s">
        <v>21</v>
      </c>
      <c r="D1992" s="6">
        <v>3139</v>
      </c>
      <c r="F1992" s="6" t="s">
        <v>172</v>
      </c>
      <c r="G1992" s="6">
        <v>89.9</v>
      </c>
      <c r="H1992" s="6">
        <v>18.7</v>
      </c>
      <c r="I1992" s="6">
        <v>1.2</v>
      </c>
      <c r="J1992" s="6" t="s">
        <v>170</v>
      </c>
      <c r="K1992" s="6">
        <v>1.3</v>
      </c>
      <c r="L1992" s="6" t="s">
        <v>24</v>
      </c>
      <c r="N1992" s="6" t="b">
        <v>0</v>
      </c>
      <c r="O1992" s="6">
        <v>41.989236220000002</v>
      </c>
      <c r="P1992" s="6">
        <v>-72.12980949</v>
      </c>
    </row>
    <row r="1993" spans="1:16" ht="15.75" customHeight="1" x14ac:dyDescent="0.3">
      <c r="A1993" s="6">
        <v>16</v>
      </c>
      <c r="B1993" s="6">
        <v>4</v>
      </c>
      <c r="C1993" s="6" t="s">
        <v>21</v>
      </c>
      <c r="D1993" s="6">
        <v>3140</v>
      </c>
      <c r="F1993" s="6" t="s">
        <v>172</v>
      </c>
      <c r="G1993" s="6">
        <v>88.3</v>
      </c>
      <c r="H1993" s="6">
        <v>19</v>
      </c>
      <c r="I1993" s="6">
        <v>3.2</v>
      </c>
      <c r="J1993" s="6" t="s">
        <v>170</v>
      </c>
      <c r="K1993" s="6">
        <v>1.3</v>
      </c>
      <c r="L1993" s="6" t="s">
        <v>24</v>
      </c>
      <c r="M1993" s="6" t="s">
        <v>194</v>
      </c>
      <c r="N1993" s="6" t="b">
        <v>0</v>
      </c>
      <c r="O1993" s="6">
        <v>41.989241380000003</v>
      </c>
      <c r="P1993" s="6">
        <v>-72.129827919999997</v>
      </c>
    </row>
    <row r="1994" spans="1:16" ht="15.75" customHeight="1" x14ac:dyDescent="0.3">
      <c r="A1994" s="6">
        <v>13</v>
      </c>
      <c r="B1994" s="6">
        <v>4</v>
      </c>
      <c r="C1994" s="6" t="s">
        <v>21</v>
      </c>
      <c r="D1994" s="6">
        <v>3141</v>
      </c>
      <c r="F1994" s="6" t="s">
        <v>172</v>
      </c>
      <c r="G1994" s="6">
        <v>86.3</v>
      </c>
      <c r="H1994" s="6">
        <v>18.8</v>
      </c>
      <c r="I1994" s="6">
        <v>2.2000000000000002</v>
      </c>
      <c r="J1994" s="6" t="s">
        <v>170</v>
      </c>
      <c r="K1994" s="6">
        <v>1.3</v>
      </c>
      <c r="L1994" s="6" t="s">
        <v>24</v>
      </c>
      <c r="M1994" s="6" t="s">
        <v>195</v>
      </c>
      <c r="N1994" s="6" t="b">
        <v>0</v>
      </c>
      <c r="O1994" s="6">
        <v>41.989242730000001</v>
      </c>
      <c r="P1994" s="6">
        <v>-72.12985218</v>
      </c>
    </row>
    <row r="1995" spans="1:16" ht="15.75" customHeight="1" x14ac:dyDescent="0.3">
      <c r="A1995" s="6">
        <v>15</v>
      </c>
      <c r="B1995" s="6">
        <v>4</v>
      </c>
      <c r="C1995" s="6" t="s">
        <v>21</v>
      </c>
      <c r="D1995" s="6">
        <v>3142</v>
      </c>
      <c r="F1995" s="6" t="s">
        <v>20</v>
      </c>
      <c r="G1995" s="6">
        <v>87.5</v>
      </c>
      <c r="H1995" s="6">
        <v>18.5</v>
      </c>
      <c r="I1995" s="6">
        <v>1</v>
      </c>
      <c r="J1995" s="6" t="s">
        <v>170</v>
      </c>
      <c r="K1995" s="6">
        <v>1.3</v>
      </c>
      <c r="L1995" s="6" t="s">
        <v>24</v>
      </c>
      <c r="N1995" s="6" t="b">
        <v>0</v>
      </c>
      <c r="O1995" s="6">
        <v>41.989238200000003</v>
      </c>
      <c r="P1995" s="6">
        <v>-72.129838509999999</v>
      </c>
    </row>
    <row r="1996" spans="1:16" ht="15.75" customHeight="1" x14ac:dyDescent="0.3">
      <c r="A1996" s="6">
        <v>8</v>
      </c>
      <c r="B1996" s="6">
        <v>4</v>
      </c>
      <c r="C1996" s="6" t="s">
        <v>21</v>
      </c>
      <c r="D1996" s="6">
        <v>3143</v>
      </c>
      <c r="F1996" s="6" t="s">
        <v>172</v>
      </c>
      <c r="G1996" s="6">
        <v>85.9</v>
      </c>
      <c r="H1996" s="6">
        <v>17.5</v>
      </c>
      <c r="I1996" s="6">
        <v>2.1</v>
      </c>
      <c r="J1996" s="6" t="s">
        <v>170</v>
      </c>
      <c r="K1996" s="6">
        <v>1.3</v>
      </c>
      <c r="L1996" s="6" t="s">
        <v>24</v>
      </c>
      <c r="M1996" s="6" t="s">
        <v>196</v>
      </c>
      <c r="N1996" s="6" t="b">
        <v>0</v>
      </c>
      <c r="O1996" s="6">
        <v>41.989231840000002</v>
      </c>
      <c r="P1996" s="6">
        <v>-72.129859670000002</v>
      </c>
    </row>
    <row r="1997" spans="1:16" ht="15.75" customHeight="1" x14ac:dyDescent="0.3">
      <c r="A1997" s="6">
        <v>9</v>
      </c>
      <c r="B1997" s="6">
        <v>4</v>
      </c>
      <c r="C1997" s="6" t="s">
        <v>21</v>
      </c>
      <c r="D1997" s="6">
        <v>3144</v>
      </c>
      <c r="F1997" s="6" t="s">
        <v>172</v>
      </c>
      <c r="G1997" s="6">
        <v>85.8</v>
      </c>
      <c r="H1997" s="6">
        <v>18.899999999999999</v>
      </c>
      <c r="I1997" s="6">
        <v>1.1000000000000001</v>
      </c>
      <c r="J1997" s="6" t="s">
        <v>170</v>
      </c>
      <c r="K1997" s="6">
        <v>1.3</v>
      </c>
      <c r="L1997" s="6" t="s">
        <v>24</v>
      </c>
      <c r="N1997" s="6" t="b">
        <v>0</v>
      </c>
      <c r="O1997" s="6">
        <v>41.989244390000003</v>
      </c>
      <c r="P1997" s="6">
        <v>-72.129857920000006</v>
      </c>
    </row>
    <row r="1998" spans="1:16" ht="15.75" customHeight="1" x14ac:dyDescent="0.3">
      <c r="A1998" s="6">
        <v>2</v>
      </c>
      <c r="B1998" s="6">
        <v>4</v>
      </c>
      <c r="C1998" s="6" t="s">
        <v>21</v>
      </c>
      <c r="D1998" s="6">
        <v>3145</v>
      </c>
      <c r="F1998" s="6" t="s">
        <v>172</v>
      </c>
      <c r="G1998" s="6">
        <v>84.2</v>
      </c>
      <c r="H1998" s="6">
        <v>15.1</v>
      </c>
      <c r="I1998" s="6">
        <v>1.8</v>
      </c>
      <c r="J1998" s="6" t="s">
        <v>170</v>
      </c>
      <c r="K1998" s="6">
        <v>1.3</v>
      </c>
      <c r="L1998" s="6" t="s">
        <v>24</v>
      </c>
      <c r="M1998" s="6" t="s">
        <v>197</v>
      </c>
      <c r="N1998" s="6" t="b">
        <v>0</v>
      </c>
      <c r="O1998" s="6">
        <v>41.989213239999998</v>
      </c>
      <c r="P1998" s="6">
        <v>-72.129884970000006</v>
      </c>
    </row>
    <row r="1999" spans="1:16" ht="15.75" customHeight="1" x14ac:dyDescent="0.3">
      <c r="A1999" s="6">
        <v>1</v>
      </c>
      <c r="B1999" s="6">
        <v>4</v>
      </c>
      <c r="C1999" s="6" t="s">
        <v>17</v>
      </c>
      <c r="D1999" s="6">
        <v>3146</v>
      </c>
      <c r="F1999" s="6" t="s">
        <v>18</v>
      </c>
      <c r="G1999" s="6">
        <v>88.7</v>
      </c>
      <c r="H1999" s="6">
        <v>0.8</v>
      </c>
      <c r="I1999" s="6">
        <v>21.2</v>
      </c>
      <c r="J1999" s="6" t="s">
        <v>170</v>
      </c>
      <c r="K1999" s="6">
        <v>1.3</v>
      </c>
      <c r="L1999" s="6" t="s">
        <v>24</v>
      </c>
      <c r="N1999" s="6" t="b">
        <v>0</v>
      </c>
      <c r="O1999" s="6">
        <v>41.98907956</v>
      </c>
      <c r="P1999" s="6">
        <v>-72.129861399999996</v>
      </c>
    </row>
    <row r="2000" spans="1:16" ht="15.75" customHeight="1" x14ac:dyDescent="0.3">
      <c r="A2000" s="6">
        <v>4</v>
      </c>
      <c r="B2000" s="6">
        <v>4</v>
      </c>
      <c r="C2000" s="6" t="s">
        <v>21</v>
      </c>
      <c r="D2000" s="6">
        <v>3147</v>
      </c>
      <c r="F2000" s="6" t="s">
        <v>172</v>
      </c>
      <c r="G2000" s="6">
        <v>84.5</v>
      </c>
      <c r="H2000" s="6">
        <v>15.3</v>
      </c>
      <c r="I2000" s="6">
        <v>2</v>
      </c>
      <c r="J2000" s="6" t="s">
        <v>170</v>
      </c>
      <c r="K2000" s="6">
        <v>1.3</v>
      </c>
      <c r="L2000" s="6" t="s">
        <v>24</v>
      </c>
      <c r="N2000" s="6" t="b">
        <v>0</v>
      </c>
      <c r="O2000" s="6">
        <v>41.989214539999999</v>
      </c>
      <c r="P2000" s="6">
        <v>-72.129880979999996</v>
      </c>
    </row>
    <row r="2001" spans="1:16" ht="15.75" customHeight="1" x14ac:dyDescent="0.3">
      <c r="A2001" s="6">
        <v>3</v>
      </c>
      <c r="B2001" s="6">
        <v>4</v>
      </c>
      <c r="C2001" s="6" t="s">
        <v>17</v>
      </c>
      <c r="D2001" s="6">
        <v>3148</v>
      </c>
      <c r="F2001" s="6" t="s">
        <v>18</v>
      </c>
      <c r="G2001" s="6">
        <v>87.2</v>
      </c>
      <c r="H2001" s="6">
        <v>9.4</v>
      </c>
      <c r="I2001" s="6">
        <v>28.8</v>
      </c>
      <c r="J2001" s="6" t="s">
        <v>170</v>
      </c>
      <c r="K2001" s="6">
        <v>1.3</v>
      </c>
      <c r="L2001" s="6" t="s">
        <v>24</v>
      </c>
      <c r="N2001" s="6" t="b">
        <v>0</v>
      </c>
      <c r="O2001" s="6">
        <v>41.989158070000002</v>
      </c>
      <c r="P2001" s="6">
        <v>-72.129861199999993</v>
      </c>
    </row>
    <row r="2002" spans="1:16" ht="15.75" customHeight="1" x14ac:dyDescent="0.3">
      <c r="A2002" s="6">
        <v>1</v>
      </c>
      <c r="B2002" s="6">
        <v>4</v>
      </c>
      <c r="C2002" s="6" t="s">
        <v>21</v>
      </c>
      <c r="D2002" s="6">
        <v>3149</v>
      </c>
      <c r="F2002" s="6" t="s">
        <v>172</v>
      </c>
      <c r="G2002" s="6">
        <v>83.1</v>
      </c>
      <c r="H2002" s="6">
        <v>16.5</v>
      </c>
      <c r="I2002" s="6">
        <v>1.1000000000000001</v>
      </c>
      <c r="J2002" s="6" t="s">
        <v>170</v>
      </c>
      <c r="K2002" s="6">
        <v>1.3</v>
      </c>
      <c r="L2002" s="6" t="s">
        <v>24</v>
      </c>
      <c r="N2002" s="6" t="b">
        <v>0</v>
      </c>
      <c r="O2002" s="6">
        <v>41.989227360000001</v>
      </c>
      <c r="P2002" s="6">
        <v>-72.129895140000002</v>
      </c>
    </row>
    <row r="2003" spans="1:16" ht="15.75" customHeight="1" x14ac:dyDescent="0.3">
      <c r="A2003" s="6">
        <v>20</v>
      </c>
      <c r="B2003" s="6">
        <v>4</v>
      </c>
      <c r="C2003" s="6" t="s">
        <v>21</v>
      </c>
      <c r="D2003" s="6">
        <v>3150</v>
      </c>
      <c r="F2003" s="6" t="s">
        <v>18</v>
      </c>
      <c r="G2003" s="6">
        <v>88.9</v>
      </c>
      <c r="H2003" s="6">
        <v>19</v>
      </c>
      <c r="I2003" s="6">
        <v>1.6</v>
      </c>
      <c r="J2003" s="6" t="s">
        <v>170</v>
      </c>
      <c r="K2003" s="6">
        <v>1.3</v>
      </c>
      <c r="L2003" s="6" t="s">
        <v>24</v>
      </c>
      <c r="N2003" s="6" t="b">
        <v>0</v>
      </c>
      <c r="O2003" s="6">
        <v>41.989240440000003</v>
      </c>
      <c r="P2003" s="6">
        <v>-72.129820769999995</v>
      </c>
    </row>
    <row r="2004" spans="1:16" ht="15.75" customHeight="1" x14ac:dyDescent="0.3">
      <c r="A2004" s="6">
        <v>11</v>
      </c>
      <c r="B2004" s="6">
        <v>4</v>
      </c>
      <c r="C2004" s="6" t="s">
        <v>21</v>
      </c>
      <c r="D2004" s="6">
        <v>3151</v>
      </c>
      <c r="F2004" s="6" t="s">
        <v>22</v>
      </c>
      <c r="G2004" s="6">
        <v>88.6</v>
      </c>
      <c r="H2004" s="6">
        <v>15.5</v>
      </c>
      <c r="I2004" s="6">
        <v>1.9</v>
      </c>
      <c r="J2004" s="6" t="s">
        <v>170</v>
      </c>
      <c r="K2004" s="6">
        <v>1.3</v>
      </c>
      <c r="L2004" s="6" t="s">
        <v>24</v>
      </c>
      <c r="N2004" s="6" t="b">
        <v>0</v>
      </c>
      <c r="O2004" s="6">
        <v>41.98920991</v>
      </c>
      <c r="P2004" s="6">
        <v>-72.129831699999997</v>
      </c>
    </row>
    <row r="2005" spans="1:16" ht="15.75" customHeight="1" x14ac:dyDescent="0.3">
      <c r="A2005" s="6">
        <v>18</v>
      </c>
      <c r="D2005" s="6">
        <v>3152</v>
      </c>
      <c r="G2005" s="6">
        <v>89.4</v>
      </c>
      <c r="H2005" s="6">
        <v>18.100000000000001</v>
      </c>
      <c r="I2005" s="6">
        <v>1.7</v>
      </c>
      <c r="J2005" s="6" t="s">
        <v>170</v>
      </c>
      <c r="K2005" s="6">
        <v>1.3</v>
      </c>
      <c r="L2005" s="6" t="s">
        <v>24</v>
      </c>
      <c r="N2005" s="6" t="b">
        <v>0</v>
      </c>
      <c r="O2005" s="6">
        <v>41.989231689999997</v>
      </c>
      <c r="P2005" s="6">
        <v>-72.12981671</v>
      </c>
    </row>
    <row r="2006" spans="1:16" ht="15.75" customHeight="1" x14ac:dyDescent="0.3">
      <c r="A2006" s="6">
        <v>12</v>
      </c>
      <c r="B2006" s="6">
        <v>4</v>
      </c>
      <c r="C2006" s="6" t="s">
        <v>21</v>
      </c>
      <c r="D2006" s="6">
        <v>3153</v>
      </c>
      <c r="F2006" s="6" t="s">
        <v>31</v>
      </c>
      <c r="G2006" s="6">
        <v>88.3</v>
      </c>
      <c r="H2006" s="6">
        <v>15.6</v>
      </c>
      <c r="I2006" s="6">
        <v>39.799999999999997</v>
      </c>
      <c r="J2006" s="6" t="s">
        <v>170</v>
      </c>
      <c r="K2006" s="6">
        <v>1.3</v>
      </c>
      <c r="L2006" s="6" t="s">
        <v>24</v>
      </c>
      <c r="N2006" s="6" t="b">
        <v>0</v>
      </c>
      <c r="O2006" s="6">
        <v>41.989211259999998</v>
      </c>
      <c r="P2006" s="6">
        <v>-72.129835069999999</v>
      </c>
    </row>
    <row r="2007" spans="1:16" ht="15.75" customHeight="1" x14ac:dyDescent="0.3">
      <c r="A2007" s="6">
        <v>7</v>
      </c>
      <c r="B2007" s="6">
        <v>4</v>
      </c>
      <c r="C2007" s="6" t="s">
        <v>21</v>
      </c>
      <c r="D2007" s="6">
        <v>3154</v>
      </c>
      <c r="F2007" s="6" t="s">
        <v>22</v>
      </c>
      <c r="G2007" s="6">
        <v>88</v>
      </c>
      <c r="H2007" s="6">
        <v>14.5</v>
      </c>
      <c r="I2007" s="6">
        <v>1.2</v>
      </c>
      <c r="J2007" s="6" t="s">
        <v>170</v>
      </c>
      <c r="K2007" s="6">
        <v>1.3</v>
      </c>
      <c r="L2007" s="6" t="s">
        <v>24</v>
      </c>
      <c r="N2007" s="6" t="b">
        <v>0</v>
      </c>
      <c r="O2007" s="6">
        <v>41.989201989999998</v>
      </c>
      <c r="P2007" s="6">
        <v>-72.129840950000002</v>
      </c>
    </row>
    <row r="2008" spans="1:16" ht="15.75" customHeight="1" x14ac:dyDescent="0.3">
      <c r="A2008" s="6">
        <v>5</v>
      </c>
      <c r="B2008" s="6">
        <v>4</v>
      </c>
      <c r="C2008" s="6" t="s">
        <v>21</v>
      </c>
      <c r="D2008" s="6">
        <v>3155</v>
      </c>
      <c r="F2008" s="6" t="s">
        <v>22</v>
      </c>
      <c r="G2008" s="6">
        <v>87.2</v>
      </c>
      <c r="H2008" s="6">
        <v>15.3</v>
      </c>
      <c r="I2008" s="6">
        <v>2</v>
      </c>
      <c r="J2008" s="6" t="s">
        <v>170</v>
      </c>
      <c r="K2008" s="6">
        <v>1.3</v>
      </c>
      <c r="L2008" s="6" t="s">
        <v>24</v>
      </c>
      <c r="N2008" s="6" t="b">
        <v>0</v>
      </c>
      <c r="O2008" s="6">
        <v>41.989210319999998</v>
      </c>
      <c r="P2008" s="6">
        <v>-72.129848809999999</v>
      </c>
    </row>
    <row r="2009" spans="1:16" ht="15.75" customHeight="1" x14ac:dyDescent="0.3">
      <c r="A2009" s="6">
        <v>5</v>
      </c>
      <c r="B2009" s="6">
        <v>4</v>
      </c>
      <c r="C2009" s="6" t="s">
        <v>17</v>
      </c>
      <c r="D2009" s="6">
        <v>3156</v>
      </c>
      <c r="F2009" s="6" t="s">
        <v>18</v>
      </c>
      <c r="G2009" s="6">
        <v>84.8</v>
      </c>
      <c r="H2009" s="6">
        <v>0.8</v>
      </c>
      <c r="I2009" s="6">
        <v>44</v>
      </c>
      <c r="L2009" s="6" t="s">
        <v>24</v>
      </c>
      <c r="N2009" s="6" t="b">
        <v>0</v>
      </c>
      <c r="O2009" s="6">
        <v>41.98908565</v>
      </c>
      <c r="P2009" s="6">
        <v>-72.129907869999997</v>
      </c>
    </row>
    <row r="2010" spans="1:16" ht="15.75" customHeight="1" x14ac:dyDescent="0.3">
      <c r="A2010" s="6">
        <v>10</v>
      </c>
      <c r="B2010" s="6">
        <v>4</v>
      </c>
      <c r="C2010" s="6" t="s">
        <v>21</v>
      </c>
      <c r="D2010" s="6">
        <v>3157</v>
      </c>
      <c r="F2010" s="6" t="s">
        <v>22</v>
      </c>
      <c r="G2010" s="6">
        <v>88.9</v>
      </c>
      <c r="H2010" s="6">
        <v>14.5</v>
      </c>
      <c r="I2010" s="6">
        <v>1.6</v>
      </c>
      <c r="J2010" s="6" t="s">
        <v>170</v>
      </c>
      <c r="K2010" s="6">
        <v>1.3</v>
      </c>
      <c r="L2010" s="6" t="s">
        <v>24</v>
      </c>
      <c r="N2010" s="6" t="b">
        <v>0</v>
      </c>
      <c r="O2010" s="6">
        <v>41.989200580000002</v>
      </c>
      <c r="P2010" s="6">
        <v>-72.129830229999996</v>
      </c>
    </row>
    <row r="2011" spans="1:16" ht="15.75" customHeight="1" x14ac:dyDescent="0.3">
      <c r="A2011" s="6">
        <v>2</v>
      </c>
      <c r="B2011" s="6">
        <v>4</v>
      </c>
      <c r="C2011" s="6" t="s">
        <v>26</v>
      </c>
      <c r="D2011" s="6">
        <v>3158</v>
      </c>
      <c r="F2011" s="6" t="s">
        <v>31</v>
      </c>
      <c r="G2011" s="6">
        <v>91.7</v>
      </c>
      <c r="H2011" s="6">
        <v>3.9</v>
      </c>
      <c r="I2011" s="6">
        <v>33.799999999999997</v>
      </c>
      <c r="K2011" s="6">
        <v>1.3</v>
      </c>
      <c r="L2011" s="6" t="s">
        <v>24</v>
      </c>
      <c r="N2011" s="6" t="b">
        <v>0</v>
      </c>
      <c r="O2011" s="6">
        <v>41.989102330000001</v>
      </c>
      <c r="P2011" s="6">
        <v>-72.129819139999995</v>
      </c>
    </row>
    <row r="2012" spans="1:16" ht="15.75" customHeight="1" x14ac:dyDescent="0.3">
      <c r="B2012" s="6">
        <v>4</v>
      </c>
      <c r="C2012" s="6" t="s">
        <v>21</v>
      </c>
      <c r="D2012" s="6">
        <v>3159</v>
      </c>
      <c r="F2012" s="6" t="s">
        <v>18</v>
      </c>
      <c r="G2012" s="6">
        <v>89.1</v>
      </c>
      <c r="H2012" s="6">
        <v>11</v>
      </c>
      <c r="I2012" s="6">
        <v>14.9</v>
      </c>
      <c r="J2012" s="6" t="s">
        <v>170</v>
      </c>
      <c r="K2012" s="6">
        <v>1.3</v>
      </c>
      <c r="L2012" s="6" t="s">
        <v>24</v>
      </c>
      <c r="N2012" s="6" t="b">
        <v>0</v>
      </c>
      <c r="O2012" s="6">
        <v>41.989169269999998</v>
      </c>
      <c r="P2012" s="6">
        <v>-72.129835200000002</v>
      </c>
    </row>
    <row r="2013" spans="1:16" ht="15.75" customHeight="1" x14ac:dyDescent="0.3">
      <c r="A2013" s="6">
        <v>2</v>
      </c>
      <c r="B2013" s="6">
        <v>4</v>
      </c>
      <c r="C2013" s="6" t="s">
        <v>17</v>
      </c>
      <c r="D2013" s="6">
        <v>3160</v>
      </c>
      <c r="F2013" s="6" t="s">
        <v>18</v>
      </c>
      <c r="G2013" s="6">
        <v>84.4</v>
      </c>
      <c r="H2013" s="6">
        <v>0.8</v>
      </c>
      <c r="I2013" s="6">
        <v>41.6</v>
      </c>
      <c r="J2013" s="6" t="s">
        <v>170</v>
      </c>
      <c r="K2013" s="6">
        <v>1.3</v>
      </c>
      <c r="L2013" s="6" t="s">
        <v>24</v>
      </c>
      <c r="M2013" s="6" t="s">
        <v>198</v>
      </c>
      <c r="N2013" s="6" t="b">
        <v>1</v>
      </c>
      <c r="O2013" s="6">
        <v>41.989086280000002</v>
      </c>
      <c r="P2013" s="6">
        <v>-72.129912640000001</v>
      </c>
    </row>
    <row r="2014" spans="1:16" ht="15.75" customHeight="1" x14ac:dyDescent="0.3">
      <c r="A2014" s="6">
        <v>3</v>
      </c>
      <c r="B2014" s="6">
        <v>4</v>
      </c>
      <c r="C2014" s="6" t="s">
        <v>21</v>
      </c>
      <c r="D2014" s="6">
        <v>3161</v>
      </c>
      <c r="F2014" s="6" t="s">
        <v>31</v>
      </c>
      <c r="G2014" s="6">
        <v>86.9</v>
      </c>
      <c r="H2014" s="6">
        <v>14</v>
      </c>
      <c r="I2014" s="6">
        <v>47.7</v>
      </c>
      <c r="J2014" s="6" t="s">
        <v>170</v>
      </c>
      <c r="K2014" s="6">
        <v>1.3</v>
      </c>
      <c r="L2014" s="6" t="s">
        <v>24</v>
      </c>
      <c r="N2014" s="6" t="b">
        <v>0</v>
      </c>
      <c r="O2014" s="6">
        <v>41.989199280000001</v>
      </c>
      <c r="P2014" s="6">
        <v>-72.129855109999994</v>
      </c>
    </row>
    <row r="2015" spans="1:16" ht="15.75" customHeight="1" x14ac:dyDescent="0.3">
      <c r="B2015" s="6">
        <v>4</v>
      </c>
      <c r="C2015" s="6" t="s">
        <v>17</v>
      </c>
      <c r="D2015" s="6">
        <v>3162</v>
      </c>
      <c r="F2015" s="6" t="s">
        <v>18</v>
      </c>
      <c r="G2015" s="6">
        <v>83.6</v>
      </c>
      <c r="H2015" s="6">
        <v>6</v>
      </c>
      <c r="I2015" s="6">
        <v>24.8</v>
      </c>
      <c r="J2015" s="6" t="s">
        <v>170</v>
      </c>
      <c r="L2015" s="6" t="s">
        <v>24</v>
      </c>
      <c r="N2015" s="6" t="b">
        <v>0</v>
      </c>
      <c r="O2015" s="6">
        <v>41.989133580000001</v>
      </c>
      <c r="P2015" s="6">
        <v>-72.129911239999998</v>
      </c>
    </row>
    <row r="2016" spans="1:16" ht="15.75" customHeight="1" x14ac:dyDescent="0.3">
      <c r="A2016" s="6">
        <v>7</v>
      </c>
      <c r="B2016" s="6">
        <v>4</v>
      </c>
      <c r="C2016" s="6" t="s">
        <v>17</v>
      </c>
      <c r="D2016" s="6">
        <v>3163</v>
      </c>
      <c r="F2016" s="6" t="s">
        <v>18</v>
      </c>
      <c r="G2016" s="6">
        <v>83.4</v>
      </c>
      <c r="H2016" s="6">
        <v>5.6</v>
      </c>
      <c r="I2016" s="6">
        <v>26.3</v>
      </c>
      <c r="K2016" s="6">
        <v>1.3</v>
      </c>
      <c r="L2016" s="6" t="s">
        <v>24</v>
      </c>
      <c r="N2016" s="6" t="b">
        <v>0</v>
      </c>
      <c r="O2016" s="6">
        <v>41.989130350000003</v>
      </c>
      <c r="P2016" s="6">
        <v>-72.129914470000003</v>
      </c>
    </row>
    <row r="2017" spans="1:16" ht="15.75" customHeight="1" x14ac:dyDescent="0.3">
      <c r="A2017" s="6">
        <v>14</v>
      </c>
      <c r="B2017" s="6">
        <v>4</v>
      </c>
      <c r="C2017" s="6" t="s">
        <v>21</v>
      </c>
      <c r="D2017" s="6">
        <v>3164</v>
      </c>
      <c r="F2017" s="6" t="s">
        <v>172</v>
      </c>
      <c r="G2017" s="6">
        <v>86.6</v>
      </c>
      <c r="H2017" s="6">
        <v>16.399999999999999</v>
      </c>
      <c r="I2017" s="6">
        <v>1.2</v>
      </c>
      <c r="J2017" s="6" t="s">
        <v>170</v>
      </c>
      <c r="K2017" s="6">
        <v>1.3</v>
      </c>
      <c r="L2017" s="6" t="s">
        <v>24</v>
      </c>
      <c r="N2017" s="6" t="b">
        <v>0</v>
      </c>
      <c r="O2017" s="6">
        <v>41.989221000000001</v>
      </c>
      <c r="P2017" s="6">
        <v>-72.129853639999993</v>
      </c>
    </row>
    <row r="2018" spans="1:16" ht="15.75" customHeight="1" x14ac:dyDescent="0.3">
      <c r="A2018" s="6">
        <v>13</v>
      </c>
      <c r="B2018" s="6">
        <v>4</v>
      </c>
      <c r="C2018" s="6" t="s">
        <v>26</v>
      </c>
      <c r="D2018" s="6">
        <v>3165</v>
      </c>
      <c r="F2018" s="6" t="s">
        <v>172</v>
      </c>
      <c r="G2018" s="6">
        <v>95.5</v>
      </c>
      <c r="H2018" s="6">
        <v>2.2000000000000002</v>
      </c>
      <c r="I2018" s="6">
        <v>2</v>
      </c>
      <c r="J2018" s="6" t="s">
        <v>170</v>
      </c>
      <c r="K2018" s="6">
        <v>1.3</v>
      </c>
      <c r="L2018" s="6" t="s">
        <v>24</v>
      </c>
      <c r="N2018" s="6" t="b">
        <v>0</v>
      </c>
      <c r="O2018" s="6">
        <v>41.989081339999998</v>
      </c>
      <c r="P2018" s="6">
        <v>-72.129777430000004</v>
      </c>
    </row>
    <row r="2019" spans="1:16" ht="15.75" customHeight="1" x14ac:dyDescent="0.3">
      <c r="A2019" s="6">
        <v>14</v>
      </c>
      <c r="B2019" s="6">
        <v>4</v>
      </c>
      <c r="C2019" s="6" t="s">
        <v>26</v>
      </c>
      <c r="D2019" s="6">
        <v>3166</v>
      </c>
      <c r="F2019" s="6" t="s">
        <v>31</v>
      </c>
      <c r="G2019" s="6">
        <v>97</v>
      </c>
      <c r="H2019" s="6">
        <v>1.2</v>
      </c>
      <c r="I2019" s="6">
        <v>11.5</v>
      </c>
      <c r="J2019" s="6" t="s">
        <v>170</v>
      </c>
      <c r="K2019" s="6">
        <v>1.3</v>
      </c>
      <c r="L2019" s="6" t="s">
        <v>24</v>
      </c>
      <c r="N2019" s="6" t="b">
        <v>0</v>
      </c>
      <c r="O2019" s="6">
        <v>41.989070140000003</v>
      </c>
      <c r="P2019" s="6">
        <v>-72.12976166</v>
      </c>
    </row>
    <row r="2020" spans="1:16" ht="15.75" customHeight="1" x14ac:dyDescent="0.3">
      <c r="A2020" s="6">
        <v>3</v>
      </c>
      <c r="B2020" s="6">
        <v>100</v>
      </c>
      <c r="C2020" s="6" t="s">
        <v>17</v>
      </c>
      <c r="D2020" s="6">
        <v>3167</v>
      </c>
      <c r="F2020" s="6" t="s">
        <v>23</v>
      </c>
      <c r="G2020" s="6">
        <v>1.2</v>
      </c>
      <c r="H2020" s="6">
        <v>30.5</v>
      </c>
      <c r="I2020" s="6">
        <v>11.3</v>
      </c>
      <c r="J2020" s="6" t="s">
        <v>170</v>
      </c>
      <c r="K2020" s="6">
        <v>1.3</v>
      </c>
      <c r="L2020" s="6" t="s">
        <v>24</v>
      </c>
      <c r="N2020" s="6" t="b">
        <v>0</v>
      </c>
      <c r="O2020" s="6">
        <v>41.989479250000002</v>
      </c>
      <c r="P2020" s="6">
        <v>-72.130841619999998</v>
      </c>
    </row>
    <row r="2021" spans="1:16" ht="15.75" customHeight="1" x14ac:dyDescent="0.3">
      <c r="B2021" s="6">
        <v>100</v>
      </c>
      <c r="C2021" s="6" t="s">
        <v>21</v>
      </c>
      <c r="D2021" s="6">
        <v>3168</v>
      </c>
      <c r="F2021" s="6" t="s">
        <v>18</v>
      </c>
      <c r="G2021" s="6">
        <v>2.1</v>
      </c>
      <c r="H2021" s="6">
        <v>34.700000000000003</v>
      </c>
      <c r="I2021" s="6">
        <v>13.5</v>
      </c>
      <c r="J2021" s="6" t="s">
        <v>170</v>
      </c>
      <c r="K2021" s="6">
        <v>1.3</v>
      </c>
      <c r="L2021" s="6" t="s">
        <v>24</v>
      </c>
      <c r="N2021" s="6" t="b">
        <v>0</v>
      </c>
      <c r="O2021" s="6">
        <v>41.989515040000001</v>
      </c>
      <c r="P2021" s="6">
        <v>-72.130822069999994</v>
      </c>
    </row>
    <row r="2022" spans="1:16" ht="15.75" customHeight="1" x14ac:dyDescent="0.3">
      <c r="B2022" s="6">
        <v>4</v>
      </c>
      <c r="C2022" s="6" t="s">
        <v>26</v>
      </c>
      <c r="D2022" s="6">
        <v>3169</v>
      </c>
      <c r="F2022" s="6" t="s">
        <v>172</v>
      </c>
      <c r="G2022" s="6">
        <v>91</v>
      </c>
      <c r="H2022" s="6">
        <v>2.2999999999999998</v>
      </c>
      <c r="I2022" s="6">
        <v>1.1000000000000001</v>
      </c>
      <c r="J2022" s="6" t="s">
        <v>170</v>
      </c>
      <c r="K2022" s="6">
        <v>1.3</v>
      </c>
      <c r="L2022" s="6" t="s">
        <v>24</v>
      </c>
      <c r="N2022" s="6" t="b">
        <v>0</v>
      </c>
      <c r="O2022" s="6">
        <v>41.989089249999999</v>
      </c>
      <c r="P2022" s="6">
        <v>-72.129830839999997</v>
      </c>
    </row>
    <row r="2023" spans="1:16" ht="15.75" customHeight="1" x14ac:dyDescent="0.3">
      <c r="A2023" s="6">
        <v>1</v>
      </c>
      <c r="B2023" s="6">
        <v>4</v>
      </c>
      <c r="C2023" s="6" t="s">
        <v>26</v>
      </c>
      <c r="D2023" s="6">
        <v>3170</v>
      </c>
      <c r="F2023" s="6" t="s">
        <v>172</v>
      </c>
      <c r="G2023" s="6">
        <v>90.9</v>
      </c>
      <c r="H2023" s="6">
        <v>3.4</v>
      </c>
      <c r="I2023" s="6">
        <v>1.3</v>
      </c>
      <c r="J2023" s="6" t="s">
        <v>170</v>
      </c>
      <c r="K2023" s="6">
        <v>1.3</v>
      </c>
      <c r="L2023" s="6" t="s">
        <v>24</v>
      </c>
      <c r="N2023" s="6" t="b">
        <v>0</v>
      </c>
      <c r="O2023" s="6">
        <v>41.989099150000001</v>
      </c>
      <c r="P2023" s="6">
        <v>-72.129829720000004</v>
      </c>
    </row>
    <row r="2024" spans="1:16" ht="15.75" customHeight="1" x14ac:dyDescent="0.3">
      <c r="A2024" s="6">
        <v>3</v>
      </c>
      <c r="B2024" s="6">
        <v>4</v>
      </c>
      <c r="C2024" s="6" t="s">
        <v>26</v>
      </c>
      <c r="D2024" s="6">
        <v>3171</v>
      </c>
      <c r="F2024" s="6" t="s">
        <v>172</v>
      </c>
      <c r="G2024" s="6">
        <v>91.2</v>
      </c>
      <c r="H2024" s="6">
        <v>7.3</v>
      </c>
      <c r="I2024" s="6">
        <v>1.2</v>
      </c>
      <c r="J2024" s="6" t="s">
        <v>170</v>
      </c>
      <c r="K2024" s="6">
        <v>1.3</v>
      </c>
      <c r="L2024" s="6" t="s">
        <v>24</v>
      </c>
      <c r="N2024" s="6" t="b">
        <v>0</v>
      </c>
      <c r="O2024" s="6">
        <v>41.989133219999999</v>
      </c>
      <c r="P2024" s="6">
        <v>-72.129817950000003</v>
      </c>
    </row>
    <row r="2025" spans="1:16" ht="15.75" customHeight="1" x14ac:dyDescent="0.3">
      <c r="A2025" s="6">
        <v>4</v>
      </c>
      <c r="B2025" s="6">
        <v>4</v>
      </c>
      <c r="C2025" s="6" t="s">
        <v>26</v>
      </c>
      <c r="D2025" s="6">
        <v>3172</v>
      </c>
      <c r="F2025" s="6" t="s">
        <v>172</v>
      </c>
      <c r="G2025" s="6">
        <v>93.4</v>
      </c>
      <c r="H2025" s="6">
        <v>0.4</v>
      </c>
      <c r="I2025" s="6">
        <v>1.6</v>
      </c>
      <c r="J2025" s="6" t="s">
        <v>170</v>
      </c>
      <c r="K2025" s="6">
        <v>1.3</v>
      </c>
      <c r="L2025" s="6" t="s">
        <v>24</v>
      </c>
      <c r="N2025" s="6" t="b">
        <v>0</v>
      </c>
      <c r="O2025" s="6">
        <v>41.989068680000003</v>
      </c>
      <c r="P2025" s="6">
        <v>-72.129806239999994</v>
      </c>
    </row>
    <row r="2026" spans="1:16" ht="15.75" customHeight="1" x14ac:dyDescent="0.3">
      <c r="A2026" s="6">
        <v>9</v>
      </c>
      <c r="B2026" s="6">
        <v>4</v>
      </c>
      <c r="C2026" s="6" t="s">
        <v>26</v>
      </c>
      <c r="D2026" s="6">
        <v>3173</v>
      </c>
      <c r="F2026" s="6" t="s">
        <v>172</v>
      </c>
      <c r="G2026" s="6">
        <v>93.8</v>
      </c>
      <c r="H2026" s="6">
        <v>0.7</v>
      </c>
      <c r="I2026" s="6">
        <v>2.2000000000000002</v>
      </c>
      <c r="J2026" s="6" t="s">
        <v>170</v>
      </c>
      <c r="K2026" s="6">
        <v>1.3</v>
      </c>
      <c r="L2026" s="6" t="s">
        <v>24</v>
      </c>
      <c r="N2026" s="6" t="b">
        <v>0</v>
      </c>
      <c r="O2026" s="6">
        <v>41.98907071</v>
      </c>
      <c r="P2026" s="6">
        <v>-72.129800840000001</v>
      </c>
    </row>
    <row r="2027" spans="1:16" ht="15.75" customHeight="1" x14ac:dyDescent="0.3">
      <c r="A2027" s="6">
        <v>11</v>
      </c>
      <c r="B2027" s="6">
        <v>4</v>
      </c>
      <c r="C2027" s="6" t="s">
        <v>26</v>
      </c>
      <c r="D2027" s="6">
        <v>3174</v>
      </c>
      <c r="F2027" s="6" t="s">
        <v>172</v>
      </c>
      <c r="G2027" s="6">
        <v>94.6</v>
      </c>
      <c r="H2027" s="6">
        <v>1.4</v>
      </c>
      <c r="I2027" s="6">
        <v>1.3</v>
      </c>
      <c r="J2027" s="6" t="s">
        <v>170</v>
      </c>
      <c r="K2027" s="6">
        <v>1.3</v>
      </c>
      <c r="L2027" s="6" t="s">
        <v>24</v>
      </c>
      <c r="N2027" s="6" t="b">
        <v>0</v>
      </c>
      <c r="O2027" s="6">
        <v>41.989075659999997</v>
      </c>
      <c r="P2027" s="6">
        <v>-72.129789840000001</v>
      </c>
    </row>
    <row r="2028" spans="1:16" ht="15.75" customHeight="1" x14ac:dyDescent="0.3">
      <c r="A2028" s="6">
        <v>5</v>
      </c>
      <c r="B2028" s="6">
        <v>4</v>
      </c>
      <c r="C2028" s="6" t="s">
        <v>26</v>
      </c>
      <c r="D2028" s="6">
        <v>3175</v>
      </c>
      <c r="F2028" s="6" t="s">
        <v>31</v>
      </c>
      <c r="G2028" s="6">
        <v>93.7</v>
      </c>
      <c r="H2028" s="6">
        <v>2.7</v>
      </c>
      <c r="I2028" s="6">
        <v>35.5</v>
      </c>
      <c r="J2028" s="6" t="s">
        <v>170</v>
      </c>
      <c r="K2028" s="6">
        <v>1.3</v>
      </c>
      <c r="L2028" s="6" t="s">
        <v>24</v>
      </c>
      <c r="N2028" s="6" t="b">
        <v>0</v>
      </c>
      <c r="O2028" s="6">
        <v>41.989088580000001</v>
      </c>
      <c r="P2028" s="6">
        <v>-72.129797830000001</v>
      </c>
    </row>
    <row r="2029" spans="1:16" ht="15.75" customHeight="1" x14ac:dyDescent="0.3">
      <c r="A2029" s="6">
        <v>8</v>
      </c>
      <c r="B2029" s="6">
        <v>4</v>
      </c>
      <c r="C2029" s="6" t="s">
        <v>26</v>
      </c>
      <c r="D2029" s="6">
        <v>3176</v>
      </c>
      <c r="F2029" s="6" t="s">
        <v>18</v>
      </c>
      <c r="G2029" s="6">
        <v>94.8</v>
      </c>
      <c r="H2029" s="6">
        <v>7.1</v>
      </c>
      <c r="I2029" s="6">
        <v>23</v>
      </c>
      <c r="J2029" s="6" t="s">
        <v>170</v>
      </c>
      <c r="K2029" s="6">
        <v>1.3</v>
      </c>
      <c r="L2029" s="6" t="s">
        <v>24</v>
      </c>
      <c r="N2029" s="6" t="b">
        <v>0</v>
      </c>
      <c r="O2029" s="6">
        <v>41.989125829999999</v>
      </c>
      <c r="P2029" s="6">
        <v>-72.129775480000006</v>
      </c>
    </row>
    <row r="2030" spans="1:16" ht="15.75" customHeight="1" x14ac:dyDescent="0.3">
      <c r="A2030" s="6">
        <v>7</v>
      </c>
      <c r="B2030" s="6">
        <v>4</v>
      </c>
      <c r="C2030" s="6" t="s">
        <v>26</v>
      </c>
      <c r="D2030" s="6">
        <v>3177</v>
      </c>
      <c r="F2030" s="6" t="s">
        <v>18</v>
      </c>
      <c r="G2030" s="6">
        <v>94.6</v>
      </c>
      <c r="H2030" s="6">
        <v>7.1</v>
      </c>
      <c r="I2030" s="6">
        <v>9.6999999999999993</v>
      </c>
      <c r="J2030" s="6" t="s">
        <v>170</v>
      </c>
      <c r="K2030" s="6">
        <v>1.3</v>
      </c>
      <c r="L2030" s="6" t="s">
        <v>24</v>
      </c>
      <c r="N2030" s="6" t="b">
        <v>0</v>
      </c>
      <c r="O2030" s="6">
        <v>41.989126140000003</v>
      </c>
      <c r="P2030" s="6">
        <v>-72.129777860000004</v>
      </c>
    </row>
    <row r="2031" spans="1:16" ht="15.75" customHeight="1" x14ac:dyDescent="0.3">
      <c r="A2031" s="6">
        <v>10</v>
      </c>
      <c r="B2031" s="6">
        <v>4</v>
      </c>
      <c r="C2031" s="6" t="s">
        <v>26</v>
      </c>
      <c r="D2031" s="6">
        <v>3178</v>
      </c>
      <c r="F2031" s="6" t="s">
        <v>33</v>
      </c>
      <c r="G2031" s="6">
        <v>95.3</v>
      </c>
      <c r="H2031" s="6">
        <v>0.3</v>
      </c>
      <c r="I2031" s="6">
        <v>22.5</v>
      </c>
      <c r="J2031" s="6" t="s">
        <v>170</v>
      </c>
      <c r="K2031" s="6">
        <v>1.3</v>
      </c>
      <c r="L2031" s="6" t="s">
        <v>24</v>
      </c>
      <c r="N2031" s="6" t="b">
        <v>0</v>
      </c>
      <c r="O2031" s="6">
        <v>41.989064829999997</v>
      </c>
      <c r="P2031" s="6">
        <v>-72.129783810000006</v>
      </c>
    </row>
    <row r="2032" spans="1:16" ht="15.75" customHeight="1" x14ac:dyDescent="0.3">
      <c r="A2032" s="6">
        <v>15</v>
      </c>
      <c r="B2032" s="6">
        <v>4</v>
      </c>
      <c r="C2032" s="6" t="s">
        <v>26</v>
      </c>
      <c r="D2032" s="6">
        <v>3179</v>
      </c>
      <c r="F2032" s="6" t="s">
        <v>172</v>
      </c>
      <c r="G2032" s="6">
        <v>98.3</v>
      </c>
      <c r="H2032" s="6">
        <v>9.9</v>
      </c>
      <c r="I2032" s="6">
        <v>1.4</v>
      </c>
      <c r="J2032" s="6" t="s">
        <v>170</v>
      </c>
      <c r="K2032" s="6">
        <v>1.3</v>
      </c>
      <c r="L2032" s="6" t="s">
        <v>24</v>
      </c>
      <c r="N2032" s="6" t="b">
        <v>0</v>
      </c>
      <c r="O2032" s="6">
        <v>41.98914516</v>
      </c>
      <c r="P2032" s="6">
        <v>-72.129727889999998</v>
      </c>
    </row>
    <row r="2033" spans="1:16" ht="15.75" customHeight="1" x14ac:dyDescent="0.3">
      <c r="A2033" s="6">
        <v>12</v>
      </c>
      <c r="B2033" s="6">
        <v>4</v>
      </c>
      <c r="C2033" s="6" t="s">
        <v>26</v>
      </c>
      <c r="D2033" s="6">
        <v>3180</v>
      </c>
      <c r="F2033" s="6" t="s">
        <v>172</v>
      </c>
      <c r="G2033" s="6">
        <v>94.6</v>
      </c>
      <c r="H2033" s="6">
        <v>1.7</v>
      </c>
      <c r="I2033" s="6">
        <v>1.6</v>
      </c>
      <c r="J2033" s="6" t="s">
        <v>170</v>
      </c>
      <c r="K2033" s="6">
        <v>1.3</v>
      </c>
      <c r="L2033" s="6" t="s">
        <v>24</v>
      </c>
      <c r="N2033" s="6" t="b">
        <v>0</v>
      </c>
      <c r="O2033" s="6">
        <v>41.989078319999997</v>
      </c>
      <c r="P2033" s="6">
        <v>-72.129789209999998</v>
      </c>
    </row>
    <row r="2034" spans="1:16" ht="15.75" customHeight="1" x14ac:dyDescent="0.3">
      <c r="A2034" s="6">
        <v>6</v>
      </c>
      <c r="B2034" s="6">
        <v>4</v>
      </c>
      <c r="C2034" s="6" t="s">
        <v>26</v>
      </c>
      <c r="D2034" s="6">
        <v>3181</v>
      </c>
      <c r="F2034" s="6" t="s">
        <v>31</v>
      </c>
      <c r="G2034" s="6">
        <v>93.7</v>
      </c>
      <c r="H2034" s="6">
        <v>6.8</v>
      </c>
      <c r="I2034" s="6">
        <v>10.5</v>
      </c>
      <c r="J2034" s="6" t="s">
        <v>170</v>
      </c>
      <c r="K2034" s="6">
        <v>1.3</v>
      </c>
      <c r="L2034" s="6" t="s">
        <v>24</v>
      </c>
      <c r="N2034" s="6" t="b">
        <v>0</v>
      </c>
      <c r="O2034" s="6">
        <v>41.989124889999999</v>
      </c>
      <c r="P2034" s="6">
        <v>-72.129789209999998</v>
      </c>
    </row>
    <row r="2035" spans="1:16" ht="15.75" customHeight="1" x14ac:dyDescent="0.3">
      <c r="A2035" s="6">
        <v>4</v>
      </c>
      <c r="B2035" s="6">
        <v>4</v>
      </c>
      <c r="C2035" s="6" t="s">
        <v>25</v>
      </c>
      <c r="D2035" s="6">
        <v>3183</v>
      </c>
      <c r="F2035" s="6" t="s">
        <v>33</v>
      </c>
      <c r="G2035" s="6">
        <v>97</v>
      </c>
      <c r="H2035" s="6">
        <v>12.9</v>
      </c>
      <c r="I2035" s="6">
        <v>19.8</v>
      </c>
      <c r="J2035" s="6" t="s">
        <v>170</v>
      </c>
      <c r="K2035" s="6">
        <v>1.3</v>
      </c>
      <c r="L2035" s="6" t="s">
        <v>24</v>
      </c>
      <c r="N2035" s="6" t="b">
        <v>0</v>
      </c>
      <c r="O2035" s="6">
        <v>41.98917376</v>
      </c>
      <c r="P2035" s="6">
        <v>-72.129737070000004</v>
      </c>
    </row>
    <row r="2036" spans="1:16" ht="15.75" customHeight="1" x14ac:dyDescent="0.3">
      <c r="A2036" s="6">
        <v>14</v>
      </c>
      <c r="B2036" s="6">
        <v>4</v>
      </c>
      <c r="C2036" s="6" t="s">
        <v>25</v>
      </c>
      <c r="D2036" s="6">
        <v>3184</v>
      </c>
      <c r="F2036" s="6" t="s">
        <v>172</v>
      </c>
      <c r="G2036" s="6">
        <v>95</v>
      </c>
      <c r="H2036" s="6">
        <v>18.100000000000001</v>
      </c>
      <c r="I2036" s="6">
        <v>1</v>
      </c>
      <c r="J2036" s="6" t="s">
        <v>170</v>
      </c>
      <c r="K2036" s="6">
        <v>1.3</v>
      </c>
      <c r="L2036" s="6" t="s">
        <v>24</v>
      </c>
      <c r="N2036" s="6" t="b">
        <v>0</v>
      </c>
      <c r="O2036" s="6">
        <v>41.989222939999998</v>
      </c>
      <c r="P2036" s="6">
        <v>-72.12974998</v>
      </c>
    </row>
    <row r="2037" spans="1:16" ht="15.75" customHeight="1" x14ac:dyDescent="0.3">
      <c r="A2037" s="6">
        <v>2</v>
      </c>
      <c r="B2037" s="6">
        <v>4</v>
      </c>
      <c r="C2037" s="6" t="s">
        <v>25</v>
      </c>
      <c r="D2037" s="6">
        <v>3185</v>
      </c>
      <c r="F2037" s="6" t="s">
        <v>18</v>
      </c>
      <c r="G2037" s="6">
        <v>94</v>
      </c>
      <c r="H2037" s="6">
        <v>12.4</v>
      </c>
      <c r="I2037" s="6">
        <v>16.8</v>
      </c>
      <c r="J2037" s="6" t="s">
        <v>170</v>
      </c>
      <c r="K2037" s="6">
        <v>1.3</v>
      </c>
      <c r="L2037" s="6" t="s">
        <v>24</v>
      </c>
      <c r="N2037" s="6" t="b">
        <v>0</v>
      </c>
      <c r="O2037" s="6">
        <v>41.98917402</v>
      </c>
      <c r="P2037" s="6">
        <v>-72.129773869999994</v>
      </c>
    </row>
    <row r="2038" spans="1:16" ht="15.75" customHeight="1" x14ac:dyDescent="0.3">
      <c r="A2038" s="6">
        <v>11</v>
      </c>
      <c r="B2038" s="6">
        <v>4</v>
      </c>
      <c r="C2038" s="6" t="s">
        <v>25</v>
      </c>
      <c r="D2038" s="6">
        <v>3186</v>
      </c>
      <c r="F2038" s="6" t="s">
        <v>172</v>
      </c>
      <c r="G2038" s="6">
        <v>92.4</v>
      </c>
      <c r="H2038" s="6">
        <v>17.2</v>
      </c>
      <c r="I2038" s="6">
        <v>1.8</v>
      </c>
      <c r="J2038" s="6" t="s">
        <v>170</v>
      </c>
      <c r="K2038" s="6">
        <v>1.3</v>
      </c>
      <c r="L2038" s="6" t="s">
        <v>24</v>
      </c>
      <c r="N2038" s="6" t="b">
        <v>0</v>
      </c>
      <c r="O2038" s="6">
        <v>41.989219030000001</v>
      </c>
      <c r="P2038" s="6">
        <v>-72.129782849999998</v>
      </c>
    </row>
    <row r="2039" spans="1:16" ht="15.75" customHeight="1" x14ac:dyDescent="0.3">
      <c r="A2039" s="6">
        <v>21</v>
      </c>
      <c r="B2039" s="6">
        <v>4</v>
      </c>
      <c r="C2039" s="6" t="s">
        <v>25</v>
      </c>
      <c r="D2039" s="6">
        <v>3187</v>
      </c>
      <c r="F2039" s="6" t="s">
        <v>172</v>
      </c>
      <c r="G2039" s="6">
        <v>96.3</v>
      </c>
      <c r="H2039" s="6">
        <v>18.899999999999999</v>
      </c>
      <c r="I2039" s="6">
        <v>1.4</v>
      </c>
      <c r="J2039" s="6" t="s">
        <v>170</v>
      </c>
      <c r="K2039" s="6">
        <v>1.3</v>
      </c>
      <c r="L2039" s="6" t="s">
        <v>24</v>
      </c>
      <c r="N2039" s="6" t="b">
        <v>0</v>
      </c>
      <c r="O2039" s="6">
        <v>41.989227999999997</v>
      </c>
      <c r="P2039" s="6">
        <v>-72.129732809999993</v>
      </c>
    </row>
    <row r="2040" spans="1:16" ht="15.75" customHeight="1" x14ac:dyDescent="0.3">
      <c r="A2040" s="6">
        <v>4</v>
      </c>
      <c r="B2040" s="6">
        <v>100</v>
      </c>
      <c r="C2040" s="6" t="s">
        <v>17</v>
      </c>
      <c r="D2040" s="6">
        <v>3188</v>
      </c>
      <c r="F2040" s="6" t="s">
        <v>18</v>
      </c>
      <c r="G2040" s="6">
        <v>7.3</v>
      </c>
      <c r="H2040" s="6">
        <v>28.9</v>
      </c>
      <c r="I2040" s="6">
        <v>35.4</v>
      </c>
      <c r="J2040" s="6" t="s">
        <v>170</v>
      </c>
      <c r="K2040" s="6">
        <v>1.3</v>
      </c>
      <c r="L2040" s="6" t="s">
        <v>24</v>
      </c>
      <c r="N2040" s="6" t="b">
        <v>0</v>
      </c>
      <c r="O2040" s="6">
        <v>41.989455560000003</v>
      </c>
      <c r="P2040" s="6">
        <v>-72.130772289999996</v>
      </c>
    </row>
    <row r="2041" spans="1:16" ht="15.75" customHeight="1" x14ac:dyDescent="0.3">
      <c r="A2041" s="6">
        <v>5</v>
      </c>
      <c r="B2041" s="6">
        <v>100</v>
      </c>
      <c r="C2041" s="6" t="s">
        <v>17</v>
      </c>
      <c r="D2041" s="6">
        <v>3189</v>
      </c>
      <c r="F2041" s="6" t="s">
        <v>18</v>
      </c>
      <c r="G2041" s="6">
        <v>9.5</v>
      </c>
      <c r="H2041" s="6">
        <v>29.6</v>
      </c>
      <c r="I2041" s="6">
        <v>23.4</v>
      </c>
      <c r="J2041" s="6" t="s">
        <v>170</v>
      </c>
      <c r="K2041" s="6">
        <v>1.3</v>
      </c>
      <c r="L2041" s="6" t="s">
        <v>24</v>
      </c>
      <c r="N2041" s="6" t="b">
        <v>0</v>
      </c>
      <c r="O2041" s="6">
        <v>41.989458319999997</v>
      </c>
      <c r="P2041" s="6">
        <v>-72.130744609999994</v>
      </c>
    </row>
    <row r="2042" spans="1:16" ht="15.75" customHeight="1" x14ac:dyDescent="0.3">
      <c r="A2042" s="6">
        <v>15</v>
      </c>
      <c r="B2042" s="6">
        <v>4</v>
      </c>
      <c r="C2042" s="6" t="s">
        <v>25</v>
      </c>
      <c r="D2042" s="6">
        <v>3190</v>
      </c>
      <c r="F2042" s="6" t="s">
        <v>18</v>
      </c>
      <c r="G2042" s="6">
        <v>94.4</v>
      </c>
      <c r="H2042" s="6">
        <v>18.3</v>
      </c>
      <c r="I2042" s="6">
        <v>5.3</v>
      </c>
      <c r="J2042" s="6" t="s">
        <v>170</v>
      </c>
      <c r="K2042" s="6">
        <v>1.3</v>
      </c>
      <c r="L2042" s="6" t="s">
        <v>24</v>
      </c>
      <c r="N2042" s="6" t="b">
        <v>0</v>
      </c>
      <c r="O2042" s="6">
        <v>41.989225650000002</v>
      </c>
      <c r="P2042" s="6">
        <v>-72.129756709999995</v>
      </c>
    </row>
    <row r="2043" spans="1:16" ht="15.75" customHeight="1" x14ac:dyDescent="0.3">
      <c r="A2043" s="6">
        <v>2</v>
      </c>
      <c r="B2043" s="6">
        <v>100</v>
      </c>
      <c r="C2043" s="6" t="s">
        <v>17</v>
      </c>
      <c r="D2043" s="6">
        <v>3191</v>
      </c>
      <c r="F2043" s="6" t="s">
        <v>18</v>
      </c>
      <c r="G2043" s="6">
        <v>0.5</v>
      </c>
      <c r="H2043" s="6">
        <v>24.3</v>
      </c>
      <c r="I2043" s="6">
        <v>11.6</v>
      </c>
      <c r="J2043" s="6" t="s">
        <v>170</v>
      </c>
      <c r="K2043" s="6">
        <v>1.3</v>
      </c>
      <c r="L2043" s="6" t="s">
        <v>24</v>
      </c>
      <c r="N2043" s="6" t="b">
        <v>0</v>
      </c>
      <c r="O2043" s="6">
        <v>41.989425429999997</v>
      </c>
      <c r="P2043" s="6">
        <v>-72.130862989999997</v>
      </c>
    </row>
    <row r="2044" spans="1:16" ht="15.75" customHeight="1" x14ac:dyDescent="0.3">
      <c r="A2044" s="6">
        <v>8</v>
      </c>
      <c r="B2044" s="6">
        <v>4</v>
      </c>
      <c r="C2044" s="6" t="s">
        <v>25</v>
      </c>
      <c r="D2044" s="6">
        <v>3192</v>
      </c>
      <c r="F2044" s="6" t="s">
        <v>172</v>
      </c>
      <c r="G2044" s="6">
        <v>98.7</v>
      </c>
      <c r="H2044" s="6">
        <v>11.1</v>
      </c>
      <c r="I2044" s="6">
        <v>1.1000000000000001</v>
      </c>
      <c r="J2044" s="6" t="s">
        <v>170</v>
      </c>
      <c r="K2044" s="6">
        <v>1.3</v>
      </c>
      <c r="L2044" s="6" t="s">
        <v>24</v>
      </c>
      <c r="N2044" s="6" t="b">
        <v>0</v>
      </c>
      <c r="O2044" s="6">
        <v>41.989155169999997</v>
      </c>
      <c r="P2044" s="6">
        <v>-72.129720599999999</v>
      </c>
    </row>
    <row r="2045" spans="1:16" ht="15.75" customHeight="1" x14ac:dyDescent="0.3">
      <c r="B2045" s="6">
        <v>100</v>
      </c>
      <c r="C2045" s="6" t="s">
        <v>17</v>
      </c>
      <c r="D2045" s="6">
        <v>3193</v>
      </c>
      <c r="F2045" s="6" t="s">
        <v>18</v>
      </c>
      <c r="G2045" s="6">
        <v>0.4</v>
      </c>
      <c r="H2045" s="6">
        <v>21.4</v>
      </c>
      <c r="I2045" s="6">
        <v>14.9</v>
      </c>
      <c r="J2045" s="6" t="s">
        <v>170</v>
      </c>
      <c r="K2045" s="6">
        <v>1.3</v>
      </c>
      <c r="L2045" s="6" t="s">
        <v>24</v>
      </c>
      <c r="N2045" s="6" t="b">
        <v>0</v>
      </c>
      <c r="O2045" s="6">
        <v>41.989399910000003</v>
      </c>
      <c r="P2045" s="6">
        <v>-72.130870270000003</v>
      </c>
    </row>
    <row r="2046" spans="1:16" ht="15.75" customHeight="1" x14ac:dyDescent="0.3">
      <c r="A2046" s="6">
        <v>17</v>
      </c>
      <c r="B2046" s="6">
        <v>4</v>
      </c>
      <c r="C2046" s="6" t="s">
        <v>25</v>
      </c>
      <c r="D2046" s="6">
        <v>3194</v>
      </c>
      <c r="F2046" s="6" t="s">
        <v>31</v>
      </c>
      <c r="G2046" s="6">
        <v>95.3</v>
      </c>
      <c r="H2046" s="6">
        <v>17.8</v>
      </c>
      <c r="I2046" s="6">
        <v>24.2</v>
      </c>
      <c r="J2046" s="6" t="s">
        <v>170</v>
      </c>
      <c r="K2046" s="6">
        <v>1.3</v>
      </c>
      <c r="L2046" s="6" t="s">
        <v>24</v>
      </c>
      <c r="N2046" s="6" t="b">
        <v>0</v>
      </c>
      <c r="O2046" s="6">
        <v>41.989219820000002</v>
      </c>
      <c r="P2046" s="6">
        <v>-72.129747039999998</v>
      </c>
    </row>
    <row r="2047" spans="1:16" ht="15.75" customHeight="1" x14ac:dyDescent="0.3">
      <c r="A2047" s="6">
        <v>24</v>
      </c>
      <c r="B2047" s="6">
        <v>4</v>
      </c>
      <c r="C2047" s="6" t="s">
        <v>25</v>
      </c>
      <c r="D2047" s="6">
        <v>3195</v>
      </c>
      <c r="F2047" s="6" t="s">
        <v>172</v>
      </c>
      <c r="G2047" s="6">
        <v>94.8</v>
      </c>
      <c r="H2047" s="6">
        <v>16.899999999999999</v>
      </c>
      <c r="I2047" s="6">
        <v>1.5</v>
      </c>
      <c r="J2047" s="6" t="s">
        <v>170</v>
      </c>
      <c r="K2047" s="6">
        <v>1.3</v>
      </c>
      <c r="L2047" s="6" t="s">
        <v>24</v>
      </c>
      <c r="N2047" s="6" t="b">
        <v>0</v>
      </c>
      <c r="O2047" s="6">
        <v>41.989212629999997</v>
      </c>
      <c r="P2047" s="6">
        <v>-72.129754879999993</v>
      </c>
    </row>
    <row r="2048" spans="1:16" ht="15.75" customHeight="1" x14ac:dyDescent="0.3">
      <c r="A2048" s="6">
        <v>7</v>
      </c>
      <c r="B2048" s="6">
        <v>4</v>
      </c>
      <c r="C2048" s="6" t="s">
        <v>25</v>
      </c>
      <c r="D2048" s="6">
        <v>3196</v>
      </c>
      <c r="F2048" s="6" t="s">
        <v>172</v>
      </c>
      <c r="G2048" s="6">
        <v>99.8</v>
      </c>
      <c r="H2048" s="6">
        <v>13.6</v>
      </c>
      <c r="I2048" s="6">
        <v>1.5</v>
      </c>
      <c r="J2048" s="6" t="s">
        <v>170</v>
      </c>
      <c r="K2048" s="6">
        <v>1.3</v>
      </c>
      <c r="L2048" s="6" t="s">
        <v>24</v>
      </c>
      <c r="N2048" s="6" t="b">
        <v>0</v>
      </c>
      <c r="O2048" s="6">
        <v>41.989175590000002</v>
      </c>
      <c r="P2048" s="6">
        <v>-72.12970224</v>
      </c>
    </row>
    <row r="2049" spans="1:16" ht="15.75" customHeight="1" x14ac:dyDescent="0.3">
      <c r="B2049" s="6">
        <v>4</v>
      </c>
      <c r="C2049" s="6" t="s">
        <v>25</v>
      </c>
      <c r="D2049" s="6">
        <v>3197</v>
      </c>
      <c r="F2049" s="6" t="s">
        <v>18</v>
      </c>
      <c r="G2049" s="6">
        <v>91.5</v>
      </c>
      <c r="H2049" s="6">
        <v>11.9</v>
      </c>
      <c r="I2049" s="6">
        <v>33</v>
      </c>
      <c r="J2049" s="6" t="s">
        <v>170</v>
      </c>
      <c r="K2049" s="6">
        <v>1.3</v>
      </c>
      <c r="L2049" s="6" t="s">
        <v>24</v>
      </c>
      <c r="N2049" s="6" t="b">
        <v>0</v>
      </c>
      <c r="O2049" s="6">
        <v>41.9891735</v>
      </c>
      <c r="P2049" s="6">
        <v>-72.129804710000002</v>
      </c>
    </row>
    <row r="2050" spans="1:16" ht="15.75" customHeight="1" x14ac:dyDescent="0.3">
      <c r="A2050" s="6">
        <v>5</v>
      </c>
      <c r="B2050" s="6">
        <v>4</v>
      </c>
      <c r="C2050" s="6" t="s">
        <v>25</v>
      </c>
      <c r="D2050" s="6">
        <v>3198</v>
      </c>
      <c r="F2050" s="6" t="s">
        <v>31</v>
      </c>
      <c r="G2050" s="6">
        <v>97.6</v>
      </c>
      <c r="H2050" s="6">
        <v>10.8</v>
      </c>
      <c r="I2050" s="6">
        <v>27</v>
      </c>
      <c r="J2050" s="6" t="s">
        <v>170</v>
      </c>
      <c r="K2050" s="6">
        <v>1.3</v>
      </c>
      <c r="L2050" s="6" t="s">
        <v>24</v>
      </c>
      <c r="N2050" s="6" t="b">
        <v>0</v>
      </c>
      <c r="O2050" s="6">
        <v>41.989154229999997</v>
      </c>
      <c r="P2050" s="6">
        <v>-72.129734339999999</v>
      </c>
    </row>
    <row r="2051" spans="1:16" ht="15.75" customHeight="1" x14ac:dyDescent="0.3">
      <c r="A2051" s="6">
        <v>6</v>
      </c>
      <c r="B2051" s="6">
        <v>100</v>
      </c>
      <c r="C2051" s="6" t="s">
        <v>17</v>
      </c>
      <c r="D2051" s="6">
        <v>3199</v>
      </c>
      <c r="F2051" s="6" t="s">
        <v>33</v>
      </c>
      <c r="G2051" s="6">
        <v>9.5</v>
      </c>
      <c r="H2051" s="6">
        <v>28.1</v>
      </c>
      <c r="I2051" s="6">
        <v>41</v>
      </c>
      <c r="J2051" s="6" t="s">
        <v>170</v>
      </c>
      <c r="K2051" s="6">
        <v>1.3</v>
      </c>
      <c r="L2051" s="6" t="s">
        <v>24</v>
      </c>
      <c r="N2051" s="6" t="b">
        <v>0</v>
      </c>
      <c r="O2051" s="6">
        <v>41.989445029999999</v>
      </c>
      <c r="P2051" s="6">
        <v>-72.130747760000006</v>
      </c>
    </row>
    <row r="2052" spans="1:16" ht="15.75" customHeight="1" x14ac:dyDescent="0.3">
      <c r="A2052" s="6">
        <v>19</v>
      </c>
      <c r="B2052" s="6">
        <v>4</v>
      </c>
      <c r="C2052" s="6" t="s">
        <v>25</v>
      </c>
      <c r="D2052" s="6">
        <v>3200</v>
      </c>
      <c r="F2052" s="6" t="s">
        <v>172</v>
      </c>
      <c r="G2052" s="6">
        <v>95.6</v>
      </c>
      <c r="H2052" s="6">
        <v>18.899999999999999</v>
      </c>
      <c r="I2052" s="6">
        <v>1.5</v>
      </c>
      <c r="J2052" s="6" t="s">
        <v>170</v>
      </c>
      <c r="K2052" s="6">
        <v>1.3</v>
      </c>
      <c r="L2052" s="6" t="s">
        <v>24</v>
      </c>
      <c r="N2052" s="6" t="b">
        <v>0</v>
      </c>
      <c r="O2052" s="6">
        <v>41.989229090000002</v>
      </c>
      <c r="P2052" s="6">
        <v>-72.129741150000001</v>
      </c>
    </row>
    <row r="2053" spans="1:16" ht="15.75" customHeight="1" x14ac:dyDescent="0.3">
      <c r="A2053" s="6">
        <v>10</v>
      </c>
      <c r="B2053" s="6">
        <v>4</v>
      </c>
      <c r="C2053" s="6" t="s">
        <v>25</v>
      </c>
      <c r="D2053" s="6">
        <v>3201</v>
      </c>
      <c r="F2053" s="6" t="s">
        <v>172</v>
      </c>
      <c r="G2053" s="6">
        <v>91.5</v>
      </c>
      <c r="H2053" s="6">
        <v>19.399999999999999</v>
      </c>
      <c r="I2053" s="6">
        <v>1.4</v>
      </c>
      <c r="J2053" s="6" t="s">
        <v>170</v>
      </c>
      <c r="K2053" s="6">
        <v>1.3</v>
      </c>
      <c r="L2053" s="6" t="s">
        <v>24</v>
      </c>
      <c r="N2053" s="6" t="b">
        <v>0</v>
      </c>
      <c r="O2053" s="6">
        <v>41.989239920000003</v>
      </c>
      <c r="P2053" s="6">
        <v>-72.129788950000005</v>
      </c>
    </row>
    <row r="2054" spans="1:16" ht="15.75" customHeight="1" x14ac:dyDescent="0.3">
      <c r="A2054" s="6">
        <v>5</v>
      </c>
      <c r="B2054" s="6">
        <v>101</v>
      </c>
      <c r="C2054" s="6" t="s">
        <v>17</v>
      </c>
      <c r="D2054" s="6">
        <v>3202</v>
      </c>
      <c r="F2054" s="6" t="s">
        <v>18</v>
      </c>
      <c r="G2054" s="6">
        <v>25.5</v>
      </c>
      <c r="H2054" s="6">
        <v>24.2</v>
      </c>
      <c r="I2054" s="6">
        <v>18.3</v>
      </c>
      <c r="J2054" s="6" t="s">
        <v>170</v>
      </c>
      <c r="K2054" s="6">
        <v>1.3</v>
      </c>
      <c r="L2054" s="6" t="s">
        <v>24</v>
      </c>
      <c r="N2054" s="6" t="b">
        <v>0</v>
      </c>
      <c r="O2054" s="6">
        <v>41.989385509999998</v>
      </c>
      <c r="P2054" s="6">
        <v>-72.130565300000001</v>
      </c>
    </row>
    <row r="2055" spans="1:16" ht="15.75" customHeight="1" x14ac:dyDescent="0.3">
      <c r="A2055" s="6">
        <v>8</v>
      </c>
      <c r="B2055" s="6">
        <v>100</v>
      </c>
      <c r="C2055" s="6" t="s">
        <v>17</v>
      </c>
      <c r="D2055" s="6">
        <v>3203</v>
      </c>
      <c r="F2055" s="6" t="s">
        <v>18</v>
      </c>
      <c r="G2055" s="6">
        <v>9.1</v>
      </c>
      <c r="H2055" s="6">
        <v>24.2</v>
      </c>
      <c r="I2055" s="6">
        <v>13.8</v>
      </c>
      <c r="J2055" s="6" t="s">
        <v>170</v>
      </c>
      <c r="K2055" s="6">
        <v>1.3</v>
      </c>
      <c r="L2055" s="6" t="s">
        <v>24</v>
      </c>
      <c r="N2055" s="6" t="b">
        <v>0</v>
      </c>
      <c r="O2055" s="6">
        <v>41.98941112</v>
      </c>
      <c r="P2055" s="6">
        <v>-72.130760719999998</v>
      </c>
    </row>
    <row r="2056" spans="1:16" ht="15.75" customHeight="1" x14ac:dyDescent="0.3">
      <c r="A2056" s="6">
        <v>6</v>
      </c>
      <c r="B2056" s="6">
        <v>4</v>
      </c>
      <c r="C2056" s="6" t="s">
        <v>25</v>
      </c>
      <c r="D2056" s="6">
        <v>3204</v>
      </c>
      <c r="F2056" s="6" t="s">
        <v>172</v>
      </c>
      <c r="G2056" s="6">
        <v>92.4</v>
      </c>
      <c r="H2056" s="6">
        <v>18.7</v>
      </c>
      <c r="I2056" s="6">
        <v>4.5999999999999996</v>
      </c>
      <c r="J2056" s="6" t="s">
        <v>170</v>
      </c>
      <c r="K2056" s="6">
        <v>1.3</v>
      </c>
      <c r="L2056" s="6" t="s">
        <v>24</v>
      </c>
      <c r="N2056" s="6" t="b">
        <v>0</v>
      </c>
      <c r="O2056" s="6">
        <v>41.989232319999999</v>
      </c>
      <c r="P2056" s="6">
        <v>-72.1297797</v>
      </c>
    </row>
    <row r="2057" spans="1:16" ht="15.75" customHeight="1" x14ac:dyDescent="0.3">
      <c r="A2057" s="6">
        <v>23</v>
      </c>
      <c r="B2057" s="6">
        <v>4</v>
      </c>
      <c r="C2057" s="6" t="s">
        <v>25</v>
      </c>
      <c r="D2057" s="6">
        <v>3205</v>
      </c>
      <c r="F2057" s="6" t="s">
        <v>172</v>
      </c>
      <c r="G2057" s="6">
        <v>96.1</v>
      </c>
      <c r="H2057" s="6">
        <v>15.9</v>
      </c>
      <c r="I2057" s="6">
        <v>1.1000000000000001</v>
      </c>
      <c r="J2057" s="6" t="s">
        <v>170</v>
      </c>
      <c r="K2057" s="6">
        <v>1.3</v>
      </c>
      <c r="N2057" s="6" t="b">
        <v>0</v>
      </c>
      <c r="O2057" s="6">
        <v>41.989201739999999</v>
      </c>
      <c r="P2057" s="6">
        <v>-72.129741490000001</v>
      </c>
    </row>
    <row r="2058" spans="1:16" ht="15.75" customHeight="1" x14ac:dyDescent="0.3">
      <c r="A2058" s="6">
        <v>7</v>
      </c>
      <c r="B2058" s="6">
        <v>100</v>
      </c>
      <c r="C2058" s="6" t="s">
        <v>17</v>
      </c>
      <c r="D2058" s="6">
        <v>3206</v>
      </c>
      <c r="F2058" s="6" t="s">
        <v>18</v>
      </c>
      <c r="G2058" s="6">
        <v>9.6999999999999993</v>
      </c>
      <c r="H2058" s="6">
        <v>26.5</v>
      </c>
      <c r="I2058" s="6">
        <v>39.1</v>
      </c>
      <c r="J2058" s="6" t="s">
        <v>170</v>
      </c>
      <c r="K2058" s="6">
        <v>1.3</v>
      </c>
      <c r="L2058" s="6" t="s">
        <v>24</v>
      </c>
      <c r="N2058" s="6" t="b">
        <v>0</v>
      </c>
      <c r="O2058" s="6">
        <v>41.989430550000002</v>
      </c>
      <c r="P2058" s="6">
        <v>-72.130748740000001</v>
      </c>
    </row>
    <row r="2059" spans="1:16" ht="15.75" customHeight="1" x14ac:dyDescent="0.3">
      <c r="A2059" s="6">
        <v>1</v>
      </c>
      <c r="B2059" s="6">
        <v>100</v>
      </c>
      <c r="C2059" s="6" t="s">
        <v>17</v>
      </c>
      <c r="D2059" s="6">
        <v>3207</v>
      </c>
      <c r="F2059" s="6" t="s">
        <v>23</v>
      </c>
      <c r="G2059" s="6">
        <v>1</v>
      </c>
      <c r="H2059" s="6">
        <v>21.6</v>
      </c>
      <c r="I2059" s="6">
        <v>18.7</v>
      </c>
      <c r="J2059" s="6" t="s">
        <v>170</v>
      </c>
      <c r="K2059" s="6">
        <v>1.3</v>
      </c>
      <c r="L2059" s="6" t="s">
        <v>24</v>
      </c>
      <c r="N2059" s="6" t="b">
        <v>0</v>
      </c>
      <c r="O2059" s="6">
        <v>41.989400740000001</v>
      </c>
      <c r="P2059" s="6">
        <v>-72.130862699999994</v>
      </c>
    </row>
    <row r="2060" spans="1:16" ht="15.75" customHeight="1" x14ac:dyDescent="0.3">
      <c r="A2060" s="6">
        <v>13</v>
      </c>
      <c r="B2060" s="6">
        <v>4</v>
      </c>
      <c r="C2060" s="6" t="s">
        <v>25</v>
      </c>
      <c r="D2060" s="6">
        <v>3208</v>
      </c>
      <c r="F2060" s="6" t="s">
        <v>172</v>
      </c>
      <c r="G2060" s="6">
        <v>93.7</v>
      </c>
      <c r="H2060" s="6">
        <v>19.3</v>
      </c>
      <c r="I2060" s="6">
        <v>1</v>
      </c>
      <c r="J2060" s="6" t="s">
        <v>170</v>
      </c>
      <c r="K2060" s="6">
        <v>1.3</v>
      </c>
      <c r="L2060" s="6" t="s">
        <v>24</v>
      </c>
      <c r="N2060" s="6" t="b">
        <v>0</v>
      </c>
      <c r="O2060" s="6">
        <v>41.989235600000001</v>
      </c>
      <c r="P2060" s="6">
        <v>-72.12976295</v>
      </c>
    </row>
    <row r="2061" spans="1:16" ht="15.75" customHeight="1" x14ac:dyDescent="0.3">
      <c r="A2061" s="6">
        <v>9</v>
      </c>
      <c r="B2061" s="6">
        <v>100</v>
      </c>
      <c r="C2061" s="6" t="s">
        <v>17</v>
      </c>
      <c r="D2061" s="6">
        <v>3209</v>
      </c>
      <c r="F2061" s="6" t="s">
        <v>18</v>
      </c>
      <c r="G2061" s="6">
        <v>9.6999999999999993</v>
      </c>
      <c r="H2061" s="6">
        <v>24.3</v>
      </c>
      <c r="I2061" s="6">
        <v>13.1</v>
      </c>
      <c r="J2061" s="6" t="s">
        <v>170</v>
      </c>
      <c r="K2061" s="6">
        <v>1.3</v>
      </c>
      <c r="L2061" s="6" t="s">
        <v>24</v>
      </c>
      <c r="N2061" s="6" t="b">
        <v>0</v>
      </c>
      <c r="O2061" s="6">
        <v>41.989411070000003</v>
      </c>
      <c r="P2061" s="6">
        <v>-72.13075336</v>
      </c>
    </row>
    <row r="2062" spans="1:16" ht="15.75" customHeight="1" x14ac:dyDescent="0.3">
      <c r="A2062" s="6">
        <v>3</v>
      </c>
      <c r="B2062" s="6">
        <v>4</v>
      </c>
      <c r="C2062" s="6" t="s">
        <v>25</v>
      </c>
      <c r="D2062" s="6">
        <v>3210</v>
      </c>
      <c r="F2062" s="6" t="s">
        <v>172</v>
      </c>
      <c r="G2062" s="6">
        <v>92.5</v>
      </c>
      <c r="H2062" s="6">
        <v>16.899999999999999</v>
      </c>
      <c r="I2062" s="6">
        <v>1.3</v>
      </c>
      <c r="J2062" s="6" t="s">
        <v>170</v>
      </c>
      <c r="K2062" s="6">
        <v>1.3</v>
      </c>
      <c r="L2062" s="6" t="s">
        <v>24</v>
      </c>
      <c r="N2062" s="6" t="b">
        <v>0</v>
      </c>
      <c r="O2062" s="6">
        <v>41.989216220000003</v>
      </c>
      <c r="P2062" s="6">
        <v>-72.129782289999994</v>
      </c>
    </row>
    <row r="2063" spans="1:16" ht="15.75" customHeight="1" x14ac:dyDescent="0.3">
      <c r="A2063" s="6">
        <v>20</v>
      </c>
      <c r="B2063" s="6">
        <v>4</v>
      </c>
      <c r="C2063" s="6" t="s">
        <v>25</v>
      </c>
      <c r="D2063" s="6">
        <v>3211</v>
      </c>
      <c r="F2063" s="6" t="s">
        <v>172</v>
      </c>
      <c r="G2063" s="6">
        <v>95.6</v>
      </c>
      <c r="H2063" s="6">
        <v>20</v>
      </c>
      <c r="I2063" s="6">
        <v>2</v>
      </c>
      <c r="J2063" s="6" t="s">
        <v>170</v>
      </c>
      <c r="K2063" s="6">
        <v>1.3</v>
      </c>
      <c r="L2063" s="6" t="s">
        <v>24</v>
      </c>
      <c r="N2063" s="6" t="b">
        <v>0</v>
      </c>
      <c r="O2063" s="6">
        <v>41.989238829999998</v>
      </c>
      <c r="P2063" s="6">
        <v>-72.129738840000002</v>
      </c>
    </row>
    <row r="2064" spans="1:16" ht="15.75" customHeight="1" x14ac:dyDescent="0.3">
      <c r="A2064" s="6">
        <v>16</v>
      </c>
      <c r="B2064" s="6">
        <v>4</v>
      </c>
      <c r="C2064" s="6" t="s">
        <v>25</v>
      </c>
      <c r="D2064" s="6">
        <v>3212</v>
      </c>
      <c r="F2064" s="6" t="s">
        <v>172</v>
      </c>
      <c r="G2064" s="6">
        <v>94.4</v>
      </c>
      <c r="H2064" s="6">
        <v>19.399999999999999</v>
      </c>
      <c r="I2064" s="6">
        <v>1.5</v>
      </c>
      <c r="J2064" s="6" t="s">
        <v>170</v>
      </c>
      <c r="K2064" s="6">
        <v>1.3</v>
      </c>
      <c r="L2064" s="6" t="s">
        <v>24</v>
      </c>
      <c r="N2064" s="6" t="b">
        <v>0</v>
      </c>
      <c r="O2064" s="6">
        <v>41.989235389999997</v>
      </c>
      <c r="P2064" s="6">
        <v>-72.129754399999996</v>
      </c>
    </row>
    <row r="2065" spans="1:16" ht="15.75" customHeight="1" x14ac:dyDescent="0.3">
      <c r="A2065" s="6">
        <v>18</v>
      </c>
      <c r="B2065" s="6">
        <v>4</v>
      </c>
      <c r="C2065" s="6" t="s">
        <v>25</v>
      </c>
      <c r="D2065" s="6">
        <v>3213</v>
      </c>
      <c r="F2065" s="6" t="s">
        <v>172</v>
      </c>
      <c r="G2065" s="6">
        <v>95.2</v>
      </c>
      <c r="H2065" s="6">
        <v>19.899999999999999</v>
      </c>
      <c r="I2065" s="6">
        <v>1.7</v>
      </c>
      <c r="J2065" s="6" t="s">
        <v>170</v>
      </c>
      <c r="K2065" s="6">
        <v>1.3</v>
      </c>
      <c r="L2065" s="6" t="s">
        <v>24</v>
      </c>
      <c r="N2065" s="6" t="b">
        <v>0</v>
      </c>
      <c r="O2065" s="6">
        <v>41.989238569999998</v>
      </c>
      <c r="P2065" s="6">
        <v>-72.129743809999994</v>
      </c>
    </row>
    <row r="2066" spans="1:16" ht="15.75" customHeight="1" x14ac:dyDescent="0.3">
      <c r="A2066" s="6">
        <v>22</v>
      </c>
      <c r="B2066" s="6">
        <v>4</v>
      </c>
      <c r="C2066" s="6" t="s">
        <v>25</v>
      </c>
      <c r="D2066" s="6">
        <v>3214</v>
      </c>
      <c r="F2066" s="6" t="s">
        <v>172</v>
      </c>
      <c r="G2066" s="6">
        <v>96</v>
      </c>
      <c r="H2066" s="6">
        <v>17.3</v>
      </c>
      <c r="I2066" s="6">
        <v>1.7</v>
      </c>
      <c r="J2066" s="6" t="s">
        <v>170</v>
      </c>
      <c r="K2066" s="6">
        <v>1.3</v>
      </c>
      <c r="L2066" s="6" t="s">
        <v>24</v>
      </c>
      <c r="N2066" s="6" t="b">
        <v>0</v>
      </c>
      <c r="O2066" s="6">
        <v>41.98921429</v>
      </c>
      <c r="P2066" s="6">
        <v>-72.129739740000005</v>
      </c>
    </row>
    <row r="2067" spans="1:16" ht="15.75" customHeight="1" x14ac:dyDescent="0.3">
      <c r="A2067" s="6">
        <v>9</v>
      </c>
      <c r="B2067" s="6">
        <v>4</v>
      </c>
      <c r="C2067" s="6" t="s">
        <v>25</v>
      </c>
      <c r="D2067" s="6">
        <v>3215</v>
      </c>
      <c r="F2067" s="6" t="s">
        <v>172</v>
      </c>
      <c r="I2067" s="6">
        <v>1.1000000000000001</v>
      </c>
      <c r="J2067" s="6" t="s">
        <v>170</v>
      </c>
      <c r="N2067" s="6" t="b">
        <v>0</v>
      </c>
      <c r="O2067" s="6" t="e">
        <v>#DIV/0!</v>
      </c>
      <c r="P2067" s="6" t="e">
        <v>#DIV/0!</v>
      </c>
    </row>
    <row r="2068" spans="1:16" ht="15.75" customHeight="1" x14ac:dyDescent="0.3">
      <c r="A2068" s="6">
        <v>1</v>
      </c>
      <c r="B2068" s="6">
        <v>4</v>
      </c>
      <c r="C2068" s="6" t="s">
        <v>25</v>
      </c>
      <c r="D2068" s="6">
        <v>3216</v>
      </c>
      <c r="F2068" s="6" t="s">
        <v>172</v>
      </c>
      <c r="G2068" s="6">
        <v>92.3</v>
      </c>
      <c r="H2068" s="6">
        <v>16.899999999999999</v>
      </c>
      <c r="I2068" s="6">
        <v>2</v>
      </c>
      <c r="J2068" s="6" t="s">
        <v>170</v>
      </c>
      <c r="K2068" s="6">
        <v>1.3</v>
      </c>
      <c r="L2068" s="6" t="s">
        <v>24</v>
      </c>
      <c r="N2068" s="6" t="b">
        <v>0</v>
      </c>
      <c r="O2068" s="6">
        <v>41.98921653</v>
      </c>
      <c r="P2068" s="6">
        <v>-72.129784670000006</v>
      </c>
    </row>
    <row r="2069" spans="1:16" ht="15.75" customHeight="1" x14ac:dyDescent="0.3">
      <c r="A2069" s="6">
        <v>12</v>
      </c>
      <c r="B2069" s="6">
        <v>4</v>
      </c>
      <c r="C2069" s="6" t="s">
        <v>25</v>
      </c>
      <c r="D2069" s="6">
        <v>3217</v>
      </c>
      <c r="F2069" s="6" t="s">
        <v>172</v>
      </c>
      <c r="G2069" s="6">
        <v>93.6</v>
      </c>
      <c r="H2069" s="6">
        <v>19.3</v>
      </c>
      <c r="I2069" s="6">
        <v>1.3</v>
      </c>
      <c r="J2069" s="6" t="s">
        <v>170</v>
      </c>
      <c r="K2069" s="6">
        <v>1.3</v>
      </c>
      <c r="L2069" s="6" t="s">
        <v>24</v>
      </c>
      <c r="N2069" s="6" t="b">
        <v>0</v>
      </c>
      <c r="O2069" s="6">
        <v>41.98923576</v>
      </c>
      <c r="P2069" s="6">
        <v>-72.129764140000006</v>
      </c>
    </row>
    <row r="2070" spans="1:16" ht="15.75" customHeight="1" x14ac:dyDescent="0.3">
      <c r="A2070" s="6">
        <v>8</v>
      </c>
      <c r="B2070" s="6">
        <v>100</v>
      </c>
      <c r="C2070" s="6" t="s">
        <v>26</v>
      </c>
      <c r="D2070" s="6">
        <v>3218</v>
      </c>
      <c r="F2070" s="6" t="s">
        <v>18</v>
      </c>
      <c r="G2070" s="6">
        <v>19.100000000000001</v>
      </c>
      <c r="H2070" s="6">
        <v>22.2</v>
      </c>
      <c r="I2070" s="6">
        <v>13.2</v>
      </c>
      <c r="J2070" s="6" t="s">
        <v>170</v>
      </c>
      <c r="L2070" s="6" t="s">
        <v>24</v>
      </c>
      <c r="N2070" s="6" t="b">
        <v>0</v>
      </c>
      <c r="O2070" s="6">
        <v>41.989377789999999</v>
      </c>
      <c r="P2070" s="6">
        <v>-72.130645770000001</v>
      </c>
    </row>
    <row r="2071" spans="1:16" ht="15.75" customHeight="1" x14ac:dyDescent="0.3">
      <c r="A2071" s="6">
        <v>7</v>
      </c>
      <c r="B2071" s="6">
        <v>100</v>
      </c>
      <c r="C2071" s="6" t="s">
        <v>26</v>
      </c>
      <c r="D2071" s="6">
        <v>3219</v>
      </c>
      <c r="F2071" s="6" t="s">
        <v>18</v>
      </c>
      <c r="G2071" s="6">
        <v>18.100000000000001</v>
      </c>
      <c r="H2071" s="6">
        <v>22.9</v>
      </c>
      <c r="I2071" s="6">
        <v>32.5</v>
      </c>
      <c r="J2071" s="6" t="s">
        <v>170</v>
      </c>
      <c r="L2071" s="6" t="s">
        <v>24</v>
      </c>
      <c r="N2071" s="6" t="b">
        <v>0</v>
      </c>
      <c r="O2071" s="6">
        <v>41.989385550000002</v>
      </c>
      <c r="P2071" s="6">
        <v>-72.130656209999998</v>
      </c>
    </row>
    <row r="2072" spans="1:16" ht="15.75" customHeight="1" x14ac:dyDescent="0.3">
      <c r="A2072" s="6">
        <v>1</v>
      </c>
      <c r="B2072" s="6">
        <v>100</v>
      </c>
      <c r="C2072" s="6" t="s">
        <v>25</v>
      </c>
      <c r="D2072" s="6">
        <v>3220</v>
      </c>
      <c r="F2072" s="6" t="s">
        <v>18</v>
      </c>
      <c r="G2072" s="6">
        <v>12.1</v>
      </c>
      <c r="H2072" s="6">
        <v>33.5</v>
      </c>
      <c r="I2072" s="6">
        <v>10.3</v>
      </c>
      <c r="J2072" s="6" t="s">
        <v>170</v>
      </c>
      <c r="L2072" s="6" t="s">
        <v>24</v>
      </c>
      <c r="N2072" s="6" t="b">
        <v>0</v>
      </c>
      <c r="O2072" s="6">
        <v>41.989488799999997</v>
      </c>
      <c r="P2072" s="6">
        <v>-72.130705430000006</v>
      </c>
    </row>
    <row r="2073" spans="1:16" ht="15.75" customHeight="1" x14ac:dyDescent="0.3">
      <c r="A2073" s="6">
        <v>2</v>
      </c>
      <c r="B2073" s="6">
        <v>100</v>
      </c>
      <c r="C2073" s="6" t="s">
        <v>25</v>
      </c>
      <c r="D2073" s="6">
        <v>3221</v>
      </c>
      <c r="F2073" s="6" t="s">
        <v>20</v>
      </c>
      <c r="G2073" s="6">
        <v>10.5</v>
      </c>
      <c r="H2073" s="6">
        <v>38.1</v>
      </c>
      <c r="I2073" s="6">
        <v>33.799999999999997</v>
      </c>
      <c r="J2073" s="6" t="s">
        <v>170</v>
      </c>
      <c r="L2073" s="6" t="s">
        <v>24</v>
      </c>
      <c r="N2073" s="6" t="b">
        <v>0</v>
      </c>
      <c r="O2073" s="6">
        <v>41.98953204</v>
      </c>
      <c r="P2073" s="6">
        <v>-72.130714830000002</v>
      </c>
    </row>
    <row r="2074" spans="1:16" ht="15.75" customHeight="1" x14ac:dyDescent="0.3">
      <c r="A2074" s="6">
        <v>1</v>
      </c>
      <c r="B2074" s="6">
        <v>100</v>
      </c>
      <c r="C2074" s="6" t="s">
        <v>26</v>
      </c>
      <c r="D2074" s="6">
        <v>3222</v>
      </c>
      <c r="F2074" s="6" t="s">
        <v>18</v>
      </c>
      <c r="G2074" s="6">
        <v>13.9</v>
      </c>
      <c r="H2074" s="6">
        <v>29.1</v>
      </c>
      <c r="I2074" s="6">
        <v>17</v>
      </c>
      <c r="J2074" s="6" t="s">
        <v>170</v>
      </c>
      <c r="L2074" s="6" t="s">
        <v>24</v>
      </c>
      <c r="N2074" s="6" t="b">
        <v>0</v>
      </c>
      <c r="O2074" s="6">
        <v>41.98944702</v>
      </c>
      <c r="P2074" s="6">
        <v>-72.130693230000006</v>
      </c>
    </row>
    <row r="2075" spans="1:16" ht="15.75" customHeight="1" x14ac:dyDescent="0.3">
      <c r="A2075" s="6">
        <v>4</v>
      </c>
      <c r="B2075" s="6">
        <v>100</v>
      </c>
      <c r="C2075" s="6" t="s">
        <v>25</v>
      </c>
      <c r="D2075" s="6">
        <v>3223</v>
      </c>
      <c r="F2075" s="6" t="s">
        <v>18</v>
      </c>
      <c r="G2075" s="6">
        <v>13.2</v>
      </c>
      <c r="H2075" s="6">
        <v>37.1</v>
      </c>
      <c r="I2075" s="6">
        <v>42.3</v>
      </c>
      <c r="J2075" s="6" t="s">
        <v>170</v>
      </c>
      <c r="L2075" s="6" t="s">
        <v>24</v>
      </c>
      <c r="M2075" s="6" t="s">
        <v>199</v>
      </c>
      <c r="N2075" s="6" t="b">
        <v>0</v>
      </c>
      <c r="O2075" s="6">
        <v>41.989518969999999</v>
      </c>
      <c r="P2075" s="6">
        <v>-72.130684759999994</v>
      </c>
    </row>
    <row r="2076" spans="1:16" ht="15.75" customHeight="1" x14ac:dyDescent="0.3">
      <c r="A2076" s="6">
        <v>3</v>
      </c>
      <c r="B2076" s="6">
        <v>100</v>
      </c>
      <c r="C2076" s="6" t="s">
        <v>25</v>
      </c>
      <c r="D2076" s="6">
        <v>3224</v>
      </c>
      <c r="F2076" s="6" t="s">
        <v>18</v>
      </c>
      <c r="G2076" s="6">
        <v>12.6</v>
      </c>
      <c r="H2076" s="6">
        <v>40.5</v>
      </c>
      <c r="I2076" s="6">
        <v>14.5</v>
      </c>
      <c r="J2076" s="6" t="s">
        <v>170</v>
      </c>
      <c r="L2076" s="6" t="s">
        <v>24</v>
      </c>
      <c r="N2076" s="6" t="b">
        <v>0</v>
      </c>
      <c r="O2076" s="6">
        <v>41.989550010000002</v>
      </c>
      <c r="P2076" s="6">
        <v>-72.130684770000002</v>
      </c>
    </row>
    <row r="2077" spans="1:16" ht="15.75" customHeight="1" x14ac:dyDescent="0.3">
      <c r="A2077" s="6">
        <v>6</v>
      </c>
      <c r="B2077" s="6">
        <v>100</v>
      </c>
      <c r="C2077" s="6" t="s">
        <v>25</v>
      </c>
      <c r="D2077" s="6">
        <v>3225</v>
      </c>
      <c r="F2077" s="6" t="s">
        <v>18</v>
      </c>
      <c r="G2077" s="6">
        <v>17.100000000000001</v>
      </c>
      <c r="H2077" s="6">
        <v>32.200000000000003</v>
      </c>
      <c r="I2077" s="6">
        <v>28</v>
      </c>
      <c r="J2077" s="6" t="s">
        <v>170</v>
      </c>
      <c r="L2077" s="6" t="s">
        <v>24</v>
      </c>
      <c r="N2077" s="6" t="b">
        <v>0</v>
      </c>
      <c r="O2077" s="6">
        <v>41.989469479999997</v>
      </c>
      <c r="P2077" s="6">
        <v>-72.130648590000007</v>
      </c>
    </row>
    <row r="2078" spans="1:16" ht="15.75" customHeight="1" x14ac:dyDescent="0.3">
      <c r="A2078" s="6">
        <v>7</v>
      </c>
      <c r="B2078" s="6">
        <v>100</v>
      </c>
      <c r="C2078" s="6" t="s">
        <v>25</v>
      </c>
      <c r="D2078" s="6">
        <v>3226</v>
      </c>
      <c r="F2078" s="6" t="s">
        <v>18</v>
      </c>
      <c r="G2078" s="6">
        <v>14.5</v>
      </c>
      <c r="H2078" s="6">
        <v>34.1</v>
      </c>
      <c r="I2078" s="6">
        <v>17.7</v>
      </c>
      <c r="J2078" s="6" t="s">
        <v>170</v>
      </c>
      <c r="L2078" s="6" t="s">
        <v>24</v>
      </c>
      <c r="N2078" s="6" t="b">
        <v>0</v>
      </c>
      <c r="O2078" s="6">
        <v>41.989490369999999</v>
      </c>
      <c r="P2078" s="6">
        <v>-72.130675580000002</v>
      </c>
    </row>
    <row r="2079" spans="1:16" ht="15.75" customHeight="1" x14ac:dyDescent="0.3">
      <c r="A2079" s="6">
        <v>5</v>
      </c>
      <c r="B2079" s="6">
        <v>100</v>
      </c>
      <c r="C2079" s="6" t="s">
        <v>25</v>
      </c>
      <c r="D2079" s="6">
        <v>3227</v>
      </c>
      <c r="F2079" s="6" t="s">
        <v>20</v>
      </c>
      <c r="G2079" s="6">
        <v>15</v>
      </c>
      <c r="H2079" s="6">
        <v>31.2</v>
      </c>
      <c r="I2079" s="6">
        <v>49</v>
      </c>
      <c r="J2079" s="6" t="s">
        <v>170</v>
      </c>
      <c r="L2079" s="6" t="s">
        <v>24</v>
      </c>
      <c r="N2079" s="6" t="b">
        <v>0</v>
      </c>
      <c r="O2079" s="6">
        <v>41.989463899999997</v>
      </c>
      <c r="P2079" s="6">
        <v>-72.130675710000006</v>
      </c>
    </row>
    <row r="2080" spans="1:16" ht="15.75" customHeight="1" x14ac:dyDescent="0.3">
      <c r="A2080" s="6">
        <v>9</v>
      </c>
      <c r="B2080" s="6">
        <v>100</v>
      </c>
      <c r="C2080" s="6" t="s">
        <v>25</v>
      </c>
      <c r="D2080" s="6">
        <v>3228</v>
      </c>
      <c r="F2080" s="6" t="s">
        <v>31</v>
      </c>
      <c r="G2080" s="6">
        <v>16.5</v>
      </c>
      <c r="H2080" s="6">
        <v>40.1</v>
      </c>
      <c r="I2080" s="6">
        <v>28</v>
      </c>
      <c r="J2080" s="6" t="s">
        <v>170</v>
      </c>
      <c r="L2080" s="6" t="s">
        <v>24</v>
      </c>
      <c r="N2080" s="6" t="b">
        <v>0</v>
      </c>
      <c r="O2080" s="6">
        <v>41.989540380000001</v>
      </c>
      <c r="P2080" s="6">
        <v>-72.13063914</v>
      </c>
    </row>
    <row r="2081" spans="1:16" ht="15.75" customHeight="1" x14ac:dyDescent="0.3">
      <c r="A2081" s="6">
        <v>6</v>
      </c>
      <c r="B2081" s="6">
        <v>100</v>
      </c>
      <c r="C2081" s="6" t="s">
        <v>26</v>
      </c>
      <c r="D2081" s="6">
        <v>3229</v>
      </c>
      <c r="F2081" s="6" t="s">
        <v>18</v>
      </c>
      <c r="G2081" s="6">
        <v>16.3</v>
      </c>
      <c r="H2081" s="6">
        <v>23.9</v>
      </c>
      <c r="I2081" s="6">
        <v>21.1</v>
      </c>
      <c r="J2081" s="6" t="s">
        <v>170</v>
      </c>
      <c r="L2081" s="6" t="s">
        <v>24</v>
      </c>
      <c r="N2081" s="6" t="b">
        <v>0</v>
      </c>
      <c r="O2081" s="6">
        <v>41.989397220000001</v>
      </c>
      <c r="P2081" s="6">
        <v>-72.13067556</v>
      </c>
    </row>
    <row r="2082" spans="1:16" ht="15.75" customHeight="1" x14ac:dyDescent="0.3">
      <c r="A2082" s="6">
        <v>2</v>
      </c>
      <c r="B2082" s="6">
        <v>100</v>
      </c>
      <c r="C2082" s="6" t="s">
        <v>26</v>
      </c>
      <c r="D2082" s="6">
        <v>3230</v>
      </c>
      <c r="F2082" s="6" t="s">
        <v>23</v>
      </c>
      <c r="G2082" s="6">
        <v>12.7</v>
      </c>
      <c r="H2082" s="6">
        <v>24.1</v>
      </c>
      <c r="I2082" s="6">
        <v>18.5</v>
      </c>
      <c r="J2082" s="6" t="s">
        <v>170</v>
      </c>
      <c r="L2082" s="6" t="s">
        <v>24</v>
      </c>
      <c r="N2082" s="6" t="b">
        <v>0</v>
      </c>
      <c r="O2082" s="6">
        <v>41.989404610000001</v>
      </c>
      <c r="P2082" s="6">
        <v>-72.130718029999997</v>
      </c>
    </row>
    <row r="2083" spans="1:16" ht="15.75" customHeight="1" x14ac:dyDescent="0.3">
      <c r="A2083" s="6">
        <v>3</v>
      </c>
      <c r="B2083" s="6">
        <v>100</v>
      </c>
      <c r="C2083" s="6" t="s">
        <v>26</v>
      </c>
      <c r="D2083" s="6">
        <v>3231</v>
      </c>
      <c r="F2083" s="6" t="s">
        <v>18</v>
      </c>
      <c r="G2083" s="6">
        <v>12.2</v>
      </c>
      <c r="H2083" s="6">
        <v>23.7</v>
      </c>
      <c r="I2083" s="6">
        <v>15</v>
      </c>
      <c r="J2083" s="6" t="s">
        <v>170</v>
      </c>
      <c r="L2083" s="6" t="s">
        <v>24</v>
      </c>
      <c r="N2083" s="6" t="b">
        <v>0</v>
      </c>
      <c r="O2083" s="6">
        <v>41.98940185</v>
      </c>
      <c r="P2083" s="6">
        <v>-72.130724830000005</v>
      </c>
    </row>
    <row r="2084" spans="1:16" ht="15.75" customHeight="1" x14ac:dyDescent="0.3">
      <c r="A2084" s="6">
        <v>12</v>
      </c>
      <c r="B2084" s="6">
        <v>100</v>
      </c>
      <c r="C2084" s="6" t="s">
        <v>26</v>
      </c>
      <c r="D2084" s="6">
        <v>3232</v>
      </c>
      <c r="F2084" s="6" t="s">
        <v>18</v>
      </c>
      <c r="G2084" s="6">
        <v>16.3</v>
      </c>
      <c r="H2084" s="6">
        <v>27.5</v>
      </c>
      <c r="I2084" s="6">
        <v>17.2</v>
      </c>
      <c r="J2084" s="6" t="s">
        <v>170</v>
      </c>
      <c r="L2084" s="6" t="s">
        <v>24</v>
      </c>
      <c r="N2084" s="6" t="b">
        <v>0</v>
      </c>
      <c r="O2084" s="6">
        <v>41.989429100000002</v>
      </c>
      <c r="P2084" s="6">
        <v>-72.130667990000006</v>
      </c>
    </row>
    <row r="2085" spans="1:16" ht="15.75" customHeight="1" x14ac:dyDescent="0.3">
      <c r="A2085" s="6">
        <v>14</v>
      </c>
      <c r="B2085" s="6">
        <v>100</v>
      </c>
      <c r="C2085" s="6" t="s">
        <v>26</v>
      </c>
      <c r="D2085" s="6">
        <v>3233</v>
      </c>
      <c r="F2085" s="6" t="s">
        <v>175</v>
      </c>
      <c r="G2085" s="6">
        <v>19.7</v>
      </c>
      <c r="H2085" s="6">
        <v>27.5</v>
      </c>
      <c r="I2085" s="6">
        <v>28.4</v>
      </c>
      <c r="J2085" s="6" t="s">
        <v>170</v>
      </c>
      <c r="L2085" s="6" t="s">
        <v>24</v>
      </c>
      <c r="N2085" s="6" t="b">
        <v>0</v>
      </c>
      <c r="O2085" s="6">
        <v>41.989423789999996</v>
      </c>
      <c r="P2085" s="6">
        <v>-72.130627480000001</v>
      </c>
    </row>
    <row r="2086" spans="1:16" ht="15.75" customHeight="1" x14ac:dyDescent="0.3">
      <c r="A2086" s="6">
        <v>13</v>
      </c>
      <c r="B2086" s="6">
        <v>100</v>
      </c>
      <c r="C2086" s="6" t="s">
        <v>21</v>
      </c>
      <c r="D2086" s="6">
        <v>3234</v>
      </c>
      <c r="F2086" s="6" t="s">
        <v>18</v>
      </c>
      <c r="G2086" s="6">
        <v>5.0999999999999996</v>
      </c>
      <c r="H2086" s="6">
        <v>38.299999999999997</v>
      </c>
      <c r="I2086" s="6">
        <v>22.1</v>
      </c>
      <c r="J2086" s="6" t="s">
        <v>170</v>
      </c>
      <c r="K2086" s="6">
        <v>1.3</v>
      </c>
      <c r="L2086" s="6" t="s">
        <v>24</v>
      </c>
      <c r="N2086" s="6" t="b">
        <v>0</v>
      </c>
      <c r="O2086" s="6">
        <v>41.989542239999999</v>
      </c>
      <c r="P2086" s="6">
        <v>-72.130778759999998</v>
      </c>
    </row>
    <row r="2087" spans="1:16" ht="15.75" customHeight="1" x14ac:dyDescent="0.3">
      <c r="A2087" s="6">
        <v>13</v>
      </c>
      <c r="B2087" s="6">
        <v>100</v>
      </c>
      <c r="C2087" s="6" t="s">
        <v>26</v>
      </c>
      <c r="D2087" s="6">
        <v>3235</v>
      </c>
      <c r="F2087" s="6" t="s">
        <v>20</v>
      </c>
      <c r="G2087" s="6">
        <v>17</v>
      </c>
      <c r="H2087" s="6">
        <v>29.6</v>
      </c>
      <c r="I2087" s="6">
        <v>27.5</v>
      </c>
      <c r="J2087" s="6" t="s">
        <v>170</v>
      </c>
      <c r="L2087" s="6" t="s">
        <v>24</v>
      </c>
      <c r="N2087" s="6" t="b">
        <v>0</v>
      </c>
      <c r="O2087" s="6">
        <v>41.989446610000002</v>
      </c>
      <c r="P2087" s="6">
        <v>-72.130655239999996</v>
      </c>
    </row>
    <row r="2088" spans="1:16" ht="15.75" customHeight="1" x14ac:dyDescent="0.3">
      <c r="A2088" s="6">
        <v>9</v>
      </c>
      <c r="B2088" s="6">
        <v>100</v>
      </c>
      <c r="C2088" s="6" t="s">
        <v>26</v>
      </c>
      <c r="D2088" s="6">
        <v>3236</v>
      </c>
      <c r="F2088" s="6" t="s">
        <v>18</v>
      </c>
      <c r="G2088" s="6">
        <v>18.600000000000001</v>
      </c>
      <c r="H2088" s="6">
        <v>23.5</v>
      </c>
      <c r="I2088" s="6">
        <v>20.6</v>
      </c>
      <c r="J2088" s="6" t="s">
        <v>170</v>
      </c>
      <c r="L2088" s="6" t="s">
        <v>24</v>
      </c>
      <c r="N2088" s="6" t="b">
        <v>0</v>
      </c>
      <c r="O2088" s="6">
        <v>41.98939008</v>
      </c>
      <c r="P2088" s="6">
        <v>-72.130648989999997</v>
      </c>
    </row>
    <row r="2089" spans="1:16" ht="15.75" customHeight="1" x14ac:dyDescent="0.3">
      <c r="B2089" s="6">
        <v>100</v>
      </c>
      <c r="C2089" s="6" t="s">
        <v>25</v>
      </c>
      <c r="D2089" s="6">
        <v>3237</v>
      </c>
      <c r="F2089" s="6" t="s">
        <v>20</v>
      </c>
      <c r="G2089" s="6">
        <v>10.3</v>
      </c>
      <c r="H2089" s="6">
        <v>33.700000000000003</v>
      </c>
      <c r="I2089" s="6">
        <v>26.2</v>
      </c>
      <c r="J2089" s="6" t="s">
        <v>170</v>
      </c>
      <c r="K2089" s="6">
        <v>1.3</v>
      </c>
      <c r="L2089" s="6" t="s">
        <v>24</v>
      </c>
      <c r="N2089" s="6" t="b">
        <v>0</v>
      </c>
      <c r="O2089" s="6">
        <v>41.989493379999999</v>
      </c>
      <c r="P2089" s="6">
        <v>-72.130726460000005</v>
      </c>
    </row>
    <row r="2090" spans="1:16" ht="15.75" customHeight="1" x14ac:dyDescent="0.3">
      <c r="A2090" s="6">
        <v>10</v>
      </c>
      <c r="B2090" s="6">
        <v>100</v>
      </c>
      <c r="C2090" s="6" t="s">
        <v>26</v>
      </c>
      <c r="D2090" s="6">
        <v>3238</v>
      </c>
      <c r="F2090" s="6" t="s">
        <v>18</v>
      </c>
      <c r="G2090" s="6">
        <v>18.100000000000001</v>
      </c>
      <c r="H2090" s="6">
        <v>26.8</v>
      </c>
      <c r="I2090" s="6">
        <v>24.6</v>
      </c>
      <c r="J2090" s="6" t="s">
        <v>170</v>
      </c>
      <c r="L2090" s="6" t="s">
        <v>24</v>
      </c>
      <c r="N2090" s="6" t="b">
        <v>0</v>
      </c>
      <c r="O2090" s="6">
        <v>41.989420090000003</v>
      </c>
      <c r="P2090" s="6">
        <v>-72.130648019999995</v>
      </c>
    </row>
    <row r="2091" spans="1:16" ht="15.75" customHeight="1" x14ac:dyDescent="0.3">
      <c r="A2091" s="6">
        <v>11</v>
      </c>
      <c r="B2091" s="6">
        <v>100</v>
      </c>
      <c r="C2091" s="6" t="s">
        <v>26</v>
      </c>
      <c r="D2091" s="6">
        <v>3239</v>
      </c>
      <c r="F2091" s="6" t="s">
        <v>18</v>
      </c>
      <c r="G2091" s="6">
        <v>19.2</v>
      </c>
      <c r="H2091" s="6">
        <v>26.9</v>
      </c>
      <c r="I2091" s="6">
        <v>21.1</v>
      </c>
      <c r="J2091" s="6" t="s">
        <v>170</v>
      </c>
      <c r="L2091" s="6" t="s">
        <v>24</v>
      </c>
      <c r="N2091" s="6" t="b">
        <v>0</v>
      </c>
      <c r="O2091" s="6">
        <v>41.989419259999998</v>
      </c>
      <c r="P2091" s="6">
        <v>-72.130634700000002</v>
      </c>
    </row>
    <row r="2092" spans="1:16" ht="15.75" customHeight="1" x14ac:dyDescent="0.3">
      <c r="A2092" s="6">
        <v>8</v>
      </c>
      <c r="B2092" s="6">
        <v>100</v>
      </c>
      <c r="C2092" s="6" t="s">
        <v>25</v>
      </c>
      <c r="D2092" s="6">
        <v>3240</v>
      </c>
      <c r="F2092" s="6" t="s">
        <v>18</v>
      </c>
      <c r="G2092" s="6">
        <v>19.399999999999999</v>
      </c>
      <c r="H2092" s="6">
        <v>38.1</v>
      </c>
      <c r="I2092" s="6">
        <v>44.9</v>
      </c>
      <c r="J2092" s="6" t="s">
        <v>170</v>
      </c>
      <c r="L2092" s="6" t="s">
        <v>24</v>
      </c>
      <c r="N2092" s="6" t="b">
        <v>0</v>
      </c>
      <c r="O2092" s="6">
        <v>41.989518140000001</v>
      </c>
      <c r="P2092" s="6">
        <v>-72.130608780000003</v>
      </c>
    </row>
    <row r="2093" spans="1:16" ht="15.75" customHeight="1" x14ac:dyDescent="0.3">
      <c r="B2093" s="6">
        <v>100</v>
      </c>
      <c r="C2093" s="6" t="s">
        <v>26</v>
      </c>
      <c r="D2093" s="6">
        <v>3241</v>
      </c>
      <c r="F2093" s="6" t="s">
        <v>18</v>
      </c>
      <c r="G2093" s="6">
        <v>13</v>
      </c>
      <c r="H2093" s="6">
        <v>29.9</v>
      </c>
      <c r="I2093" s="6">
        <v>28.6</v>
      </c>
      <c r="J2093" s="6" t="s">
        <v>170</v>
      </c>
      <c r="L2093" s="6" t="s">
        <v>24</v>
      </c>
      <c r="N2093" s="6" t="b">
        <v>0</v>
      </c>
      <c r="O2093" s="6">
        <v>41.989455509999999</v>
      </c>
      <c r="P2093" s="6">
        <v>-72.13070227</v>
      </c>
    </row>
    <row r="2094" spans="1:16" ht="15.75" customHeight="1" x14ac:dyDescent="0.3">
      <c r="A2094" s="6">
        <v>4</v>
      </c>
      <c r="B2094" s="6">
        <v>100</v>
      </c>
      <c r="C2094" s="6" t="s">
        <v>26</v>
      </c>
      <c r="D2094" s="6">
        <v>3242</v>
      </c>
      <c r="F2094" s="6" t="s">
        <v>23</v>
      </c>
      <c r="G2094" s="6">
        <v>15</v>
      </c>
      <c r="H2094" s="6">
        <v>21.1</v>
      </c>
      <c r="I2094" s="6">
        <v>31.9</v>
      </c>
      <c r="J2094" s="6" t="s">
        <v>170</v>
      </c>
      <c r="L2094" s="6" t="s">
        <v>24</v>
      </c>
      <c r="N2094" s="6" t="b">
        <v>0</v>
      </c>
      <c r="O2094" s="6">
        <v>41.98937445</v>
      </c>
      <c r="P2094" s="6">
        <v>-72.130696929999999</v>
      </c>
    </row>
    <row r="2095" spans="1:16" ht="15.75" customHeight="1" x14ac:dyDescent="0.3">
      <c r="A2095" s="6">
        <v>4</v>
      </c>
      <c r="B2095" s="6">
        <v>101</v>
      </c>
      <c r="C2095" s="6" t="s">
        <v>17</v>
      </c>
      <c r="D2095" s="6">
        <v>3243</v>
      </c>
      <c r="F2095" s="6" t="s">
        <v>18</v>
      </c>
      <c r="G2095" s="6">
        <v>27.3</v>
      </c>
      <c r="H2095" s="6">
        <v>28.6</v>
      </c>
      <c r="I2095" s="6">
        <v>15</v>
      </c>
      <c r="J2095" s="6" t="s">
        <v>170</v>
      </c>
      <c r="K2095" s="6">
        <v>1.3</v>
      </c>
      <c r="L2095" s="6" t="s">
        <v>24</v>
      </c>
      <c r="N2095" s="6" t="b">
        <v>0</v>
      </c>
      <c r="O2095" s="6">
        <v>41.989421659999998</v>
      </c>
      <c r="P2095" s="6">
        <v>-72.130534609999998</v>
      </c>
    </row>
    <row r="2096" spans="1:16" ht="15.75" customHeight="1" x14ac:dyDescent="0.3">
      <c r="B2096" s="6">
        <v>101</v>
      </c>
      <c r="C2096" s="6" t="s">
        <v>17</v>
      </c>
      <c r="D2096" s="6">
        <v>3244</v>
      </c>
      <c r="F2096" s="6" t="s">
        <v>18</v>
      </c>
      <c r="G2096" s="6">
        <v>26.7</v>
      </c>
      <c r="H2096" s="6">
        <v>20.6</v>
      </c>
      <c r="I2096" s="6">
        <v>25.4</v>
      </c>
      <c r="J2096" s="6" t="s">
        <v>170</v>
      </c>
      <c r="K2096" s="6">
        <v>1.3</v>
      </c>
      <c r="L2096" s="6" t="s">
        <v>24</v>
      </c>
      <c r="N2096" s="6" t="b">
        <v>0</v>
      </c>
      <c r="O2096" s="6">
        <v>41.989351749999997</v>
      </c>
      <c r="P2096" s="6">
        <v>-72.130558570000005</v>
      </c>
    </row>
    <row r="2097" spans="1:16" ht="15.75" customHeight="1" x14ac:dyDescent="0.3">
      <c r="A2097" s="6">
        <v>7</v>
      </c>
      <c r="B2097" s="6">
        <v>100</v>
      </c>
      <c r="C2097" s="6" t="s">
        <v>21</v>
      </c>
      <c r="D2097" s="6">
        <v>3245</v>
      </c>
      <c r="F2097" s="6" t="s">
        <v>31</v>
      </c>
      <c r="G2097" s="6">
        <v>6.4</v>
      </c>
      <c r="H2097" s="6">
        <v>34.4</v>
      </c>
      <c r="I2097" s="6">
        <v>37.4</v>
      </c>
      <c r="J2097" s="6" t="s">
        <v>170</v>
      </c>
      <c r="K2097" s="6">
        <v>1.3</v>
      </c>
      <c r="L2097" s="6" t="s">
        <v>24</v>
      </c>
      <c r="N2097" s="6" t="b">
        <v>0</v>
      </c>
      <c r="O2097" s="6">
        <v>41.98950567</v>
      </c>
      <c r="P2097" s="6">
        <v>-72.130771460000005</v>
      </c>
    </row>
    <row r="2098" spans="1:16" ht="15.75" customHeight="1" x14ac:dyDescent="0.3">
      <c r="A2098" s="6">
        <v>1</v>
      </c>
      <c r="B2098" s="6">
        <v>100</v>
      </c>
      <c r="C2098" s="6" t="s">
        <v>21</v>
      </c>
      <c r="D2098" s="6">
        <v>3246</v>
      </c>
      <c r="F2098" s="6" t="s">
        <v>18</v>
      </c>
      <c r="G2098" s="6">
        <v>1.4</v>
      </c>
      <c r="H2098" s="6">
        <v>39.299999999999997</v>
      </c>
      <c r="I2098" s="6">
        <v>39.700000000000003</v>
      </c>
      <c r="J2098" s="6" t="s">
        <v>170</v>
      </c>
      <c r="K2098" s="6">
        <v>1.3</v>
      </c>
      <c r="L2098" s="6" t="s">
        <v>24</v>
      </c>
      <c r="N2098" s="6" t="b">
        <v>0</v>
      </c>
      <c r="O2098" s="6">
        <v>41.989556880000002</v>
      </c>
      <c r="P2098" s="6">
        <v>-72.130820749999998</v>
      </c>
    </row>
    <row r="2099" spans="1:16" ht="15.75" customHeight="1" x14ac:dyDescent="0.3">
      <c r="A2099" s="6">
        <v>14</v>
      </c>
      <c r="B2099" s="6">
        <v>100</v>
      </c>
      <c r="C2099" s="6" t="s">
        <v>17</v>
      </c>
      <c r="D2099" s="6">
        <v>3247</v>
      </c>
      <c r="F2099" s="6" t="s">
        <v>18</v>
      </c>
      <c r="G2099" s="6">
        <v>8.5</v>
      </c>
      <c r="H2099" s="6">
        <v>39.799999999999997</v>
      </c>
      <c r="I2099" s="6">
        <v>24.5</v>
      </c>
      <c r="J2099" s="6" t="s">
        <v>170</v>
      </c>
      <c r="K2099" s="6">
        <v>1.3</v>
      </c>
      <c r="L2099" s="6" t="s">
        <v>24</v>
      </c>
      <c r="N2099" s="6" t="b">
        <v>0</v>
      </c>
      <c r="O2099" s="6">
        <v>41.989550219999998</v>
      </c>
      <c r="P2099" s="6">
        <v>-72.130735090000002</v>
      </c>
    </row>
    <row r="2100" spans="1:16" ht="15.75" customHeight="1" x14ac:dyDescent="0.3">
      <c r="A2100" s="6">
        <v>3</v>
      </c>
      <c r="B2100" s="6">
        <v>100</v>
      </c>
      <c r="C2100" s="6" t="s">
        <v>25</v>
      </c>
      <c r="D2100" s="6">
        <v>3248</v>
      </c>
      <c r="F2100" s="6" t="s">
        <v>18</v>
      </c>
      <c r="G2100" s="6">
        <v>40.1</v>
      </c>
      <c r="H2100" s="6">
        <v>39.1</v>
      </c>
      <c r="I2100" s="6">
        <v>23.3</v>
      </c>
      <c r="J2100" s="6" t="s">
        <v>170</v>
      </c>
      <c r="K2100" s="6">
        <v>1.3</v>
      </c>
      <c r="L2100" s="6" t="s">
        <v>24</v>
      </c>
      <c r="N2100" s="6" t="b">
        <v>0</v>
      </c>
      <c r="O2100" s="6">
        <v>41.989494669999999</v>
      </c>
      <c r="P2100" s="6">
        <v>-72.130360030000006</v>
      </c>
    </row>
    <row r="2101" spans="1:16" ht="15.75" customHeight="1" x14ac:dyDescent="0.3">
      <c r="A2101" s="6">
        <v>2</v>
      </c>
      <c r="B2101" s="6">
        <v>100</v>
      </c>
      <c r="C2101" s="6" t="s">
        <v>21</v>
      </c>
      <c r="D2101" s="6">
        <v>3249</v>
      </c>
      <c r="F2101" s="6" t="s">
        <v>175</v>
      </c>
      <c r="G2101" s="6">
        <v>7.3</v>
      </c>
      <c r="I2101" s="6">
        <v>25.8</v>
      </c>
      <c r="J2101" s="6" t="s">
        <v>170</v>
      </c>
      <c r="K2101" s="6">
        <v>1.3</v>
      </c>
      <c r="L2101" s="6" t="s">
        <v>24</v>
      </c>
      <c r="N2101" s="6" t="b">
        <v>0</v>
      </c>
      <c r="O2101" s="6" t="e">
        <v>#DIV/0!</v>
      </c>
      <c r="P2101" s="6" t="e">
        <v>#DIV/0!</v>
      </c>
    </row>
    <row r="2102" spans="1:16" ht="15.75" customHeight="1" x14ac:dyDescent="0.3">
      <c r="A2102" s="6">
        <v>8</v>
      </c>
      <c r="B2102" s="6">
        <v>101</v>
      </c>
      <c r="C2102" s="6" t="s">
        <v>17</v>
      </c>
      <c r="D2102" s="6">
        <v>3250</v>
      </c>
      <c r="F2102" s="6" t="s">
        <v>18</v>
      </c>
      <c r="G2102" s="6">
        <v>23.3</v>
      </c>
      <c r="H2102" s="6">
        <v>20.8</v>
      </c>
      <c r="I2102" s="6">
        <v>29.3</v>
      </c>
      <c r="J2102" s="6" t="s">
        <v>170</v>
      </c>
      <c r="K2102" s="6">
        <v>1.3</v>
      </c>
      <c r="L2102" s="6" t="s">
        <v>24</v>
      </c>
      <c r="N2102" s="6" t="b">
        <v>0</v>
      </c>
      <c r="O2102" s="6">
        <v>41.98935883</v>
      </c>
      <c r="P2102" s="6">
        <v>-72.130598660000004</v>
      </c>
    </row>
    <row r="2103" spans="1:16" ht="15.75" customHeight="1" x14ac:dyDescent="0.3">
      <c r="A2103" s="6">
        <v>7</v>
      </c>
      <c r="B2103" s="6">
        <v>101</v>
      </c>
      <c r="C2103" s="6" t="s">
        <v>17</v>
      </c>
      <c r="D2103" s="6">
        <v>3251</v>
      </c>
      <c r="F2103" s="6" t="s">
        <v>18</v>
      </c>
      <c r="G2103" s="6">
        <v>20.8</v>
      </c>
      <c r="H2103" s="6">
        <v>28.8</v>
      </c>
      <c r="I2103" s="6">
        <v>22.4</v>
      </c>
      <c r="J2103" s="6" t="s">
        <v>170</v>
      </c>
      <c r="K2103" s="6">
        <v>1.3</v>
      </c>
      <c r="L2103" s="6" t="s">
        <v>24</v>
      </c>
      <c r="N2103" s="6" t="b">
        <v>0</v>
      </c>
      <c r="O2103" s="6">
        <v>41.989433589999997</v>
      </c>
      <c r="P2103" s="6">
        <v>-72.130611639999998</v>
      </c>
    </row>
    <row r="2104" spans="1:16" ht="15.75" customHeight="1" x14ac:dyDescent="0.3">
      <c r="A2104" s="6">
        <v>11</v>
      </c>
      <c r="B2104" s="6">
        <v>100</v>
      </c>
      <c r="C2104" s="6" t="s">
        <v>17</v>
      </c>
      <c r="D2104" s="6">
        <v>3252</v>
      </c>
      <c r="F2104" s="6" t="s">
        <v>31</v>
      </c>
      <c r="G2104" s="6">
        <v>6.6</v>
      </c>
      <c r="H2104" s="6">
        <v>34.700000000000003</v>
      </c>
      <c r="I2104" s="6">
        <v>19.600000000000001</v>
      </c>
      <c r="J2104" s="6" t="s">
        <v>170</v>
      </c>
      <c r="K2104" s="6">
        <v>1.3</v>
      </c>
      <c r="L2104" s="6" t="s">
        <v>24</v>
      </c>
      <c r="N2104" s="6" t="b">
        <v>0</v>
      </c>
      <c r="O2104" s="6">
        <v>41.989508020000002</v>
      </c>
      <c r="P2104" s="6">
        <v>-72.130768450000005</v>
      </c>
    </row>
    <row r="2105" spans="1:16" ht="15.75" customHeight="1" x14ac:dyDescent="0.3">
      <c r="A2105" s="6">
        <v>9</v>
      </c>
      <c r="B2105" s="6">
        <v>100</v>
      </c>
      <c r="C2105" s="6" t="s">
        <v>21</v>
      </c>
      <c r="D2105" s="6">
        <v>3253</v>
      </c>
      <c r="F2105" s="6" t="s">
        <v>18</v>
      </c>
      <c r="G2105" s="6">
        <v>5.7</v>
      </c>
      <c r="H2105" s="6">
        <v>36.1</v>
      </c>
      <c r="I2105" s="6">
        <v>1.6</v>
      </c>
      <c r="J2105" s="6" t="s">
        <v>170</v>
      </c>
      <c r="K2105" s="6">
        <v>1.3</v>
      </c>
      <c r="L2105" s="6" t="s">
        <v>24</v>
      </c>
      <c r="N2105" s="6" t="b">
        <v>0</v>
      </c>
      <c r="O2105" s="6">
        <v>41.98952182</v>
      </c>
      <c r="P2105" s="6">
        <v>-72.130776229999995</v>
      </c>
    </row>
    <row r="2106" spans="1:16" ht="15.75" customHeight="1" x14ac:dyDescent="0.3">
      <c r="A2106" s="6">
        <v>3</v>
      </c>
      <c r="B2106" s="6">
        <v>101</v>
      </c>
      <c r="C2106" s="6" t="s">
        <v>26</v>
      </c>
      <c r="D2106" s="6">
        <v>3254</v>
      </c>
      <c r="F2106" s="6" t="s">
        <v>18</v>
      </c>
      <c r="G2106" s="6">
        <v>38.6</v>
      </c>
      <c r="H2106" s="6">
        <v>26.3</v>
      </c>
      <c r="I2106" s="6">
        <v>13.9</v>
      </c>
      <c r="J2106" s="6" t="s">
        <v>170</v>
      </c>
      <c r="K2106" s="6">
        <v>1.3</v>
      </c>
      <c r="L2106" s="6" t="s">
        <v>24</v>
      </c>
      <c r="N2106" s="6" t="b">
        <v>0</v>
      </c>
      <c r="O2106" s="6">
        <v>41.989383650000001</v>
      </c>
      <c r="P2106" s="6">
        <v>-72.13040479</v>
      </c>
    </row>
    <row r="2107" spans="1:16" ht="15.75" customHeight="1" x14ac:dyDescent="0.3">
      <c r="B2107" s="6">
        <v>101</v>
      </c>
      <c r="C2107" s="6" t="s">
        <v>26</v>
      </c>
      <c r="D2107" s="6">
        <v>3255</v>
      </c>
      <c r="F2107" s="6" t="s">
        <v>22</v>
      </c>
      <c r="G2107" s="6">
        <v>31.6</v>
      </c>
      <c r="H2107" s="6">
        <v>28.9</v>
      </c>
      <c r="I2107" s="6">
        <v>26</v>
      </c>
      <c r="J2107" s="6" t="s">
        <v>170</v>
      </c>
      <c r="K2107" s="6">
        <v>1.3</v>
      </c>
      <c r="L2107" s="6" t="s">
        <v>24</v>
      </c>
      <c r="N2107" s="6" t="b">
        <v>0</v>
      </c>
      <c r="O2107" s="6">
        <v>41.989417609999997</v>
      </c>
      <c r="P2107" s="6">
        <v>-72.130482740000005</v>
      </c>
    </row>
    <row r="2108" spans="1:16" ht="15.75" customHeight="1" x14ac:dyDescent="0.3">
      <c r="A2108" s="6">
        <v>6</v>
      </c>
      <c r="B2108" s="6">
        <v>101</v>
      </c>
      <c r="C2108" s="6" t="s">
        <v>17</v>
      </c>
      <c r="D2108" s="6">
        <v>3256</v>
      </c>
      <c r="F2108" s="6" t="s">
        <v>33</v>
      </c>
      <c r="G2108" s="6">
        <v>25.3</v>
      </c>
      <c r="H2108" s="6">
        <v>22.3</v>
      </c>
      <c r="I2108" s="6">
        <v>32.4</v>
      </c>
      <c r="J2108" s="6" t="s">
        <v>170</v>
      </c>
      <c r="K2108" s="6">
        <v>1.3</v>
      </c>
      <c r="L2108" s="6" t="s">
        <v>24</v>
      </c>
      <c r="N2108" s="6" t="b">
        <v>0</v>
      </c>
      <c r="O2108" s="6">
        <v>41.989368990000003</v>
      </c>
      <c r="P2108" s="6">
        <v>-72.130571680000003</v>
      </c>
    </row>
    <row r="2109" spans="1:16" ht="15.75" customHeight="1" x14ac:dyDescent="0.3">
      <c r="A2109" s="6">
        <v>15</v>
      </c>
      <c r="B2109" s="6">
        <v>100</v>
      </c>
      <c r="C2109" s="6" t="s">
        <v>17</v>
      </c>
      <c r="D2109" s="6">
        <v>3257</v>
      </c>
      <c r="F2109" s="6" t="s">
        <v>18</v>
      </c>
      <c r="G2109" s="6">
        <v>5.8</v>
      </c>
      <c r="H2109" s="6">
        <v>39.9</v>
      </c>
      <c r="I2109" s="6">
        <v>32.5</v>
      </c>
      <c r="J2109" s="6" t="s">
        <v>170</v>
      </c>
      <c r="K2109" s="6">
        <v>1.3</v>
      </c>
      <c r="L2109" s="6" t="s">
        <v>24</v>
      </c>
      <c r="N2109" s="6" t="b">
        <v>0</v>
      </c>
      <c r="O2109" s="6">
        <v>41.989555320000001</v>
      </c>
      <c r="P2109" s="6">
        <v>-72.130767059999997</v>
      </c>
    </row>
    <row r="2110" spans="1:16" ht="15.75" customHeight="1" x14ac:dyDescent="0.3">
      <c r="A2110" s="6">
        <v>3</v>
      </c>
      <c r="B2110" s="6">
        <v>101</v>
      </c>
      <c r="C2110" s="6" t="s">
        <v>17</v>
      </c>
      <c r="D2110" s="6">
        <v>3258</v>
      </c>
      <c r="F2110" s="6" t="s">
        <v>18</v>
      </c>
      <c r="G2110" s="6">
        <v>27.1</v>
      </c>
      <c r="H2110" s="6">
        <v>28.2</v>
      </c>
      <c r="I2110" s="6">
        <v>20.100000000000001</v>
      </c>
      <c r="J2110" s="6" t="s">
        <v>170</v>
      </c>
      <c r="K2110" s="6">
        <v>1.3</v>
      </c>
      <c r="L2110" s="6" t="s">
        <v>24</v>
      </c>
      <c r="N2110" s="6" t="b">
        <v>0</v>
      </c>
      <c r="O2110" s="6">
        <v>41.989418430000001</v>
      </c>
      <c r="P2110" s="6">
        <v>-72.130537829999994</v>
      </c>
    </row>
    <row r="2111" spans="1:16" ht="15.75" customHeight="1" x14ac:dyDescent="0.3">
      <c r="A2111" s="6">
        <v>10</v>
      </c>
      <c r="B2111" s="6">
        <v>100</v>
      </c>
      <c r="C2111" s="6" t="s">
        <v>21</v>
      </c>
      <c r="D2111" s="6">
        <v>3259</v>
      </c>
      <c r="F2111" s="6" t="s">
        <v>31</v>
      </c>
      <c r="G2111" s="6">
        <v>6.8</v>
      </c>
      <c r="H2111" s="6">
        <v>35.6</v>
      </c>
      <c r="I2111" s="6">
        <v>31.7</v>
      </c>
      <c r="J2111" s="6" t="s">
        <v>170</v>
      </c>
      <c r="K2111" s="6">
        <v>1.3</v>
      </c>
      <c r="L2111" s="6" t="s">
        <v>24</v>
      </c>
      <c r="N2111" s="6" t="b">
        <v>0</v>
      </c>
      <c r="O2111" s="6">
        <v>41.989515679999997</v>
      </c>
      <c r="P2111" s="6">
        <v>-72.130764170000006</v>
      </c>
    </row>
    <row r="2112" spans="1:16" ht="15.75" customHeight="1" x14ac:dyDescent="0.3">
      <c r="A2112" s="6">
        <v>1</v>
      </c>
      <c r="B2112" s="6">
        <v>101</v>
      </c>
      <c r="C2112" s="6" t="s">
        <v>17</v>
      </c>
      <c r="D2112" s="6">
        <v>3260</v>
      </c>
      <c r="F2112" s="6" t="s">
        <v>18</v>
      </c>
      <c r="G2112" s="6">
        <v>26.7</v>
      </c>
      <c r="H2112" s="6">
        <v>20.9</v>
      </c>
      <c r="I2112" s="6">
        <v>15.6</v>
      </c>
      <c r="J2112" s="6" t="s">
        <v>170</v>
      </c>
      <c r="K2112" s="6">
        <v>1.3</v>
      </c>
      <c r="L2112" s="6" t="s">
        <v>24</v>
      </c>
      <c r="M2112" s="6" t="s">
        <v>200</v>
      </c>
      <c r="N2112" s="6" t="b">
        <v>0</v>
      </c>
      <c r="O2112" s="6">
        <v>41.989354409999997</v>
      </c>
      <c r="P2112" s="6">
        <v>-72.130557940000003</v>
      </c>
    </row>
    <row r="2113" spans="1:16" ht="15.75" customHeight="1" x14ac:dyDescent="0.3">
      <c r="A2113" s="6">
        <v>3</v>
      </c>
      <c r="B2113" s="6">
        <v>100</v>
      </c>
      <c r="C2113" s="6" t="s">
        <v>21</v>
      </c>
      <c r="D2113" s="6">
        <v>3261</v>
      </c>
      <c r="F2113" s="6" t="s">
        <v>18</v>
      </c>
      <c r="G2113" s="6">
        <v>7.3</v>
      </c>
      <c r="H2113" s="6">
        <v>31.1</v>
      </c>
      <c r="I2113" s="6">
        <v>17.2</v>
      </c>
      <c r="J2113" s="6" t="s">
        <v>170</v>
      </c>
      <c r="K2113" s="6">
        <v>1.3</v>
      </c>
      <c r="L2113" s="6" t="s">
        <v>24</v>
      </c>
      <c r="N2113" s="6" t="b">
        <v>0</v>
      </c>
      <c r="O2113" s="6">
        <v>41.989475040000002</v>
      </c>
      <c r="P2113" s="6">
        <v>-72.130767669999997</v>
      </c>
    </row>
    <row r="2114" spans="1:16" ht="15.75" customHeight="1" x14ac:dyDescent="0.3">
      <c r="A2114" s="6">
        <v>2</v>
      </c>
      <c r="B2114" s="6">
        <v>101</v>
      </c>
      <c r="C2114" s="6" t="s">
        <v>17</v>
      </c>
      <c r="D2114" s="6">
        <v>3262</v>
      </c>
      <c r="F2114" s="6" t="s">
        <v>18</v>
      </c>
      <c r="G2114" s="6">
        <v>29.7</v>
      </c>
      <c r="H2114" s="6">
        <v>26.8</v>
      </c>
      <c r="I2114" s="6">
        <v>12</v>
      </c>
      <c r="J2114" s="6" t="s">
        <v>170</v>
      </c>
      <c r="K2114" s="6">
        <v>1.3</v>
      </c>
      <c r="L2114" s="6" t="s">
        <v>24</v>
      </c>
      <c r="N2114" s="6" t="b">
        <v>0</v>
      </c>
      <c r="O2114" s="6">
        <v>41.989401970000003</v>
      </c>
      <c r="P2114" s="6">
        <v>-72.130509790000005</v>
      </c>
    </row>
    <row r="2115" spans="1:16" ht="15.75" customHeight="1" x14ac:dyDescent="0.3">
      <c r="A2115" s="6">
        <v>12</v>
      </c>
      <c r="B2115" s="6">
        <v>100</v>
      </c>
      <c r="C2115" s="6" t="s">
        <v>21</v>
      </c>
      <c r="D2115" s="6">
        <v>3263</v>
      </c>
      <c r="F2115" s="6" t="s">
        <v>18</v>
      </c>
      <c r="G2115" s="6">
        <v>9.6999999999999993</v>
      </c>
      <c r="H2115" s="6">
        <v>36.700000000000003</v>
      </c>
      <c r="I2115" s="6">
        <v>24.8</v>
      </c>
      <c r="J2115" s="6" t="s">
        <v>170</v>
      </c>
      <c r="K2115" s="6">
        <v>1.3</v>
      </c>
      <c r="L2115" s="6" t="s">
        <v>24</v>
      </c>
      <c r="N2115" s="6" t="b">
        <v>0</v>
      </c>
      <c r="O2115" s="6">
        <v>41.989520890000001</v>
      </c>
      <c r="P2115" s="6">
        <v>-72.130727309999997</v>
      </c>
    </row>
    <row r="2116" spans="1:16" ht="15.75" customHeight="1" x14ac:dyDescent="0.3">
      <c r="A2116" s="6">
        <v>1</v>
      </c>
      <c r="B2116" s="6">
        <v>102</v>
      </c>
      <c r="C2116" s="6" t="s">
        <v>21</v>
      </c>
      <c r="D2116" s="6">
        <v>3264</v>
      </c>
      <c r="F2116" s="6" t="s">
        <v>18</v>
      </c>
      <c r="G2116" s="6">
        <v>45.3</v>
      </c>
      <c r="H2116" s="6">
        <v>35.200000000000003</v>
      </c>
      <c r="I2116" s="6">
        <v>32.299999999999997</v>
      </c>
      <c r="J2116" s="6" t="s">
        <v>170</v>
      </c>
      <c r="K2116" s="6">
        <v>1.3</v>
      </c>
      <c r="L2116" s="6" t="s">
        <v>24</v>
      </c>
      <c r="N2116" s="6" t="b">
        <v>0</v>
      </c>
      <c r="O2116" s="6">
        <v>41.989452010000001</v>
      </c>
      <c r="P2116" s="6">
        <v>-72.130306259999998</v>
      </c>
    </row>
    <row r="2117" spans="1:16" ht="15.75" customHeight="1" x14ac:dyDescent="0.3">
      <c r="A2117" s="6">
        <v>5</v>
      </c>
      <c r="B2117" s="6">
        <v>100</v>
      </c>
      <c r="C2117" s="6" t="s">
        <v>21</v>
      </c>
      <c r="D2117" s="6">
        <v>3265</v>
      </c>
      <c r="F2117" s="6" t="s">
        <v>18</v>
      </c>
      <c r="G2117" s="6">
        <v>6.6</v>
      </c>
      <c r="H2117" s="6">
        <v>32.700000000000003</v>
      </c>
      <c r="I2117" s="6">
        <v>11.5</v>
      </c>
      <c r="J2117" s="6" t="s">
        <v>170</v>
      </c>
      <c r="K2117" s="6">
        <v>1.3</v>
      </c>
      <c r="L2117" s="6" t="s">
        <v>174</v>
      </c>
      <c r="N2117" s="6" t="b">
        <v>0</v>
      </c>
      <c r="O2117" s="6">
        <v>41.9894903</v>
      </c>
      <c r="P2117" s="6">
        <v>-72.130772649999997</v>
      </c>
    </row>
    <row r="2118" spans="1:16" ht="15.75" customHeight="1" x14ac:dyDescent="0.3">
      <c r="A2118" s="6">
        <v>7</v>
      </c>
      <c r="B2118" s="6">
        <v>101</v>
      </c>
      <c r="C2118" s="6" t="s">
        <v>26</v>
      </c>
      <c r="D2118" s="6">
        <v>3266</v>
      </c>
      <c r="F2118" s="6" t="s">
        <v>18</v>
      </c>
      <c r="G2118" s="6">
        <v>33.299999999999997</v>
      </c>
      <c r="H2118" s="6">
        <v>25.8</v>
      </c>
      <c r="I2118" s="6">
        <v>26.3</v>
      </c>
      <c r="J2118" s="6" t="s">
        <v>170</v>
      </c>
      <c r="K2118" s="6">
        <v>1.3</v>
      </c>
      <c r="L2118" s="6" t="s">
        <v>24</v>
      </c>
      <c r="N2118" s="6" t="b">
        <v>0</v>
      </c>
      <c r="O2118" s="6">
        <v>41.989387499999999</v>
      </c>
      <c r="P2118" s="6">
        <v>-72.130469000000005</v>
      </c>
    </row>
    <row r="2119" spans="1:16" ht="15.75" customHeight="1" x14ac:dyDescent="0.3">
      <c r="A2119" s="6">
        <v>8</v>
      </c>
      <c r="B2119" s="6">
        <v>102</v>
      </c>
      <c r="C2119" s="6" t="s">
        <v>17</v>
      </c>
      <c r="D2119" s="6">
        <v>3267</v>
      </c>
      <c r="F2119" s="6" t="s">
        <v>18</v>
      </c>
      <c r="G2119" s="6">
        <v>47.6</v>
      </c>
      <c r="H2119" s="6">
        <v>20.8</v>
      </c>
      <c r="I2119" s="6">
        <v>54.1</v>
      </c>
      <c r="J2119" s="6" t="s">
        <v>170</v>
      </c>
      <c r="K2119" s="6">
        <v>1.3</v>
      </c>
      <c r="L2119" s="6" t="s">
        <v>24</v>
      </c>
      <c r="M2119" s="6" t="s">
        <v>201</v>
      </c>
      <c r="N2119" s="6" t="b">
        <v>0</v>
      </c>
      <c r="O2119" s="6">
        <v>41.989320880000001</v>
      </c>
      <c r="P2119" s="6">
        <v>-72.130309109999999</v>
      </c>
    </row>
    <row r="2120" spans="1:16" ht="15.75" customHeight="1" x14ac:dyDescent="0.3">
      <c r="B2120" s="6">
        <v>200</v>
      </c>
      <c r="C2120" s="6" t="s">
        <v>17</v>
      </c>
      <c r="D2120" s="6">
        <v>3267</v>
      </c>
      <c r="F2120" s="6" t="s">
        <v>202</v>
      </c>
      <c r="G2120" s="6">
        <v>3</v>
      </c>
      <c r="H2120" s="6">
        <v>41.4</v>
      </c>
      <c r="I2120" s="6">
        <v>38.4</v>
      </c>
      <c r="J2120" s="6" t="s">
        <v>170</v>
      </c>
      <c r="K2120" s="6">
        <v>1.3</v>
      </c>
      <c r="L2120" s="6" t="s">
        <v>24</v>
      </c>
      <c r="N2120" s="6" t="b">
        <v>0</v>
      </c>
      <c r="O2120" s="6">
        <v>41.989572979999998</v>
      </c>
      <c r="P2120" s="6">
        <v>-72.130797270000002</v>
      </c>
    </row>
    <row r="2121" spans="1:16" ht="15.75" customHeight="1" x14ac:dyDescent="0.3">
      <c r="A2121" s="6">
        <v>6</v>
      </c>
      <c r="B2121" s="6">
        <v>100</v>
      </c>
      <c r="C2121" s="6" t="s">
        <v>21</v>
      </c>
      <c r="D2121" s="6">
        <v>3268</v>
      </c>
      <c r="F2121" s="6" t="s">
        <v>18</v>
      </c>
      <c r="G2121" s="6">
        <v>7.2</v>
      </c>
      <c r="H2121" s="6">
        <v>33.799999999999997</v>
      </c>
      <c r="I2121" s="6">
        <v>14.2</v>
      </c>
      <c r="J2121" s="6" t="s">
        <v>170</v>
      </c>
      <c r="K2121" s="6">
        <v>1.3</v>
      </c>
      <c r="L2121" s="6" t="s">
        <v>24</v>
      </c>
      <c r="N2121" s="6" t="b">
        <v>0</v>
      </c>
      <c r="O2121" s="6">
        <v>41.989499109999997</v>
      </c>
      <c r="P2121" s="6">
        <v>-72.130763189999996</v>
      </c>
    </row>
    <row r="2122" spans="1:16" ht="15.75" customHeight="1" x14ac:dyDescent="0.3">
      <c r="A2122" s="6">
        <v>8</v>
      </c>
      <c r="B2122" s="6">
        <v>100</v>
      </c>
      <c r="C2122" s="6" t="s">
        <v>21</v>
      </c>
      <c r="D2122" s="6">
        <v>3269</v>
      </c>
      <c r="F2122" s="6" t="s">
        <v>18</v>
      </c>
      <c r="G2122" s="6">
        <v>4.7</v>
      </c>
      <c r="H2122" s="6">
        <v>35.299999999999997</v>
      </c>
      <c r="I2122" s="6">
        <v>16.7</v>
      </c>
      <c r="J2122" s="6" t="s">
        <v>170</v>
      </c>
      <c r="K2122" s="6">
        <v>1.3</v>
      </c>
      <c r="L2122" s="6" t="s">
        <v>24</v>
      </c>
      <c r="N2122" s="6" t="b">
        <v>0</v>
      </c>
      <c r="O2122" s="6">
        <v>41.989516299999998</v>
      </c>
      <c r="P2122" s="6">
        <v>-72.130789829999998</v>
      </c>
    </row>
    <row r="2123" spans="1:16" ht="15.75" customHeight="1" x14ac:dyDescent="0.3">
      <c r="A2123" s="6">
        <v>4</v>
      </c>
      <c r="B2123" s="6">
        <v>100</v>
      </c>
      <c r="C2123" s="6" t="s">
        <v>21</v>
      </c>
      <c r="D2123" s="6">
        <v>3270</v>
      </c>
      <c r="F2123" s="6" t="s">
        <v>18</v>
      </c>
      <c r="G2123" s="6">
        <v>6</v>
      </c>
      <c r="H2123" s="6">
        <v>32.6</v>
      </c>
      <c r="I2123" s="6">
        <v>17.8</v>
      </c>
      <c r="J2123" s="6" t="s">
        <v>170</v>
      </c>
      <c r="K2123" s="6">
        <v>1.3</v>
      </c>
      <c r="L2123" s="6" t="s">
        <v>24</v>
      </c>
      <c r="N2123" s="6" t="b">
        <v>0</v>
      </c>
      <c r="O2123" s="6">
        <v>41.989490349999997</v>
      </c>
      <c r="P2123" s="6">
        <v>-72.130780009999995</v>
      </c>
    </row>
    <row r="2124" spans="1:16" ht="15.75" customHeight="1" x14ac:dyDescent="0.3">
      <c r="A2124" s="6">
        <v>5</v>
      </c>
      <c r="B2124" s="6">
        <v>102</v>
      </c>
      <c r="C2124" s="6" t="s">
        <v>21</v>
      </c>
      <c r="D2124" s="6">
        <v>3271</v>
      </c>
      <c r="F2124" s="6" t="s">
        <v>18</v>
      </c>
      <c r="G2124" s="6">
        <v>41.2</v>
      </c>
      <c r="H2124" s="6">
        <v>38</v>
      </c>
      <c r="I2124" s="6">
        <v>20.2</v>
      </c>
      <c r="J2124" s="6" t="s">
        <v>170</v>
      </c>
      <c r="K2124" s="6">
        <v>1.3</v>
      </c>
      <c r="L2124" s="6" t="s">
        <v>24</v>
      </c>
      <c r="N2124" s="6" t="b">
        <v>0</v>
      </c>
      <c r="O2124" s="6">
        <v>41.989483210000003</v>
      </c>
      <c r="P2124" s="6">
        <v>-72.130349229999993</v>
      </c>
    </row>
    <row r="2125" spans="1:16" ht="15.75" customHeight="1" x14ac:dyDescent="0.3">
      <c r="B2125" s="6">
        <v>100</v>
      </c>
      <c r="C2125" s="6" t="s">
        <v>25</v>
      </c>
      <c r="D2125" s="6">
        <v>3272</v>
      </c>
      <c r="F2125" s="6" t="s">
        <v>89</v>
      </c>
      <c r="G2125" s="6">
        <v>32.799999999999997</v>
      </c>
      <c r="I2125" s="6">
        <v>35.9</v>
      </c>
      <c r="J2125" s="6" t="s">
        <v>170</v>
      </c>
      <c r="K2125" s="6">
        <v>1.3</v>
      </c>
      <c r="L2125" s="6" t="s">
        <v>24</v>
      </c>
      <c r="N2125" s="6" t="b">
        <v>0</v>
      </c>
      <c r="O2125" s="6" t="e">
        <v>#DIV/0!</v>
      </c>
      <c r="P2125" s="6" t="e">
        <v>#DIV/0!</v>
      </c>
    </row>
    <row r="2126" spans="1:16" ht="15.75" customHeight="1" x14ac:dyDescent="0.3">
      <c r="A2126" s="6">
        <v>10</v>
      </c>
      <c r="B2126" s="6">
        <v>100</v>
      </c>
      <c r="C2126" s="6" t="s">
        <v>25</v>
      </c>
      <c r="D2126" s="6">
        <v>3272</v>
      </c>
      <c r="F2126" s="6" t="s">
        <v>89</v>
      </c>
      <c r="G2126" s="6">
        <v>30.3</v>
      </c>
      <c r="H2126" s="6">
        <v>32.700000000000003</v>
      </c>
      <c r="I2126" s="6">
        <v>35.299999999999997</v>
      </c>
      <c r="J2126" s="6" t="s">
        <v>170</v>
      </c>
      <c r="K2126" s="6">
        <v>1.3</v>
      </c>
      <c r="L2126" s="6" t="s">
        <v>24</v>
      </c>
      <c r="N2126" s="6" t="b">
        <v>0</v>
      </c>
      <c r="O2126" s="6">
        <v>41.98945329</v>
      </c>
      <c r="P2126" s="6">
        <v>-72.130490249999994</v>
      </c>
    </row>
    <row r="2127" spans="1:16" ht="15.75" customHeight="1" x14ac:dyDescent="0.3">
      <c r="A2127" s="6">
        <v>2</v>
      </c>
      <c r="B2127" s="6">
        <v>100</v>
      </c>
      <c r="C2127" s="6" t="s">
        <v>25</v>
      </c>
      <c r="D2127" s="6">
        <v>3273</v>
      </c>
      <c r="F2127" s="6" t="s">
        <v>18</v>
      </c>
      <c r="H2127" s="6">
        <v>36.299999999999997</v>
      </c>
      <c r="I2127" s="6">
        <v>16.100000000000001</v>
      </c>
      <c r="J2127" s="6" t="s">
        <v>170</v>
      </c>
      <c r="K2127" s="6">
        <v>1.3</v>
      </c>
      <c r="L2127" s="6" t="s">
        <v>24</v>
      </c>
      <c r="N2127" s="6" t="b">
        <v>0</v>
      </c>
      <c r="O2127" s="6" t="e">
        <v>#DIV/0!</v>
      </c>
      <c r="P2127" s="6" t="e">
        <v>#DIV/0!</v>
      </c>
    </row>
    <row r="2128" spans="1:16" ht="15.75" customHeight="1" x14ac:dyDescent="0.3">
      <c r="A2128" s="6">
        <v>2</v>
      </c>
      <c r="B2128" s="6">
        <v>103</v>
      </c>
      <c r="C2128" s="6" t="s">
        <v>25</v>
      </c>
      <c r="D2128" s="6">
        <v>3274</v>
      </c>
      <c r="F2128" s="6" t="s">
        <v>18</v>
      </c>
      <c r="G2128" s="6">
        <v>31.6</v>
      </c>
      <c r="H2128" s="6">
        <v>35.4</v>
      </c>
      <c r="I2128" s="6">
        <v>27.5</v>
      </c>
      <c r="J2128" s="6" t="s">
        <v>170</v>
      </c>
      <c r="K2128" s="6">
        <v>1.3</v>
      </c>
      <c r="L2128" s="6" t="s">
        <v>24</v>
      </c>
      <c r="N2128" s="6" t="b">
        <v>0</v>
      </c>
      <c r="O2128" s="6">
        <v>41.989475169999999</v>
      </c>
      <c r="P2128" s="6">
        <v>-72.130469079999997</v>
      </c>
    </row>
    <row r="2129" spans="1:16" ht="15.75" customHeight="1" x14ac:dyDescent="0.3">
      <c r="A2129" s="6">
        <v>6</v>
      </c>
      <c r="B2129" s="6">
        <v>101</v>
      </c>
      <c r="C2129" s="6" t="s">
        <v>26</v>
      </c>
      <c r="D2129" s="6">
        <v>3275</v>
      </c>
      <c r="F2129" s="6" t="s">
        <v>18</v>
      </c>
      <c r="G2129" s="6">
        <v>31</v>
      </c>
      <c r="H2129" s="6">
        <v>20.9</v>
      </c>
      <c r="I2129" s="6">
        <v>24</v>
      </c>
      <c r="J2129" s="6" t="s">
        <v>170</v>
      </c>
      <c r="K2129" s="6">
        <v>1.3</v>
      </c>
      <c r="L2129" s="6" t="s">
        <v>24</v>
      </c>
      <c r="N2129" s="6" t="b">
        <v>0</v>
      </c>
      <c r="O2129" s="6">
        <v>41.989347690000002</v>
      </c>
      <c r="P2129" s="6">
        <v>-72.130506699999998</v>
      </c>
    </row>
    <row r="2130" spans="1:16" ht="15.75" customHeight="1" x14ac:dyDescent="0.3">
      <c r="A2130" s="6">
        <v>5</v>
      </c>
      <c r="B2130" s="6">
        <v>102</v>
      </c>
      <c r="C2130" s="6" t="s">
        <v>26</v>
      </c>
      <c r="D2130" s="6">
        <v>3276</v>
      </c>
      <c r="F2130" s="6" t="s">
        <v>18</v>
      </c>
      <c r="G2130" s="6">
        <v>56.5</v>
      </c>
      <c r="H2130" s="6">
        <v>27.6</v>
      </c>
      <c r="I2130" s="6">
        <v>25.6</v>
      </c>
      <c r="J2130" s="6" t="s">
        <v>170</v>
      </c>
      <c r="L2130" s="6" t="s">
        <v>24</v>
      </c>
      <c r="N2130" s="6" t="b">
        <v>0</v>
      </c>
      <c r="O2130" s="6">
        <v>41.989367209999997</v>
      </c>
      <c r="P2130" s="6">
        <v>-72.130188770000004</v>
      </c>
    </row>
    <row r="2131" spans="1:16" ht="15.75" customHeight="1" x14ac:dyDescent="0.3">
      <c r="A2131" s="6">
        <v>4</v>
      </c>
      <c r="B2131" s="6">
        <v>102</v>
      </c>
      <c r="C2131" s="6" t="s">
        <v>26</v>
      </c>
      <c r="D2131" s="6">
        <v>3277</v>
      </c>
      <c r="F2131" s="6" t="s">
        <v>18</v>
      </c>
      <c r="G2131" s="6">
        <v>57.4</v>
      </c>
      <c r="H2131" s="6">
        <v>26.1</v>
      </c>
      <c r="I2131" s="6">
        <v>16.5</v>
      </c>
      <c r="J2131" s="6" t="s">
        <v>170</v>
      </c>
      <c r="L2131" s="6" t="s">
        <v>24</v>
      </c>
      <c r="N2131" s="6" t="b">
        <v>0</v>
      </c>
      <c r="O2131" s="6">
        <v>41.989352519999997</v>
      </c>
      <c r="P2131" s="6">
        <v>-72.130181199999996</v>
      </c>
    </row>
    <row r="2132" spans="1:16" ht="15.75" customHeight="1" x14ac:dyDescent="0.3">
      <c r="B2132" s="6">
        <v>100</v>
      </c>
      <c r="C2132" s="6" t="s">
        <v>25</v>
      </c>
      <c r="D2132" s="6">
        <v>3278</v>
      </c>
      <c r="F2132" s="6" t="s">
        <v>20</v>
      </c>
      <c r="G2132" s="6">
        <v>30.2</v>
      </c>
      <c r="H2132" s="6">
        <v>39.5</v>
      </c>
      <c r="I2132" s="6">
        <v>55.6</v>
      </c>
      <c r="J2132" s="6" t="s">
        <v>170</v>
      </c>
      <c r="K2132" s="6">
        <v>1.3</v>
      </c>
      <c r="L2132" s="6" t="s">
        <v>24</v>
      </c>
      <c r="N2132" s="6" t="b">
        <v>0</v>
      </c>
      <c r="O2132" s="6">
        <v>41.989513670000001</v>
      </c>
      <c r="P2132" s="6">
        <v>-72.130477150000004</v>
      </c>
    </row>
    <row r="2133" spans="1:16" ht="15.75" customHeight="1" x14ac:dyDescent="0.3">
      <c r="A2133" s="6">
        <v>1</v>
      </c>
      <c r="B2133" s="6">
        <v>100</v>
      </c>
      <c r="C2133" s="6" t="s">
        <v>25</v>
      </c>
      <c r="D2133" s="6">
        <v>3279</v>
      </c>
      <c r="F2133" s="6" t="s">
        <v>18</v>
      </c>
      <c r="G2133" s="6">
        <v>37.5</v>
      </c>
      <c r="I2133" s="6">
        <v>45</v>
      </c>
      <c r="J2133" s="6" t="s">
        <v>170</v>
      </c>
      <c r="K2133" s="6">
        <v>1.3</v>
      </c>
      <c r="L2133" s="6" t="s">
        <v>24</v>
      </c>
      <c r="N2133" s="6" t="b">
        <v>0</v>
      </c>
      <c r="O2133" s="6" t="e">
        <v>#DIV/0!</v>
      </c>
      <c r="P2133" s="6" t="e">
        <v>#DIV/0!</v>
      </c>
    </row>
    <row r="2134" spans="1:16" ht="15.75" customHeight="1" x14ac:dyDescent="0.3">
      <c r="A2134" s="6">
        <v>1</v>
      </c>
      <c r="B2134" s="6">
        <v>100</v>
      </c>
      <c r="C2134" s="6" t="s">
        <v>25</v>
      </c>
      <c r="D2134" s="6">
        <v>3279</v>
      </c>
      <c r="F2134" s="6" t="s">
        <v>18</v>
      </c>
      <c r="G2134" s="6">
        <v>30.7</v>
      </c>
      <c r="H2134" s="6">
        <v>37.4</v>
      </c>
      <c r="I2134" s="6">
        <v>16.5</v>
      </c>
      <c r="J2134" s="6" t="s">
        <v>170</v>
      </c>
      <c r="K2134" s="6">
        <v>1.3</v>
      </c>
      <c r="L2134" s="6" t="s">
        <v>24</v>
      </c>
      <c r="N2134" s="6" t="b">
        <v>0</v>
      </c>
      <c r="O2134" s="6">
        <v>41.989494290000003</v>
      </c>
      <c r="P2134" s="6">
        <v>-72.130475610000005</v>
      </c>
    </row>
    <row r="2135" spans="1:16" ht="15.75" customHeight="1" x14ac:dyDescent="0.3">
      <c r="A2135" s="6">
        <v>4</v>
      </c>
      <c r="B2135" s="6">
        <v>100</v>
      </c>
      <c r="C2135" s="6" t="s">
        <v>25</v>
      </c>
      <c r="D2135" s="6">
        <v>3280</v>
      </c>
      <c r="F2135" s="6" t="s">
        <v>89</v>
      </c>
      <c r="G2135" s="6">
        <v>38.5</v>
      </c>
      <c r="H2135" s="6">
        <v>35.6</v>
      </c>
      <c r="I2135" s="6">
        <v>31.9</v>
      </c>
      <c r="J2135" s="6" t="s">
        <v>170</v>
      </c>
      <c r="K2135" s="6">
        <v>1.3</v>
      </c>
      <c r="L2135" s="6" t="s">
        <v>24</v>
      </c>
      <c r="N2135" s="6" t="b">
        <v>0</v>
      </c>
      <c r="O2135" s="6">
        <v>41.98946617</v>
      </c>
      <c r="P2135" s="6">
        <v>-72.130386450000003</v>
      </c>
    </row>
    <row r="2136" spans="1:16" ht="15.75" customHeight="1" x14ac:dyDescent="0.3">
      <c r="A2136" s="6">
        <v>5</v>
      </c>
      <c r="B2136" s="6">
        <v>100</v>
      </c>
      <c r="C2136" s="6" t="s">
        <v>25</v>
      </c>
      <c r="D2136" s="6">
        <v>3281</v>
      </c>
      <c r="F2136" s="6" t="s">
        <v>18</v>
      </c>
      <c r="G2136" s="6">
        <v>39.9</v>
      </c>
      <c r="H2136" s="6">
        <v>34.799999999999997</v>
      </c>
      <c r="I2136" s="6">
        <v>16.5</v>
      </c>
      <c r="J2136" s="6" t="s">
        <v>170</v>
      </c>
      <c r="K2136" s="6">
        <v>1.3</v>
      </c>
      <c r="L2136" s="6" t="s">
        <v>24</v>
      </c>
      <c r="N2136" s="6" t="b">
        <v>0</v>
      </c>
      <c r="O2136" s="6">
        <v>41.9894569</v>
      </c>
      <c r="P2136" s="6">
        <v>-72.130371440000005</v>
      </c>
    </row>
    <row r="2137" spans="1:16" ht="15.75" customHeight="1" x14ac:dyDescent="0.3">
      <c r="A2137" s="6">
        <v>6</v>
      </c>
      <c r="B2137" s="6">
        <v>102</v>
      </c>
      <c r="C2137" s="6" t="s">
        <v>26</v>
      </c>
      <c r="D2137" s="6">
        <v>3282</v>
      </c>
      <c r="F2137" s="6" t="s">
        <v>18</v>
      </c>
      <c r="G2137" s="6">
        <v>55</v>
      </c>
      <c r="H2137" s="6">
        <v>25.1</v>
      </c>
      <c r="I2137" s="6">
        <v>31.5</v>
      </c>
      <c r="J2137" s="6" t="s">
        <v>170</v>
      </c>
      <c r="L2137" s="6" t="s">
        <v>24</v>
      </c>
      <c r="N2137" s="6" t="b">
        <v>0</v>
      </c>
      <c r="O2137" s="6">
        <v>41.989347410000001</v>
      </c>
      <c r="P2137" s="6">
        <v>-72.130211900000006</v>
      </c>
    </row>
    <row r="2138" spans="1:16" ht="15.75" customHeight="1" x14ac:dyDescent="0.3">
      <c r="A2138" s="6">
        <v>6</v>
      </c>
      <c r="B2138" s="6">
        <v>100</v>
      </c>
      <c r="C2138" s="6" t="s">
        <v>25</v>
      </c>
      <c r="D2138" s="6">
        <v>3283</v>
      </c>
      <c r="F2138" s="6" t="s">
        <v>18</v>
      </c>
      <c r="G2138" s="6">
        <v>29.9</v>
      </c>
      <c r="H2138" s="6">
        <v>33.4</v>
      </c>
      <c r="I2138" s="6">
        <v>25.8</v>
      </c>
      <c r="J2138" s="6" t="s">
        <v>170</v>
      </c>
      <c r="K2138" s="6">
        <v>1.3</v>
      </c>
      <c r="L2138" s="6" t="s">
        <v>24</v>
      </c>
      <c r="N2138" s="6" t="b">
        <v>0</v>
      </c>
      <c r="O2138" s="6">
        <v>41.989460119999997</v>
      </c>
      <c r="P2138" s="6">
        <v>-72.130493540000003</v>
      </c>
    </row>
    <row r="2139" spans="1:16" ht="15.75" customHeight="1" x14ac:dyDescent="0.3">
      <c r="A2139" s="6">
        <v>1</v>
      </c>
      <c r="B2139" s="6">
        <v>102</v>
      </c>
      <c r="C2139" s="6" t="s">
        <v>26</v>
      </c>
      <c r="D2139" s="6">
        <v>3284</v>
      </c>
      <c r="F2139" s="6" t="s">
        <v>18</v>
      </c>
      <c r="G2139" s="6">
        <v>58.6</v>
      </c>
      <c r="H2139" s="6">
        <v>27.3</v>
      </c>
      <c r="I2139" s="6">
        <v>21.8</v>
      </c>
      <c r="J2139" s="6" t="s">
        <v>170</v>
      </c>
      <c r="L2139" s="6" t="s">
        <v>24</v>
      </c>
      <c r="N2139" s="6" t="b">
        <v>0</v>
      </c>
      <c r="O2139" s="6">
        <v>41.989361270000003</v>
      </c>
      <c r="P2139" s="6">
        <v>-72.130164379999997</v>
      </c>
    </row>
    <row r="2140" spans="1:16" ht="15.75" customHeight="1" x14ac:dyDescent="0.3">
      <c r="A2140" s="6">
        <v>2</v>
      </c>
      <c r="B2140" s="6">
        <v>102</v>
      </c>
      <c r="C2140" s="6" t="s">
        <v>26</v>
      </c>
      <c r="D2140" s="6">
        <v>3285</v>
      </c>
      <c r="F2140" s="6" t="s">
        <v>18</v>
      </c>
      <c r="G2140" s="6">
        <v>59</v>
      </c>
      <c r="H2140" s="6">
        <v>25.9</v>
      </c>
      <c r="I2140" s="6">
        <v>36</v>
      </c>
      <c r="J2140" s="6" t="s">
        <v>170</v>
      </c>
      <c r="L2140" s="6" t="s">
        <v>24</v>
      </c>
      <c r="N2140" s="6" t="b">
        <v>0</v>
      </c>
      <c r="O2140" s="6">
        <v>41.989348249999999</v>
      </c>
      <c r="P2140" s="6">
        <v>-72.130162549999994</v>
      </c>
    </row>
    <row r="2141" spans="1:16" ht="15.75" customHeight="1" x14ac:dyDescent="0.3">
      <c r="B2141" s="6">
        <v>103</v>
      </c>
      <c r="C2141" s="6" t="s">
        <v>25</v>
      </c>
      <c r="D2141" s="6">
        <v>3286</v>
      </c>
      <c r="F2141" s="6" t="s">
        <v>18</v>
      </c>
      <c r="G2141" s="6">
        <v>70.400000000000006</v>
      </c>
      <c r="H2141" s="6">
        <v>38.700000000000003</v>
      </c>
      <c r="I2141" s="6">
        <v>24.2</v>
      </c>
      <c r="J2141" s="6" t="s">
        <v>170</v>
      </c>
      <c r="K2141" s="6">
        <v>1.3</v>
      </c>
      <c r="L2141" s="6" t="s">
        <v>24</v>
      </c>
      <c r="N2141" s="6" t="b">
        <v>0</v>
      </c>
      <c r="O2141" s="6">
        <v>41.989443809999997</v>
      </c>
      <c r="P2141" s="6">
        <v>-72.129999819999995</v>
      </c>
    </row>
    <row r="2142" spans="1:16" ht="15.75" customHeight="1" x14ac:dyDescent="0.3">
      <c r="A2142" s="6">
        <v>2</v>
      </c>
      <c r="B2142" s="6">
        <v>2</v>
      </c>
      <c r="C2142" s="6" t="s">
        <v>25</v>
      </c>
      <c r="D2142" s="6">
        <v>3287</v>
      </c>
      <c r="F2142" s="6" t="s">
        <v>18</v>
      </c>
      <c r="G2142" s="6">
        <v>53.3</v>
      </c>
      <c r="H2142" s="6">
        <v>36.5</v>
      </c>
      <c r="I2142" s="6">
        <v>21.6</v>
      </c>
      <c r="J2142" s="6" t="s">
        <v>170</v>
      </c>
      <c r="L2142" s="6" t="s">
        <v>24</v>
      </c>
      <c r="N2142" s="6" t="b">
        <v>0</v>
      </c>
      <c r="O2142" s="6">
        <v>41.989451029999998</v>
      </c>
      <c r="P2142" s="6">
        <v>-72.130208199999998</v>
      </c>
    </row>
    <row r="2143" spans="1:16" ht="15.75" customHeight="1" x14ac:dyDescent="0.3">
      <c r="A2143" s="6">
        <v>5</v>
      </c>
      <c r="B2143" s="6">
        <v>103</v>
      </c>
      <c r="C2143" s="6" t="s">
        <v>25</v>
      </c>
      <c r="D2143" s="6">
        <v>3288</v>
      </c>
      <c r="F2143" s="6" t="s">
        <v>31</v>
      </c>
      <c r="G2143" s="6">
        <v>73.3</v>
      </c>
      <c r="H2143" s="6">
        <v>34.4</v>
      </c>
      <c r="I2143" s="6">
        <v>21.4</v>
      </c>
      <c r="J2143" s="6" t="s">
        <v>170</v>
      </c>
      <c r="K2143" s="6">
        <v>1.3</v>
      </c>
      <c r="L2143" s="6" t="s">
        <v>24</v>
      </c>
      <c r="N2143" s="6" t="b">
        <v>0</v>
      </c>
      <c r="O2143" s="6">
        <v>41.989401190000002</v>
      </c>
      <c r="P2143" s="6">
        <v>-72.129974300000001</v>
      </c>
    </row>
    <row r="2144" spans="1:16" ht="15.75" customHeight="1" x14ac:dyDescent="0.3">
      <c r="A2144" s="6">
        <v>5</v>
      </c>
      <c r="B2144" s="6">
        <v>102</v>
      </c>
      <c r="C2144" s="6" t="s">
        <v>25</v>
      </c>
      <c r="D2144" s="6">
        <v>3289</v>
      </c>
      <c r="F2144" s="6" t="s">
        <v>18</v>
      </c>
      <c r="G2144" s="6">
        <v>56.6</v>
      </c>
      <c r="H2144" s="6">
        <v>35.9</v>
      </c>
      <c r="I2144" s="6">
        <v>36.299999999999997</v>
      </c>
      <c r="J2144" s="6" t="s">
        <v>170</v>
      </c>
      <c r="L2144" s="6" t="s">
        <v>24</v>
      </c>
      <c r="N2144" s="6" t="b">
        <v>0</v>
      </c>
      <c r="O2144" s="6">
        <v>41.989440559999998</v>
      </c>
      <c r="P2144" s="6">
        <v>-72.130170140000004</v>
      </c>
    </row>
    <row r="2145" spans="1:16" ht="15.75" customHeight="1" x14ac:dyDescent="0.3">
      <c r="A2145" s="6">
        <v>3</v>
      </c>
      <c r="B2145" s="6">
        <v>103</v>
      </c>
      <c r="C2145" s="6" t="s">
        <v>25</v>
      </c>
      <c r="D2145" s="6">
        <v>3291</v>
      </c>
      <c r="F2145" s="6" t="s">
        <v>18</v>
      </c>
      <c r="G2145" s="6">
        <v>73.599999999999994</v>
      </c>
      <c r="H2145" s="6">
        <v>35.9</v>
      </c>
      <c r="I2145" s="6">
        <v>21.9</v>
      </c>
      <c r="J2145" s="6" t="s">
        <v>170</v>
      </c>
      <c r="K2145" s="6">
        <v>1.3</v>
      </c>
      <c r="L2145" s="6" t="s">
        <v>24</v>
      </c>
      <c r="N2145" s="6" t="b">
        <v>0</v>
      </c>
      <c r="O2145" s="6">
        <v>41.989414009999997</v>
      </c>
      <c r="P2145" s="6">
        <v>-72.129967570000005</v>
      </c>
    </row>
    <row r="2146" spans="1:16" ht="15.75" customHeight="1" x14ac:dyDescent="0.3">
      <c r="A2146" s="6">
        <v>3</v>
      </c>
      <c r="B2146" s="6">
        <v>102</v>
      </c>
      <c r="C2146" s="6" t="s">
        <v>26</v>
      </c>
      <c r="D2146" s="6">
        <v>3292</v>
      </c>
      <c r="F2146" s="6" t="s">
        <v>37</v>
      </c>
      <c r="G2146" s="6">
        <v>58.3</v>
      </c>
      <c r="H2146" s="6">
        <v>25.6</v>
      </c>
      <c r="I2146" s="6">
        <v>35.6</v>
      </c>
      <c r="J2146" s="6" t="s">
        <v>170</v>
      </c>
      <c r="L2146" s="6" t="s">
        <v>24</v>
      </c>
      <c r="N2146" s="6" t="b">
        <v>0</v>
      </c>
      <c r="O2146" s="6">
        <v>41.989346679999997</v>
      </c>
      <c r="P2146" s="6">
        <v>-72.130171529999998</v>
      </c>
    </row>
    <row r="2147" spans="1:16" ht="15.75" customHeight="1" x14ac:dyDescent="0.3">
      <c r="A2147" s="6">
        <v>8</v>
      </c>
      <c r="B2147" s="6">
        <v>100</v>
      </c>
      <c r="C2147" s="6" t="s">
        <v>25</v>
      </c>
      <c r="D2147" s="6">
        <v>3293</v>
      </c>
      <c r="F2147" s="6" t="s">
        <v>20</v>
      </c>
      <c r="G2147" s="6">
        <v>34.6</v>
      </c>
      <c r="H2147" s="6">
        <v>30.8</v>
      </c>
      <c r="I2147" s="6">
        <v>54.8</v>
      </c>
      <c r="J2147" s="6" t="s">
        <v>170</v>
      </c>
      <c r="K2147" s="6">
        <v>1.3</v>
      </c>
      <c r="L2147" s="6" t="s">
        <v>24</v>
      </c>
      <c r="N2147" s="6" t="b">
        <v>0</v>
      </c>
      <c r="O2147" s="6">
        <v>41.989429749999999</v>
      </c>
      <c r="P2147" s="6">
        <v>-72.130443</v>
      </c>
    </row>
    <row r="2148" spans="1:16" ht="15.75" customHeight="1" x14ac:dyDescent="0.3">
      <c r="A2148" s="6">
        <v>9</v>
      </c>
      <c r="B2148" s="6">
        <v>100</v>
      </c>
      <c r="C2148" s="6" t="s">
        <v>25</v>
      </c>
      <c r="D2148" s="6">
        <v>3294</v>
      </c>
      <c r="F2148" s="6" t="s">
        <v>18</v>
      </c>
      <c r="G2148" s="6">
        <v>33.299999999999997</v>
      </c>
      <c r="H2148" s="6">
        <v>31.1</v>
      </c>
      <c r="I2148" s="6">
        <v>23.9</v>
      </c>
      <c r="J2148" s="6" t="s">
        <v>170</v>
      </c>
      <c r="K2148" s="6">
        <v>1.3</v>
      </c>
      <c r="L2148" s="6" t="s">
        <v>24</v>
      </c>
      <c r="N2148" s="6" t="b">
        <v>0</v>
      </c>
      <c r="O2148" s="6">
        <v>41.989434439999997</v>
      </c>
      <c r="P2148" s="6">
        <v>-72.130457860000007</v>
      </c>
    </row>
    <row r="2149" spans="1:16" ht="15.75" customHeight="1" x14ac:dyDescent="0.3">
      <c r="A2149" s="6">
        <v>4</v>
      </c>
      <c r="B2149" s="6">
        <v>102</v>
      </c>
      <c r="C2149" s="6" t="s">
        <v>25</v>
      </c>
      <c r="D2149" s="6">
        <v>3294</v>
      </c>
      <c r="F2149" s="6" t="s">
        <v>18</v>
      </c>
      <c r="G2149" s="6">
        <v>58.8</v>
      </c>
      <c r="H2149" s="6">
        <v>39.9</v>
      </c>
      <c r="I2149" s="6">
        <v>25.3</v>
      </c>
      <c r="J2149" s="6" t="s">
        <v>170</v>
      </c>
      <c r="L2149" s="6" t="s">
        <v>24</v>
      </c>
      <c r="N2149" s="6" t="b">
        <v>0</v>
      </c>
      <c r="O2149" s="6">
        <v>41.989472550000002</v>
      </c>
      <c r="P2149" s="6">
        <v>-72.130135519999996</v>
      </c>
    </row>
    <row r="2150" spans="1:16" ht="15.75" customHeight="1" x14ac:dyDescent="0.3">
      <c r="B2150" s="6">
        <v>102</v>
      </c>
      <c r="C2150" s="6" t="s">
        <v>26</v>
      </c>
      <c r="D2150" s="6">
        <v>3295</v>
      </c>
      <c r="F2150" s="6" t="s">
        <v>18</v>
      </c>
      <c r="I2150" s="6">
        <v>17.5</v>
      </c>
      <c r="J2150" s="6" t="s">
        <v>170</v>
      </c>
      <c r="L2150" s="6" t="s">
        <v>24</v>
      </c>
      <c r="N2150" s="6" t="b">
        <v>0</v>
      </c>
      <c r="O2150" s="6" t="e">
        <v>#DIV/0!</v>
      </c>
      <c r="P2150" s="6" t="e">
        <v>#DIV/0!</v>
      </c>
    </row>
    <row r="2151" spans="1:16" ht="15.75" customHeight="1" x14ac:dyDescent="0.3">
      <c r="A2151" s="6">
        <v>8</v>
      </c>
      <c r="B2151" s="6">
        <v>102</v>
      </c>
      <c r="C2151" s="6" t="s">
        <v>26</v>
      </c>
      <c r="D2151" s="6">
        <v>3295</v>
      </c>
      <c r="F2151" s="6" t="s">
        <v>18</v>
      </c>
      <c r="G2151" s="6">
        <v>59.5</v>
      </c>
      <c r="H2151" s="6">
        <v>28.6</v>
      </c>
      <c r="I2151" s="6">
        <v>17.5</v>
      </c>
      <c r="J2151" s="6" t="s">
        <v>170</v>
      </c>
      <c r="L2151" s="6" t="s">
        <v>24</v>
      </c>
      <c r="N2151" s="6" t="b">
        <v>0</v>
      </c>
      <c r="O2151" s="6">
        <v>41.989371380000001</v>
      </c>
      <c r="P2151" s="6">
        <v>-72.130150920000005</v>
      </c>
    </row>
    <row r="2152" spans="1:16" ht="15.75" customHeight="1" x14ac:dyDescent="0.3">
      <c r="B2152" s="6">
        <v>102</v>
      </c>
      <c r="C2152" s="6" t="s">
        <v>25</v>
      </c>
      <c r="D2152" s="6">
        <v>3296</v>
      </c>
      <c r="F2152" s="6" t="s">
        <v>18</v>
      </c>
      <c r="G2152" s="6">
        <v>51.2</v>
      </c>
      <c r="H2152" s="6">
        <v>31.9</v>
      </c>
      <c r="I2152" s="6">
        <v>29</v>
      </c>
      <c r="J2152" s="6" t="s">
        <v>170</v>
      </c>
      <c r="L2152" s="6" t="s">
        <v>24</v>
      </c>
      <c r="N2152" s="6" t="b">
        <v>0</v>
      </c>
      <c r="O2152" s="6">
        <v>41.989413570000004</v>
      </c>
      <c r="P2152" s="6">
        <v>-72.130242890000005</v>
      </c>
    </row>
    <row r="2153" spans="1:16" ht="15.75" customHeight="1" x14ac:dyDescent="0.3">
      <c r="A2153" s="6">
        <v>7</v>
      </c>
      <c r="B2153" s="6">
        <v>100</v>
      </c>
      <c r="C2153" s="6" t="s">
        <v>25</v>
      </c>
      <c r="D2153" s="6">
        <v>3297</v>
      </c>
      <c r="F2153" s="6" t="s">
        <v>18</v>
      </c>
      <c r="G2153" s="6">
        <v>35.700000000000003</v>
      </c>
      <c r="H2153" s="6">
        <v>30.2</v>
      </c>
      <c r="I2153" s="6">
        <v>21.9</v>
      </c>
      <c r="J2153" s="6" t="s">
        <v>170</v>
      </c>
      <c r="K2153" s="6">
        <v>1.3</v>
      </c>
      <c r="L2153" s="6" t="s">
        <v>24</v>
      </c>
      <c r="N2153" s="6" t="b">
        <v>0</v>
      </c>
      <c r="O2153" s="6">
        <v>41.98942272</v>
      </c>
      <c r="P2153" s="6">
        <v>-72.130431160000001</v>
      </c>
    </row>
    <row r="2154" spans="1:16" ht="15.75" customHeight="1" x14ac:dyDescent="0.3">
      <c r="A2154" s="6">
        <v>7</v>
      </c>
      <c r="B2154" s="6">
        <v>102</v>
      </c>
      <c r="C2154" s="6" t="s">
        <v>26</v>
      </c>
      <c r="D2154" s="6">
        <v>3298</v>
      </c>
      <c r="F2154" s="6" t="s">
        <v>18</v>
      </c>
      <c r="G2154" s="6">
        <v>51.2</v>
      </c>
      <c r="H2154" s="6">
        <v>28.2</v>
      </c>
      <c r="I2154" s="6">
        <v>38.1</v>
      </c>
      <c r="J2154" s="6" t="s">
        <v>170</v>
      </c>
      <c r="L2154" s="6" t="s">
        <v>203</v>
      </c>
      <c r="N2154" s="6" t="b">
        <v>0</v>
      </c>
      <c r="O2154" s="6">
        <v>41.989380799999999</v>
      </c>
      <c r="P2154" s="6">
        <v>-72.130250660000002</v>
      </c>
    </row>
    <row r="2155" spans="1:16" ht="15.75" customHeight="1" x14ac:dyDescent="0.3">
      <c r="A2155" s="6">
        <v>2</v>
      </c>
      <c r="B2155" s="6">
        <v>100</v>
      </c>
      <c r="C2155" s="6" t="s">
        <v>25</v>
      </c>
      <c r="D2155" s="6">
        <v>3299</v>
      </c>
      <c r="F2155" s="6" t="s">
        <v>18</v>
      </c>
      <c r="G2155" s="6">
        <v>37.9</v>
      </c>
      <c r="H2155" s="6">
        <v>39.9</v>
      </c>
      <c r="I2155" s="6">
        <v>29.3</v>
      </c>
      <c r="J2155" s="6" t="s">
        <v>170</v>
      </c>
      <c r="K2155" s="6">
        <v>1.3</v>
      </c>
      <c r="L2155" s="6" t="s">
        <v>24</v>
      </c>
      <c r="N2155" s="6" t="b">
        <v>0</v>
      </c>
      <c r="O2155" s="6">
        <v>41.989505190000003</v>
      </c>
      <c r="P2155" s="6">
        <v>-72.130384559999996</v>
      </c>
    </row>
    <row r="2156" spans="1:16" ht="15.75" customHeight="1" x14ac:dyDescent="0.3">
      <c r="A2156" s="6">
        <v>5</v>
      </c>
      <c r="B2156" s="6">
        <v>101</v>
      </c>
      <c r="C2156" s="6" t="s">
        <v>21</v>
      </c>
      <c r="D2156" s="6">
        <v>3301</v>
      </c>
      <c r="F2156" s="6" t="s">
        <v>18</v>
      </c>
      <c r="G2156" s="6">
        <v>21.1</v>
      </c>
      <c r="H2156" s="6">
        <v>30.7</v>
      </c>
      <c r="I2156" s="6">
        <v>13.5</v>
      </c>
      <c r="J2156" s="6" t="s">
        <v>170</v>
      </c>
      <c r="K2156" s="6">
        <v>1.3</v>
      </c>
      <c r="L2156" s="6" t="s">
        <v>24</v>
      </c>
      <c r="N2156" s="6" t="b">
        <v>0</v>
      </c>
      <c r="O2156" s="6">
        <v>41.989449950000001</v>
      </c>
      <c r="P2156" s="6">
        <v>-72.130604079999998</v>
      </c>
    </row>
    <row r="2157" spans="1:16" ht="15.75" customHeight="1" x14ac:dyDescent="0.3">
      <c r="A2157" s="6">
        <v>8</v>
      </c>
      <c r="B2157" s="6">
        <v>101</v>
      </c>
      <c r="C2157" s="6" t="s">
        <v>26</v>
      </c>
      <c r="D2157" s="6">
        <v>3302</v>
      </c>
      <c r="F2157" s="6" t="s">
        <v>20</v>
      </c>
      <c r="G2157" s="6">
        <v>30.4</v>
      </c>
      <c r="H2157" s="6">
        <v>24.9</v>
      </c>
      <c r="I2157" s="6">
        <v>60.8</v>
      </c>
      <c r="J2157" s="6" t="s">
        <v>170</v>
      </c>
      <c r="K2157" s="6">
        <v>1.3</v>
      </c>
      <c r="L2157" s="6" t="s">
        <v>24</v>
      </c>
      <c r="N2157" s="6" t="b">
        <v>0</v>
      </c>
      <c r="O2157" s="6">
        <v>41.989384049999998</v>
      </c>
      <c r="P2157" s="6">
        <v>-72.130505450000001</v>
      </c>
    </row>
    <row r="2158" spans="1:16" ht="15.75" customHeight="1" x14ac:dyDescent="0.3">
      <c r="A2158" s="6">
        <v>5</v>
      </c>
      <c r="B2158" s="6">
        <v>101</v>
      </c>
      <c r="C2158" s="6" t="s">
        <v>26</v>
      </c>
      <c r="D2158" s="6">
        <v>3303</v>
      </c>
      <c r="F2158" s="6" t="s">
        <v>18</v>
      </c>
      <c r="G2158" s="6">
        <v>33.9</v>
      </c>
      <c r="H2158" s="6">
        <v>31.2</v>
      </c>
      <c r="I2158" s="6">
        <v>29.5</v>
      </c>
      <c r="J2158" s="6" t="s">
        <v>170</v>
      </c>
      <c r="K2158" s="6">
        <v>1.3</v>
      </c>
      <c r="L2158" s="6" t="s">
        <v>24</v>
      </c>
      <c r="N2158" s="6" t="b">
        <v>0</v>
      </c>
      <c r="O2158" s="6">
        <v>41.989434379999999</v>
      </c>
      <c r="P2158" s="6">
        <v>-72.130450499999995</v>
      </c>
    </row>
    <row r="2159" spans="1:16" ht="15.75" customHeight="1" x14ac:dyDescent="0.3">
      <c r="A2159" s="6">
        <v>1</v>
      </c>
      <c r="B2159" s="6">
        <v>101</v>
      </c>
      <c r="C2159" s="6" t="s">
        <v>26</v>
      </c>
      <c r="D2159" s="6">
        <v>3304</v>
      </c>
      <c r="F2159" s="6" t="s">
        <v>18</v>
      </c>
      <c r="G2159" s="6">
        <v>32.4</v>
      </c>
      <c r="H2159" s="6">
        <v>29.7</v>
      </c>
      <c r="I2159" s="6">
        <v>14.9</v>
      </c>
      <c r="J2159" s="6" t="s">
        <v>170</v>
      </c>
      <c r="K2159" s="6">
        <v>1.3</v>
      </c>
      <c r="L2159" s="6" t="s">
        <v>24</v>
      </c>
      <c r="N2159" s="6" t="b">
        <v>0</v>
      </c>
      <c r="O2159" s="6">
        <v>41.989423440000003</v>
      </c>
      <c r="P2159" s="6">
        <v>-72.130471529999994</v>
      </c>
    </row>
    <row r="2160" spans="1:16" ht="15.75" customHeight="1" x14ac:dyDescent="0.3">
      <c r="A2160" s="6">
        <v>2</v>
      </c>
      <c r="B2160" s="6">
        <v>101</v>
      </c>
      <c r="C2160" s="6" t="s">
        <v>21</v>
      </c>
      <c r="D2160" s="6">
        <v>3305</v>
      </c>
      <c r="F2160" s="6" t="s">
        <v>18</v>
      </c>
      <c r="G2160" s="6">
        <v>26</v>
      </c>
      <c r="H2160" s="6">
        <v>36.1</v>
      </c>
      <c r="I2160" s="6">
        <v>12.9</v>
      </c>
      <c r="J2160" s="6" t="s">
        <v>170</v>
      </c>
      <c r="K2160" s="6">
        <v>1.3</v>
      </c>
      <c r="L2160" s="6" t="s">
        <v>24</v>
      </c>
      <c r="N2160" s="6" t="b">
        <v>0</v>
      </c>
      <c r="O2160" s="6">
        <v>41.989490119999999</v>
      </c>
      <c r="P2160" s="6">
        <v>-72.130534339999997</v>
      </c>
    </row>
    <row r="2161" spans="1:16" ht="15.75" customHeight="1" x14ac:dyDescent="0.3">
      <c r="A2161" s="6">
        <v>1</v>
      </c>
      <c r="B2161" s="6">
        <v>101</v>
      </c>
      <c r="C2161" s="6" t="s">
        <v>21</v>
      </c>
      <c r="D2161" s="6">
        <v>3306</v>
      </c>
      <c r="F2161" s="6" t="s">
        <v>18</v>
      </c>
      <c r="G2161" s="6">
        <v>29.4</v>
      </c>
      <c r="H2161" s="6">
        <v>35.200000000000003</v>
      </c>
      <c r="I2161" s="6">
        <v>23.5</v>
      </c>
      <c r="J2161" s="6" t="s">
        <v>170</v>
      </c>
      <c r="K2161" s="6">
        <v>1.3</v>
      </c>
      <c r="L2161" s="6" t="s">
        <v>204</v>
      </c>
      <c r="N2161" s="6" t="b">
        <v>0</v>
      </c>
      <c r="O2161" s="6">
        <v>41.989476840000002</v>
      </c>
      <c r="P2161" s="6">
        <v>-72.130495719999999</v>
      </c>
    </row>
    <row r="2162" spans="1:16" ht="15.75" customHeight="1" x14ac:dyDescent="0.3">
      <c r="B2162" s="6">
        <v>101</v>
      </c>
      <c r="C2162" s="6" t="s">
        <v>21</v>
      </c>
      <c r="D2162" s="6">
        <v>3307</v>
      </c>
      <c r="F2162" s="6" t="s">
        <v>18</v>
      </c>
      <c r="G2162" s="6">
        <v>27.8</v>
      </c>
      <c r="H2162" s="6">
        <v>32.1</v>
      </c>
      <c r="I2162" s="6">
        <v>23.4</v>
      </c>
      <c r="J2162" s="6" t="s">
        <v>170</v>
      </c>
      <c r="K2162" s="6">
        <v>1.3</v>
      </c>
      <c r="L2162" s="6" t="s">
        <v>24</v>
      </c>
      <c r="N2162" s="6" t="b">
        <v>0</v>
      </c>
      <c r="O2162" s="6">
        <v>41.989451879999997</v>
      </c>
      <c r="P2162" s="6">
        <v>-72.130521299999998</v>
      </c>
    </row>
    <row r="2163" spans="1:16" ht="15.75" customHeight="1" x14ac:dyDescent="0.3">
      <c r="A2163" s="6">
        <v>4</v>
      </c>
      <c r="B2163" s="6">
        <v>101</v>
      </c>
      <c r="C2163" s="6" t="s">
        <v>26</v>
      </c>
      <c r="D2163" s="6">
        <v>3308</v>
      </c>
      <c r="F2163" s="6" t="s">
        <v>18</v>
      </c>
      <c r="G2163" s="6">
        <v>39.9</v>
      </c>
      <c r="H2163" s="6">
        <v>25.9</v>
      </c>
      <c r="I2163" s="6">
        <v>22.9</v>
      </c>
      <c r="J2163" s="6" t="s">
        <v>170</v>
      </c>
      <c r="K2163" s="6">
        <v>1.3</v>
      </c>
      <c r="L2163" s="6" t="s">
        <v>24</v>
      </c>
      <c r="N2163" s="6" t="b">
        <v>0</v>
      </c>
      <c r="O2163" s="6">
        <v>41.989378070000001</v>
      </c>
      <c r="P2163" s="6">
        <v>-72.130390140000003</v>
      </c>
    </row>
    <row r="2164" spans="1:16" ht="15.75" customHeight="1" x14ac:dyDescent="0.3">
      <c r="A2164" s="6">
        <v>2</v>
      </c>
      <c r="B2164" s="6">
        <v>101</v>
      </c>
      <c r="C2164" s="6" t="s">
        <v>26</v>
      </c>
      <c r="D2164" s="6">
        <v>3309</v>
      </c>
      <c r="F2164" s="6" t="s">
        <v>18</v>
      </c>
      <c r="G2164" s="6">
        <v>35.4</v>
      </c>
      <c r="H2164" s="6">
        <v>29.5</v>
      </c>
      <c r="I2164" s="6">
        <v>15.4</v>
      </c>
      <c r="J2164" s="6" t="s">
        <v>170</v>
      </c>
      <c r="K2164" s="6">
        <v>1.3</v>
      </c>
      <c r="L2164" s="6" t="s">
        <v>24</v>
      </c>
      <c r="N2164" s="6" t="b">
        <v>0</v>
      </c>
      <c r="O2164" s="6">
        <v>41.989416990000002</v>
      </c>
      <c r="P2164" s="6">
        <v>-72.130436200000005</v>
      </c>
    </row>
    <row r="2165" spans="1:16" ht="15.75" customHeight="1" x14ac:dyDescent="0.3">
      <c r="A2165" s="6">
        <v>3</v>
      </c>
      <c r="B2165" s="6">
        <v>101</v>
      </c>
      <c r="C2165" s="6" t="s">
        <v>21</v>
      </c>
      <c r="D2165" s="6">
        <v>3310</v>
      </c>
      <c r="F2165" s="6" t="s">
        <v>18</v>
      </c>
      <c r="G2165" s="6">
        <v>23.8</v>
      </c>
      <c r="H2165" s="6">
        <v>34.799999999999997</v>
      </c>
      <c r="I2165" s="6">
        <v>16.100000000000001</v>
      </c>
      <c r="J2165" s="6" t="s">
        <v>170</v>
      </c>
      <c r="K2165" s="6">
        <v>1.3</v>
      </c>
      <c r="L2165" s="6" t="s">
        <v>24</v>
      </c>
      <c r="N2165" s="6" t="b">
        <v>0</v>
      </c>
      <c r="O2165" s="6">
        <v>41.989482039999999</v>
      </c>
      <c r="P2165" s="6">
        <v>-72.130563289999998</v>
      </c>
    </row>
    <row r="2166" spans="1:16" ht="15.75" customHeight="1" x14ac:dyDescent="0.3">
      <c r="A2166" s="6">
        <v>4</v>
      </c>
      <c r="B2166" s="6">
        <v>101</v>
      </c>
      <c r="C2166" s="6" t="s">
        <v>21</v>
      </c>
      <c r="D2166" s="6">
        <v>3311</v>
      </c>
      <c r="F2166" s="6" t="s">
        <v>18</v>
      </c>
      <c r="G2166" s="6">
        <v>26.8</v>
      </c>
      <c r="H2166" s="6">
        <v>37.6</v>
      </c>
      <c r="I2166" s="6">
        <v>34.9</v>
      </c>
      <c r="J2166" s="6" t="s">
        <v>170</v>
      </c>
      <c r="K2166" s="6">
        <v>1.3</v>
      </c>
      <c r="L2166" s="6" t="s">
        <v>24</v>
      </c>
      <c r="N2166" s="6" t="b">
        <v>0</v>
      </c>
      <c r="O2166" s="6">
        <v>41.98950215</v>
      </c>
      <c r="P2166" s="6">
        <v>-72.130521659999999</v>
      </c>
    </row>
    <row r="2167" spans="1:16" ht="15.75" customHeight="1" x14ac:dyDescent="0.3">
      <c r="A2167" s="6">
        <v>4</v>
      </c>
      <c r="B2167" s="6">
        <v>102</v>
      </c>
      <c r="C2167" s="6" t="s">
        <v>21</v>
      </c>
      <c r="D2167" s="6">
        <v>3312</v>
      </c>
      <c r="F2167" s="6" t="s">
        <v>20</v>
      </c>
      <c r="G2167" s="6">
        <v>39.5</v>
      </c>
      <c r="H2167" s="6">
        <v>46.2</v>
      </c>
      <c r="I2167" s="6">
        <v>64.2</v>
      </c>
      <c r="J2167" s="6" t="s">
        <v>170</v>
      </c>
      <c r="K2167" s="6">
        <v>1.3</v>
      </c>
      <c r="L2167" s="6" t="s">
        <v>24</v>
      </c>
      <c r="M2167" s="6" t="s">
        <v>205</v>
      </c>
      <c r="N2167" s="6" t="b">
        <v>0</v>
      </c>
      <c r="O2167" s="6">
        <v>41.98955849</v>
      </c>
      <c r="P2167" s="6">
        <v>-72.130352259999995</v>
      </c>
    </row>
    <row r="2168" spans="1:16" ht="15.75" customHeight="1" x14ac:dyDescent="0.3">
      <c r="A2168" s="6">
        <v>3</v>
      </c>
      <c r="B2168" s="6">
        <v>102</v>
      </c>
      <c r="C2168" s="6" t="s">
        <v>17</v>
      </c>
      <c r="D2168" s="6">
        <v>3313</v>
      </c>
      <c r="F2168" s="6" t="s">
        <v>22</v>
      </c>
      <c r="G2168" s="6">
        <v>47.8</v>
      </c>
      <c r="H2168" s="6">
        <v>29.1</v>
      </c>
      <c r="I2168" s="6">
        <v>13.5</v>
      </c>
      <c r="J2168" s="6" t="s">
        <v>170</v>
      </c>
      <c r="K2168" s="6">
        <v>1.3</v>
      </c>
      <c r="L2168" s="6" t="s">
        <v>24</v>
      </c>
      <c r="M2168" s="6" t="s">
        <v>206</v>
      </c>
      <c r="N2168" s="6" t="b">
        <v>0</v>
      </c>
      <c r="O2168" s="6">
        <v>41.989394079999997</v>
      </c>
      <c r="P2168" s="6">
        <v>-72.130289289999993</v>
      </c>
    </row>
    <row r="2169" spans="1:16" ht="15.75" customHeight="1" x14ac:dyDescent="0.3">
      <c r="A2169" s="6">
        <v>3</v>
      </c>
      <c r="B2169" s="6">
        <v>102</v>
      </c>
      <c r="C2169" s="6" t="s">
        <v>21</v>
      </c>
      <c r="D2169" s="6">
        <v>3314</v>
      </c>
      <c r="F2169" s="6" t="s">
        <v>18</v>
      </c>
      <c r="G2169" s="6">
        <v>47</v>
      </c>
      <c r="H2169" s="6">
        <v>39</v>
      </c>
      <c r="I2169" s="6">
        <v>35.200000000000003</v>
      </c>
      <c r="J2169" s="6" t="s">
        <v>170</v>
      </c>
      <c r="K2169" s="6">
        <v>1.3</v>
      </c>
      <c r="L2169" s="6" t="s">
        <v>24</v>
      </c>
      <c r="N2169" s="6" t="b">
        <v>0</v>
      </c>
      <c r="O2169" s="6">
        <v>41.989483010000001</v>
      </c>
      <c r="P2169" s="6">
        <v>-72.130278020000006</v>
      </c>
    </row>
    <row r="2170" spans="1:16" ht="15.75" customHeight="1" x14ac:dyDescent="0.3">
      <c r="B2170" s="6">
        <v>102</v>
      </c>
      <c r="C2170" s="6" t="s">
        <v>21</v>
      </c>
      <c r="D2170" s="6">
        <v>3315</v>
      </c>
      <c r="F2170" s="6" t="s">
        <v>18</v>
      </c>
      <c r="G2170" s="6">
        <v>43.3</v>
      </c>
      <c r="H2170" s="6">
        <v>32.200000000000003</v>
      </c>
      <c r="I2170" s="6">
        <v>23.3</v>
      </c>
      <c r="J2170" s="6" t="s">
        <v>170</v>
      </c>
      <c r="K2170" s="6">
        <v>1.3</v>
      </c>
      <c r="L2170" s="6" t="s">
        <v>24</v>
      </c>
      <c r="N2170" s="6" t="b">
        <v>0</v>
      </c>
      <c r="O2170" s="6">
        <v>41.98942856</v>
      </c>
      <c r="P2170" s="6">
        <v>-72.130336389999997</v>
      </c>
    </row>
    <row r="2171" spans="1:16" ht="15.75" customHeight="1" x14ac:dyDescent="0.3">
      <c r="A2171" s="6">
        <v>6</v>
      </c>
      <c r="B2171" s="6">
        <v>102</v>
      </c>
      <c r="C2171" s="6" t="s">
        <v>17</v>
      </c>
      <c r="D2171" s="6">
        <v>3316</v>
      </c>
      <c r="F2171" s="6" t="s">
        <v>18</v>
      </c>
      <c r="G2171" s="6">
        <v>24</v>
      </c>
      <c r="H2171" s="6">
        <v>45.3</v>
      </c>
      <c r="I2171" s="6">
        <v>4322.2</v>
      </c>
      <c r="J2171" s="6" t="s">
        <v>170</v>
      </c>
      <c r="K2171" s="6">
        <v>1.3</v>
      </c>
      <c r="L2171" s="6" t="s">
        <v>24</v>
      </c>
      <c r="N2171" s="6" t="b">
        <v>0</v>
      </c>
      <c r="O2171" s="6">
        <v>41.98957472</v>
      </c>
      <c r="P2171" s="6">
        <v>-72.13053884</v>
      </c>
    </row>
    <row r="2172" spans="1:16" ht="15.75" customHeight="1" x14ac:dyDescent="0.3">
      <c r="A2172" s="6">
        <v>7</v>
      </c>
      <c r="B2172" s="6">
        <v>102</v>
      </c>
      <c r="C2172" s="6" t="s">
        <v>17</v>
      </c>
      <c r="D2172" s="6">
        <v>3317</v>
      </c>
      <c r="F2172" s="6" t="s">
        <v>18</v>
      </c>
      <c r="G2172" s="6">
        <v>47.6</v>
      </c>
      <c r="H2172" s="6">
        <v>20.8</v>
      </c>
      <c r="I2172" s="6">
        <v>50.8</v>
      </c>
      <c r="J2172" s="6" t="s">
        <v>170</v>
      </c>
      <c r="K2172" s="6">
        <v>1.3</v>
      </c>
      <c r="L2172" s="6" t="s">
        <v>24</v>
      </c>
      <c r="N2172" s="6" t="b">
        <v>0</v>
      </c>
      <c r="O2172" s="6">
        <v>41.989320880000001</v>
      </c>
      <c r="P2172" s="6">
        <v>-72.130309109999999</v>
      </c>
    </row>
    <row r="2173" spans="1:16" ht="15.75" customHeight="1" x14ac:dyDescent="0.3">
      <c r="B2173" s="6">
        <v>103</v>
      </c>
      <c r="C2173" s="6" t="s">
        <v>17</v>
      </c>
      <c r="D2173" s="6">
        <v>3317</v>
      </c>
      <c r="F2173" s="6" t="s">
        <v>18</v>
      </c>
      <c r="G2173" s="6">
        <v>62</v>
      </c>
      <c r="H2173" s="6">
        <v>27.7</v>
      </c>
      <c r="I2173" s="6">
        <v>35</v>
      </c>
      <c r="J2173" s="6" t="s">
        <v>170</v>
      </c>
      <c r="K2173" s="6">
        <v>1.3</v>
      </c>
      <c r="L2173" s="6" t="s">
        <v>24</v>
      </c>
      <c r="N2173" s="6" t="b">
        <v>0</v>
      </c>
      <c r="O2173" s="6">
        <v>41.989359499999999</v>
      </c>
      <c r="P2173" s="6">
        <v>-72.130123029999993</v>
      </c>
    </row>
    <row r="2174" spans="1:16" ht="15.75" customHeight="1" x14ac:dyDescent="0.3">
      <c r="A2174" s="6">
        <v>9</v>
      </c>
      <c r="B2174" s="6">
        <v>102</v>
      </c>
      <c r="C2174" s="6" t="s">
        <v>17</v>
      </c>
      <c r="D2174" s="6">
        <v>3318</v>
      </c>
      <c r="F2174" s="6" t="s">
        <v>37</v>
      </c>
      <c r="G2174" s="6">
        <v>47.1</v>
      </c>
      <c r="H2174" s="6">
        <v>25.1</v>
      </c>
      <c r="I2174" s="6">
        <v>26.4</v>
      </c>
      <c r="J2174" s="6" t="s">
        <v>170</v>
      </c>
      <c r="K2174" s="6">
        <v>1.3</v>
      </c>
      <c r="L2174" s="6" t="s">
        <v>24</v>
      </c>
      <c r="M2174" s="6" t="s">
        <v>207</v>
      </c>
      <c r="N2174" s="6" t="b">
        <v>0</v>
      </c>
      <c r="O2174" s="6">
        <v>41.989359739999998</v>
      </c>
      <c r="P2174" s="6">
        <v>-72.13030603</v>
      </c>
    </row>
    <row r="2175" spans="1:16" ht="15.75" customHeight="1" x14ac:dyDescent="0.3">
      <c r="A2175" s="6">
        <v>4</v>
      </c>
      <c r="B2175" s="6">
        <v>101</v>
      </c>
      <c r="C2175" s="6" t="s">
        <v>17</v>
      </c>
      <c r="D2175" s="6">
        <v>3319</v>
      </c>
      <c r="F2175" s="6" t="s">
        <v>22</v>
      </c>
      <c r="G2175" s="6">
        <v>47.8</v>
      </c>
      <c r="H2175" s="6">
        <v>29.1</v>
      </c>
      <c r="I2175" s="6">
        <v>20.6</v>
      </c>
      <c r="J2175" s="6" t="s">
        <v>170</v>
      </c>
      <c r="K2175" s="6">
        <v>1.3</v>
      </c>
      <c r="M2175" s="6" t="s">
        <v>206</v>
      </c>
      <c r="N2175" s="6" t="b">
        <v>0</v>
      </c>
      <c r="O2175" s="6">
        <v>41.989394079999997</v>
      </c>
      <c r="P2175" s="6">
        <v>-72.130289289999993</v>
      </c>
    </row>
    <row r="2176" spans="1:16" ht="15.75" customHeight="1" x14ac:dyDescent="0.3">
      <c r="A2176" s="6">
        <v>1</v>
      </c>
      <c r="B2176" s="6">
        <v>102</v>
      </c>
      <c r="C2176" s="6" t="s">
        <v>17</v>
      </c>
      <c r="D2176" s="6">
        <v>3320</v>
      </c>
      <c r="F2176" s="6" t="s">
        <v>18</v>
      </c>
      <c r="G2176" s="6">
        <v>43</v>
      </c>
      <c r="H2176" s="6">
        <v>29</v>
      </c>
      <c r="I2176" s="6">
        <v>24.7</v>
      </c>
      <c r="J2176" s="6" t="s">
        <v>170</v>
      </c>
      <c r="K2176" s="6">
        <v>1.3</v>
      </c>
      <c r="L2176" s="6" t="s">
        <v>24</v>
      </c>
      <c r="N2176" s="6" t="b">
        <v>0</v>
      </c>
      <c r="O2176" s="6">
        <v>41.989400689999997</v>
      </c>
      <c r="P2176" s="6">
        <v>-72.130346689999996</v>
      </c>
    </row>
    <row r="2177" spans="1:16" ht="15.75" customHeight="1" x14ac:dyDescent="0.3">
      <c r="A2177" s="6">
        <v>5</v>
      </c>
      <c r="B2177" s="6">
        <v>102</v>
      </c>
      <c r="C2177" s="6" t="s">
        <v>17</v>
      </c>
      <c r="D2177" s="6">
        <v>3321</v>
      </c>
      <c r="F2177" s="6" t="s">
        <v>18</v>
      </c>
      <c r="G2177" s="6">
        <v>47.5</v>
      </c>
      <c r="H2177" s="6">
        <v>25.3</v>
      </c>
      <c r="I2177" s="6">
        <v>22.7</v>
      </c>
      <c r="J2177" s="6" t="s">
        <v>170</v>
      </c>
      <c r="K2177" s="6">
        <v>1.3</v>
      </c>
      <c r="L2177" s="6" t="s">
        <v>24</v>
      </c>
      <c r="N2177" s="6" t="b">
        <v>0</v>
      </c>
      <c r="O2177" s="6">
        <v>41.98936089</v>
      </c>
      <c r="P2177" s="6">
        <v>-72.130300849999998</v>
      </c>
    </row>
    <row r="2178" spans="1:16" ht="15.75" customHeight="1" x14ac:dyDescent="0.3">
      <c r="A2178" s="6">
        <v>2</v>
      </c>
      <c r="B2178" s="6">
        <v>102</v>
      </c>
      <c r="C2178" s="6" t="s">
        <v>17</v>
      </c>
      <c r="D2178" s="6">
        <v>3322</v>
      </c>
      <c r="F2178" s="6" t="s">
        <v>22</v>
      </c>
      <c r="G2178" s="6">
        <v>47.8</v>
      </c>
      <c r="H2178" s="6">
        <v>29.1</v>
      </c>
      <c r="I2178" s="6">
        <v>24.6</v>
      </c>
      <c r="J2178" s="6" t="s">
        <v>170</v>
      </c>
      <c r="K2178" s="6">
        <v>1.3</v>
      </c>
      <c r="L2178" s="6" t="s">
        <v>24</v>
      </c>
      <c r="N2178" s="6" t="b">
        <v>0</v>
      </c>
      <c r="O2178" s="6">
        <v>41.989394079999997</v>
      </c>
      <c r="P2178" s="6">
        <v>-72.130289289999993</v>
      </c>
    </row>
    <row r="2179" spans="1:16" ht="15.75" customHeight="1" x14ac:dyDescent="0.3">
      <c r="B2179" s="6">
        <v>102</v>
      </c>
      <c r="C2179" s="6" t="s">
        <v>17</v>
      </c>
      <c r="D2179" s="6">
        <v>3323</v>
      </c>
      <c r="F2179" s="6" t="s">
        <v>31</v>
      </c>
      <c r="G2179" s="6">
        <v>42</v>
      </c>
      <c r="H2179" s="6">
        <v>28.8</v>
      </c>
      <c r="I2179" s="6">
        <v>32.200000000000003</v>
      </c>
      <c r="J2179" s="6" t="s">
        <v>170</v>
      </c>
      <c r="K2179" s="6">
        <v>1.3</v>
      </c>
      <c r="L2179" s="6" t="s">
        <v>24</v>
      </c>
      <c r="N2179" s="6" t="b">
        <v>0</v>
      </c>
      <c r="O2179" s="6">
        <v>41.98940048</v>
      </c>
      <c r="P2179" s="6">
        <v>-72.130359029999994</v>
      </c>
    </row>
    <row r="2180" spans="1:16" ht="15.75" customHeight="1" x14ac:dyDescent="0.3">
      <c r="A2180" s="6">
        <v>2</v>
      </c>
      <c r="B2180" s="6">
        <v>102</v>
      </c>
      <c r="C2180" s="6" t="s">
        <v>21</v>
      </c>
      <c r="D2180" s="6">
        <v>3324</v>
      </c>
      <c r="F2180" s="6" t="s">
        <v>18</v>
      </c>
      <c r="G2180" s="6">
        <v>46.3</v>
      </c>
      <c r="H2180" s="6">
        <v>36.200000000000003</v>
      </c>
      <c r="I2180" s="6">
        <v>25.3</v>
      </c>
      <c r="J2180" s="6" t="s">
        <v>170</v>
      </c>
      <c r="K2180" s="6">
        <v>1.3</v>
      </c>
      <c r="L2180" s="6" t="s">
        <v>24</v>
      </c>
      <c r="N2180" s="6" t="b">
        <v>0</v>
      </c>
      <c r="O2180" s="6">
        <v>41.9894593</v>
      </c>
      <c r="P2180" s="6">
        <v>-72.130292240000003</v>
      </c>
    </row>
    <row r="2181" spans="1:16" ht="15.75" customHeight="1" x14ac:dyDescent="0.3">
      <c r="A2181" s="6">
        <v>1</v>
      </c>
      <c r="B2181" s="6">
        <v>103</v>
      </c>
      <c r="C2181" s="6" t="s">
        <v>25</v>
      </c>
      <c r="D2181" s="6">
        <v>3325</v>
      </c>
      <c r="F2181" s="6" t="s">
        <v>18</v>
      </c>
      <c r="G2181" s="6">
        <v>71.599999999999994</v>
      </c>
      <c r="H2181" s="6">
        <v>39.9</v>
      </c>
      <c r="I2181" s="6">
        <v>46.1</v>
      </c>
      <c r="J2181" s="6" t="s">
        <v>170</v>
      </c>
      <c r="K2181" s="6">
        <v>1.3</v>
      </c>
      <c r="L2181" s="6" t="s">
        <v>24</v>
      </c>
      <c r="N2181" s="6" t="b">
        <v>0</v>
      </c>
      <c r="O2181" s="6">
        <v>41.989452559999997</v>
      </c>
      <c r="P2181" s="6">
        <v>-72.129982999999996</v>
      </c>
    </row>
    <row r="2182" spans="1:16" ht="15.75" customHeight="1" x14ac:dyDescent="0.3">
      <c r="A2182" s="6">
        <v>7</v>
      </c>
      <c r="B2182" s="6">
        <v>102</v>
      </c>
      <c r="C2182" s="6" t="s">
        <v>21</v>
      </c>
      <c r="D2182" s="6">
        <v>3326</v>
      </c>
      <c r="F2182" s="6" t="s">
        <v>18</v>
      </c>
      <c r="G2182" s="6">
        <v>47.8</v>
      </c>
      <c r="H2182" s="6">
        <v>31.3</v>
      </c>
      <c r="I2182" s="6">
        <v>27.9</v>
      </c>
      <c r="J2182" s="6" t="s">
        <v>170</v>
      </c>
      <c r="K2182" s="6">
        <v>1.3</v>
      </c>
      <c r="L2182" s="6" t="s">
        <v>24</v>
      </c>
      <c r="N2182" s="6" t="b">
        <v>0</v>
      </c>
      <c r="O2182" s="6">
        <v>41.989413560000003</v>
      </c>
      <c r="P2182" s="6">
        <v>-72.130284660000001</v>
      </c>
    </row>
    <row r="2183" spans="1:16" ht="15.75" customHeight="1" x14ac:dyDescent="0.3">
      <c r="A2183" s="6">
        <v>6</v>
      </c>
      <c r="B2183" s="6">
        <v>102</v>
      </c>
      <c r="C2183" s="6" t="s">
        <v>21</v>
      </c>
      <c r="D2183" s="6">
        <v>3327</v>
      </c>
      <c r="F2183" s="6" t="s">
        <v>18</v>
      </c>
      <c r="G2183" s="6">
        <v>41.2</v>
      </c>
      <c r="H2183" s="6">
        <v>26.6</v>
      </c>
      <c r="I2183" s="6">
        <v>26.8</v>
      </c>
      <c r="J2183" s="6" t="s">
        <v>170</v>
      </c>
      <c r="K2183" s="6">
        <v>1.3</v>
      </c>
      <c r="L2183" s="6" t="s">
        <v>24</v>
      </c>
      <c r="N2183" s="6" t="b">
        <v>0</v>
      </c>
      <c r="O2183" s="6">
        <v>41.989382239999998</v>
      </c>
      <c r="P2183" s="6">
        <v>-72.130373180000007</v>
      </c>
    </row>
    <row r="2184" spans="1:16" ht="15.75" customHeight="1" x14ac:dyDescent="0.3">
      <c r="A2184" s="6">
        <v>1</v>
      </c>
      <c r="B2184" s="6">
        <v>2</v>
      </c>
      <c r="C2184" s="6" t="s">
        <v>25</v>
      </c>
      <c r="D2184" s="6">
        <v>3328</v>
      </c>
      <c r="F2184" s="6" t="s">
        <v>18</v>
      </c>
      <c r="G2184" s="6">
        <v>54</v>
      </c>
      <c r="H2184" s="6">
        <v>35.700000000000003</v>
      </c>
      <c r="I2184" s="6">
        <v>36.5</v>
      </c>
      <c r="J2184" s="6" t="s">
        <v>170</v>
      </c>
      <c r="L2184" s="6" t="s">
        <v>24</v>
      </c>
      <c r="N2184" s="6" t="b">
        <v>0</v>
      </c>
      <c r="O2184" s="6">
        <v>41.989442850000003</v>
      </c>
      <c r="P2184" s="6">
        <v>-72.130201540000002</v>
      </c>
    </row>
    <row r="2185" spans="1:16" ht="15.75" customHeight="1" x14ac:dyDescent="0.3">
      <c r="A2185" s="6">
        <v>3</v>
      </c>
      <c r="B2185" s="6">
        <v>102</v>
      </c>
      <c r="C2185" s="6" t="s">
        <v>25</v>
      </c>
      <c r="D2185" s="6">
        <v>3329</v>
      </c>
      <c r="F2185" s="6" t="s">
        <v>18</v>
      </c>
      <c r="G2185" s="6">
        <v>56.7</v>
      </c>
      <c r="H2185" s="6">
        <v>39.200000000000003</v>
      </c>
      <c r="I2185" s="6">
        <v>40.4</v>
      </c>
      <c r="J2185" s="6" t="s">
        <v>170</v>
      </c>
      <c r="L2185" s="6" t="s">
        <v>24</v>
      </c>
      <c r="N2185" s="6" t="b">
        <v>0</v>
      </c>
      <c r="O2185" s="6">
        <v>41.989469630000002</v>
      </c>
      <c r="P2185" s="6">
        <v>-72.13016202</v>
      </c>
    </row>
    <row r="2186" spans="1:16" ht="15.75" customHeight="1" x14ac:dyDescent="0.3">
      <c r="A2186" s="6">
        <v>4</v>
      </c>
      <c r="B2186" s="6">
        <v>103</v>
      </c>
      <c r="C2186" s="6" t="s">
        <v>25</v>
      </c>
      <c r="D2186" s="6">
        <v>3330</v>
      </c>
      <c r="F2186" s="6" t="s">
        <v>18</v>
      </c>
      <c r="G2186" s="6">
        <v>73.599999999999994</v>
      </c>
      <c r="H2186" s="6">
        <v>35.9</v>
      </c>
      <c r="I2186" s="6">
        <v>20</v>
      </c>
      <c r="J2186" s="6" t="s">
        <v>170</v>
      </c>
      <c r="K2186" s="6">
        <v>1.3</v>
      </c>
      <c r="L2186" s="6" t="s">
        <v>24</v>
      </c>
      <c r="M2186" s="6" t="s">
        <v>208</v>
      </c>
      <c r="N2186" s="6" t="b">
        <v>0</v>
      </c>
      <c r="O2186" s="6">
        <v>41.989414009999997</v>
      </c>
      <c r="P2186" s="6">
        <v>-72.129967570000005</v>
      </c>
    </row>
    <row r="2187" spans="1:16" ht="15.75" customHeight="1" x14ac:dyDescent="0.3">
      <c r="B2187" s="6">
        <v>200</v>
      </c>
      <c r="C2187" s="6" t="s">
        <v>21</v>
      </c>
      <c r="D2187" s="6">
        <v>3331</v>
      </c>
      <c r="F2187" s="6" t="s">
        <v>18</v>
      </c>
      <c r="G2187" s="6">
        <v>6.4</v>
      </c>
      <c r="H2187" s="6">
        <v>50.6</v>
      </c>
      <c r="I2187" s="6">
        <v>20.2</v>
      </c>
      <c r="J2187" s="6" t="s">
        <v>170</v>
      </c>
      <c r="K2187" s="6">
        <v>1.3</v>
      </c>
      <c r="L2187" s="6" t="s">
        <v>24</v>
      </c>
      <c r="N2187" s="6" t="b">
        <v>0</v>
      </c>
      <c r="O2187" s="6">
        <v>41.989649149999998</v>
      </c>
      <c r="P2187" s="6">
        <v>-72.130737420000003</v>
      </c>
    </row>
    <row r="2188" spans="1:16" ht="15.75" customHeight="1" x14ac:dyDescent="0.3">
      <c r="B2188" s="6">
        <v>200</v>
      </c>
      <c r="C2188" s="6" t="s">
        <v>21</v>
      </c>
      <c r="D2188" s="6">
        <v>3332</v>
      </c>
      <c r="F2188" s="6" t="s">
        <v>18</v>
      </c>
      <c r="G2188" s="6">
        <v>4.7</v>
      </c>
      <c r="H2188" s="6">
        <v>55.1</v>
      </c>
      <c r="I2188" s="6">
        <v>8</v>
      </c>
      <c r="J2188" s="6" t="s">
        <v>170</v>
      </c>
      <c r="K2188" s="6">
        <v>1.3</v>
      </c>
      <c r="L2188" s="6" t="s">
        <v>24</v>
      </c>
      <c r="N2188" s="6" t="b">
        <v>0</v>
      </c>
      <c r="O2188" s="6">
        <v>41.989691659999998</v>
      </c>
      <c r="P2188" s="6">
        <v>-72.130748229999995</v>
      </c>
    </row>
    <row r="2189" spans="1:16" ht="15.75" customHeight="1" x14ac:dyDescent="0.3">
      <c r="B2189" s="6">
        <v>200</v>
      </c>
      <c r="C2189" s="6" t="s">
        <v>17</v>
      </c>
      <c r="D2189" s="6">
        <v>3333</v>
      </c>
      <c r="F2189" s="6" t="s">
        <v>18</v>
      </c>
      <c r="G2189" s="6">
        <v>9.8000000000000007</v>
      </c>
      <c r="H2189" s="6">
        <v>48.9</v>
      </c>
      <c r="I2189" s="6">
        <v>13.3</v>
      </c>
      <c r="J2189" s="6" t="s">
        <v>170</v>
      </c>
      <c r="K2189" s="6">
        <v>1.3</v>
      </c>
      <c r="L2189" s="6" t="s">
        <v>24</v>
      </c>
      <c r="N2189" s="6" t="b">
        <v>0</v>
      </c>
      <c r="O2189" s="6">
        <v>41.989628779999997</v>
      </c>
      <c r="P2189" s="6">
        <v>-72.130700480000002</v>
      </c>
    </row>
    <row r="2190" spans="1:16" ht="15.75" customHeight="1" x14ac:dyDescent="0.3">
      <c r="A2190" s="6">
        <v>13</v>
      </c>
      <c r="B2190" s="6">
        <v>103</v>
      </c>
      <c r="C2190" s="6" t="s">
        <v>21</v>
      </c>
      <c r="D2190" s="6">
        <v>3334</v>
      </c>
      <c r="F2190" s="6" t="s">
        <v>18</v>
      </c>
      <c r="G2190" s="6">
        <v>60.1</v>
      </c>
      <c r="H2190" s="6">
        <v>39.1</v>
      </c>
      <c r="I2190" s="6">
        <v>46.3</v>
      </c>
      <c r="J2190" s="6" t="s">
        <v>170</v>
      </c>
      <c r="K2190" s="6">
        <v>1.3</v>
      </c>
      <c r="L2190" s="6" t="s">
        <v>24</v>
      </c>
      <c r="N2190" s="6" t="b">
        <v>0</v>
      </c>
      <c r="O2190" s="6">
        <v>41.989463430000001</v>
      </c>
      <c r="P2190" s="6">
        <v>-72.130121709999997</v>
      </c>
    </row>
    <row r="2191" spans="1:16" ht="15.75" customHeight="1" x14ac:dyDescent="0.3">
      <c r="A2191" s="6">
        <v>12</v>
      </c>
      <c r="B2191" s="6">
        <v>103</v>
      </c>
      <c r="C2191" s="6" t="s">
        <v>21</v>
      </c>
      <c r="D2191" s="6">
        <v>3335</v>
      </c>
      <c r="F2191" s="6" t="s">
        <v>18</v>
      </c>
      <c r="G2191" s="6">
        <v>60.7</v>
      </c>
      <c r="H2191" s="6">
        <v>36.299999999999997</v>
      </c>
      <c r="I2191" s="6">
        <v>43</v>
      </c>
      <c r="J2191" s="6" t="s">
        <v>170</v>
      </c>
      <c r="K2191" s="6">
        <v>1.3</v>
      </c>
      <c r="L2191" s="6" t="s">
        <v>24</v>
      </c>
      <c r="N2191" s="6" t="b">
        <v>0</v>
      </c>
      <c r="O2191" s="6">
        <v>41.989437700000003</v>
      </c>
      <c r="P2191" s="6">
        <v>-72.130120450000007</v>
      </c>
    </row>
    <row r="2192" spans="1:16" ht="15.75" customHeight="1" x14ac:dyDescent="0.3">
      <c r="A2192" s="6">
        <v>2</v>
      </c>
      <c r="B2192" s="6">
        <v>103</v>
      </c>
      <c r="C2192" s="6" t="s">
        <v>26</v>
      </c>
      <c r="D2192" s="6">
        <v>3335</v>
      </c>
      <c r="F2192" s="6" t="s">
        <v>18</v>
      </c>
      <c r="G2192" s="6">
        <v>77.8</v>
      </c>
      <c r="H2192" s="6">
        <v>25.8</v>
      </c>
      <c r="I2192" s="6">
        <v>13.4</v>
      </c>
      <c r="J2192" s="6" t="s">
        <v>170</v>
      </c>
      <c r="K2192" s="6">
        <v>1.3</v>
      </c>
      <c r="L2192" s="6" t="s">
        <v>24</v>
      </c>
      <c r="N2192" s="6" t="b">
        <v>0</v>
      </c>
      <c r="O2192" s="6">
        <v>41.989317999999997</v>
      </c>
      <c r="P2192" s="6">
        <v>-72.129938749999994</v>
      </c>
    </row>
    <row r="2193" spans="1:16" ht="15.75" customHeight="1" x14ac:dyDescent="0.3">
      <c r="A2193" s="6">
        <v>11</v>
      </c>
      <c r="B2193" s="6">
        <v>103</v>
      </c>
      <c r="C2193" s="6" t="s">
        <v>21</v>
      </c>
      <c r="D2193" s="6">
        <v>3336</v>
      </c>
      <c r="F2193" s="6" t="s">
        <v>18</v>
      </c>
      <c r="G2193" s="6">
        <v>60.1</v>
      </c>
      <c r="H2193" s="6">
        <v>36.6</v>
      </c>
      <c r="I2193" s="6">
        <v>38.1</v>
      </c>
      <c r="J2193" s="6" t="s">
        <v>170</v>
      </c>
      <c r="K2193" s="6">
        <v>1.3</v>
      </c>
      <c r="L2193" s="6" t="s">
        <v>24</v>
      </c>
      <c r="N2193" s="6" t="b">
        <v>0</v>
      </c>
      <c r="O2193" s="6">
        <v>41.989441290000002</v>
      </c>
      <c r="P2193" s="6">
        <v>-72.130126970000006</v>
      </c>
    </row>
    <row r="2194" spans="1:16" ht="15.75" customHeight="1" x14ac:dyDescent="0.3">
      <c r="A2194" s="6">
        <v>10</v>
      </c>
      <c r="B2194" s="6">
        <v>103</v>
      </c>
      <c r="C2194" s="6" t="s">
        <v>26</v>
      </c>
      <c r="D2194" s="6">
        <v>3337</v>
      </c>
      <c r="F2194" s="6" t="s">
        <v>18</v>
      </c>
      <c r="G2194" s="6">
        <v>75.5</v>
      </c>
      <c r="H2194" s="6">
        <v>32.1</v>
      </c>
      <c r="I2194" s="6">
        <v>37.299999999999997</v>
      </c>
      <c r="J2194" s="6" t="s">
        <v>170</v>
      </c>
      <c r="K2194" s="6">
        <v>1.3</v>
      </c>
      <c r="L2194" s="6" t="s">
        <v>24</v>
      </c>
      <c r="M2194" s="6" t="s">
        <v>209</v>
      </c>
      <c r="N2194" s="6" t="b">
        <v>0</v>
      </c>
      <c r="O2194" s="6">
        <v>41.989377390000001</v>
      </c>
      <c r="P2194" s="6">
        <v>-72.129952919999994</v>
      </c>
    </row>
    <row r="2195" spans="1:16" ht="15.75" customHeight="1" x14ac:dyDescent="0.3">
      <c r="A2195" s="6">
        <v>9</v>
      </c>
      <c r="B2195" s="6">
        <v>103</v>
      </c>
      <c r="C2195" s="6" t="s">
        <v>26</v>
      </c>
      <c r="D2195" s="6">
        <v>3338</v>
      </c>
      <c r="F2195" s="6" t="s">
        <v>18</v>
      </c>
      <c r="G2195" s="6">
        <v>75.5</v>
      </c>
      <c r="H2195" s="6">
        <v>32.1</v>
      </c>
      <c r="I2195" s="6">
        <v>37.1</v>
      </c>
      <c r="N2195" s="6" t="b">
        <v>0</v>
      </c>
      <c r="O2195" s="6">
        <v>41.989377390000001</v>
      </c>
      <c r="P2195" s="6">
        <v>-72.129952919999994</v>
      </c>
    </row>
    <row r="2196" spans="1:16" ht="15.75" customHeight="1" x14ac:dyDescent="0.3">
      <c r="A2196" s="6">
        <v>8</v>
      </c>
      <c r="B2196" s="6">
        <v>103</v>
      </c>
      <c r="C2196" s="6" t="s">
        <v>26</v>
      </c>
      <c r="D2196" s="6">
        <v>3339</v>
      </c>
      <c r="F2196" s="6" t="s">
        <v>20</v>
      </c>
      <c r="G2196" s="6">
        <v>70.7</v>
      </c>
      <c r="H2196" s="6">
        <v>24.4</v>
      </c>
      <c r="I2196" s="6">
        <v>60.2</v>
      </c>
      <c r="J2196" s="6" t="s">
        <v>170</v>
      </c>
      <c r="K2196" s="6">
        <v>1.3</v>
      </c>
      <c r="L2196" s="6" t="s">
        <v>24</v>
      </c>
      <c r="N2196" s="6" t="b">
        <v>0</v>
      </c>
      <c r="O2196" s="6">
        <v>41.989316690000003</v>
      </c>
      <c r="P2196" s="6">
        <v>-72.130026290000004</v>
      </c>
    </row>
    <row r="2197" spans="1:16" ht="15.75" customHeight="1" x14ac:dyDescent="0.3">
      <c r="A2197" s="6">
        <v>7</v>
      </c>
      <c r="B2197" s="6">
        <v>103</v>
      </c>
      <c r="C2197" s="6" t="s">
        <v>26</v>
      </c>
      <c r="D2197" s="6">
        <v>3340</v>
      </c>
      <c r="F2197" s="6" t="s">
        <v>18</v>
      </c>
      <c r="G2197" s="6">
        <v>71</v>
      </c>
      <c r="H2197" s="6">
        <v>28.4</v>
      </c>
      <c r="I2197" s="6">
        <v>25.5</v>
      </c>
      <c r="J2197" s="6" t="s">
        <v>170</v>
      </c>
      <c r="K2197" s="6">
        <v>1.3</v>
      </c>
      <c r="L2197" s="6" t="s">
        <v>24</v>
      </c>
      <c r="N2197" s="6" t="b">
        <v>0</v>
      </c>
      <c r="O2197" s="6">
        <v>41.989351650000003</v>
      </c>
      <c r="P2197" s="6">
        <v>-72.130014310000007</v>
      </c>
    </row>
    <row r="2198" spans="1:16" ht="15.75" customHeight="1" x14ac:dyDescent="0.3">
      <c r="A2198" s="6">
        <v>4</v>
      </c>
      <c r="B2198" s="6">
        <v>103</v>
      </c>
      <c r="C2198" s="6" t="s">
        <v>26</v>
      </c>
      <c r="D2198" s="6">
        <v>3341</v>
      </c>
      <c r="F2198" s="6" t="s">
        <v>31</v>
      </c>
      <c r="G2198" s="6">
        <v>75.599999999999994</v>
      </c>
      <c r="H2198" s="6">
        <v>25.4</v>
      </c>
      <c r="I2198" s="6">
        <v>17.399999999999999</v>
      </c>
      <c r="J2198" s="6" t="s">
        <v>170</v>
      </c>
      <c r="K2198" s="6">
        <v>1.3</v>
      </c>
      <c r="L2198" s="6" t="s">
        <v>24</v>
      </c>
      <c r="N2198" s="6" t="b">
        <v>0</v>
      </c>
      <c r="O2198" s="6">
        <v>41.989317890000002</v>
      </c>
      <c r="P2198" s="6">
        <v>-72.129965799999994</v>
      </c>
    </row>
    <row r="2199" spans="1:16" ht="15.75" customHeight="1" x14ac:dyDescent="0.3">
      <c r="A2199" s="6">
        <v>5</v>
      </c>
      <c r="B2199" s="6">
        <v>103</v>
      </c>
      <c r="C2199" s="6" t="s">
        <v>26</v>
      </c>
      <c r="D2199" s="6">
        <v>3342</v>
      </c>
      <c r="F2199" s="6" t="s">
        <v>22</v>
      </c>
      <c r="G2199" s="6">
        <v>74.400000000000006</v>
      </c>
      <c r="H2199" s="6">
        <v>26.6</v>
      </c>
      <c r="I2199" s="6">
        <v>21.4</v>
      </c>
      <c r="J2199" s="6" t="s">
        <v>170</v>
      </c>
      <c r="K2199" s="6">
        <v>1.3</v>
      </c>
      <c r="L2199" s="6" t="s">
        <v>24</v>
      </c>
      <c r="N2199" s="6" t="b">
        <v>0</v>
      </c>
      <c r="O2199" s="6">
        <v>41.989330389999999</v>
      </c>
      <c r="P2199" s="6">
        <v>-72.129977580000002</v>
      </c>
    </row>
    <row r="2200" spans="1:16" ht="15.75" customHeight="1" x14ac:dyDescent="0.3">
      <c r="A2200" s="6">
        <v>10</v>
      </c>
      <c r="B2200" s="6">
        <v>103</v>
      </c>
      <c r="C2200" s="6" t="s">
        <v>25</v>
      </c>
      <c r="D2200" s="6">
        <v>3343</v>
      </c>
      <c r="F2200" s="6" t="s">
        <v>18</v>
      </c>
      <c r="G2200" s="6">
        <v>76.8</v>
      </c>
      <c r="H2200" s="6">
        <v>31.9</v>
      </c>
      <c r="I2200" s="6">
        <v>21</v>
      </c>
      <c r="J2200" s="6" t="s">
        <v>170</v>
      </c>
      <c r="K2200" s="6">
        <v>1.3</v>
      </c>
      <c r="L2200" s="6" t="s">
        <v>24</v>
      </c>
      <c r="N2200" s="6" t="b">
        <v>0</v>
      </c>
      <c r="O2200" s="6">
        <v>41.98937359</v>
      </c>
      <c r="P2200" s="6">
        <v>-72.129937850000005</v>
      </c>
    </row>
    <row r="2201" spans="1:16" ht="15.75" customHeight="1" x14ac:dyDescent="0.3">
      <c r="B2201" s="6">
        <v>103</v>
      </c>
      <c r="C2201" s="6" t="s">
        <v>26</v>
      </c>
      <c r="D2201" s="6">
        <v>3344</v>
      </c>
      <c r="F2201" s="6" t="s">
        <v>18</v>
      </c>
      <c r="G2201" s="6">
        <v>79.8</v>
      </c>
      <c r="H2201" s="6">
        <v>29.9</v>
      </c>
      <c r="I2201" s="6">
        <v>17.100000000000001</v>
      </c>
      <c r="J2201" s="6" t="s">
        <v>170</v>
      </c>
      <c r="K2201" s="6">
        <v>1.3</v>
      </c>
      <c r="L2201" s="6" t="s">
        <v>24</v>
      </c>
      <c r="M2201" s="6" t="s">
        <v>210</v>
      </c>
      <c r="N2201" s="6" t="b">
        <v>0</v>
      </c>
      <c r="O2201" s="6">
        <v>41.989351190000001</v>
      </c>
      <c r="P2201" s="6">
        <v>-72.129906300000002</v>
      </c>
    </row>
    <row r="2202" spans="1:16" ht="15.75" customHeight="1" x14ac:dyDescent="0.3">
      <c r="B2202" s="6">
        <v>200</v>
      </c>
      <c r="C2202" s="6" t="s">
        <v>21</v>
      </c>
      <c r="D2202" s="6">
        <v>3346</v>
      </c>
      <c r="F2202" s="6" t="s">
        <v>18</v>
      </c>
      <c r="G2202" s="6">
        <v>0.9</v>
      </c>
      <c r="H2202" s="6">
        <v>51.5</v>
      </c>
      <c r="I2202" s="6">
        <v>22.8</v>
      </c>
      <c r="J2202" s="6" t="s">
        <v>170</v>
      </c>
      <c r="K2202" s="6">
        <v>1.3</v>
      </c>
      <c r="L2202" s="6" t="s">
        <v>24</v>
      </c>
      <c r="N2202" s="6" t="b">
        <v>0</v>
      </c>
      <c r="O2202" s="6">
        <v>41.989665709999997</v>
      </c>
      <c r="P2202" s="6">
        <v>-72.130801070000004</v>
      </c>
    </row>
    <row r="2203" spans="1:16" ht="15.75" customHeight="1" x14ac:dyDescent="0.3">
      <c r="A2203" s="6">
        <v>7</v>
      </c>
      <c r="B2203" s="6">
        <v>103</v>
      </c>
      <c r="C2203" s="6" t="s">
        <v>25</v>
      </c>
      <c r="D2203" s="6">
        <v>3347</v>
      </c>
      <c r="F2203" s="6" t="s">
        <v>18</v>
      </c>
      <c r="G2203" s="6">
        <v>78.099999999999994</v>
      </c>
      <c r="H2203" s="6">
        <v>34</v>
      </c>
      <c r="I2203" s="6">
        <v>8.8000000000000007</v>
      </c>
      <c r="J2203" s="6" t="s">
        <v>170</v>
      </c>
      <c r="K2203" s="6">
        <v>1.3</v>
      </c>
      <c r="L2203" s="6" t="s">
        <v>24</v>
      </c>
      <c r="M2203" s="6" t="s">
        <v>211</v>
      </c>
      <c r="N2203" s="6" t="b">
        <v>0</v>
      </c>
      <c r="O2203" s="6">
        <v>41.989390149999998</v>
      </c>
      <c r="P2203" s="6">
        <v>-72.129917950000006</v>
      </c>
    </row>
    <row r="2204" spans="1:16" ht="15.75" customHeight="1" x14ac:dyDescent="0.3">
      <c r="A2204" s="6">
        <v>9</v>
      </c>
      <c r="B2204" s="6">
        <v>103</v>
      </c>
      <c r="C2204" s="6" t="s">
        <v>25</v>
      </c>
      <c r="D2204" s="6">
        <v>3348</v>
      </c>
      <c r="F2204" s="6" t="s">
        <v>18</v>
      </c>
      <c r="G2204" s="6">
        <v>77.5</v>
      </c>
      <c r="H2204" s="6">
        <v>33.5</v>
      </c>
      <c r="I2204" s="6">
        <v>27.1</v>
      </c>
      <c r="J2204" s="6" t="s">
        <v>170</v>
      </c>
      <c r="K2204" s="6">
        <v>1.3</v>
      </c>
      <c r="L2204" s="6" t="s">
        <v>24</v>
      </c>
      <c r="N2204" s="6" t="b">
        <v>0</v>
      </c>
      <c r="O2204" s="6">
        <v>41.989386660000001</v>
      </c>
      <c r="P2204" s="6">
        <v>-72.129926150000003</v>
      </c>
    </row>
    <row r="2205" spans="1:16" ht="15.75" customHeight="1" x14ac:dyDescent="0.3">
      <c r="A2205" s="6">
        <v>3</v>
      </c>
      <c r="B2205" s="6">
        <v>103</v>
      </c>
      <c r="C2205" s="6" t="s">
        <v>26</v>
      </c>
      <c r="D2205" s="6">
        <v>3349</v>
      </c>
      <c r="F2205" s="6" t="s">
        <v>18</v>
      </c>
      <c r="G2205" s="6">
        <v>76.599999999999994</v>
      </c>
      <c r="H2205" s="6">
        <v>26.1</v>
      </c>
      <c r="I2205" s="6">
        <v>27.7</v>
      </c>
      <c r="J2205" s="6" t="s">
        <v>170</v>
      </c>
      <c r="K2205" s="6">
        <v>1.3</v>
      </c>
      <c r="L2205" s="6" t="s">
        <v>24</v>
      </c>
      <c r="N2205" s="6" t="b">
        <v>0</v>
      </c>
      <c r="O2205" s="6">
        <v>41.989322530000003</v>
      </c>
      <c r="P2205" s="6">
        <v>-72.129952419999995</v>
      </c>
    </row>
    <row r="2206" spans="1:16" ht="15.75" customHeight="1" x14ac:dyDescent="0.3">
      <c r="A2206" s="6">
        <v>6</v>
      </c>
      <c r="B2206" s="6">
        <v>103</v>
      </c>
      <c r="C2206" s="6" t="s">
        <v>26</v>
      </c>
      <c r="D2206" s="6">
        <v>3350</v>
      </c>
      <c r="F2206" s="6" t="s">
        <v>18</v>
      </c>
      <c r="G2206" s="6">
        <v>75.7</v>
      </c>
      <c r="H2206" s="6">
        <v>28.1</v>
      </c>
      <c r="I2206" s="6">
        <v>40.1</v>
      </c>
      <c r="J2206" s="6" t="s">
        <v>170</v>
      </c>
      <c r="K2206" s="6">
        <v>1.3</v>
      </c>
      <c r="L2206" s="6" t="s">
        <v>24</v>
      </c>
      <c r="N2206" s="6" t="b">
        <v>0</v>
      </c>
      <c r="O2206" s="6">
        <v>41.98934165</v>
      </c>
      <c r="P2206" s="6">
        <v>-72.129958939999995</v>
      </c>
    </row>
    <row r="2207" spans="1:16" ht="15.75" customHeight="1" x14ac:dyDescent="0.3">
      <c r="A2207" s="6">
        <v>12</v>
      </c>
      <c r="B2207" s="6">
        <v>103</v>
      </c>
      <c r="C2207" s="6" t="s">
        <v>25</v>
      </c>
      <c r="D2207" s="6">
        <v>3351</v>
      </c>
      <c r="F2207" s="6" t="s">
        <v>18</v>
      </c>
      <c r="G2207" s="6">
        <v>78.900000000000006</v>
      </c>
      <c r="H2207" s="6">
        <v>31.7</v>
      </c>
      <c r="I2207" s="6">
        <v>13</v>
      </c>
      <c r="J2207" s="6" t="s">
        <v>170</v>
      </c>
      <c r="K2207" s="6">
        <v>1.3</v>
      </c>
      <c r="L2207" s="6" t="s">
        <v>24</v>
      </c>
      <c r="N2207" s="6" t="b">
        <v>0</v>
      </c>
      <c r="O2207" s="6">
        <v>41.98936853</v>
      </c>
      <c r="P2207" s="6">
        <v>-72.129913250000001</v>
      </c>
    </row>
    <row r="2208" spans="1:16" ht="15.75" customHeight="1" x14ac:dyDescent="0.3">
      <c r="A2208" s="6">
        <v>11</v>
      </c>
      <c r="B2208" s="6">
        <v>103</v>
      </c>
      <c r="C2208" s="6" t="s">
        <v>25</v>
      </c>
      <c r="D2208" s="6">
        <v>3352</v>
      </c>
      <c r="F2208" s="6" t="s">
        <v>18</v>
      </c>
      <c r="G2208" s="6">
        <v>78.8</v>
      </c>
      <c r="H2208" s="6">
        <v>32.299999999999997</v>
      </c>
      <c r="I2208" s="6">
        <v>21.9</v>
      </c>
      <c r="J2208" s="6" t="s">
        <v>170</v>
      </c>
      <c r="K2208" s="6">
        <v>1.3</v>
      </c>
      <c r="L2208" s="6" t="s">
        <v>24</v>
      </c>
      <c r="N2208" s="6" t="b">
        <v>0</v>
      </c>
      <c r="O2208" s="6">
        <v>41.989373999999998</v>
      </c>
      <c r="P2208" s="6">
        <v>-72.129913180000003</v>
      </c>
    </row>
    <row r="2209" spans="1:16" ht="15.75" customHeight="1" x14ac:dyDescent="0.3">
      <c r="A2209" s="6">
        <v>8</v>
      </c>
      <c r="B2209" s="6">
        <v>103</v>
      </c>
      <c r="C2209" s="6" t="s">
        <v>25</v>
      </c>
      <c r="D2209" s="6">
        <v>3353</v>
      </c>
      <c r="F2209" s="6" t="s">
        <v>18</v>
      </c>
      <c r="G2209" s="6">
        <v>78.099999999999994</v>
      </c>
      <c r="H2209" s="6">
        <v>34</v>
      </c>
      <c r="I2209" s="6">
        <v>22.4</v>
      </c>
      <c r="J2209" s="6" t="s">
        <v>170</v>
      </c>
      <c r="K2209" s="6">
        <v>1.3</v>
      </c>
      <c r="L2209" s="6" t="s">
        <v>24</v>
      </c>
      <c r="N2209" s="6" t="b">
        <v>0</v>
      </c>
      <c r="O2209" s="6">
        <v>41.989390149999998</v>
      </c>
      <c r="P2209" s="6">
        <v>-72.129917950000006</v>
      </c>
    </row>
    <row r="2210" spans="1:16" ht="15.75" customHeight="1" x14ac:dyDescent="0.3">
      <c r="A2210" s="6">
        <v>6</v>
      </c>
      <c r="B2210" s="6">
        <v>103</v>
      </c>
      <c r="C2210" s="6" t="s">
        <v>25</v>
      </c>
      <c r="D2210" s="6">
        <v>3354</v>
      </c>
      <c r="F2210" s="6" t="s">
        <v>20</v>
      </c>
      <c r="G2210" s="6">
        <v>75</v>
      </c>
      <c r="H2210" s="6">
        <v>33.9</v>
      </c>
      <c r="I2210" s="6">
        <v>58</v>
      </c>
      <c r="J2210" s="6" t="s">
        <v>170</v>
      </c>
      <c r="K2210" s="6">
        <v>1.3</v>
      </c>
      <c r="L2210" s="6" t="s">
        <v>24</v>
      </c>
      <c r="N2210" s="6" t="b">
        <v>0</v>
      </c>
      <c r="O2210" s="6">
        <v>41.989394109999999</v>
      </c>
      <c r="P2210" s="6">
        <v>-72.129955089999996</v>
      </c>
    </row>
    <row r="2211" spans="1:16" ht="15.75" customHeight="1" x14ac:dyDescent="0.3">
      <c r="A2211" s="6">
        <v>1</v>
      </c>
      <c r="B2211" s="6">
        <v>102</v>
      </c>
      <c r="C2211" s="6" t="s">
        <v>21</v>
      </c>
      <c r="D2211" s="6">
        <v>3355</v>
      </c>
      <c r="F2211" s="6" t="s">
        <v>31</v>
      </c>
      <c r="G2211" s="6">
        <v>63.5</v>
      </c>
      <c r="H2211" s="6">
        <v>31.8</v>
      </c>
      <c r="I2211" s="6">
        <v>30.3</v>
      </c>
      <c r="J2211" s="6" t="s">
        <v>170</v>
      </c>
      <c r="K2211" s="6">
        <v>1.3</v>
      </c>
      <c r="L2211" s="6" t="s">
        <v>24</v>
      </c>
      <c r="N2211" s="6" t="b">
        <v>0</v>
      </c>
      <c r="O2211" s="6">
        <v>41.989393470000003</v>
      </c>
      <c r="P2211" s="6">
        <v>-72.130096539999997</v>
      </c>
    </row>
    <row r="2212" spans="1:16" ht="15.75" customHeight="1" x14ac:dyDescent="0.3">
      <c r="A2212" s="6">
        <v>2</v>
      </c>
      <c r="B2212" s="6">
        <v>102</v>
      </c>
      <c r="C2212" s="6" t="s">
        <v>21</v>
      </c>
      <c r="D2212" s="6">
        <v>3356</v>
      </c>
      <c r="F2212" s="6" t="s">
        <v>18</v>
      </c>
      <c r="G2212" s="6">
        <v>62.4</v>
      </c>
      <c r="H2212" s="6">
        <v>30.2</v>
      </c>
      <c r="I2212" s="6">
        <v>24.4</v>
      </c>
      <c r="J2212" s="6" t="s">
        <v>170</v>
      </c>
      <c r="K2212" s="6">
        <v>1.3</v>
      </c>
      <c r="L2212" s="6" t="s">
        <v>24</v>
      </c>
      <c r="N2212" s="6" t="b">
        <v>0</v>
      </c>
      <c r="O2212" s="6">
        <v>41.989381020000003</v>
      </c>
      <c r="P2212" s="6">
        <v>-72.130113010000002</v>
      </c>
    </row>
    <row r="2213" spans="1:16" ht="15.75" customHeight="1" x14ac:dyDescent="0.3">
      <c r="A2213" s="6">
        <v>4</v>
      </c>
      <c r="B2213" s="6">
        <v>103</v>
      </c>
      <c r="C2213" s="6" t="s">
        <v>21</v>
      </c>
      <c r="D2213" s="6">
        <v>3357</v>
      </c>
      <c r="F2213" s="6" t="s">
        <v>18</v>
      </c>
      <c r="G2213" s="6">
        <v>60.7</v>
      </c>
      <c r="H2213" s="6">
        <v>33.6</v>
      </c>
      <c r="I2213" s="6">
        <v>25.2</v>
      </c>
      <c r="J2213" s="6" t="s">
        <v>170</v>
      </c>
      <c r="K2213" s="6">
        <v>1.3</v>
      </c>
      <c r="L2213" s="6" t="s">
        <v>24</v>
      </c>
      <c r="N2213" s="6" t="b">
        <v>0</v>
      </c>
      <c r="O2213" s="6">
        <v>41.98941379</v>
      </c>
      <c r="P2213" s="6">
        <v>-72.13012612</v>
      </c>
    </row>
    <row r="2214" spans="1:16" ht="15.75" customHeight="1" x14ac:dyDescent="0.3">
      <c r="A2214" s="6">
        <v>3</v>
      </c>
      <c r="B2214" s="6">
        <v>103</v>
      </c>
      <c r="C2214" s="6" t="s">
        <v>21</v>
      </c>
      <c r="D2214" s="6">
        <v>3358</v>
      </c>
      <c r="F2214" s="6" t="s">
        <v>31</v>
      </c>
      <c r="G2214" s="6">
        <v>61</v>
      </c>
      <c r="H2214" s="6">
        <v>30.8</v>
      </c>
      <c r="I2214" s="6">
        <v>28</v>
      </c>
      <c r="J2214" s="6" t="s">
        <v>170</v>
      </c>
      <c r="K2214" s="6">
        <v>1.3</v>
      </c>
      <c r="L2214" s="6" t="s">
        <v>24</v>
      </c>
      <c r="N2214" s="6" t="b">
        <v>0</v>
      </c>
      <c r="O2214" s="6">
        <v>41.989388519999999</v>
      </c>
      <c r="P2214" s="6">
        <v>-72.130128429999999</v>
      </c>
    </row>
    <row r="2215" spans="1:16" ht="15.75" customHeight="1" x14ac:dyDescent="0.3">
      <c r="A2215" s="6">
        <v>1</v>
      </c>
      <c r="B2215" s="6">
        <v>103</v>
      </c>
      <c r="C2215" s="6" t="s">
        <v>26</v>
      </c>
      <c r="D2215" s="6">
        <v>3358</v>
      </c>
      <c r="F2215" s="6" t="s">
        <v>18</v>
      </c>
      <c r="G2215" s="6">
        <v>75.8</v>
      </c>
      <c r="H2215" s="6">
        <v>28.8</v>
      </c>
      <c r="I2215" s="6">
        <v>40.299999999999997</v>
      </c>
      <c r="J2215" s="6" t="s">
        <v>170</v>
      </c>
      <c r="K2215" s="6">
        <v>1.3</v>
      </c>
      <c r="L2215" s="6" t="s">
        <v>24</v>
      </c>
      <c r="N2215" s="6" t="b">
        <v>0</v>
      </c>
      <c r="O2215" s="6">
        <v>41.989347690000002</v>
      </c>
      <c r="P2215" s="6">
        <v>-72.129956280000002</v>
      </c>
    </row>
    <row r="2216" spans="1:16" ht="15.75" customHeight="1" x14ac:dyDescent="0.3">
      <c r="A2216" s="6">
        <v>8</v>
      </c>
      <c r="B2216" s="6">
        <v>103</v>
      </c>
      <c r="C2216" s="6" t="s">
        <v>21</v>
      </c>
      <c r="D2216" s="6">
        <v>3359</v>
      </c>
      <c r="F2216" s="6" t="s">
        <v>22</v>
      </c>
      <c r="G2216" s="6">
        <v>66.7</v>
      </c>
      <c r="H2216" s="6">
        <v>39.700000000000003</v>
      </c>
      <c r="I2216" s="6">
        <v>30.2</v>
      </c>
      <c r="J2216" s="6" t="s">
        <v>170</v>
      </c>
      <c r="K2216" s="6">
        <v>1.3</v>
      </c>
      <c r="L2216" s="6" t="s">
        <v>24</v>
      </c>
      <c r="N2216" s="6" t="b">
        <v>0</v>
      </c>
      <c r="O2216" s="6">
        <v>41.98945844</v>
      </c>
      <c r="P2216" s="6">
        <v>-72.130041809999994</v>
      </c>
    </row>
    <row r="2217" spans="1:16" ht="15.75" customHeight="1" x14ac:dyDescent="0.3">
      <c r="B2217" s="6">
        <v>200</v>
      </c>
      <c r="C2217" s="6" t="s">
        <v>17</v>
      </c>
      <c r="D2217" s="6">
        <v>3360</v>
      </c>
      <c r="F2217" s="6" t="s">
        <v>18</v>
      </c>
      <c r="G2217" s="6">
        <v>1.1000000000000001</v>
      </c>
      <c r="H2217" s="6">
        <v>45.5</v>
      </c>
      <c r="I2217" s="6">
        <v>4.9000000000000004</v>
      </c>
      <c r="J2217" s="6" t="s">
        <v>170</v>
      </c>
      <c r="K2217" s="6">
        <v>1.3</v>
      </c>
      <c r="L2217" s="6" t="s">
        <v>24</v>
      </c>
      <c r="N2217" s="6" t="b">
        <v>0</v>
      </c>
      <c r="O2217" s="6">
        <v>41.989612260000001</v>
      </c>
      <c r="P2217" s="6">
        <v>-72.130811289999997</v>
      </c>
    </row>
    <row r="2218" spans="1:16" ht="15.75" customHeight="1" x14ac:dyDescent="0.3">
      <c r="A2218" s="6">
        <v>6</v>
      </c>
      <c r="B2218" s="6">
        <v>103</v>
      </c>
      <c r="C2218" s="6" t="s">
        <v>21</v>
      </c>
      <c r="D2218" s="6">
        <v>3361</v>
      </c>
      <c r="F2218" s="6" t="s">
        <v>18</v>
      </c>
      <c r="G2218" s="6">
        <v>64</v>
      </c>
      <c r="H2218" s="6">
        <v>37.700000000000003</v>
      </c>
      <c r="I2218" s="6">
        <v>21.3</v>
      </c>
      <c r="J2218" s="6" t="s">
        <v>170</v>
      </c>
      <c r="K2218" s="6">
        <v>1.3</v>
      </c>
      <c r="L2218" s="6" t="s">
        <v>24</v>
      </c>
      <c r="N2218" s="6" t="b">
        <v>0</v>
      </c>
      <c r="O2218" s="6">
        <v>41.989444939999998</v>
      </c>
      <c r="P2218" s="6">
        <v>-72.130078179999998</v>
      </c>
    </row>
    <row r="2219" spans="1:16" ht="15.75" customHeight="1" x14ac:dyDescent="0.3">
      <c r="B2219" s="6">
        <v>102</v>
      </c>
      <c r="C2219" s="6" t="s">
        <v>21</v>
      </c>
      <c r="D2219" s="6">
        <v>3362</v>
      </c>
      <c r="F2219" s="6" t="s">
        <v>18</v>
      </c>
      <c r="G2219" s="6">
        <v>67.5</v>
      </c>
      <c r="H2219" s="6">
        <v>31.1</v>
      </c>
      <c r="I2219" s="6">
        <v>17.2</v>
      </c>
      <c r="J2219" s="6" t="s">
        <v>170</v>
      </c>
      <c r="K2219" s="6">
        <v>1.3</v>
      </c>
      <c r="L2219" s="6" t="s">
        <v>24</v>
      </c>
      <c r="N2219" s="6" t="b">
        <v>0</v>
      </c>
      <c r="O2219" s="6">
        <v>41.989381020000003</v>
      </c>
      <c r="P2219" s="6">
        <v>-72.130050350000005</v>
      </c>
    </row>
    <row r="2220" spans="1:16" ht="15.75" customHeight="1" x14ac:dyDescent="0.3">
      <c r="A2220" s="6">
        <v>1</v>
      </c>
      <c r="B2220" s="6">
        <v>103</v>
      </c>
      <c r="C2220" s="6" t="s">
        <v>17</v>
      </c>
      <c r="D2220" s="6">
        <v>3363</v>
      </c>
      <c r="F2220" s="6" t="s">
        <v>18</v>
      </c>
      <c r="G2220" s="6">
        <v>67</v>
      </c>
      <c r="H2220" s="6">
        <v>21.3</v>
      </c>
      <c r="I2220" s="6">
        <v>47.4</v>
      </c>
      <c r="J2220" s="6" t="s">
        <v>170</v>
      </c>
      <c r="K2220" s="6">
        <v>1.3</v>
      </c>
      <c r="L2220" s="6" t="s">
        <v>24</v>
      </c>
      <c r="N2220" s="6" t="b">
        <v>0</v>
      </c>
      <c r="O2220" s="6">
        <v>41.989295009999999</v>
      </c>
      <c r="P2220" s="6">
        <v>-72.130076889999998</v>
      </c>
    </row>
    <row r="2221" spans="1:16" ht="15.75" customHeight="1" x14ac:dyDescent="0.3">
      <c r="B2221" s="6">
        <v>200</v>
      </c>
      <c r="C2221" s="6" t="s">
        <v>21</v>
      </c>
      <c r="D2221" s="6">
        <v>3364</v>
      </c>
      <c r="F2221" s="6" t="s">
        <v>18</v>
      </c>
      <c r="G2221" s="6">
        <v>5.4</v>
      </c>
      <c r="H2221" s="6">
        <v>54.3</v>
      </c>
      <c r="I2221" s="6">
        <v>7.9</v>
      </c>
      <c r="J2221" s="6" t="s">
        <v>170</v>
      </c>
      <c r="K2221" s="6">
        <v>1.3</v>
      </c>
      <c r="L2221" s="6" t="s">
        <v>24</v>
      </c>
      <c r="N2221" s="6" t="b">
        <v>0</v>
      </c>
      <c r="O2221" s="6">
        <v>41.989683479999997</v>
      </c>
      <c r="P2221" s="6">
        <v>-72.130741569999998</v>
      </c>
    </row>
    <row r="2222" spans="1:16" ht="15.75" customHeight="1" x14ac:dyDescent="0.3">
      <c r="A2222" s="6">
        <v>7</v>
      </c>
      <c r="B2222" s="6">
        <v>103</v>
      </c>
      <c r="C2222" s="6" t="s">
        <v>21</v>
      </c>
      <c r="D2222" s="6">
        <v>3365</v>
      </c>
      <c r="F2222" s="6" t="s">
        <v>22</v>
      </c>
      <c r="G2222" s="6">
        <v>65.7</v>
      </c>
      <c r="H2222" s="6">
        <v>39.200000000000003</v>
      </c>
      <c r="I2222" s="6">
        <v>32.5</v>
      </c>
      <c r="J2222" s="6" t="s">
        <v>170</v>
      </c>
      <c r="K2222" s="6">
        <v>1.3</v>
      </c>
      <c r="L2222" s="6" t="s">
        <v>24</v>
      </c>
      <c r="N2222" s="6" t="b">
        <v>0</v>
      </c>
      <c r="O2222" s="6">
        <v>41.989455569999997</v>
      </c>
      <c r="P2222" s="6">
        <v>-72.130054770000001</v>
      </c>
    </row>
    <row r="2223" spans="1:16" ht="15.75" customHeight="1" x14ac:dyDescent="0.3">
      <c r="A2223" s="6">
        <v>9</v>
      </c>
      <c r="B2223" s="6">
        <v>103</v>
      </c>
      <c r="C2223" s="6" t="s">
        <v>21</v>
      </c>
      <c r="D2223" s="6">
        <v>3366</v>
      </c>
      <c r="F2223" s="6" t="s">
        <v>18</v>
      </c>
      <c r="G2223" s="6">
        <v>68.3</v>
      </c>
      <c r="H2223" s="6">
        <v>38.1</v>
      </c>
      <c r="I2223" s="6">
        <v>13.1</v>
      </c>
      <c r="J2223" s="6" t="s">
        <v>170</v>
      </c>
      <c r="K2223" s="6">
        <v>1.3</v>
      </c>
      <c r="L2223" s="6" t="s">
        <v>24</v>
      </c>
      <c r="N2223" s="6" t="b">
        <v>0</v>
      </c>
      <c r="O2223" s="6">
        <v>41.989441769999999</v>
      </c>
      <c r="P2223" s="6">
        <v>-72.130026099999995</v>
      </c>
    </row>
    <row r="2224" spans="1:16" ht="15.75" customHeight="1" x14ac:dyDescent="0.3">
      <c r="B2224" s="6">
        <v>200</v>
      </c>
      <c r="C2224" s="6" t="s">
        <v>17</v>
      </c>
      <c r="D2224" s="6">
        <v>3368</v>
      </c>
      <c r="F2224" s="6" t="s">
        <v>18</v>
      </c>
      <c r="G2224" s="6">
        <v>0.1</v>
      </c>
      <c r="H2224" s="6">
        <v>45.6</v>
      </c>
      <c r="I2224" s="6">
        <v>34.799999999999997</v>
      </c>
      <c r="J2224" s="6" t="s">
        <v>170</v>
      </c>
      <c r="L2224" s="6" t="s">
        <v>24</v>
      </c>
      <c r="N2224" s="6" t="b">
        <v>1</v>
      </c>
      <c r="O2224" s="6">
        <v>41.989614699999997</v>
      </c>
      <c r="P2224" s="6">
        <v>-72.130823000000007</v>
      </c>
    </row>
    <row r="2225" spans="1:16" ht="15.75" customHeight="1" x14ac:dyDescent="0.3">
      <c r="A2225" s="6">
        <v>10</v>
      </c>
      <c r="B2225" s="6">
        <v>103</v>
      </c>
      <c r="C2225" s="6" t="s">
        <v>21</v>
      </c>
      <c r="D2225" s="6">
        <v>3369</v>
      </c>
      <c r="F2225" s="6" t="s">
        <v>18</v>
      </c>
      <c r="G2225" s="6">
        <v>67.8</v>
      </c>
      <c r="H2225" s="6">
        <v>37</v>
      </c>
      <c r="I2225" s="6">
        <v>12.5</v>
      </c>
      <c r="J2225" s="6" t="s">
        <v>170</v>
      </c>
      <c r="K2225" s="6">
        <v>1.3</v>
      </c>
      <c r="L2225" s="6" t="s">
        <v>24</v>
      </c>
      <c r="N2225" s="6" t="b">
        <v>0</v>
      </c>
      <c r="O2225" s="6">
        <v>41.989432809999997</v>
      </c>
      <c r="P2225" s="6">
        <v>-72.130034370000004</v>
      </c>
    </row>
    <row r="2226" spans="1:16" ht="15.75" customHeight="1" x14ac:dyDescent="0.3">
      <c r="A2226" s="6">
        <v>5</v>
      </c>
      <c r="B2226" s="6">
        <v>103</v>
      </c>
      <c r="C2226" s="6" t="s">
        <v>21</v>
      </c>
      <c r="D2226" s="6">
        <v>3370</v>
      </c>
      <c r="F2226" s="6" t="s">
        <v>18</v>
      </c>
      <c r="G2226" s="6">
        <v>64.8</v>
      </c>
      <c r="H2226" s="6">
        <v>34.700000000000003</v>
      </c>
      <c r="I2226" s="6">
        <v>33.1</v>
      </c>
      <c r="J2226" s="6" t="s">
        <v>170</v>
      </c>
      <c r="K2226" s="6">
        <v>1.3</v>
      </c>
      <c r="L2226" s="6" t="s">
        <v>24</v>
      </c>
      <c r="N2226" s="6" t="b">
        <v>0</v>
      </c>
      <c r="O2226" s="6">
        <v>41.98941713</v>
      </c>
      <c r="P2226" s="6">
        <v>-72.130074949999994</v>
      </c>
    </row>
    <row r="2227" spans="1:16" ht="15.75" customHeight="1" x14ac:dyDescent="0.3">
      <c r="B2227" s="6">
        <v>200</v>
      </c>
      <c r="C2227" s="6" t="s">
        <v>21</v>
      </c>
      <c r="D2227" s="6">
        <v>3372</v>
      </c>
      <c r="F2227" s="6" t="s">
        <v>23</v>
      </c>
      <c r="G2227" s="6">
        <v>8.6</v>
      </c>
      <c r="H2227" s="6">
        <v>48.5</v>
      </c>
      <c r="I2227" s="6">
        <v>34.4</v>
      </c>
      <c r="J2227" s="6" t="s">
        <v>170</v>
      </c>
      <c r="K2227" s="6">
        <v>1.3</v>
      </c>
      <c r="L2227" s="6" t="s">
        <v>24</v>
      </c>
      <c r="N2227" s="6" t="b">
        <v>0</v>
      </c>
      <c r="O2227" s="6">
        <v>41.989627110000001</v>
      </c>
      <c r="P2227" s="6">
        <v>-72.130715620000004</v>
      </c>
    </row>
    <row r="2228" spans="1:16" ht="15.75" customHeight="1" x14ac:dyDescent="0.3">
      <c r="B2228" s="6">
        <v>200</v>
      </c>
      <c r="C2228" s="6" t="s">
        <v>17</v>
      </c>
      <c r="D2228" s="6">
        <v>3373</v>
      </c>
      <c r="F2228" s="6" t="s">
        <v>18</v>
      </c>
      <c r="G2228" s="6">
        <v>5.5</v>
      </c>
      <c r="H2228" s="6">
        <v>44.9</v>
      </c>
      <c r="I2228" s="6">
        <v>12.3</v>
      </c>
      <c r="J2228" s="6" t="s">
        <v>170</v>
      </c>
      <c r="K2228" s="6">
        <v>1.3</v>
      </c>
      <c r="L2228" s="6" t="s">
        <v>24</v>
      </c>
      <c r="N2228" s="6" t="b">
        <v>0</v>
      </c>
      <c r="O2228" s="6">
        <v>41.989600070000002</v>
      </c>
      <c r="P2228" s="6">
        <v>-72.130760129999999</v>
      </c>
    </row>
    <row r="2229" spans="1:16" ht="15.75" customHeight="1" x14ac:dyDescent="0.3">
      <c r="B2229" s="6">
        <v>200</v>
      </c>
      <c r="C2229" s="6" t="s">
        <v>17</v>
      </c>
      <c r="D2229" s="6">
        <v>3375</v>
      </c>
      <c r="F2229" s="6" t="s">
        <v>18</v>
      </c>
      <c r="G2229" s="6">
        <v>0.2</v>
      </c>
      <c r="H2229" s="6">
        <v>46.4</v>
      </c>
      <c r="I2229" s="6">
        <v>37.4</v>
      </c>
      <c r="J2229" s="6" t="s">
        <v>170</v>
      </c>
      <c r="K2229" s="6">
        <v>1.3</v>
      </c>
      <c r="L2229" s="6" t="s">
        <v>24</v>
      </c>
      <c r="N2229" s="6" t="b">
        <v>0</v>
      </c>
      <c r="O2229" s="6">
        <v>41.989621630000002</v>
      </c>
      <c r="P2229" s="6">
        <v>-72.130820130000004</v>
      </c>
    </row>
    <row r="2230" spans="1:16" ht="15.75" customHeight="1" x14ac:dyDescent="0.3">
      <c r="B2230" s="6">
        <v>200</v>
      </c>
      <c r="C2230" s="6" t="s">
        <v>17</v>
      </c>
      <c r="D2230" s="6">
        <v>3376</v>
      </c>
      <c r="F2230" s="6" t="s">
        <v>18</v>
      </c>
      <c r="G2230" s="6">
        <v>7</v>
      </c>
      <c r="H2230" s="6">
        <v>42.5</v>
      </c>
      <c r="I2230" s="6">
        <v>28.1</v>
      </c>
      <c r="J2230" s="6" t="s">
        <v>170</v>
      </c>
      <c r="K2230" s="6">
        <v>1.3</v>
      </c>
      <c r="L2230" s="6" t="s">
        <v>24</v>
      </c>
      <c r="N2230" s="6" t="b">
        <v>0</v>
      </c>
      <c r="O2230" s="6">
        <v>41.989576470000003</v>
      </c>
      <c r="P2230" s="6">
        <v>-72.130747290000002</v>
      </c>
    </row>
    <row r="2231" spans="1:16" ht="15.75" customHeight="1" x14ac:dyDescent="0.3">
      <c r="B2231" s="6">
        <v>200</v>
      </c>
      <c r="C2231" s="6" t="s">
        <v>17</v>
      </c>
      <c r="D2231" s="6">
        <v>3377</v>
      </c>
      <c r="F2231" s="6" t="s">
        <v>18</v>
      </c>
      <c r="G2231" s="6">
        <v>7.1</v>
      </c>
      <c r="H2231" s="6">
        <v>44.2</v>
      </c>
      <c r="I2231" s="6">
        <v>13.6</v>
      </c>
      <c r="J2231" s="6" t="s">
        <v>170</v>
      </c>
      <c r="K2231" s="6">
        <v>1.3</v>
      </c>
      <c r="L2231" s="6" t="s">
        <v>24</v>
      </c>
      <c r="N2231" s="6" t="b">
        <v>0</v>
      </c>
      <c r="O2231" s="6">
        <v>41.989591369999999</v>
      </c>
      <c r="P2231" s="6">
        <v>-72.130742530000006</v>
      </c>
    </row>
    <row r="2232" spans="1:16" ht="15.75" customHeight="1" x14ac:dyDescent="0.3">
      <c r="B2232" s="6">
        <v>200</v>
      </c>
      <c r="C2232" s="6" t="s">
        <v>17</v>
      </c>
      <c r="D2232" s="6">
        <v>3378</v>
      </c>
      <c r="F2232" s="6" t="s">
        <v>18</v>
      </c>
      <c r="G2232" s="6">
        <v>2.7</v>
      </c>
      <c r="H2232" s="6">
        <v>48</v>
      </c>
      <c r="I2232" s="6">
        <v>22.5</v>
      </c>
      <c r="J2232" s="6" t="s">
        <v>170</v>
      </c>
      <c r="K2232" s="6">
        <v>1.3</v>
      </c>
      <c r="L2232" s="6" t="s">
        <v>24</v>
      </c>
      <c r="N2232" s="6" t="b">
        <v>0</v>
      </c>
      <c r="O2232" s="6">
        <v>41.989631899999999</v>
      </c>
      <c r="P2232" s="6">
        <v>-72.130786979999996</v>
      </c>
    </row>
    <row r="2233" spans="1:16" ht="15.75" customHeight="1" x14ac:dyDescent="0.3">
      <c r="B2233" s="6">
        <v>200</v>
      </c>
      <c r="C2233" s="6" t="s">
        <v>26</v>
      </c>
      <c r="D2233" s="6">
        <v>3379</v>
      </c>
      <c r="F2233" s="6" t="s">
        <v>18</v>
      </c>
      <c r="G2233" s="6">
        <v>10.4</v>
      </c>
      <c r="H2233" s="6">
        <v>43.4</v>
      </c>
      <c r="I2233" s="6">
        <v>40</v>
      </c>
      <c r="J2233" s="6" t="s">
        <v>170</v>
      </c>
      <c r="K2233" s="6">
        <v>1.3</v>
      </c>
      <c r="L2233" s="6" t="s">
        <v>24</v>
      </c>
      <c r="N2233" s="6" t="b">
        <v>0</v>
      </c>
      <c r="O2233" s="6">
        <v>41.989579130000003</v>
      </c>
      <c r="P2233" s="6">
        <v>-72.130704890000004</v>
      </c>
    </row>
    <row r="2234" spans="1:16" ht="15.75" customHeight="1" x14ac:dyDescent="0.3">
      <c r="B2234" s="6">
        <v>200</v>
      </c>
      <c r="C2234" s="6" t="s">
        <v>26</v>
      </c>
      <c r="D2234" s="6">
        <v>3380</v>
      </c>
      <c r="F2234" s="6" t="s">
        <v>60</v>
      </c>
      <c r="G2234" s="6">
        <v>11.8</v>
      </c>
      <c r="H2234" s="6">
        <v>49.7</v>
      </c>
      <c r="I2234" s="6">
        <v>14.5</v>
      </c>
      <c r="J2234" s="6" t="s">
        <v>170</v>
      </c>
      <c r="K2234" s="6">
        <v>1.3</v>
      </c>
      <c r="L2234" s="6" t="s">
        <v>24</v>
      </c>
      <c r="N2234" s="6" t="b">
        <v>0</v>
      </c>
      <c r="O2234" s="6">
        <v>41.989632739999998</v>
      </c>
      <c r="P2234" s="6">
        <v>-72.130674970000001</v>
      </c>
    </row>
    <row r="2235" spans="1:16" ht="15.75" customHeight="1" x14ac:dyDescent="0.3">
      <c r="B2235" s="6">
        <v>200</v>
      </c>
      <c r="C2235" s="6" t="s">
        <v>25</v>
      </c>
      <c r="D2235" s="6">
        <v>3381</v>
      </c>
      <c r="F2235" s="6" t="s">
        <v>31</v>
      </c>
      <c r="G2235" s="6">
        <v>12.8</v>
      </c>
      <c r="H2235" s="6">
        <v>55</v>
      </c>
      <c r="I2235" s="6">
        <v>48.5</v>
      </c>
      <c r="J2235" s="6" t="s">
        <v>170</v>
      </c>
      <c r="K2235" s="6">
        <v>1.3</v>
      </c>
      <c r="L2235" s="6" t="s">
        <v>24</v>
      </c>
      <c r="N2235" s="6" t="b">
        <v>0</v>
      </c>
      <c r="O2235" s="6">
        <v>41.989678120000001</v>
      </c>
      <c r="P2235" s="6">
        <v>-72.130651920000005</v>
      </c>
    </row>
    <row r="2236" spans="1:16" ht="15.75" customHeight="1" x14ac:dyDescent="0.3">
      <c r="B2236" s="6">
        <v>200</v>
      </c>
      <c r="C2236" s="6" t="s">
        <v>26</v>
      </c>
      <c r="D2236" s="6">
        <v>3382</v>
      </c>
      <c r="F2236" s="6" t="s">
        <v>22</v>
      </c>
      <c r="G2236" s="6">
        <v>18.5</v>
      </c>
      <c r="H2236" s="6">
        <v>46.9</v>
      </c>
      <c r="I2236" s="6">
        <v>29.9</v>
      </c>
      <c r="J2236" s="6" t="s">
        <v>170</v>
      </c>
      <c r="K2236" s="6">
        <v>1.3</v>
      </c>
      <c r="L2236" s="6" t="s">
        <v>24</v>
      </c>
      <c r="N2236" s="6" t="b">
        <v>0</v>
      </c>
      <c r="O2236" s="6">
        <v>41.98959748</v>
      </c>
      <c r="P2236" s="6">
        <v>-72.13060102</v>
      </c>
    </row>
    <row r="2237" spans="1:16" ht="15.75" customHeight="1" x14ac:dyDescent="0.3">
      <c r="B2237" s="6">
        <v>200</v>
      </c>
      <c r="C2237" s="6" t="s">
        <v>26</v>
      </c>
      <c r="D2237" s="6">
        <v>3383</v>
      </c>
      <c r="F2237" s="6" t="s">
        <v>18</v>
      </c>
      <c r="G2237" s="6">
        <v>14.7</v>
      </c>
      <c r="H2237" s="6">
        <v>46</v>
      </c>
      <c r="I2237" s="6">
        <v>11.8</v>
      </c>
      <c r="J2237" s="6" t="s">
        <v>170</v>
      </c>
      <c r="K2237" s="6">
        <v>1.3</v>
      </c>
      <c r="L2237" s="6" t="s">
        <v>24</v>
      </c>
      <c r="N2237" s="6" t="b">
        <v>0</v>
      </c>
      <c r="O2237" s="6">
        <v>41.989595450000003</v>
      </c>
      <c r="P2237" s="6">
        <v>-72.130648190000002</v>
      </c>
    </row>
    <row r="2238" spans="1:16" ht="15.75" customHeight="1" x14ac:dyDescent="0.3">
      <c r="B2238" s="6">
        <v>200</v>
      </c>
      <c r="C2238" s="6" t="s">
        <v>25</v>
      </c>
      <c r="D2238" s="6">
        <v>3384</v>
      </c>
      <c r="F2238" s="6" t="s">
        <v>18</v>
      </c>
      <c r="G2238" s="6">
        <v>11.5</v>
      </c>
      <c r="H2238" s="6">
        <v>48.1</v>
      </c>
      <c r="I2238" s="6">
        <v>13.3</v>
      </c>
      <c r="J2238" s="6" t="s">
        <v>170</v>
      </c>
      <c r="K2238" s="6">
        <v>1.3</v>
      </c>
      <c r="L2238" s="6" t="s">
        <v>24</v>
      </c>
      <c r="N2238" s="6" t="b">
        <v>0</v>
      </c>
      <c r="O2238" s="6">
        <v>41.989619040000001</v>
      </c>
      <c r="P2238" s="6">
        <v>-72.130681910000007</v>
      </c>
    </row>
    <row r="2239" spans="1:16" ht="15.75" customHeight="1" x14ac:dyDescent="0.3">
      <c r="B2239" s="6">
        <v>200</v>
      </c>
      <c r="C2239" s="6" t="s">
        <v>26</v>
      </c>
      <c r="D2239" s="6">
        <v>3385</v>
      </c>
      <c r="F2239" s="6" t="s">
        <v>18</v>
      </c>
      <c r="G2239" s="6">
        <v>12.5</v>
      </c>
      <c r="H2239" s="6">
        <v>42.1</v>
      </c>
      <c r="I2239" s="6">
        <v>38.5</v>
      </c>
      <c r="J2239" s="6" t="s">
        <v>170</v>
      </c>
      <c r="K2239" s="6">
        <v>1.3</v>
      </c>
      <c r="L2239" s="6" t="s">
        <v>24</v>
      </c>
      <c r="N2239" s="6" t="b">
        <v>0</v>
      </c>
      <c r="O2239" s="6">
        <v>41.989564340000001</v>
      </c>
      <c r="P2239" s="6">
        <v>-72.1306826</v>
      </c>
    </row>
    <row r="2240" spans="1:16" ht="15.75" customHeight="1" x14ac:dyDescent="0.3">
      <c r="B2240" s="6">
        <v>200</v>
      </c>
      <c r="C2240" s="6" t="s">
        <v>26</v>
      </c>
      <c r="D2240" s="6">
        <v>3386</v>
      </c>
      <c r="F2240" s="6" t="s">
        <v>18</v>
      </c>
      <c r="G2240" s="6">
        <v>19</v>
      </c>
      <c r="H2240" s="6">
        <v>44.4</v>
      </c>
      <c r="I2240" s="6">
        <v>26.3</v>
      </c>
      <c r="J2240" s="6" t="s">
        <v>170</v>
      </c>
      <c r="K2240" s="6">
        <v>1.3</v>
      </c>
      <c r="L2240" s="6" t="s">
        <v>24</v>
      </c>
      <c r="N2240" s="6" t="b">
        <v>0</v>
      </c>
      <c r="O2240" s="6">
        <v>41.989574560000001</v>
      </c>
      <c r="P2240" s="6">
        <v>-72.130600310000005</v>
      </c>
    </row>
    <row r="2241" spans="2:16" ht="15.75" customHeight="1" x14ac:dyDescent="0.3">
      <c r="B2241" s="6">
        <v>200</v>
      </c>
      <c r="C2241" s="6" t="s">
        <v>26</v>
      </c>
      <c r="D2241" s="6">
        <v>3387</v>
      </c>
      <c r="F2241" s="6" t="s">
        <v>175</v>
      </c>
      <c r="G2241" s="6">
        <v>19.100000000000001</v>
      </c>
      <c r="H2241" s="6">
        <v>43.5</v>
      </c>
      <c r="I2241" s="6">
        <v>28.8</v>
      </c>
      <c r="J2241" s="6" t="s">
        <v>170</v>
      </c>
      <c r="K2241" s="6">
        <v>1.3</v>
      </c>
      <c r="L2241" s="6" t="s">
        <v>24</v>
      </c>
      <c r="N2241" s="6" t="b">
        <v>0</v>
      </c>
      <c r="O2241" s="6">
        <v>41.989566430000004</v>
      </c>
      <c r="P2241" s="6">
        <v>-72.130601010000007</v>
      </c>
    </row>
    <row r="2242" spans="2:16" ht="15.75" customHeight="1" x14ac:dyDescent="0.3">
      <c r="B2242" s="6">
        <v>200</v>
      </c>
      <c r="C2242" s="6" t="s">
        <v>26</v>
      </c>
      <c r="D2242" s="6">
        <v>3388</v>
      </c>
      <c r="F2242" s="6" t="s">
        <v>18</v>
      </c>
      <c r="G2242" s="6">
        <v>10.7</v>
      </c>
      <c r="H2242" s="6">
        <v>45.4</v>
      </c>
      <c r="I2242" s="6">
        <v>16.2</v>
      </c>
      <c r="J2242" s="6" t="s">
        <v>170</v>
      </c>
      <c r="K2242" s="6">
        <v>1.3</v>
      </c>
      <c r="L2242" s="6" t="s">
        <v>24</v>
      </c>
      <c r="N2242" s="6" t="b">
        <v>0</v>
      </c>
      <c r="O2242" s="6">
        <v>41.989596380000002</v>
      </c>
      <c r="P2242" s="6">
        <v>-72.13069711</v>
      </c>
    </row>
    <row r="2243" spans="2:16" ht="15.75" customHeight="1" x14ac:dyDescent="0.3">
      <c r="B2243" s="6">
        <v>200</v>
      </c>
      <c r="C2243" s="6" t="s">
        <v>21</v>
      </c>
      <c r="D2243" s="6">
        <v>3389</v>
      </c>
      <c r="F2243" s="6" t="s">
        <v>18</v>
      </c>
      <c r="G2243" s="6">
        <v>8.9</v>
      </c>
      <c r="H2243" s="6">
        <v>56.1</v>
      </c>
      <c r="I2243" s="6">
        <v>45.8</v>
      </c>
      <c r="J2243" s="6" t="s">
        <v>170</v>
      </c>
      <c r="K2243" s="6">
        <v>1.3</v>
      </c>
      <c r="L2243" s="6" t="s">
        <v>24</v>
      </c>
      <c r="N2243" s="6" t="b">
        <v>0</v>
      </c>
      <c r="O2243" s="6">
        <v>41.989693959999997</v>
      </c>
      <c r="P2243" s="6">
        <v>-72.130696080000007</v>
      </c>
    </row>
    <row r="2244" spans="2:16" ht="15.75" customHeight="1" x14ac:dyDescent="0.3">
      <c r="B2244" s="6">
        <v>201</v>
      </c>
      <c r="C2244" s="6" t="s">
        <v>25</v>
      </c>
      <c r="D2244" s="6">
        <v>3390</v>
      </c>
      <c r="F2244" s="6" t="s">
        <v>18</v>
      </c>
      <c r="G2244" s="6">
        <v>32.9</v>
      </c>
      <c r="H2244" s="6">
        <v>55.1</v>
      </c>
      <c r="I2244" s="6">
        <v>30.5</v>
      </c>
      <c r="J2244" s="6" t="s">
        <v>170</v>
      </c>
      <c r="L2244" s="6" t="s">
        <v>24</v>
      </c>
      <c r="N2244" s="6" t="b">
        <v>0</v>
      </c>
      <c r="O2244" s="6">
        <v>41.98964762</v>
      </c>
      <c r="P2244" s="6">
        <v>-72.130412199999995</v>
      </c>
    </row>
    <row r="2245" spans="2:16" ht="15.75" customHeight="1" x14ac:dyDescent="0.3">
      <c r="B2245" s="6">
        <v>201</v>
      </c>
      <c r="C2245" s="6" t="s">
        <v>25</v>
      </c>
      <c r="D2245" s="6">
        <v>3391</v>
      </c>
      <c r="F2245" s="6" t="s">
        <v>175</v>
      </c>
      <c r="G2245" s="6">
        <v>32.299999999999997</v>
      </c>
      <c r="H2245" s="6">
        <v>53.8</v>
      </c>
      <c r="I2245" s="6">
        <v>26.9</v>
      </c>
      <c r="J2245" s="6" t="s">
        <v>170</v>
      </c>
      <c r="L2245" s="6" t="s">
        <v>24</v>
      </c>
      <c r="N2245" s="6" t="b">
        <v>0</v>
      </c>
      <c r="O2245" s="6">
        <v>41.989637039999998</v>
      </c>
      <c r="P2245" s="6">
        <v>-72.130422080000002</v>
      </c>
    </row>
    <row r="2246" spans="2:16" ht="15.75" customHeight="1" x14ac:dyDescent="0.3">
      <c r="B2246" s="6">
        <v>201</v>
      </c>
      <c r="C2246" s="6" t="s">
        <v>25</v>
      </c>
      <c r="D2246" s="6">
        <v>3392</v>
      </c>
      <c r="F2246" s="6" t="s">
        <v>18</v>
      </c>
      <c r="G2246" s="6">
        <v>31.3</v>
      </c>
      <c r="H2246" s="6">
        <v>50.1</v>
      </c>
      <c r="I2246" s="6">
        <v>13.9</v>
      </c>
      <c r="J2246" s="6" t="s">
        <v>170</v>
      </c>
      <c r="L2246" s="6" t="s">
        <v>24</v>
      </c>
      <c r="N2246" s="6" t="b">
        <v>0</v>
      </c>
      <c r="O2246" s="6">
        <v>41.989605830000002</v>
      </c>
      <c r="P2246" s="6">
        <v>-72.130441770000004</v>
      </c>
    </row>
    <row r="2247" spans="2:16" ht="15.75" customHeight="1" x14ac:dyDescent="0.3">
      <c r="B2247" s="6">
        <v>201</v>
      </c>
      <c r="C2247" s="6" t="s">
        <v>25</v>
      </c>
      <c r="D2247" s="6">
        <v>3393</v>
      </c>
      <c r="F2247" s="6" t="s">
        <v>18</v>
      </c>
      <c r="G2247" s="6">
        <v>39.5</v>
      </c>
      <c r="H2247" s="6">
        <v>56.8</v>
      </c>
      <c r="I2247" s="6">
        <v>25.6</v>
      </c>
      <c r="J2247" s="6" t="s">
        <v>170</v>
      </c>
      <c r="L2247" s="6" t="s">
        <v>24</v>
      </c>
      <c r="N2247" s="6" t="b">
        <v>0</v>
      </c>
      <c r="O2247" s="6">
        <v>41.989652370000002</v>
      </c>
      <c r="P2247" s="6">
        <v>-72.130329990000007</v>
      </c>
    </row>
    <row r="2248" spans="2:16" ht="15.75" customHeight="1" x14ac:dyDescent="0.3">
      <c r="B2248" s="6">
        <v>201</v>
      </c>
      <c r="C2248" s="6" t="s">
        <v>25</v>
      </c>
      <c r="D2248" s="6">
        <v>3394</v>
      </c>
      <c r="F2248" s="6" t="s">
        <v>18</v>
      </c>
      <c r="G2248" s="6">
        <v>38.799999999999997</v>
      </c>
      <c r="H2248" s="6">
        <v>59.1</v>
      </c>
      <c r="I2248" s="6">
        <v>18.399999999999999</v>
      </c>
      <c r="J2248" s="6" t="s">
        <v>170</v>
      </c>
      <c r="L2248" s="6" t="s">
        <v>24</v>
      </c>
      <c r="N2248" s="6" t="b">
        <v>0</v>
      </c>
      <c r="O2248" s="6">
        <v>41.989673830000001</v>
      </c>
      <c r="P2248" s="6">
        <v>-72.130333489999998</v>
      </c>
    </row>
    <row r="2249" spans="2:16" ht="15.75" customHeight="1" x14ac:dyDescent="0.3">
      <c r="B2249" s="6">
        <v>200</v>
      </c>
      <c r="C2249" s="6" t="s">
        <v>21</v>
      </c>
      <c r="D2249" s="6">
        <v>3395</v>
      </c>
      <c r="F2249" s="6" t="s">
        <v>18</v>
      </c>
      <c r="G2249" s="6">
        <v>7.9</v>
      </c>
      <c r="H2249" s="6">
        <v>57</v>
      </c>
      <c r="I2249" s="6">
        <v>26.5</v>
      </c>
      <c r="J2249" s="6" t="s">
        <v>170</v>
      </c>
      <c r="K2249" s="6">
        <v>1.3</v>
      </c>
      <c r="L2249" s="6" t="s">
        <v>24</v>
      </c>
      <c r="N2249" s="6" t="b">
        <v>0</v>
      </c>
      <c r="O2249" s="6">
        <v>41.989703489999997</v>
      </c>
      <c r="P2249" s="6">
        <v>-72.130706099999998</v>
      </c>
    </row>
    <row r="2250" spans="2:16" ht="15.75" customHeight="1" x14ac:dyDescent="0.3">
      <c r="B2250" s="6">
        <v>201</v>
      </c>
      <c r="C2250" s="6" t="s">
        <v>25</v>
      </c>
      <c r="D2250" s="6">
        <v>3396</v>
      </c>
      <c r="F2250" s="6" t="s">
        <v>18</v>
      </c>
      <c r="G2250" s="6">
        <v>32.700000000000003</v>
      </c>
      <c r="H2250" s="6">
        <v>59.3</v>
      </c>
      <c r="I2250" s="6">
        <v>16.5</v>
      </c>
      <c r="J2250" s="6" t="s">
        <v>170</v>
      </c>
      <c r="L2250" s="6" t="s">
        <v>24</v>
      </c>
      <c r="N2250" s="6" t="b">
        <v>0</v>
      </c>
      <c r="O2250" s="6">
        <v>41.989685129999998</v>
      </c>
      <c r="P2250" s="6">
        <v>-72.130405760000002</v>
      </c>
    </row>
    <row r="2251" spans="2:16" ht="15.75" customHeight="1" x14ac:dyDescent="0.3">
      <c r="B2251" s="6">
        <v>200</v>
      </c>
      <c r="C2251" s="6" t="s">
        <v>21</v>
      </c>
      <c r="D2251" s="6">
        <v>3397</v>
      </c>
      <c r="F2251" s="6" t="s">
        <v>18</v>
      </c>
      <c r="I2251" s="6">
        <v>45.3</v>
      </c>
      <c r="J2251" s="6" t="s">
        <v>170</v>
      </c>
      <c r="K2251" s="6">
        <v>1.3</v>
      </c>
      <c r="L2251" s="6" t="s">
        <v>24</v>
      </c>
      <c r="N2251" s="6" t="b">
        <v>0</v>
      </c>
      <c r="O2251" s="6" t="e">
        <v>#DIV/0!</v>
      </c>
      <c r="P2251" s="6" t="e">
        <v>#DIV/0!</v>
      </c>
    </row>
    <row r="2252" spans="2:16" ht="15.75" customHeight="1" x14ac:dyDescent="0.3">
      <c r="B2252" s="6">
        <v>200</v>
      </c>
      <c r="C2252" s="6" t="s">
        <v>21</v>
      </c>
      <c r="D2252" s="6">
        <v>3397</v>
      </c>
      <c r="F2252" s="6" t="s">
        <v>18</v>
      </c>
      <c r="G2252" s="6">
        <v>7</v>
      </c>
      <c r="H2252" s="6">
        <v>56.6</v>
      </c>
      <c r="I2252" s="6">
        <v>44.6</v>
      </c>
      <c r="J2252" s="6" t="s">
        <v>170</v>
      </c>
      <c r="K2252" s="6">
        <v>1.3</v>
      </c>
      <c r="L2252" s="6" t="s">
        <v>24</v>
      </c>
      <c r="N2252" s="6" t="b">
        <v>0</v>
      </c>
      <c r="O2252" s="6">
        <v>41.989701349999997</v>
      </c>
      <c r="P2252" s="6">
        <v>-72.130717669999996</v>
      </c>
    </row>
    <row r="2253" spans="2:16" ht="15.75" customHeight="1" x14ac:dyDescent="0.3">
      <c r="B2253" s="6">
        <v>201</v>
      </c>
      <c r="C2253" s="6" t="s">
        <v>25</v>
      </c>
      <c r="D2253" s="6">
        <v>3398</v>
      </c>
      <c r="F2253" s="6" t="s">
        <v>18</v>
      </c>
      <c r="G2253" s="6">
        <v>30.8</v>
      </c>
      <c r="H2253" s="6">
        <v>54.8</v>
      </c>
      <c r="I2253" s="6">
        <v>18.2</v>
      </c>
      <c r="J2253" s="6" t="s">
        <v>170</v>
      </c>
      <c r="L2253" s="6" t="s">
        <v>24</v>
      </c>
      <c r="N2253" s="6" t="b">
        <v>0</v>
      </c>
      <c r="O2253" s="6">
        <v>41.989648240000001</v>
      </c>
      <c r="P2253" s="6">
        <v>-72.130437860000001</v>
      </c>
    </row>
    <row r="2254" spans="2:16" ht="15.75" customHeight="1" x14ac:dyDescent="0.3">
      <c r="B2254" s="6">
        <v>200</v>
      </c>
      <c r="C2254" s="6" t="s">
        <v>26</v>
      </c>
      <c r="D2254" s="6">
        <v>3399</v>
      </c>
      <c r="F2254" s="6" t="s">
        <v>18</v>
      </c>
      <c r="G2254" s="6">
        <v>15.9</v>
      </c>
      <c r="H2254" s="6">
        <v>41.1</v>
      </c>
      <c r="I2254" s="6">
        <v>28.2</v>
      </c>
      <c r="J2254" s="6" t="s">
        <v>170</v>
      </c>
      <c r="K2254" s="6">
        <v>1.3</v>
      </c>
      <c r="L2254" s="6" t="s">
        <v>24</v>
      </c>
      <c r="N2254" s="6" t="b">
        <v>0</v>
      </c>
      <c r="O2254" s="6">
        <v>41.989550180000002</v>
      </c>
      <c r="P2254" s="6">
        <v>-72.130644189999998</v>
      </c>
    </row>
    <row r="2255" spans="2:16" ht="15.75" customHeight="1" x14ac:dyDescent="0.3">
      <c r="B2255" s="6">
        <v>200</v>
      </c>
      <c r="C2255" s="6" t="s">
        <v>25</v>
      </c>
      <c r="D2255" s="6">
        <v>3400</v>
      </c>
      <c r="F2255" s="6" t="s">
        <v>18</v>
      </c>
      <c r="G2255" s="6">
        <v>11.4</v>
      </c>
      <c r="H2255" s="6">
        <v>51.1</v>
      </c>
      <c r="I2255" s="6">
        <v>10.5</v>
      </c>
      <c r="J2255" s="6" t="s">
        <v>170</v>
      </c>
      <c r="K2255" s="6">
        <v>1.3</v>
      </c>
      <c r="L2255" s="6" t="s">
        <v>171</v>
      </c>
      <c r="N2255" s="6" t="b">
        <v>0</v>
      </c>
      <c r="O2255" s="6">
        <v>41.989645770000003</v>
      </c>
      <c r="P2255" s="6">
        <v>-72.130676800000003</v>
      </c>
    </row>
    <row r="2256" spans="2:16" ht="15.75" customHeight="1" x14ac:dyDescent="0.3">
      <c r="B2256" s="6">
        <v>200</v>
      </c>
      <c r="C2256" s="6" t="s">
        <v>21</v>
      </c>
      <c r="D2256" s="6">
        <v>3401</v>
      </c>
      <c r="F2256" s="6" t="s">
        <v>18</v>
      </c>
      <c r="G2256" s="6">
        <v>2.8</v>
      </c>
      <c r="H2256" s="6">
        <v>56.4</v>
      </c>
      <c r="I2256" s="6">
        <v>14.5</v>
      </c>
      <c r="J2256" s="6" t="s">
        <v>170</v>
      </c>
      <c r="K2256" s="6">
        <v>1.3</v>
      </c>
      <c r="L2256" s="6" t="s">
        <v>24</v>
      </c>
      <c r="N2256" s="6" t="b">
        <v>0</v>
      </c>
      <c r="O2256" s="6">
        <v>41.989706140000003</v>
      </c>
      <c r="P2256" s="6">
        <v>-72.130768140000001</v>
      </c>
    </row>
    <row r="2257" spans="2:16" ht="15.75" customHeight="1" x14ac:dyDescent="0.3">
      <c r="B2257" s="6">
        <v>201</v>
      </c>
      <c r="C2257" s="6" t="s">
        <v>21</v>
      </c>
      <c r="D2257" s="6">
        <v>3402</v>
      </c>
      <c r="F2257" s="6" t="s">
        <v>18</v>
      </c>
      <c r="G2257" s="6">
        <v>21.7</v>
      </c>
      <c r="H2257" s="6">
        <v>52.9</v>
      </c>
      <c r="I2257" s="6">
        <v>17.600000000000001</v>
      </c>
      <c r="J2257" s="6" t="s">
        <v>170</v>
      </c>
      <c r="K2257" s="6">
        <v>1.3</v>
      </c>
      <c r="L2257" s="6" t="s">
        <v>171</v>
      </c>
      <c r="N2257" s="6" t="b">
        <v>0</v>
      </c>
      <c r="O2257" s="6">
        <v>41.989645629999998</v>
      </c>
      <c r="P2257" s="6">
        <v>-72.130550279999994</v>
      </c>
    </row>
    <row r="2258" spans="2:16" ht="15.75" customHeight="1" x14ac:dyDescent="0.3">
      <c r="B2258" s="6">
        <v>300</v>
      </c>
      <c r="C2258" s="6" t="s">
        <v>21</v>
      </c>
      <c r="D2258" s="6">
        <v>3403</v>
      </c>
      <c r="F2258" s="6" t="s">
        <v>18</v>
      </c>
      <c r="G2258" s="6">
        <v>2</v>
      </c>
      <c r="H2258" s="6">
        <v>78.900000000000006</v>
      </c>
      <c r="I2258" s="6">
        <v>26.1</v>
      </c>
      <c r="J2258" s="6" t="s">
        <v>170</v>
      </c>
      <c r="K2258" s="6">
        <v>1.3</v>
      </c>
      <c r="L2258" s="6" t="s">
        <v>24</v>
      </c>
      <c r="N2258" s="6" t="b">
        <v>0</v>
      </c>
      <c r="O2258" s="6">
        <v>41.989906660000003</v>
      </c>
      <c r="P2258" s="6">
        <v>-72.130730389999997</v>
      </c>
    </row>
    <row r="2259" spans="2:16" ht="15.75" customHeight="1" x14ac:dyDescent="0.3">
      <c r="B2259" s="6">
        <v>301</v>
      </c>
      <c r="C2259" s="6" t="s">
        <v>17</v>
      </c>
      <c r="D2259" s="6">
        <v>3404</v>
      </c>
      <c r="F2259" s="6" t="s">
        <v>18</v>
      </c>
      <c r="G2259" s="6">
        <v>29.2</v>
      </c>
      <c r="H2259" s="6">
        <v>65.900000000000006</v>
      </c>
      <c r="I2259" s="6">
        <v>32.5</v>
      </c>
      <c r="J2259" s="6" t="s">
        <v>170</v>
      </c>
      <c r="K2259" s="6">
        <v>1.3</v>
      </c>
      <c r="L2259" s="6" t="s">
        <v>24</v>
      </c>
      <c r="N2259" s="6" t="b">
        <v>0</v>
      </c>
      <c r="O2259" s="6">
        <v>41.98974905</v>
      </c>
      <c r="P2259" s="6">
        <v>-72.130433600000003</v>
      </c>
    </row>
    <row r="2260" spans="2:16" ht="15.75" customHeight="1" x14ac:dyDescent="0.3">
      <c r="B2260" s="6">
        <v>301</v>
      </c>
      <c r="C2260" s="6" t="s">
        <v>17</v>
      </c>
      <c r="D2260" s="6">
        <v>3404</v>
      </c>
      <c r="F2260" s="6" t="s">
        <v>18</v>
      </c>
      <c r="G2260" s="6">
        <v>29.2</v>
      </c>
      <c r="H2260" s="6">
        <v>65.900000000000006</v>
      </c>
      <c r="I2260" s="6">
        <v>32.5</v>
      </c>
      <c r="J2260" s="6" t="s">
        <v>170</v>
      </c>
      <c r="K2260" s="6">
        <v>1.3</v>
      </c>
      <c r="L2260" s="6" t="s">
        <v>24</v>
      </c>
      <c r="N2260" s="6" t="b">
        <v>0</v>
      </c>
      <c r="O2260" s="6">
        <v>41.98974905</v>
      </c>
      <c r="P2260" s="6">
        <v>-72.130433600000003</v>
      </c>
    </row>
    <row r="2261" spans="2:16" ht="15.75" customHeight="1" x14ac:dyDescent="0.3">
      <c r="B2261" s="6">
        <v>301</v>
      </c>
      <c r="C2261" s="6" t="s">
        <v>21</v>
      </c>
      <c r="D2261" s="6">
        <v>3405</v>
      </c>
      <c r="F2261" s="6" t="s">
        <v>18</v>
      </c>
      <c r="G2261" s="6">
        <v>23.1</v>
      </c>
      <c r="H2261" s="6">
        <v>75.900000000000006</v>
      </c>
      <c r="I2261" s="6">
        <v>25</v>
      </c>
      <c r="J2261" s="6" t="s">
        <v>170</v>
      </c>
      <c r="K2261" s="6">
        <v>1.3</v>
      </c>
      <c r="L2261" s="6" t="s">
        <v>24</v>
      </c>
      <c r="N2261" s="6" t="b">
        <v>0</v>
      </c>
      <c r="O2261" s="6">
        <v>41.989847140000002</v>
      </c>
      <c r="P2261" s="6">
        <v>-72.130485269999994</v>
      </c>
    </row>
    <row r="2262" spans="2:16" ht="15.75" customHeight="1" x14ac:dyDescent="0.3">
      <c r="B2262" s="6">
        <v>301</v>
      </c>
      <c r="C2262" s="6" t="s">
        <v>21</v>
      </c>
      <c r="D2262" s="6">
        <v>3405</v>
      </c>
      <c r="F2262" s="6" t="s">
        <v>18</v>
      </c>
      <c r="G2262" s="6">
        <v>23.1</v>
      </c>
      <c r="H2262" s="6">
        <v>75.900000000000006</v>
      </c>
      <c r="I2262" s="6">
        <v>25</v>
      </c>
      <c r="J2262" s="6" t="s">
        <v>170</v>
      </c>
      <c r="K2262" s="6">
        <v>1.3</v>
      </c>
      <c r="L2262" s="6" t="s">
        <v>24</v>
      </c>
      <c r="N2262" s="6" t="b">
        <v>0</v>
      </c>
      <c r="O2262" s="6">
        <v>41.989847140000002</v>
      </c>
      <c r="P2262" s="6">
        <v>-72.130485269999994</v>
      </c>
    </row>
    <row r="2263" spans="2:16" ht="15.75" customHeight="1" x14ac:dyDescent="0.3">
      <c r="B2263" s="6">
        <v>300</v>
      </c>
      <c r="C2263" s="6" t="s">
        <v>26</v>
      </c>
      <c r="D2263" s="6">
        <v>3406</v>
      </c>
      <c r="F2263" s="6" t="s">
        <v>18</v>
      </c>
      <c r="G2263" s="6">
        <v>18.600000000000001</v>
      </c>
      <c r="H2263" s="6">
        <v>65.8</v>
      </c>
      <c r="I2263" s="6">
        <v>7.4</v>
      </c>
      <c r="J2263" s="6" t="s">
        <v>170</v>
      </c>
      <c r="N2263" s="6" t="b">
        <v>0</v>
      </c>
      <c r="O2263" s="6">
        <v>41.989764719999997</v>
      </c>
      <c r="P2263" s="6">
        <v>-72.130560119999998</v>
      </c>
    </row>
    <row r="2264" spans="2:16" ht="15.75" customHeight="1" x14ac:dyDescent="0.3">
      <c r="B2264" s="6">
        <v>201</v>
      </c>
      <c r="C2264" s="6" t="s">
        <v>21</v>
      </c>
      <c r="D2264" s="6">
        <v>3407</v>
      </c>
      <c r="F2264" s="6" t="s">
        <v>18</v>
      </c>
      <c r="G2264" s="6">
        <v>24.5</v>
      </c>
      <c r="H2264" s="6">
        <v>43.5</v>
      </c>
      <c r="I2264" s="6">
        <v>19.5</v>
      </c>
      <c r="J2264" s="6" t="s">
        <v>170</v>
      </c>
      <c r="K2264" s="6">
        <v>1.3</v>
      </c>
      <c r="L2264" s="6" t="s">
        <v>24</v>
      </c>
      <c r="N2264" s="6" t="b">
        <v>0</v>
      </c>
      <c r="O2264" s="6">
        <v>41.989558000000002</v>
      </c>
      <c r="P2264" s="6">
        <v>-72.130536669999998</v>
      </c>
    </row>
    <row r="2265" spans="2:16" ht="15.75" customHeight="1" x14ac:dyDescent="0.3">
      <c r="B2265" s="6">
        <v>303</v>
      </c>
      <c r="C2265" s="6" t="s">
        <v>17</v>
      </c>
      <c r="D2265" s="6">
        <v>3408</v>
      </c>
      <c r="F2265" s="6" t="s">
        <v>18</v>
      </c>
      <c r="G2265" s="6">
        <v>65.099999999999994</v>
      </c>
      <c r="H2265" s="6">
        <v>65.900000000000006</v>
      </c>
      <c r="I2265" s="6">
        <v>6.4</v>
      </c>
      <c r="J2265" s="6" t="s">
        <v>170</v>
      </c>
      <c r="K2265" s="6">
        <v>1.3</v>
      </c>
      <c r="L2265" s="6" t="s">
        <v>24</v>
      </c>
      <c r="N2265" s="6" t="b">
        <v>0</v>
      </c>
      <c r="O2265" s="6">
        <v>41.989692980000001</v>
      </c>
      <c r="P2265" s="6">
        <v>-72.130005819999994</v>
      </c>
    </row>
    <row r="2266" spans="2:16" ht="15.75" customHeight="1" x14ac:dyDescent="0.3">
      <c r="B2266" s="6">
        <v>300</v>
      </c>
      <c r="C2266" s="6" t="s">
        <v>21</v>
      </c>
      <c r="D2266" s="6">
        <v>3409</v>
      </c>
      <c r="F2266" s="6" t="s">
        <v>18</v>
      </c>
      <c r="G2266" s="6">
        <v>6</v>
      </c>
      <c r="H2266" s="6">
        <v>79.099999999999994</v>
      </c>
      <c r="I2266" s="6">
        <v>9</v>
      </c>
      <c r="J2266" s="6" t="s">
        <v>170</v>
      </c>
      <c r="K2266" s="6">
        <v>1.3</v>
      </c>
      <c r="L2266" s="6" t="s">
        <v>24</v>
      </c>
      <c r="N2266" s="6" t="b">
        <v>0</v>
      </c>
      <c r="O2266" s="6">
        <v>41.989902190000002</v>
      </c>
      <c r="P2266" s="6">
        <v>-72.130682309999997</v>
      </c>
    </row>
    <row r="2267" spans="2:16" ht="15.75" customHeight="1" x14ac:dyDescent="0.3">
      <c r="B2267" s="6">
        <v>200</v>
      </c>
      <c r="C2267" s="6" t="s">
        <v>21</v>
      </c>
      <c r="D2267" s="6">
        <v>3410</v>
      </c>
      <c r="F2267" s="6" t="s">
        <v>18</v>
      </c>
      <c r="G2267" s="6">
        <v>9.5</v>
      </c>
      <c r="H2267" s="6">
        <v>58.3</v>
      </c>
      <c r="I2267" s="6">
        <v>33.9</v>
      </c>
      <c r="J2267" s="6" t="s">
        <v>170</v>
      </c>
      <c r="K2267" s="6">
        <v>1.3</v>
      </c>
      <c r="L2267" s="6" t="s">
        <v>24</v>
      </c>
      <c r="N2267" s="6" t="b">
        <v>0</v>
      </c>
      <c r="O2267" s="6">
        <v>41.989712500000003</v>
      </c>
      <c r="P2267" s="6">
        <v>-72.130684310000007</v>
      </c>
    </row>
    <row r="2268" spans="2:16" ht="15.75" customHeight="1" x14ac:dyDescent="0.3">
      <c r="B2268" s="6">
        <v>200</v>
      </c>
      <c r="C2268" s="6" t="s">
        <v>21</v>
      </c>
      <c r="D2268" s="6">
        <v>3411</v>
      </c>
      <c r="F2268" s="6" t="s">
        <v>18</v>
      </c>
      <c r="G2268" s="6">
        <v>1.9</v>
      </c>
      <c r="H2268" s="6">
        <v>51.1</v>
      </c>
      <c r="I2268" s="6">
        <v>6.4</v>
      </c>
      <c r="J2268" s="6" t="s">
        <v>170</v>
      </c>
      <c r="K2268" s="6">
        <v>1.3</v>
      </c>
      <c r="L2268" s="6" t="s">
        <v>24</v>
      </c>
      <c r="N2268" s="6" t="b">
        <v>0</v>
      </c>
      <c r="O2268" s="6">
        <v>41.989660600000001</v>
      </c>
      <c r="P2268" s="6">
        <v>-72.130790000000005</v>
      </c>
    </row>
    <row r="2269" spans="2:16" ht="15.75" customHeight="1" x14ac:dyDescent="0.3">
      <c r="B2269" s="6">
        <v>301</v>
      </c>
      <c r="C2269" s="6" t="s">
        <v>21</v>
      </c>
      <c r="D2269" s="6">
        <v>3412</v>
      </c>
      <c r="F2269" s="6" t="s">
        <v>18</v>
      </c>
      <c r="G2269" s="6">
        <v>24</v>
      </c>
      <c r="H2269" s="6">
        <v>74.599999999999994</v>
      </c>
      <c r="I2269" s="6">
        <v>36.1</v>
      </c>
      <c r="J2269" s="6" t="s">
        <v>170</v>
      </c>
      <c r="K2269" s="6">
        <v>1.3</v>
      </c>
      <c r="L2269" s="6" t="s">
        <v>24</v>
      </c>
      <c r="N2269" s="6" t="b">
        <v>0</v>
      </c>
      <c r="O2269" s="6">
        <v>41.989834219999999</v>
      </c>
      <c r="P2269" s="6">
        <v>-72.130477279999994</v>
      </c>
    </row>
    <row r="2270" spans="2:16" ht="15.75" customHeight="1" x14ac:dyDescent="0.3">
      <c r="B2270" s="6">
        <v>301</v>
      </c>
      <c r="C2270" s="6" t="s">
        <v>21</v>
      </c>
      <c r="D2270" s="6">
        <v>3412</v>
      </c>
      <c r="F2270" s="6" t="s">
        <v>18</v>
      </c>
      <c r="G2270" s="6">
        <v>24</v>
      </c>
      <c r="H2270" s="6">
        <v>74.599999999999994</v>
      </c>
      <c r="I2270" s="6">
        <v>36.1</v>
      </c>
      <c r="J2270" s="6" t="s">
        <v>170</v>
      </c>
      <c r="K2270" s="6">
        <v>1.3</v>
      </c>
      <c r="L2270" s="6" t="s">
        <v>24</v>
      </c>
      <c r="N2270" s="6" t="b">
        <v>0</v>
      </c>
      <c r="O2270" s="6">
        <v>41.989834219999999</v>
      </c>
      <c r="P2270" s="6">
        <v>-72.130477279999994</v>
      </c>
    </row>
    <row r="2271" spans="2:16" ht="15.75" customHeight="1" x14ac:dyDescent="0.3">
      <c r="B2271" s="6">
        <v>303</v>
      </c>
      <c r="C2271" s="6" t="s">
        <v>17</v>
      </c>
      <c r="D2271" s="6">
        <v>3413</v>
      </c>
      <c r="F2271" s="6" t="s">
        <v>18</v>
      </c>
      <c r="G2271" s="6">
        <v>61.4</v>
      </c>
      <c r="H2271" s="6">
        <v>63</v>
      </c>
      <c r="I2271" s="6">
        <v>17.100000000000001</v>
      </c>
      <c r="J2271" s="6" t="s">
        <v>170</v>
      </c>
      <c r="K2271" s="6">
        <v>1.3</v>
      </c>
      <c r="L2271" s="6" t="s">
        <v>24</v>
      </c>
      <c r="N2271" s="6" t="b">
        <v>0</v>
      </c>
      <c r="O2271" s="6">
        <v>41.989673080000003</v>
      </c>
      <c r="P2271" s="6">
        <v>-72.130055999999996</v>
      </c>
    </row>
    <row r="2272" spans="2:16" ht="15.75" customHeight="1" x14ac:dyDescent="0.3">
      <c r="B2272" s="6">
        <v>102</v>
      </c>
      <c r="C2272" s="6" t="s">
        <v>21</v>
      </c>
      <c r="D2272" s="6">
        <v>3414</v>
      </c>
      <c r="F2272" s="6" t="s">
        <v>20</v>
      </c>
      <c r="G2272" s="6">
        <v>27.7</v>
      </c>
      <c r="H2272" s="6">
        <v>58.4</v>
      </c>
      <c r="I2272" s="6">
        <v>79</v>
      </c>
      <c r="J2272" s="6" t="s">
        <v>170</v>
      </c>
      <c r="K2272" s="6">
        <v>1.3</v>
      </c>
      <c r="L2272" s="6" t="s">
        <v>24</v>
      </c>
      <c r="N2272" s="6" t="b">
        <v>0</v>
      </c>
      <c r="O2272" s="6">
        <v>41.989684969999999</v>
      </c>
      <c r="P2272" s="6">
        <v>-72.130467229999994</v>
      </c>
    </row>
    <row r="2273" spans="2:16" ht="15.75" customHeight="1" x14ac:dyDescent="0.3">
      <c r="B2273" s="6">
        <v>201</v>
      </c>
      <c r="C2273" s="6" t="s">
        <v>17</v>
      </c>
      <c r="D2273" s="6">
        <v>3415</v>
      </c>
      <c r="F2273" s="6" t="s">
        <v>18</v>
      </c>
      <c r="G2273" s="6">
        <v>27.1</v>
      </c>
      <c r="H2273" s="6">
        <v>47.5</v>
      </c>
      <c r="I2273" s="6">
        <v>24.3</v>
      </c>
      <c r="J2273" s="6" t="s">
        <v>170</v>
      </c>
      <c r="K2273" s="6">
        <v>1.3</v>
      </c>
      <c r="L2273" s="6" t="s">
        <v>24</v>
      </c>
      <c r="N2273" s="6" t="b">
        <v>0</v>
      </c>
      <c r="O2273" s="6">
        <v>41.989589369999997</v>
      </c>
      <c r="P2273" s="6">
        <v>-72.13049728</v>
      </c>
    </row>
    <row r="2274" spans="2:16" ht="15.75" customHeight="1" x14ac:dyDescent="0.3">
      <c r="B2274" s="6">
        <v>201</v>
      </c>
      <c r="C2274" s="6" t="s">
        <v>21</v>
      </c>
      <c r="D2274" s="6">
        <v>3416</v>
      </c>
      <c r="F2274" s="6" t="s">
        <v>18</v>
      </c>
      <c r="G2274" s="6">
        <v>28</v>
      </c>
      <c r="H2274" s="6">
        <v>59.8</v>
      </c>
      <c r="I2274" s="6">
        <v>8.8000000000000007</v>
      </c>
      <c r="J2274" s="6" t="s">
        <v>170</v>
      </c>
      <c r="K2274" s="6">
        <v>1.3</v>
      </c>
      <c r="L2274" s="6" t="s">
        <v>24</v>
      </c>
      <c r="N2274" s="6" t="b">
        <v>0</v>
      </c>
      <c r="O2274" s="6">
        <v>41.989696899999998</v>
      </c>
      <c r="P2274" s="6">
        <v>-72.130460709999994</v>
      </c>
    </row>
    <row r="2275" spans="2:16" ht="15.75" customHeight="1" x14ac:dyDescent="0.3">
      <c r="B2275" s="6">
        <v>301</v>
      </c>
      <c r="C2275" s="6" t="s">
        <v>21</v>
      </c>
      <c r="D2275" s="6">
        <v>3417</v>
      </c>
      <c r="F2275" s="6" t="s">
        <v>18</v>
      </c>
      <c r="G2275" s="6">
        <v>24.3</v>
      </c>
      <c r="H2275" s="6">
        <v>79.599999999999994</v>
      </c>
      <c r="I2275" s="6">
        <v>32.1</v>
      </c>
      <c r="J2275" s="6" t="s">
        <v>170</v>
      </c>
      <c r="K2275" s="6">
        <v>1.3</v>
      </c>
      <c r="L2275" s="6" t="s">
        <v>24</v>
      </c>
      <c r="N2275" s="6" t="b">
        <v>0</v>
      </c>
      <c r="O2275" s="6">
        <v>41.989878040000001</v>
      </c>
      <c r="P2275" s="6">
        <v>-72.130463199999994</v>
      </c>
    </row>
    <row r="2276" spans="2:16" ht="15.75" customHeight="1" x14ac:dyDescent="0.3">
      <c r="B2276" s="6">
        <v>301</v>
      </c>
      <c r="C2276" s="6" t="s">
        <v>21</v>
      </c>
      <c r="D2276" s="6">
        <v>3417</v>
      </c>
      <c r="F2276" s="6" t="s">
        <v>18</v>
      </c>
      <c r="G2276" s="6">
        <v>24.3</v>
      </c>
      <c r="H2276" s="6">
        <v>79.599999999999994</v>
      </c>
      <c r="I2276" s="6">
        <v>32.1</v>
      </c>
      <c r="J2276" s="6" t="s">
        <v>170</v>
      </c>
      <c r="K2276" s="6">
        <v>1.3</v>
      </c>
      <c r="L2276" s="6" t="s">
        <v>24</v>
      </c>
      <c r="N2276" s="6" t="b">
        <v>0</v>
      </c>
      <c r="O2276" s="6">
        <v>41.989878040000001</v>
      </c>
      <c r="P2276" s="6">
        <v>-72.130463199999994</v>
      </c>
    </row>
    <row r="2277" spans="2:16" ht="15.75" customHeight="1" x14ac:dyDescent="0.3">
      <c r="B2277" s="6">
        <v>201</v>
      </c>
      <c r="C2277" s="6" t="s">
        <v>17</v>
      </c>
      <c r="D2277" s="6">
        <v>3418</v>
      </c>
      <c r="F2277" s="6" t="s">
        <v>18</v>
      </c>
      <c r="G2277" s="6">
        <v>27</v>
      </c>
      <c r="H2277" s="6">
        <v>49</v>
      </c>
      <c r="I2277" s="6">
        <v>20.5</v>
      </c>
      <c r="J2277" s="6" t="s">
        <v>170</v>
      </c>
      <c r="K2277" s="6">
        <v>1.3</v>
      </c>
      <c r="L2277" s="6" t="s">
        <v>24</v>
      </c>
      <c r="N2277" s="6" t="b">
        <v>0</v>
      </c>
      <c r="O2277" s="6">
        <v>41.989602810000001</v>
      </c>
      <c r="P2277" s="6">
        <v>-72.130495319999994</v>
      </c>
    </row>
    <row r="2278" spans="2:16" ht="15.75" customHeight="1" x14ac:dyDescent="0.3">
      <c r="B2278" s="6">
        <v>301</v>
      </c>
      <c r="C2278" s="6" t="s">
        <v>17</v>
      </c>
      <c r="D2278" s="6">
        <v>3420</v>
      </c>
      <c r="F2278" s="6" t="s">
        <v>18</v>
      </c>
      <c r="G2278" s="6">
        <v>23.9</v>
      </c>
      <c r="H2278" s="6">
        <v>60.9</v>
      </c>
      <c r="I2278" s="6">
        <v>12.8</v>
      </c>
      <c r="J2278" s="6" t="s">
        <v>170</v>
      </c>
      <c r="K2278" s="6">
        <v>1.3</v>
      </c>
      <c r="L2278" s="6" t="s">
        <v>24</v>
      </c>
      <c r="N2278" s="6" t="b">
        <v>0</v>
      </c>
      <c r="O2278" s="6">
        <v>41.989713039999998</v>
      </c>
      <c r="P2278" s="6">
        <v>-72.130507260000002</v>
      </c>
    </row>
    <row r="2279" spans="2:16" ht="15.75" customHeight="1" x14ac:dyDescent="0.3">
      <c r="B2279" s="6">
        <v>301</v>
      </c>
      <c r="C2279" s="6" t="s">
        <v>17</v>
      </c>
      <c r="D2279" s="6">
        <v>3420</v>
      </c>
      <c r="F2279" s="6" t="s">
        <v>18</v>
      </c>
      <c r="G2279" s="6">
        <v>23.9</v>
      </c>
      <c r="H2279" s="6">
        <v>60.9</v>
      </c>
      <c r="I2279" s="6">
        <v>12.8</v>
      </c>
      <c r="J2279" s="6" t="s">
        <v>170</v>
      </c>
      <c r="K2279" s="6">
        <v>1.3</v>
      </c>
      <c r="L2279" s="6" t="s">
        <v>24</v>
      </c>
      <c r="N2279" s="6" t="b">
        <v>0</v>
      </c>
      <c r="O2279" s="6">
        <v>41.989713039999998</v>
      </c>
      <c r="P2279" s="6">
        <v>-72.130507260000002</v>
      </c>
    </row>
    <row r="2280" spans="2:16" ht="15.75" customHeight="1" x14ac:dyDescent="0.3">
      <c r="B2280" s="6">
        <v>201</v>
      </c>
      <c r="C2280" s="6" t="s">
        <v>26</v>
      </c>
      <c r="D2280" s="6">
        <v>3421</v>
      </c>
      <c r="F2280" s="6" t="s">
        <v>18</v>
      </c>
      <c r="G2280" s="6">
        <v>36.700000000000003</v>
      </c>
      <c r="H2280" s="6">
        <v>47.5</v>
      </c>
      <c r="I2280" s="6">
        <v>19.2</v>
      </c>
      <c r="J2280" s="6" t="s">
        <v>170</v>
      </c>
      <c r="L2280" s="6" t="s">
        <v>24</v>
      </c>
      <c r="N2280" s="6" t="b">
        <v>0</v>
      </c>
      <c r="O2280" s="6">
        <v>41.98957437</v>
      </c>
      <c r="P2280" s="6">
        <v>-72.130382890000007</v>
      </c>
    </row>
    <row r="2281" spans="2:16" ht="15.75" customHeight="1" x14ac:dyDescent="0.3">
      <c r="B2281" s="6">
        <v>201</v>
      </c>
      <c r="C2281" s="6" t="s">
        <v>21</v>
      </c>
      <c r="D2281" s="6">
        <v>3422</v>
      </c>
      <c r="F2281" s="6" t="s">
        <v>18</v>
      </c>
      <c r="G2281" s="6">
        <v>27.2</v>
      </c>
      <c r="H2281" s="6">
        <v>44.5</v>
      </c>
      <c r="I2281" s="6">
        <v>36</v>
      </c>
      <c r="J2281" s="6" t="s">
        <v>170</v>
      </c>
      <c r="K2281" s="6">
        <v>1.3</v>
      </c>
      <c r="L2281" s="6" t="s">
        <v>24</v>
      </c>
      <c r="N2281" s="6" t="b">
        <v>0</v>
      </c>
      <c r="O2281" s="6">
        <v>41.989562640000003</v>
      </c>
      <c r="P2281" s="6">
        <v>-72.130502390000004</v>
      </c>
    </row>
    <row r="2282" spans="2:16" ht="15.75" customHeight="1" x14ac:dyDescent="0.3">
      <c r="B2282" s="6">
        <v>201</v>
      </c>
      <c r="C2282" s="6" t="s">
        <v>21</v>
      </c>
      <c r="D2282" s="6">
        <v>3423</v>
      </c>
      <c r="F2282" s="6" t="s">
        <v>18</v>
      </c>
      <c r="G2282" s="6">
        <v>20.8</v>
      </c>
      <c r="H2282" s="6">
        <v>50.8</v>
      </c>
      <c r="I2282" s="6">
        <v>29.9</v>
      </c>
      <c r="J2282" s="6" t="s">
        <v>170</v>
      </c>
      <c r="K2282" s="6">
        <v>1.3</v>
      </c>
      <c r="L2282" s="6" t="s">
        <v>24</v>
      </c>
      <c r="N2282" s="6" t="b">
        <v>0</v>
      </c>
      <c r="O2282" s="6">
        <v>41.989628430000003</v>
      </c>
      <c r="P2282" s="6">
        <v>-72.130565419999996</v>
      </c>
    </row>
    <row r="2283" spans="2:16" ht="15.75" customHeight="1" x14ac:dyDescent="0.3">
      <c r="B2283" s="6">
        <v>201</v>
      </c>
      <c r="C2283" s="6" t="s">
        <v>17</v>
      </c>
      <c r="D2283" s="6">
        <v>3424</v>
      </c>
      <c r="F2283" s="6" t="s">
        <v>18</v>
      </c>
      <c r="G2283" s="6">
        <v>21.9</v>
      </c>
      <c r="H2283" s="6">
        <v>43.2</v>
      </c>
      <c r="I2283" s="6">
        <v>52.5</v>
      </c>
      <c r="J2283" s="6" t="s">
        <v>170</v>
      </c>
      <c r="K2283" s="6">
        <v>1.3</v>
      </c>
      <c r="L2283" s="6" t="s">
        <v>24</v>
      </c>
      <c r="N2283" s="6" t="b">
        <v>0</v>
      </c>
      <c r="O2283" s="6">
        <v>41.989559399999997</v>
      </c>
      <c r="P2283" s="6">
        <v>-72.130568280000006</v>
      </c>
    </row>
    <row r="2284" spans="2:16" ht="15.75" customHeight="1" x14ac:dyDescent="0.3">
      <c r="B2284" s="6">
        <v>201</v>
      </c>
      <c r="C2284" s="6" t="s">
        <v>21</v>
      </c>
      <c r="D2284" s="6">
        <v>3425</v>
      </c>
      <c r="F2284" s="6" t="s">
        <v>18</v>
      </c>
      <c r="G2284" s="6">
        <v>23.6</v>
      </c>
      <c r="H2284" s="6">
        <v>52</v>
      </c>
      <c r="I2284" s="6">
        <v>37.6</v>
      </c>
      <c r="J2284" s="6" t="s">
        <v>170</v>
      </c>
      <c r="K2284" s="6">
        <v>1.3</v>
      </c>
      <c r="L2284" s="6" t="s">
        <v>24</v>
      </c>
      <c r="N2284" s="6" t="b">
        <v>0</v>
      </c>
      <c r="O2284" s="6">
        <v>41.989634690000003</v>
      </c>
      <c r="P2284" s="6">
        <v>-72.130529530000004</v>
      </c>
    </row>
    <row r="2285" spans="2:16" ht="15.75" customHeight="1" x14ac:dyDescent="0.3">
      <c r="B2285" s="6">
        <v>302</v>
      </c>
      <c r="C2285" s="6" t="s">
        <v>21</v>
      </c>
      <c r="D2285" s="6">
        <v>3426</v>
      </c>
      <c r="F2285" s="6" t="s">
        <v>18</v>
      </c>
      <c r="G2285" s="6">
        <v>49.8</v>
      </c>
      <c r="H2285" s="6">
        <v>73.8</v>
      </c>
      <c r="I2285" s="6">
        <v>18</v>
      </c>
      <c r="J2285" s="6" t="s">
        <v>170</v>
      </c>
      <c r="K2285" s="6">
        <v>1.3</v>
      </c>
      <c r="L2285" s="6" t="s">
        <v>24</v>
      </c>
      <c r="N2285" s="6" t="b">
        <v>0</v>
      </c>
      <c r="O2285" s="6">
        <v>41.989786840000001</v>
      </c>
      <c r="P2285" s="6">
        <v>-72.130171529999998</v>
      </c>
    </row>
    <row r="2286" spans="2:16" ht="15.75" customHeight="1" x14ac:dyDescent="0.3">
      <c r="B2286" s="6">
        <v>201</v>
      </c>
      <c r="C2286" s="6" t="s">
        <v>17</v>
      </c>
      <c r="D2286" s="6">
        <v>3427</v>
      </c>
      <c r="F2286" s="6" t="s">
        <v>18</v>
      </c>
      <c r="G2286" s="6">
        <v>21.2</v>
      </c>
      <c r="H2286" s="6">
        <v>40.700000000000003</v>
      </c>
      <c r="I2286" s="6">
        <v>32</v>
      </c>
      <c r="J2286" s="6" t="s">
        <v>170</v>
      </c>
      <c r="K2286" s="6">
        <v>1.3</v>
      </c>
      <c r="L2286" s="6" t="s">
        <v>24</v>
      </c>
      <c r="N2286" s="6" t="b">
        <v>0</v>
      </c>
      <c r="O2286" s="6">
        <v>41.989538359999997</v>
      </c>
      <c r="P2286" s="6">
        <v>-72.13058187</v>
      </c>
    </row>
    <row r="2287" spans="2:16" ht="15.75" customHeight="1" x14ac:dyDescent="0.3">
      <c r="B2287" s="6">
        <v>201</v>
      </c>
      <c r="C2287" s="6" t="s">
        <v>17</v>
      </c>
      <c r="D2287" s="6">
        <v>3428</v>
      </c>
      <c r="F2287" s="6" t="s">
        <v>18</v>
      </c>
      <c r="G2287" s="6">
        <v>29</v>
      </c>
      <c r="H2287" s="6">
        <v>41.2</v>
      </c>
      <c r="I2287" s="6">
        <v>28</v>
      </c>
      <c r="J2287" s="6" t="s">
        <v>170</v>
      </c>
      <c r="K2287" s="6">
        <v>1.3</v>
      </c>
      <c r="L2287" s="6" t="s">
        <v>24</v>
      </c>
      <c r="N2287" s="6" t="b">
        <v>0</v>
      </c>
      <c r="O2287" s="6">
        <v>41.989530600000002</v>
      </c>
      <c r="P2287" s="6">
        <v>-72.130487880000004</v>
      </c>
    </row>
    <row r="2288" spans="2:16" ht="15.75" customHeight="1" x14ac:dyDescent="0.3">
      <c r="B2288" s="6">
        <v>201</v>
      </c>
      <c r="C2288" s="6" t="s">
        <v>25</v>
      </c>
      <c r="D2288" s="6">
        <v>3429</v>
      </c>
      <c r="F2288" s="6" t="s">
        <v>37</v>
      </c>
      <c r="G2288" s="6">
        <v>36.6</v>
      </c>
      <c r="H2288" s="6">
        <v>54.4</v>
      </c>
      <c r="I2288" s="6">
        <v>24.4</v>
      </c>
      <c r="J2288" s="6" t="s">
        <v>170</v>
      </c>
      <c r="L2288" s="6" t="s">
        <v>24</v>
      </c>
      <c r="N2288" s="6" t="b">
        <v>0</v>
      </c>
      <c r="O2288" s="6">
        <v>41.989635640000003</v>
      </c>
      <c r="P2288" s="6">
        <v>-72.130369580000007</v>
      </c>
    </row>
    <row r="2289" spans="1:16" ht="15.75" customHeight="1" x14ac:dyDescent="0.3">
      <c r="B2289" s="6">
        <v>201</v>
      </c>
      <c r="C2289" s="6" t="s">
        <v>25</v>
      </c>
      <c r="D2289" s="6">
        <v>3430</v>
      </c>
      <c r="F2289" s="6" t="s">
        <v>18</v>
      </c>
      <c r="G2289" s="6">
        <v>35.9</v>
      </c>
      <c r="H2289" s="6">
        <v>54.8</v>
      </c>
      <c r="I2289" s="6">
        <v>18.100000000000001</v>
      </c>
      <c r="J2289" s="6" t="s">
        <v>170</v>
      </c>
      <c r="L2289" s="6" t="s">
        <v>24</v>
      </c>
      <c r="N2289" s="6" t="b">
        <v>0</v>
      </c>
      <c r="O2289" s="6">
        <v>41.989640280000003</v>
      </c>
      <c r="P2289" s="6">
        <v>-72.130377080000002</v>
      </c>
    </row>
    <row r="2290" spans="1:16" ht="15.75" customHeight="1" x14ac:dyDescent="0.3">
      <c r="B2290" s="6">
        <v>201</v>
      </c>
      <c r="C2290" s="6" t="s">
        <v>25</v>
      </c>
      <c r="D2290" s="6">
        <v>3431</v>
      </c>
      <c r="F2290" s="6" t="s">
        <v>31</v>
      </c>
      <c r="G2290" s="6">
        <v>39.6</v>
      </c>
      <c r="H2290" s="6">
        <v>55.4</v>
      </c>
      <c r="I2290" s="6">
        <v>17</v>
      </c>
      <c r="J2290" s="6" t="s">
        <v>170</v>
      </c>
      <c r="L2290" s="6" t="s">
        <v>24</v>
      </c>
      <c r="N2290" s="6" t="b">
        <v>0</v>
      </c>
      <c r="O2290" s="6">
        <v>41.98963981</v>
      </c>
      <c r="P2290" s="6">
        <v>-72.130331740000003</v>
      </c>
    </row>
    <row r="2291" spans="1:16" ht="15.75" customHeight="1" x14ac:dyDescent="0.3">
      <c r="B2291" s="6">
        <v>201</v>
      </c>
      <c r="C2291" s="6" t="s">
        <v>25</v>
      </c>
      <c r="D2291" s="6">
        <v>3432</v>
      </c>
      <c r="F2291" s="6" t="s">
        <v>18</v>
      </c>
      <c r="G2291" s="6">
        <v>39.5</v>
      </c>
      <c r="H2291" s="6">
        <v>53</v>
      </c>
      <c r="I2291" s="6">
        <v>18.2</v>
      </c>
      <c r="J2291" s="6" t="s">
        <v>170</v>
      </c>
      <c r="L2291" s="6" t="s">
        <v>24</v>
      </c>
      <c r="N2291" s="6" t="b">
        <v>0</v>
      </c>
      <c r="O2291" s="6">
        <v>41.989618710000002</v>
      </c>
      <c r="P2291" s="6">
        <v>-72.130337969999999</v>
      </c>
    </row>
    <row r="2292" spans="1:16" ht="15.75" customHeight="1" x14ac:dyDescent="0.3">
      <c r="B2292" s="6">
        <v>201</v>
      </c>
      <c r="C2292" s="6" t="s">
        <v>25</v>
      </c>
      <c r="D2292" s="6">
        <v>3434</v>
      </c>
      <c r="F2292" s="6" t="s">
        <v>31</v>
      </c>
      <c r="G2292" s="6">
        <v>37.299999999999997</v>
      </c>
      <c r="H2292" s="6">
        <v>56.4</v>
      </c>
      <c r="I2292" s="6">
        <v>26.1</v>
      </c>
      <c r="J2292" s="6" t="s">
        <v>170</v>
      </c>
      <c r="L2292" s="6" t="s">
        <v>24</v>
      </c>
      <c r="N2292" s="6" t="b">
        <v>0</v>
      </c>
      <c r="O2292" s="6">
        <v>41.98965226</v>
      </c>
      <c r="P2292" s="6">
        <v>-72.130357040000007</v>
      </c>
    </row>
    <row r="2293" spans="1:16" ht="15.75" customHeight="1" x14ac:dyDescent="0.3">
      <c r="B2293" s="6">
        <v>201</v>
      </c>
      <c r="C2293" s="6" t="s">
        <v>26</v>
      </c>
      <c r="D2293" s="6">
        <v>3435</v>
      </c>
      <c r="F2293" s="6" t="s">
        <v>31</v>
      </c>
      <c r="G2293" s="6">
        <v>39</v>
      </c>
      <c r="H2293" s="6">
        <v>45.9</v>
      </c>
      <c r="I2293" s="6">
        <v>23.9</v>
      </c>
      <c r="J2293" s="6" t="s">
        <v>170</v>
      </c>
      <c r="L2293" s="6" t="s">
        <v>24</v>
      </c>
      <c r="N2293" s="6" t="b">
        <v>0</v>
      </c>
      <c r="O2293" s="6">
        <v>41.989556610000001</v>
      </c>
      <c r="P2293" s="6">
        <v>-72.130358849999993</v>
      </c>
    </row>
    <row r="2294" spans="1:16" ht="15.75" customHeight="1" x14ac:dyDescent="0.3">
      <c r="B2294" s="6">
        <v>201</v>
      </c>
      <c r="C2294" s="6" t="s">
        <v>26</v>
      </c>
      <c r="D2294" s="6">
        <v>3436</v>
      </c>
      <c r="F2294" s="6" t="s">
        <v>33</v>
      </c>
      <c r="G2294" s="6">
        <v>38.200000000000003</v>
      </c>
      <c r="H2294" s="6">
        <v>49.2</v>
      </c>
      <c r="I2294" s="6">
        <v>37.799999999999997</v>
      </c>
      <c r="J2294" s="6" t="s">
        <v>170</v>
      </c>
      <c r="L2294" s="6" t="s">
        <v>24</v>
      </c>
      <c r="N2294" s="6" t="b">
        <v>0</v>
      </c>
      <c r="O2294" s="6">
        <v>41.989587090000001</v>
      </c>
      <c r="P2294" s="6">
        <v>-72.130361440000001</v>
      </c>
    </row>
    <row r="2295" spans="1:16" ht="15.75" customHeight="1" x14ac:dyDescent="0.3">
      <c r="B2295" s="6">
        <v>201</v>
      </c>
      <c r="C2295" s="6" t="s">
        <v>26</v>
      </c>
      <c r="D2295" s="6">
        <v>3436</v>
      </c>
      <c r="F2295" s="6" t="s">
        <v>18</v>
      </c>
      <c r="G2295" s="6">
        <v>39.9</v>
      </c>
      <c r="H2295" s="6">
        <v>46.4</v>
      </c>
      <c r="I2295" s="6">
        <v>24.8</v>
      </c>
      <c r="J2295" s="6" t="s">
        <v>170</v>
      </c>
      <c r="N2295" s="6" t="b">
        <v>0</v>
      </c>
      <c r="O2295" s="6">
        <v>41.989559630000002</v>
      </c>
      <c r="P2295" s="6">
        <v>-72.130347069999999</v>
      </c>
    </row>
    <row r="2296" spans="1:16" ht="15.75" customHeight="1" x14ac:dyDescent="0.3">
      <c r="B2296" s="6">
        <v>201</v>
      </c>
      <c r="C2296" s="6" t="s">
        <v>26</v>
      </c>
      <c r="D2296" s="6">
        <v>3437</v>
      </c>
      <c r="F2296" s="6" t="s">
        <v>18</v>
      </c>
      <c r="G2296" s="6">
        <v>34.6</v>
      </c>
      <c r="H2296" s="6">
        <v>42.4</v>
      </c>
      <c r="I2296" s="6">
        <v>24.5</v>
      </c>
      <c r="J2296" s="6" t="s">
        <v>170</v>
      </c>
      <c r="L2296" s="6" t="s">
        <v>24</v>
      </c>
      <c r="N2296" s="6" t="b">
        <v>0</v>
      </c>
      <c r="O2296" s="6">
        <v>41.989532480000001</v>
      </c>
      <c r="P2296" s="6">
        <v>-72.130418629999994</v>
      </c>
    </row>
    <row r="2297" spans="1:16" ht="15.75" customHeight="1" x14ac:dyDescent="0.3">
      <c r="B2297" s="6">
        <v>201</v>
      </c>
      <c r="C2297" s="6" t="s">
        <v>26</v>
      </c>
      <c r="D2297" s="6">
        <v>3438</v>
      </c>
      <c r="F2297" s="6" t="s">
        <v>18</v>
      </c>
      <c r="G2297" s="6">
        <v>35.1</v>
      </c>
      <c r="H2297" s="6">
        <v>44.5</v>
      </c>
      <c r="I2297" s="6">
        <v>22.8</v>
      </c>
      <c r="J2297" s="6" t="s">
        <v>170</v>
      </c>
      <c r="L2297" s="6" t="s">
        <v>24</v>
      </c>
      <c r="N2297" s="6" t="b">
        <v>0</v>
      </c>
      <c r="O2297" s="6">
        <v>41.989550299999998</v>
      </c>
      <c r="P2297" s="6">
        <v>-72.130408259999996</v>
      </c>
    </row>
    <row r="2298" spans="1:16" ht="15.75" customHeight="1" x14ac:dyDescent="0.3">
      <c r="A2298" s="6">
        <v>1</v>
      </c>
      <c r="B2298" s="6">
        <v>300</v>
      </c>
      <c r="C2298" s="6" t="s">
        <v>25</v>
      </c>
      <c r="D2298" s="6">
        <v>3439</v>
      </c>
      <c r="F2298" s="6" t="s">
        <v>18</v>
      </c>
      <c r="G2298" s="6">
        <v>16.2</v>
      </c>
      <c r="H2298" s="6">
        <v>77.400000000000006</v>
      </c>
      <c r="I2298" s="6">
        <v>25.8</v>
      </c>
      <c r="J2298" s="6" t="s">
        <v>170</v>
      </c>
      <c r="N2298" s="6" t="b">
        <v>0</v>
      </c>
      <c r="O2298" s="6">
        <v>41.989871200000003</v>
      </c>
      <c r="P2298" s="6">
        <v>-72.130564340000006</v>
      </c>
    </row>
    <row r="2299" spans="1:16" ht="15.75" customHeight="1" x14ac:dyDescent="0.3">
      <c r="B2299" s="6">
        <v>300</v>
      </c>
      <c r="C2299" s="6" t="s">
        <v>25</v>
      </c>
      <c r="D2299" s="6">
        <v>3440</v>
      </c>
      <c r="F2299" s="6" t="s">
        <v>31</v>
      </c>
      <c r="G2299" s="6">
        <v>16</v>
      </c>
      <c r="H2299" s="6">
        <v>75.400000000000006</v>
      </c>
      <c r="I2299" s="6">
        <v>24.5</v>
      </c>
      <c r="J2299" s="6" t="s">
        <v>170</v>
      </c>
      <c r="N2299" s="6" t="b">
        <v>1</v>
      </c>
      <c r="O2299" s="6">
        <v>41.989853799999999</v>
      </c>
      <c r="P2299" s="6">
        <v>-72.130570930000005</v>
      </c>
    </row>
    <row r="2300" spans="1:16" ht="15.75" customHeight="1" x14ac:dyDescent="0.3">
      <c r="B2300" s="6">
        <v>300</v>
      </c>
      <c r="C2300" s="6" t="s">
        <v>25</v>
      </c>
      <c r="D2300" s="6">
        <v>3442</v>
      </c>
      <c r="F2300" s="6" t="s">
        <v>18</v>
      </c>
      <c r="G2300" s="6">
        <v>11.8</v>
      </c>
      <c r="H2300" s="6">
        <v>78.3</v>
      </c>
      <c r="I2300" s="6">
        <v>28.7</v>
      </c>
      <c r="J2300" s="6" t="s">
        <v>170</v>
      </c>
      <c r="N2300" s="6" t="b">
        <v>0</v>
      </c>
      <c r="O2300" s="6">
        <v>41.989886040000002</v>
      </c>
      <c r="P2300" s="6">
        <v>-72.130614879999996</v>
      </c>
    </row>
    <row r="2301" spans="1:16" ht="15.75" customHeight="1" x14ac:dyDescent="0.3">
      <c r="B2301" s="6">
        <v>300</v>
      </c>
      <c r="C2301" s="6" t="s">
        <v>25</v>
      </c>
      <c r="D2301" s="6">
        <v>3444</v>
      </c>
      <c r="F2301" s="6" t="s">
        <v>202</v>
      </c>
      <c r="G2301" s="6">
        <v>18.8</v>
      </c>
      <c r="H2301" s="6">
        <v>71.900000000000006</v>
      </c>
      <c r="I2301" s="6">
        <v>48.7</v>
      </c>
      <c r="J2301" s="6" t="s">
        <v>170</v>
      </c>
      <c r="N2301" s="6" t="b">
        <v>0</v>
      </c>
      <c r="O2301" s="6">
        <v>41.98981843</v>
      </c>
      <c r="P2301" s="6">
        <v>-72.130544920000006</v>
      </c>
    </row>
    <row r="2302" spans="1:16" ht="15.75" customHeight="1" x14ac:dyDescent="0.3">
      <c r="B2302" s="6">
        <v>300</v>
      </c>
      <c r="C2302" s="6" t="s">
        <v>25</v>
      </c>
      <c r="D2302" s="6">
        <v>3446</v>
      </c>
      <c r="F2302" s="6" t="s">
        <v>18</v>
      </c>
      <c r="G2302" s="6">
        <v>13.1</v>
      </c>
      <c r="H2302" s="6">
        <v>76.400000000000006</v>
      </c>
      <c r="I2302" s="6">
        <v>28.8</v>
      </c>
      <c r="J2302" s="6" t="s">
        <v>170</v>
      </c>
      <c r="N2302" s="6" t="b">
        <v>0</v>
      </c>
      <c r="O2302" s="6">
        <v>41.989867189999998</v>
      </c>
      <c r="P2302" s="6">
        <v>-72.130603379999997</v>
      </c>
    </row>
    <row r="2303" spans="1:16" ht="15.75" customHeight="1" x14ac:dyDescent="0.3">
      <c r="B2303" s="6">
        <v>300</v>
      </c>
      <c r="C2303" s="6" t="s">
        <v>26</v>
      </c>
      <c r="D2303" s="6">
        <v>3447</v>
      </c>
      <c r="F2303" s="6" t="s">
        <v>18</v>
      </c>
      <c r="G2303" s="6">
        <v>11.6</v>
      </c>
      <c r="H2303" s="6">
        <v>67.2</v>
      </c>
      <c r="I2303" s="6">
        <v>44</v>
      </c>
      <c r="J2303" s="6" t="s">
        <v>170</v>
      </c>
      <c r="N2303" s="6" t="b">
        <v>0</v>
      </c>
      <c r="O2303" s="6">
        <v>41.989788050000001</v>
      </c>
      <c r="P2303" s="6">
        <v>-72.130640580000005</v>
      </c>
    </row>
    <row r="2304" spans="1:16" ht="15.75" customHeight="1" x14ac:dyDescent="0.3">
      <c r="B2304" s="6">
        <v>300</v>
      </c>
      <c r="C2304" s="6" t="s">
        <v>26</v>
      </c>
      <c r="D2304" s="6">
        <v>3448</v>
      </c>
      <c r="F2304" s="6" t="s">
        <v>18</v>
      </c>
      <c r="G2304" s="6">
        <v>10.7</v>
      </c>
      <c r="H2304" s="6">
        <v>64.2</v>
      </c>
      <c r="I2304" s="6">
        <v>24.7</v>
      </c>
      <c r="J2304" s="6" t="s">
        <v>170</v>
      </c>
      <c r="N2304" s="6" t="b">
        <v>0</v>
      </c>
      <c r="O2304" s="6">
        <v>41.989762880000001</v>
      </c>
      <c r="P2304" s="6">
        <v>-72.13065761</v>
      </c>
    </row>
    <row r="2305" spans="1:16" ht="15.75" customHeight="1" x14ac:dyDescent="0.3">
      <c r="A2305" s="6">
        <v>1</v>
      </c>
      <c r="B2305" s="6">
        <v>300</v>
      </c>
      <c r="C2305" s="6" t="s">
        <v>26</v>
      </c>
      <c r="D2305" s="6">
        <v>3449</v>
      </c>
      <c r="F2305" s="6" t="s">
        <v>22</v>
      </c>
      <c r="G2305" s="6">
        <v>19.600000000000001</v>
      </c>
      <c r="H2305" s="6">
        <v>69.099999999999994</v>
      </c>
      <c r="I2305" s="6">
        <v>20.5</v>
      </c>
      <c r="N2305" s="6" t="b">
        <v>0</v>
      </c>
      <c r="O2305" s="6">
        <v>41.989792379999997</v>
      </c>
      <c r="P2305" s="6">
        <v>-72.130541269999995</v>
      </c>
    </row>
    <row r="2306" spans="1:16" ht="15.75" customHeight="1" x14ac:dyDescent="0.3">
      <c r="B2306" s="6">
        <v>300</v>
      </c>
      <c r="C2306" s="6" t="s">
        <v>26</v>
      </c>
      <c r="D2306" s="6">
        <v>3449</v>
      </c>
      <c r="F2306" s="6" t="s">
        <v>22</v>
      </c>
      <c r="G2306" s="6">
        <v>19.5</v>
      </c>
      <c r="H2306" s="6">
        <v>69.3</v>
      </c>
      <c r="I2306" s="6">
        <v>20.7</v>
      </c>
      <c r="J2306" s="6" t="s">
        <v>170</v>
      </c>
      <c r="N2306" s="6" t="b">
        <v>0</v>
      </c>
      <c r="O2306" s="6">
        <v>41.989794310000001</v>
      </c>
      <c r="P2306" s="6">
        <v>-72.130542039999995</v>
      </c>
    </row>
    <row r="2307" spans="1:16" ht="15.75" customHeight="1" x14ac:dyDescent="0.3">
      <c r="B2307" s="6">
        <v>300</v>
      </c>
      <c r="C2307" s="6" t="s">
        <v>26</v>
      </c>
      <c r="D2307" s="6">
        <v>3450</v>
      </c>
      <c r="F2307" s="6" t="s">
        <v>18</v>
      </c>
      <c r="G2307" s="6">
        <v>18.399999999999999</v>
      </c>
      <c r="H2307" s="6">
        <v>68.2</v>
      </c>
      <c r="I2307" s="6">
        <v>7.2</v>
      </c>
      <c r="J2307" s="6" t="s">
        <v>170</v>
      </c>
      <c r="N2307" s="6" t="b">
        <v>0</v>
      </c>
      <c r="O2307" s="6">
        <v>41.989786279999997</v>
      </c>
      <c r="P2307" s="6">
        <v>-72.130557460000006</v>
      </c>
    </row>
    <row r="2308" spans="1:16" ht="15.75" customHeight="1" x14ac:dyDescent="0.3">
      <c r="B2308" s="6">
        <v>300</v>
      </c>
      <c r="C2308" s="6" t="s">
        <v>26</v>
      </c>
      <c r="D2308" s="6">
        <v>3451</v>
      </c>
      <c r="F2308" s="6" t="s">
        <v>18</v>
      </c>
      <c r="G2308" s="6">
        <v>18.5</v>
      </c>
      <c r="H2308" s="6">
        <v>67.599999999999994</v>
      </c>
      <c r="I2308" s="6">
        <v>11</v>
      </c>
      <c r="J2308" s="6" t="s">
        <v>170</v>
      </c>
      <c r="N2308" s="6" t="b">
        <v>0</v>
      </c>
      <c r="O2308" s="6">
        <v>41.989780809999999</v>
      </c>
      <c r="P2308" s="6">
        <v>-72.130557519999996</v>
      </c>
    </row>
    <row r="2309" spans="1:16" ht="15.75" customHeight="1" x14ac:dyDescent="0.3">
      <c r="B2309" s="6">
        <v>300</v>
      </c>
      <c r="C2309" s="6" t="s">
        <v>26</v>
      </c>
      <c r="D2309" s="6">
        <v>3452</v>
      </c>
      <c r="F2309" s="6" t="s">
        <v>18</v>
      </c>
      <c r="G2309" s="6">
        <v>19.7</v>
      </c>
      <c r="H2309" s="6">
        <v>65.2</v>
      </c>
      <c r="I2309" s="6">
        <v>7</v>
      </c>
      <c r="J2309" s="6" t="s">
        <v>170</v>
      </c>
      <c r="N2309" s="6" t="b">
        <v>0</v>
      </c>
      <c r="O2309" s="6">
        <v>41.989757679999997</v>
      </c>
      <c r="P2309" s="6">
        <v>-72.130548270000006</v>
      </c>
    </row>
    <row r="2310" spans="1:16" ht="15.75" customHeight="1" x14ac:dyDescent="0.3">
      <c r="B2310" s="6">
        <v>300</v>
      </c>
      <c r="C2310" s="6" t="s">
        <v>26</v>
      </c>
      <c r="D2310" s="6">
        <v>3453</v>
      </c>
      <c r="F2310" s="6" t="s">
        <v>18</v>
      </c>
      <c r="G2310" s="6">
        <v>19.5</v>
      </c>
      <c r="H2310" s="6">
        <v>66.2</v>
      </c>
      <c r="I2310" s="6">
        <v>14.9</v>
      </c>
      <c r="J2310" s="6" t="s">
        <v>170</v>
      </c>
      <c r="N2310" s="6" t="b">
        <v>0</v>
      </c>
      <c r="O2310" s="6">
        <v>41.989766850000002</v>
      </c>
      <c r="P2310" s="6">
        <v>-72.13054855</v>
      </c>
    </row>
    <row r="2311" spans="1:16" ht="15.75" customHeight="1" x14ac:dyDescent="0.3">
      <c r="B2311" s="6">
        <v>400</v>
      </c>
      <c r="C2311" s="6" t="s">
        <v>17</v>
      </c>
      <c r="D2311" s="6">
        <v>3453</v>
      </c>
      <c r="F2311" s="6" t="s">
        <v>18</v>
      </c>
      <c r="G2311" s="6">
        <v>2.2999999999999998</v>
      </c>
      <c r="H2311" s="6">
        <v>81.3</v>
      </c>
      <c r="I2311" s="6">
        <v>47.8</v>
      </c>
      <c r="J2311" s="6" t="s">
        <v>170</v>
      </c>
      <c r="K2311" s="6">
        <v>1.3</v>
      </c>
      <c r="L2311" s="6" t="s">
        <v>24</v>
      </c>
      <c r="N2311" s="6" t="b">
        <v>0</v>
      </c>
      <c r="O2311" s="6">
        <v>41.989927450000003</v>
      </c>
      <c r="P2311" s="6">
        <v>-72.130721780000002</v>
      </c>
    </row>
    <row r="2312" spans="1:16" ht="15.75" customHeight="1" x14ac:dyDescent="0.3">
      <c r="B2312" s="6">
        <v>202</v>
      </c>
      <c r="C2312" s="6" t="s">
        <v>17</v>
      </c>
      <c r="D2312" s="6">
        <v>3454</v>
      </c>
      <c r="F2312" s="6" t="s">
        <v>18</v>
      </c>
      <c r="G2312" s="6">
        <v>42.7</v>
      </c>
      <c r="H2312" s="6">
        <v>43.6</v>
      </c>
      <c r="I2312" s="6">
        <v>27.8</v>
      </c>
      <c r="J2312" s="6" t="s">
        <v>170</v>
      </c>
      <c r="K2312" s="6">
        <v>1.3</v>
      </c>
      <c r="L2312" s="6" t="s">
        <v>24</v>
      </c>
      <c r="N2312" s="6" t="b">
        <v>0</v>
      </c>
      <c r="O2312" s="6">
        <v>41.989530459999997</v>
      </c>
      <c r="P2312" s="6">
        <v>-72.130319589999999</v>
      </c>
    </row>
    <row r="2313" spans="1:16" ht="15.75" customHeight="1" x14ac:dyDescent="0.3">
      <c r="B2313" s="6">
        <v>202</v>
      </c>
      <c r="C2313" s="6" t="s">
        <v>17</v>
      </c>
      <c r="D2313" s="6">
        <v>3455</v>
      </c>
      <c r="F2313" s="6" t="s">
        <v>20</v>
      </c>
      <c r="G2313" s="6">
        <v>44.7</v>
      </c>
      <c r="H2313" s="6">
        <v>44.9</v>
      </c>
      <c r="I2313" s="6">
        <v>62.1</v>
      </c>
      <c r="J2313" s="6" t="s">
        <v>170</v>
      </c>
      <c r="K2313" s="6">
        <v>1.3</v>
      </c>
      <c r="L2313" s="6" t="s">
        <v>24</v>
      </c>
      <c r="N2313" s="6" t="b">
        <v>0</v>
      </c>
      <c r="O2313" s="6">
        <v>41.989538850000002</v>
      </c>
      <c r="P2313" s="6">
        <v>-72.130293030000004</v>
      </c>
    </row>
    <row r="2314" spans="1:16" ht="15.75" customHeight="1" x14ac:dyDescent="0.3">
      <c r="B2314" s="6">
        <v>202</v>
      </c>
      <c r="C2314" s="6" t="s">
        <v>21</v>
      </c>
      <c r="D2314" s="6">
        <v>3456</v>
      </c>
      <c r="F2314" s="6" t="s">
        <v>18</v>
      </c>
      <c r="G2314" s="6">
        <v>47.9</v>
      </c>
      <c r="H2314" s="6">
        <v>51</v>
      </c>
      <c r="I2314" s="6">
        <v>24.4</v>
      </c>
      <c r="J2314" s="6" t="s">
        <v>170</v>
      </c>
      <c r="K2314" s="6">
        <v>1.3</v>
      </c>
      <c r="L2314" s="6" t="s">
        <v>24</v>
      </c>
      <c r="N2314" s="6" t="b">
        <v>0</v>
      </c>
      <c r="O2314" s="6">
        <v>41.989587880000002</v>
      </c>
      <c r="P2314" s="6">
        <v>-72.130242080000002</v>
      </c>
    </row>
    <row r="2315" spans="1:16" ht="15.75" customHeight="1" x14ac:dyDescent="0.3">
      <c r="B2315" s="6">
        <v>300</v>
      </c>
      <c r="C2315" s="6" t="s">
        <v>25</v>
      </c>
      <c r="D2315" s="6">
        <v>3457</v>
      </c>
      <c r="F2315" s="6" t="s">
        <v>18</v>
      </c>
      <c r="G2315" s="6">
        <v>30.8</v>
      </c>
      <c r="H2315" s="6">
        <v>71.5</v>
      </c>
      <c r="I2315" s="6">
        <v>43</v>
      </c>
      <c r="J2315" s="6" t="s">
        <v>170</v>
      </c>
      <c r="L2315" s="6" t="s">
        <v>24</v>
      </c>
      <c r="N2315" s="6" t="b">
        <v>0</v>
      </c>
      <c r="O2315" s="6">
        <v>41.989796149999997</v>
      </c>
      <c r="P2315" s="6">
        <v>-72.130402770000003</v>
      </c>
    </row>
    <row r="2316" spans="1:16" ht="15.75" customHeight="1" x14ac:dyDescent="0.3">
      <c r="B2316" s="6">
        <v>301</v>
      </c>
      <c r="C2316" s="6" t="s">
        <v>25</v>
      </c>
      <c r="D2316" s="6">
        <v>3457</v>
      </c>
      <c r="F2316" s="6" t="s">
        <v>18</v>
      </c>
      <c r="G2316" s="6">
        <v>30.6</v>
      </c>
      <c r="H2316" s="6">
        <v>71.2</v>
      </c>
      <c r="I2316" s="6">
        <v>42.6</v>
      </c>
      <c r="J2316" s="6" t="s">
        <v>170</v>
      </c>
      <c r="K2316" s="6">
        <v>1.3</v>
      </c>
      <c r="L2316" s="6" t="s">
        <v>24</v>
      </c>
      <c r="N2316" s="6" t="b">
        <v>0</v>
      </c>
      <c r="O2316" s="6">
        <v>41.989793800000001</v>
      </c>
      <c r="P2316" s="6">
        <v>-72.130405780000004</v>
      </c>
    </row>
    <row r="2317" spans="1:16" ht="15.75" customHeight="1" x14ac:dyDescent="0.3">
      <c r="B2317" s="6">
        <v>300</v>
      </c>
      <c r="C2317" s="6" t="s">
        <v>25</v>
      </c>
      <c r="D2317" s="6">
        <v>3458</v>
      </c>
      <c r="F2317" s="6" t="s">
        <v>18</v>
      </c>
      <c r="G2317" s="6">
        <v>34.700000000000003</v>
      </c>
      <c r="H2317" s="6">
        <v>68</v>
      </c>
      <c r="I2317" s="6">
        <v>36.1</v>
      </c>
      <c r="J2317" s="6" t="s">
        <v>170</v>
      </c>
      <c r="L2317" s="6" t="s">
        <v>24</v>
      </c>
      <c r="N2317" s="6" t="b">
        <v>0</v>
      </c>
      <c r="O2317" s="6">
        <v>41.989759059999997</v>
      </c>
      <c r="P2317" s="6">
        <v>-72.130363650000007</v>
      </c>
    </row>
    <row r="2318" spans="1:16" ht="15.75" customHeight="1" x14ac:dyDescent="0.3">
      <c r="B2318" s="6">
        <v>301</v>
      </c>
      <c r="C2318" s="6" t="s">
        <v>26</v>
      </c>
      <c r="D2318" s="6">
        <v>3458</v>
      </c>
      <c r="F2318" s="6" t="s">
        <v>18</v>
      </c>
      <c r="G2318" s="6">
        <v>34.799999999999997</v>
      </c>
      <c r="H2318" s="6">
        <v>68</v>
      </c>
      <c r="I2318" s="6">
        <v>26.6</v>
      </c>
      <c r="J2318" s="6" t="s">
        <v>170</v>
      </c>
      <c r="K2318" s="6">
        <v>1.3</v>
      </c>
      <c r="L2318" s="6" t="s">
        <v>24</v>
      </c>
      <c r="N2318" s="6" t="b">
        <v>0</v>
      </c>
      <c r="O2318" s="6">
        <v>41.989758899999998</v>
      </c>
      <c r="P2318" s="6">
        <v>-72.130362460000001</v>
      </c>
    </row>
    <row r="2319" spans="1:16" ht="15.75" customHeight="1" x14ac:dyDescent="0.3">
      <c r="B2319" s="6">
        <v>300</v>
      </c>
      <c r="C2319" s="6" t="s">
        <v>25</v>
      </c>
      <c r="D2319" s="6">
        <v>3459</v>
      </c>
      <c r="F2319" s="6" t="s">
        <v>18</v>
      </c>
      <c r="G2319" s="6">
        <v>35.9</v>
      </c>
      <c r="H2319" s="6">
        <v>68.3</v>
      </c>
      <c r="I2319" s="6">
        <v>26.7</v>
      </c>
      <c r="J2319" s="6" t="s">
        <v>170</v>
      </c>
      <c r="L2319" s="6" t="s">
        <v>24</v>
      </c>
      <c r="N2319" s="6" t="b">
        <v>0</v>
      </c>
      <c r="O2319" s="6">
        <v>41.989759839999998</v>
      </c>
      <c r="P2319" s="6">
        <v>-72.130348720000001</v>
      </c>
    </row>
    <row r="2320" spans="1:16" ht="15.75" customHeight="1" x14ac:dyDescent="0.3">
      <c r="B2320" s="6">
        <v>301</v>
      </c>
      <c r="C2320" s="6" t="s">
        <v>26</v>
      </c>
      <c r="D2320" s="6">
        <v>3459</v>
      </c>
      <c r="F2320" s="6" t="s">
        <v>18</v>
      </c>
      <c r="G2320" s="6">
        <v>35.200000000000003</v>
      </c>
      <c r="H2320" s="6">
        <v>68</v>
      </c>
      <c r="I2320" s="6">
        <v>35.799999999999997</v>
      </c>
      <c r="J2320" s="6" t="s">
        <v>170</v>
      </c>
      <c r="K2320" s="6">
        <v>1.3</v>
      </c>
      <c r="L2320" s="6" t="s">
        <v>24</v>
      </c>
      <c r="N2320" s="6" t="b">
        <v>0</v>
      </c>
      <c r="O2320" s="6">
        <v>41.989758279999997</v>
      </c>
      <c r="P2320" s="6">
        <v>-72.130357689999997</v>
      </c>
    </row>
    <row r="2321" spans="2:16" ht="15.75" customHeight="1" x14ac:dyDescent="0.3">
      <c r="B2321" s="6">
        <v>300</v>
      </c>
      <c r="C2321" s="6" t="s">
        <v>25</v>
      </c>
      <c r="D2321" s="6">
        <v>3460</v>
      </c>
      <c r="F2321" s="6" t="s">
        <v>18</v>
      </c>
      <c r="G2321" s="6">
        <v>35.6</v>
      </c>
      <c r="H2321" s="6">
        <v>69.3</v>
      </c>
      <c r="I2321" s="6">
        <v>21.1</v>
      </c>
      <c r="J2321" s="6" t="s">
        <v>170</v>
      </c>
      <c r="N2321" s="6" t="b">
        <v>0</v>
      </c>
      <c r="O2321" s="6">
        <v>41.989769170000002</v>
      </c>
      <c r="P2321" s="6">
        <v>-72.130350190000001</v>
      </c>
    </row>
    <row r="2322" spans="2:16" ht="15.75" customHeight="1" x14ac:dyDescent="0.3">
      <c r="B2322" s="6">
        <v>301</v>
      </c>
      <c r="C2322" s="6" t="s">
        <v>26</v>
      </c>
      <c r="D2322" s="6">
        <v>3460</v>
      </c>
      <c r="F2322" s="6" t="s">
        <v>18</v>
      </c>
      <c r="G2322" s="6">
        <v>35</v>
      </c>
      <c r="H2322" s="6">
        <v>69</v>
      </c>
      <c r="I2322" s="6">
        <v>20.8</v>
      </c>
      <c r="J2322" s="6" t="s">
        <v>170</v>
      </c>
      <c r="K2322" s="6">
        <v>1.3</v>
      </c>
      <c r="L2322" s="6" t="s">
        <v>24</v>
      </c>
      <c r="N2322" s="6" t="b">
        <v>0</v>
      </c>
      <c r="O2322" s="6">
        <v>41.989767450000002</v>
      </c>
      <c r="P2322" s="6">
        <v>-72.130357970000006</v>
      </c>
    </row>
    <row r="2323" spans="2:16" ht="15.75" customHeight="1" x14ac:dyDescent="0.3">
      <c r="B2323" s="6">
        <v>300</v>
      </c>
      <c r="C2323" s="6" t="s">
        <v>25</v>
      </c>
      <c r="D2323" s="6">
        <v>3461</v>
      </c>
      <c r="F2323" s="6" t="s">
        <v>18</v>
      </c>
      <c r="G2323" s="6">
        <v>35.700000000000003</v>
      </c>
      <c r="H2323" s="6">
        <v>72.599999999999994</v>
      </c>
      <c r="I2323" s="6">
        <v>14.8</v>
      </c>
      <c r="J2323" s="6" t="s">
        <v>170</v>
      </c>
      <c r="L2323" s="6" t="s">
        <v>24</v>
      </c>
      <c r="N2323" s="6" t="b">
        <v>0</v>
      </c>
      <c r="O2323" s="6">
        <v>41.989798239999999</v>
      </c>
      <c r="P2323" s="6">
        <v>-72.130342069999998</v>
      </c>
    </row>
    <row r="2324" spans="2:16" ht="15.75" customHeight="1" x14ac:dyDescent="0.3">
      <c r="B2324" s="6">
        <v>301</v>
      </c>
      <c r="C2324" s="6" t="s">
        <v>25</v>
      </c>
      <c r="D2324" s="6">
        <v>3461</v>
      </c>
      <c r="F2324" s="6" t="s">
        <v>18</v>
      </c>
      <c r="G2324" s="6">
        <v>35</v>
      </c>
      <c r="H2324" s="6">
        <v>72.8</v>
      </c>
      <c r="I2324" s="6">
        <v>13</v>
      </c>
      <c r="J2324" s="6" t="s">
        <v>170</v>
      </c>
      <c r="K2324" s="6">
        <v>1.3</v>
      </c>
      <c r="L2324" s="6" t="s">
        <v>24</v>
      </c>
      <c r="N2324" s="6" t="b">
        <v>0</v>
      </c>
      <c r="O2324" s="6">
        <v>41.989801100000001</v>
      </c>
      <c r="P2324" s="6">
        <v>-72.130349989999999</v>
      </c>
    </row>
    <row r="2325" spans="2:16" ht="15.75" customHeight="1" x14ac:dyDescent="0.3">
      <c r="B2325" s="6">
        <v>301</v>
      </c>
      <c r="C2325" s="6" t="s">
        <v>25</v>
      </c>
      <c r="D2325" s="6">
        <v>3462</v>
      </c>
      <c r="F2325" s="6" t="s">
        <v>175</v>
      </c>
      <c r="G2325" s="6">
        <v>38</v>
      </c>
      <c r="H2325" s="6">
        <v>73</v>
      </c>
      <c r="I2325" s="6">
        <v>29</v>
      </c>
      <c r="J2325" s="6" t="s">
        <v>170</v>
      </c>
      <c r="K2325" s="6">
        <v>1.3</v>
      </c>
      <c r="L2325" s="6" t="s">
        <v>24</v>
      </c>
      <c r="N2325" s="6" t="b">
        <v>1</v>
      </c>
      <c r="O2325" s="6">
        <v>41.989798190000002</v>
      </c>
      <c r="P2325" s="6">
        <v>-72.130313819999998</v>
      </c>
    </row>
    <row r="2326" spans="2:16" ht="15.75" customHeight="1" x14ac:dyDescent="0.3">
      <c r="B2326" s="6">
        <v>300</v>
      </c>
      <c r="C2326" s="6" t="s">
        <v>25</v>
      </c>
      <c r="D2326" s="6">
        <v>3463</v>
      </c>
      <c r="F2326" s="6" t="s">
        <v>175</v>
      </c>
      <c r="G2326" s="6">
        <v>38</v>
      </c>
      <c r="H2326" s="6">
        <v>72.599999999999994</v>
      </c>
      <c r="I2326" s="6">
        <v>27.5</v>
      </c>
      <c r="J2326" s="6" t="s">
        <v>170</v>
      </c>
      <c r="L2326" s="6" t="s">
        <v>24</v>
      </c>
      <c r="N2326" s="6" t="b">
        <v>1</v>
      </c>
      <c r="O2326" s="6">
        <v>41.98979464</v>
      </c>
      <c r="P2326" s="6">
        <v>-72.130314659999996</v>
      </c>
    </row>
    <row r="2327" spans="2:16" ht="15.75" customHeight="1" x14ac:dyDescent="0.3">
      <c r="B2327" s="6">
        <v>300</v>
      </c>
      <c r="C2327" s="6" t="s">
        <v>25</v>
      </c>
      <c r="D2327" s="6">
        <v>3464</v>
      </c>
      <c r="F2327" s="6" t="s">
        <v>20</v>
      </c>
      <c r="G2327" s="6">
        <v>39.9</v>
      </c>
      <c r="H2327" s="6">
        <v>73.7</v>
      </c>
      <c r="I2327" s="6">
        <v>65</v>
      </c>
      <c r="J2327" s="6" t="s">
        <v>170</v>
      </c>
      <c r="L2327" s="6" t="s">
        <v>24</v>
      </c>
      <c r="N2327" s="6" t="b">
        <v>0</v>
      </c>
      <c r="O2327" s="6">
        <v>41.989801419999999</v>
      </c>
      <c r="P2327" s="6">
        <v>-72.13028971</v>
      </c>
    </row>
    <row r="2328" spans="2:16" ht="15.75" customHeight="1" x14ac:dyDescent="0.3">
      <c r="B2328" s="6">
        <v>300</v>
      </c>
      <c r="C2328" s="6" t="s">
        <v>25</v>
      </c>
      <c r="D2328" s="6">
        <v>3465</v>
      </c>
      <c r="F2328" s="6" t="s">
        <v>31</v>
      </c>
      <c r="G2328" s="6">
        <v>39</v>
      </c>
      <c r="H2328" s="6">
        <v>79.7</v>
      </c>
      <c r="I2328" s="6">
        <v>16.899999999999999</v>
      </c>
      <c r="J2328" s="6" t="s">
        <v>170</v>
      </c>
      <c r="L2328" s="6" t="s">
        <v>24</v>
      </c>
      <c r="N2328" s="6" t="b">
        <v>0</v>
      </c>
      <c r="O2328" s="6">
        <v>41.98985596</v>
      </c>
      <c r="P2328" s="6">
        <v>-72.13028783</v>
      </c>
    </row>
    <row r="2329" spans="2:16" ht="15.75" customHeight="1" x14ac:dyDescent="0.3">
      <c r="B2329" s="6">
        <v>301</v>
      </c>
      <c r="C2329" s="6" t="s">
        <v>25</v>
      </c>
      <c r="D2329" s="6">
        <v>3465</v>
      </c>
      <c r="F2329" s="6" t="s">
        <v>39</v>
      </c>
      <c r="G2329" s="6">
        <v>39.799999999999997</v>
      </c>
      <c r="H2329" s="6">
        <v>68.2</v>
      </c>
      <c r="I2329" s="6">
        <v>16.5</v>
      </c>
      <c r="J2329" s="6" t="s">
        <v>170</v>
      </c>
      <c r="K2329" s="6">
        <v>1.3</v>
      </c>
      <c r="L2329" s="6" t="s">
        <v>24</v>
      </c>
      <c r="N2329" s="6" t="b">
        <v>0</v>
      </c>
      <c r="O2329" s="6">
        <v>41.989752860000003</v>
      </c>
      <c r="P2329" s="6">
        <v>-72.130302459999996</v>
      </c>
    </row>
    <row r="2330" spans="2:16" ht="15.75" customHeight="1" x14ac:dyDescent="0.3">
      <c r="B2330" s="6">
        <v>202</v>
      </c>
      <c r="C2330" s="6" t="s">
        <v>21</v>
      </c>
      <c r="D2330" s="6">
        <v>3466</v>
      </c>
      <c r="F2330" s="6" t="s">
        <v>18</v>
      </c>
      <c r="G2330" s="6">
        <v>41.5</v>
      </c>
      <c r="H2330" s="6">
        <v>52</v>
      </c>
      <c r="I2330" s="6">
        <v>9.9</v>
      </c>
      <c r="J2330" s="6" t="s">
        <v>170</v>
      </c>
      <c r="K2330" s="6">
        <v>1.3</v>
      </c>
      <c r="L2330" s="6" t="s">
        <v>174</v>
      </c>
      <c r="N2330" s="6" t="b">
        <v>0</v>
      </c>
      <c r="O2330" s="6">
        <v>41.989606729999998</v>
      </c>
      <c r="P2330" s="6">
        <v>-72.130316239999999</v>
      </c>
    </row>
    <row r="2331" spans="2:16" ht="15.75" customHeight="1" x14ac:dyDescent="0.3">
      <c r="B2331" s="6">
        <v>202</v>
      </c>
      <c r="C2331" s="6" t="s">
        <v>21</v>
      </c>
      <c r="D2331" s="6">
        <v>3467</v>
      </c>
      <c r="F2331" s="6" t="s">
        <v>33</v>
      </c>
      <c r="G2331" s="6">
        <v>41.6</v>
      </c>
      <c r="H2331" s="6">
        <v>56.9</v>
      </c>
      <c r="I2331" s="6">
        <v>39.9</v>
      </c>
      <c r="J2331" s="6" t="s">
        <v>170</v>
      </c>
      <c r="K2331" s="6">
        <v>1.3</v>
      </c>
      <c r="L2331" s="6" t="s">
        <v>24</v>
      </c>
      <c r="N2331" s="6" t="b">
        <v>0</v>
      </c>
      <c r="O2331" s="6">
        <v>41.989649970000002</v>
      </c>
      <c r="P2331" s="6">
        <v>-72.130304749999993</v>
      </c>
    </row>
    <row r="2332" spans="2:16" ht="15.75" customHeight="1" x14ac:dyDescent="0.3">
      <c r="B2332" s="6">
        <v>202</v>
      </c>
      <c r="C2332" s="6" t="s">
        <v>21</v>
      </c>
      <c r="D2332" s="6">
        <v>3468</v>
      </c>
      <c r="F2332" s="6" t="s">
        <v>18</v>
      </c>
      <c r="G2332" s="6">
        <v>42.8</v>
      </c>
      <c r="H2332" s="6">
        <v>58</v>
      </c>
      <c r="I2332" s="6">
        <v>21.3</v>
      </c>
      <c r="J2332" s="6" t="s">
        <v>170</v>
      </c>
      <c r="K2332" s="6">
        <v>1.3</v>
      </c>
      <c r="L2332" s="6" t="s">
        <v>24</v>
      </c>
      <c r="N2332" s="6" t="b">
        <v>0</v>
      </c>
      <c r="O2332" s="6">
        <v>41.98965784</v>
      </c>
      <c r="P2332" s="6">
        <v>-72.130288140000005</v>
      </c>
    </row>
    <row r="2333" spans="2:16" ht="15.75" customHeight="1" x14ac:dyDescent="0.3">
      <c r="B2333" s="6">
        <v>202</v>
      </c>
      <c r="C2333" s="6" t="s">
        <v>21</v>
      </c>
      <c r="D2333" s="6">
        <v>3469</v>
      </c>
      <c r="F2333" s="6" t="s">
        <v>22</v>
      </c>
      <c r="G2333" s="6">
        <v>43.2</v>
      </c>
      <c r="H2333" s="6">
        <v>46.8</v>
      </c>
      <c r="I2333" s="6">
        <v>17.3</v>
      </c>
      <c r="J2333" s="6" t="s">
        <v>170</v>
      </c>
      <c r="K2333" s="6">
        <v>1.3</v>
      </c>
      <c r="L2333" s="6" t="s">
        <v>24</v>
      </c>
      <c r="N2333" s="6" t="b">
        <v>0</v>
      </c>
      <c r="O2333" s="6">
        <v>41.989558019999997</v>
      </c>
      <c r="P2333" s="6">
        <v>-72.130306910000002</v>
      </c>
    </row>
    <row r="2334" spans="2:16" ht="15.75" customHeight="1" x14ac:dyDescent="0.3">
      <c r="B2334" s="6">
        <v>202</v>
      </c>
      <c r="C2334" s="6" t="s">
        <v>21</v>
      </c>
      <c r="D2334" s="6">
        <v>3470</v>
      </c>
      <c r="F2334" s="6" t="s">
        <v>18</v>
      </c>
      <c r="G2334" s="6">
        <v>44.7</v>
      </c>
      <c r="H2334" s="6">
        <v>46.3</v>
      </c>
      <c r="I2334" s="6">
        <v>26.4</v>
      </c>
      <c r="J2334" s="6" t="s">
        <v>170</v>
      </c>
      <c r="K2334" s="6">
        <v>1.3</v>
      </c>
      <c r="L2334" s="6" t="s">
        <v>24</v>
      </c>
      <c r="N2334" s="6" t="b">
        <v>0</v>
      </c>
      <c r="O2334" s="6">
        <v>41.989551249999998</v>
      </c>
      <c r="P2334" s="6">
        <v>-72.130290090000003</v>
      </c>
    </row>
    <row r="2335" spans="2:16" ht="15.75" customHeight="1" x14ac:dyDescent="0.3">
      <c r="B2335" s="6">
        <v>202</v>
      </c>
      <c r="C2335" s="6" t="s">
        <v>21</v>
      </c>
      <c r="D2335" s="6">
        <v>3471</v>
      </c>
      <c r="F2335" s="6" t="s">
        <v>22</v>
      </c>
      <c r="G2335" s="6">
        <v>47.9</v>
      </c>
      <c r="H2335" s="6">
        <v>56</v>
      </c>
      <c r="I2335" s="6">
        <v>26.5</v>
      </c>
      <c r="J2335" s="6" t="s">
        <v>170</v>
      </c>
      <c r="K2335" s="6">
        <v>1.3</v>
      </c>
      <c r="L2335" s="6" t="s">
        <v>24</v>
      </c>
      <c r="N2335" s="6" t="b">
        <v>0</v>
      </c>
      <c r="O2335" s="6">
        <v>41.989632159999999</v>
      </c>
      <c r="P2335" s="6">
        <v>-72.130231570000007</v>
      </c>
    </row>
    <row r="2336" spans="2:16" ht="15.75" customHeight="1" x14ac:dyDescent="0.3">
      <c r="B2336" s="6">
        <v>202</v>
      </c>
      <c r="C2336" s="6" t="s">
        <v>21</v>
      </c>
      <c r="D2336" s="6">
        <v>3472</v>
      </c>
      <c r="F2336" s="6" t="s">
        <v>18</v>
      </c>
      <c r="G2336" s="6">
        <v>47.1</v>
      </c>
      <c r="H2336" s="6">
        <v>54.5</v>
      </c>
      <c r="I2336" s="6">
        <v>54.8</v>
      </c>
      <c r="J2336" s="6" t="s">
        <v>170</v>
      </c>
      <c r="K2336" s="6">
        <v>1.3</v>
      </c>
      <c r="L2336" s="6" t="s">
        <v>24</v>
      </c>
      <c r="N2336" s="6" t="b">
        <v>0</v>
      </c>
      <c r="O2336" s="6">
        <v>41.989620129999999</v>
      </c>
      <c r="P2336" s="6">
        <v>-72.130244259999998</v>
      </c>
    </row>
    <row r="2337" spans="2:16" ht="15.75" customHeight="1" x14ac:dyDescent="0.3">
      <c r="B2337" s="6">
        <v>202</v>
      </c>
      <c r="C2337" s="6" t="s">
        <v>21</v>
      </c>
      <c r="D2337" s="6">
        <v>3473</v>
      </c>
      <c r="F2337" s="6" t="s">
        <v>18</v>
      </c>
      <c r="G2337" s="6">
        <v>48.1</v>
      </c>
      <c r="H2337" s="6">
        <v>54.2</v>
      </c>
      <c r="I2337" s="6">
        <v>17.2</v>
      </c>
      <c r="J2337" s="6" t="s">
        <v>170</v>
      </c>
      <c r="K2337" s="6">
        <v>1.3</v>
      </c>
      <c r="L2337" s="6" t="s">
        <v>24</v>
      </c>
      <c r="N2337" s="6" t="b">
        <v>0</v>
      </c>
      <c r="O2337" s="6">
        <v>41.989615909999998</v>
      </c>
      <c r="P2337" s="6">
        <v>-72.130232969999994</v>
      </c>
    </row>
    <row r="2338" spans="2:16" ht="15.75" customHeight="1" x14ac:dyDescent="0.3">
      <c r="B2338" s="6">
        <v>202</v>
      </c>
      <c r="C2338" s="6" t="s">
        <v>21</v>
      </c>
      <c r="D2338" s="6">
        <v>3474</v>
      </c>
      <c r="F2338" s="6" t="s">
        <v>18</v>
      </c>
      <c r="G2338" s="6">
        <v>49</v>
      </c>
      <c r="H2338" s="6">
        <v>51.8</v>
      </c>
      <c r="I2338" s="6">
        <v>26.8</v>
      </c>
      <c r="J2338" s="6" t="s">
        <v>170</v>
      </c>
      <c r="K2338" s="6">
        <v>1.3</v>
      </c>
      <c r="L2338" s="6" t="s">
        <v>24</v>
      </c>
      <c r="N2338" s="6" t="b">
        <v>0</v>
      </c>
      <c r="O2338" s="6">
        <v>41.989593249999999</v>
      </c>
      <c r="P2338" s="6">
        <v>-72.130227289999993</v>
      </c>
    </row>
    <row r="2339" spans="2:16" ht="15.75" customHeight="1" x14ac:dyDescent="0.3">
      <c r="B2339" s="6">
        <v>202</v>
      </c>
      <c r="C2339" s="6" t="s">
        <v>17</v>
      </c>
      <c r="D2339" s="6">
        <v>3475</v>
      </c>
      <c r="F2339" s="6" t="s">
        <v>18</v>
      </c>
      <c r="G2339" s="6">
        <v>46</v>
      </c>
      <c r="H2339" s="6">
        <v>41</v>
      </c>
      <c r="I2339" s="6">
        <v>21.5</v>
      </c>
      <c r="J2339" s="6" t="s">
        <v>170</v>
      </c>
      <c r="K2339" s="6">
        <v>1.3</v>
      </c>
      <c r="L2339" s="6" t="s">
        <v>24</v>
      </c>
      <c r="N2339" s="6" t="b">
        <v>0</v>
      </c>
      <c r="O2339" s="6">
        <v>41.989502280000004</v>
      </c>
      <c r="P2339" s="6">
        <v>-72.130285729999997</v>
      </c>
    </row>
    <row r="2340" spans="2:16" ht="15.75" customHeight="1" x14ac:dyDescent="0.3">
      <c r="B2340" s="6">
        <v>202</v>
      </c>
      <c r="C2340" s="6" t="s">
        <v>17</v>
      </c>
      <c r="D2340" s="6">
        <v>3476</v>
      </c>
      <c r="F2340" s="6" t="s">
        <v>31</v>
      </c>
      <c r="G2340" s="6">
        <v>42</v>
      </c>
      <c r="H2340" s="6">
        <v>48.2</v>
      </c>
      <c r="I2340" s="6">
        <v>8.6999999999999993</v>
      </c>
      <c r="J2340" s="6" t="s">
        <v>170</v>
      </c>
      <c r="K2340" s="6">
        <v>1.3</v>
      </c>
      <c r="L2340" s="6" t="s">
        <v>24</v>
      </c>
      <c r="N2340" s="6" t="b">
        <v>0</v>
      </c>
      <c r="O2340" s="6">
        <v>41.989572299999999</v>
      </c>
      <c r="P2340" s="6">
        <v>-72.130318270000004</v>
      </c>
    </row>
    <row r="2341" spans="2:16" ht="15.75" customHeight="1" x14ac:dyDescent="0.3">
      <c r="B2341" s="6">
        <v>202</v>
      </c>
      <c r="C2341" s="6" t="s">
        <v>17</v>
      </c>
      <c r="D2341" s="6">
        <v>3477</v>
      </c>
      <c r="F2341" s="6" t="s">
        <v>18</v>
      </c>
      <c r="G2341" s="6">
        <v>44.7</v>
      </c>
      <c r="H2341" s="6">
        <v>48.3</v>
      </c>
      <c r="I2341" s="6">
        <v>60.9</v>
      </c>
      <c r="J2341" s="6" t="s">
        <v>170</v>
      </c>
      <c r="K2341" s="6">
        <v>1.3</v>
      </c>
      <c r="L2341" s="6" t="s">
        <v>24</v>
      </c>
      <c r="N2341" s="6" t="b">
        <v>0</v>
      </c>
      <c r="O2341" s="6">
        <v>41.989568970000001</v>
      </c>
      <c r="P2341" s="6">
        <v>-72.130285880000002</v>
      </c>
    </row>
    <row r="2342" spans="2:16" ht="15.75" customHeight="1" x14ac:dyDescent="0.3">
      <c r="B2342" s="6">
        <v>202</v>
      </c>
      <c r="C2342" s="6" t="s">
        <v>25</v>
      </c>
      <c r="D2342" s="6">
        <v>3479</v>
      </c>
      <c r="F2342" s="6" t="s">
        <v>18</v>
      </c>
      <c r="G2342" s="6">
        <v>53.4</v>
      </c>
      <c r="H2342" s="6">
        <v>46.1</v>
      </c>
      <c r="I2342" s="6">
        <v>14.3</v>
      </c>
      <c r="J2342" s="6" t="s">
        <v>170</v>
      </c>
      <c r="L2342" s="6" t="s">
        <v>24</v>
      </c>
      <c r="N2342" s="6" t="b">
        <v>0</v>
      </c>
      <c r="O2342" s="6">
        <v>41.989535889999999</v>
      </c>
      <c r="P2342" s="6">
        <v>-72.130186839999993</v>
      </c>
    </row>
    <row r="2343" spans="2:16" ht="15.75" customHeight="1" x14ac:dyDescent="0.3">
      <c r="B2343" s="6">
        <v>202</v>
      </c>
      <c r="C2343" s="6" t="s">
        <v>25</v>
      </c>
      <c r="D2343" s="6">
        <v>3480</v>
      </c>
      <c r="F2343" s="6" t="s">
        <v>20</v>
      </c>
      <c r="G2343" s="6">
        <v>59.3</v>
      </c>
      <c r="H2343" s="6">
        <v>55.2</v>
      </c>
      <c r="I2343" s="6">
        <v>67.5</v>
      </c>
      <c r="J2343" s="6" t="s">
        <v>170</v>
      </c>
      <c r="N2343" s="6" t="b">
        <v>0</v>
      </c>
      <c r="O2343" s="6">
        <v>41.98960727</v>
      </c>
      <c r="P2343" s="6">
        <v>-72.130097419999998</v>
      </c>
    </row>
    <row r="2344" spans="2:16" ht="15.75" customHeight="1" x14ac:dyDescent="0.3">
      <c r="B2344" s="6">
        <v>202</v>
      </c>
      <c r="C2344" s="6" t="s">
        <v>25</v>
      </c>
      <c r="D2344" s="6">
        <v>3481</v>
      </c>
      <c r="F2344" s="6" t="s">
        <v>18</v>
      </c>
      <c r="G2344" s="6">
        <v>51.6</v>
      </c>
      <c r="H2344" s="6">
        <v>45.5</v>
      </c>
      <c r="I2344" s="6">
        <v>15.3</v>
      </c>
      <c r="J2344" s="6" t="s">
        <v>170</v>
      </c>
      <c r="L2344" s="6" t="s">
        <v>24</v>
      </c>
      <c r="N2344" s="6" t="b">
        <v>0</v>
      </c>
      <c r="O2344" s="6">
        <v>41.989533389999998</v>
      </c>
      <c r="P2344" s="6">
        <v>-72.130209550000004</v>
      </c>
    </row>
    <row r="2345" spans="2:16" ht="15.75" customHeight="1" x14ac:dyDescent="0.3">
      <c r="B2345" s="6">
        <v>202</v>
      </c>
      <c r="C2345" s="6" t="s">
        <v>25</v>
      </c>
      <c r="D2345" s="6">
        <v>3482</v>
      </c>
      <c r="F2345" s="6" t="s">
        <v>18</v>
      </c>
      <c r="G2345" s="6">
        <v>51.1</v>
      </c>
      <c r="H2345" s="6">
        <v>47.1</v>
      </c>
      <c r="I2345" s="6">
        <v>17.100000000000001</v>
      </c>
      <c r="J2345" s="6" t="s">
        <v>170</v>
      </c>
      <c r="L2345" s="6" t="s">
        <v>24</v>
      </c>
      <c r="N2345" s="6" t="b">
        <v>0</v>
      </c>
      <c r="O2345" s="6">
        <v>41.989548339999999</v>
      </c>
      <c r="P2345" s="6">
        <v>-72.130212139999998</v>
      </c>
    </row>
    <row r="2346" spans="2:16" ht="15.75" customHeight="1" x14ac:dyDescent="0.3">
      <c r="B2346" s="6">
        <v>202</v>
      </c>
      <c r="C2346" s="6" t="s">
        <v>25</v>
      </c>
      <c r="D2346" s="6">
        <v>3483</v>
      </c>
      <c r="F2346" s="6" t="s">
        <v>18</v>
      </c>
      <c r="G2346" s="6">
        <v>56.3</v>
      </c>
      <c r="H2346" s="6">
        <v>42.3</v>
      </c>
      <c r="I2346" s="6">
        <v>15.9</v>
      </c>
      <c r="J2346" s="6" t="s">
        <v>170</v>
      </c>
      <c r="L2346" s="6" t="s">
        <v>24</v>
      </c>
      <c r="N2346" s="6" t="b">
        <v>0</v>
      </c>
      <c r="O2346" s="6">
        <v>41.989497710000002</v>
      </c>
      <c r="P2346" s="6">
        <v>-72.130160270000005</v>
      </c>
    </row>
    <row r="2347" spans="2:16" ht="15.75" customHeight="1" x14ac:dyDescent="0.3">
      <c r="B2347" s="6">
        <v>202</v>
      </c>
      <c r="C2347" s="6" t="s">
        <v>25</v>
      </c>
      <c r="D2347" s="6">
        <v>3484</v>
      </c>
      <c r="F2347" s="6" t="s">
        <v>18</v>
      </c>
      <c r="G2347" s="6">
        <v>54.9</v>
      </c>
      <c r="H2347" s="6">
        <v>42.1</v>
      </c>
      <c r="I2347" s="6">
        <v>16.600000000000001</v>
      </c>
      <c r="J2347" s="6" t="s">
        <v>170</v>
      </c>
      <c r="L2347" s="6" t="s">
        <v>24</v>
      </c>
      <c r="N2347" s="6" t="b">
        <v>0</v>
      </c>
      <c r="O2347" s="6">
        <v>41.989498130000001</v>
      </c>
      <c r="P2347" s="6">
        <v>-72.130177369999998</v>
      </c>
    </row>
    <row r="2348" spans="2:16" ht="15.75" customHeight="1" x14ac:dyDescent="0.3">
      <c r="B2348" s="6">
        <v>202</v>
      </c>
      <c r="C2348" s="6" t="s">
        <v>25</v>
      </c>
      <c r="D2348" s="6">
        <v>3485</v>
      </c>
      <c r="F2348" s="6" t="s">
        <v>31</v>
      </c>
      <c r="G2348" s="6">
        <v>57.5</v>
      </c>
      <c r="H2348" s="6">
        <v>41.5</v>
      </c>
      <c r="I2348" s="6">
        <v>28.5</v>
      </c>
      <c r="J2348" s="6" t="s">
        <v>170</v>
      </c>
      <c r="L2348" s="6" t="s">
        <v>24</v>
      </c>
      <c r="N2348" s="6" t="b">
        <v>0</v>
      </c>
      <c r="O2348" s="6">
        <v>41.98948875</v>
      </c>
      <c r="P2348" s="6">
        <v>-72.130147649999998</v>
      </c>
    </row>
    <row r="2349" spans="2:16" ht="15.75" customHeight="1" x14ac:dyDescent="0.3">
      <c r="B2349" s="6">
        <v>202</v>
      </c>
      <c r="C2349" s="6" t="s">
        <v>25</v>
      </c>
      <c r="D2349" s="6">
        <v>3486</v>
      </c>
      <c r="F2349" s="6" t="s">
        <v>18</v>
      </c>
      <c r="G2349" s="6">
        <v>59</v>
      </c>
      <c r="H2349" s="6">
        <v>59.9</v>
      </c>
      <c r="I2349" s="6">
        <v>25.5</v>
      </c>
      <c r="J2349" s="6" t="s">
        <v>170</v>
      </c>
      <c r="N2349" s="6" t="b">
        <v>0</v>
      </c>
      <c r="O2349" s="6">
        <v>41.989649370000002</v>
      </c>
      <c r="P2349" s="6">
        <v>-72.130091109999995</v>
      </c>
    </row>
    <row r="2350" spans="2:16" ht="15.75" customHeight="1" x14ac:dyDescent="0.3">
      <c r="B2350" s="6">
        <v>202</v>
      </c>
      <c r="C2350" s="6" t="s">
        <v>25</v>
      </c>
      <c r="D2350" s="6">
        <v>3487</v>
      </c>
      <c r="F2350" s="6" t="s">
        <v>18</v>
      </c>
      <c r="G2350" s="6">
        <v>51.3</v>
      </c>
      <c r="H2350" s="6">
        <v>54.2</v>
      </c>
      <c r="I2350" s="6">
        <v>7.1</v>
      </c>
      <c r="J2350" s="6" t="s">
        <v>170</v>
      </c>
      <c r="K2350" s="6">
        <v>7.1</v>
      </c>
      <c r="N2350" s="6" t="b">
        <v>0</v>
      </c>
      <c r="O2350" s="6">
        <v>41.989610910000003</v>
      </c>
      <c r="P2350" s="6">
        <v>-72.130194840000001</v>
      </c>
    </row>
    <row r="2351" spans="2:16" ht="15.75" customHeight="1" x14ac:dyDescent="0.3">
      <c r="B2351" s="6">
        <v>202</v>
      </c>
      <c r="C2351" s="6" t="s">
        <v>25</v>
      </c>
      <c r="D2351" s="6">
        <v>3488</v>
      </c>
      <c r="F2351" s="6" t="s">
        <v>18</v>
      </c>
      <c r="G2351" s="6">
        <v>59.5</v>
      </c>
      <c r="H2351" s="6">
        <v>53.6</v>
      </c>
      <c r="I2351" s="6">
        <v>18.8</v>
      </c>
      <c r="J2351" s="6" t="s">
        <v>170</v>
      </c>
      <c r="L2351" s="6" t="s">
        <v>24</v>
      </c>
      <c r="N2351" s="6" t="b">
        <v>0</v>
      </c>
      <c r="O2351" s="6">
        <v>41.989592790000003</v>
      </c>
      <c r="P2351" s="6">
        <v>-72.130098390000001</v>
      </c>
    </row>
    <row r="2352" spans="2:16" ht="15.75" customHeight="1" x14ac:dyDescent="0.3">
      <c r="B2352" s="6">
        <v>6</v>
      </c>
      <c r="C2352" s="6" t="s">
        <v>25</v>
      </c>
      <c r="D2352" s="6">
        <v>3489</v>
      </c>
      <c r="F2352" s="6" t="s">
        <v>22</v>
      </c>
      <c r="G2352" s="6">
        <v>135</v>
      </c>
      <c r="H2352" s="6">
        <v>12</v>
      </c>
      <c r="I2352" s="6">
        <v>6.5</v>
      </c>
      <c r="N2352" s="6" t="b">
        <v>0</v>
      </c>
      <c r="O2352" s="6">
        <v>41.98910644</v>
      </c>
      <c r="P2352" s="6">
        <v>-72.12928617</v>
      </c>
    </row>
    <row r="2353" spans="2:16" ht="15.75" customHeight="1" x14ac:dyDescent="0.3">
      <c r="B2353" s="6">
        <v>202</v>
      </c>
      <c r="C2353" s="6" t="s">
        <v>25</v>
      </c>
      <c r="D2353" s="6">
        <v>3490</v>
      </c>
      <c r="F2353" s="6" t="s">
        <v>18</v>
      </c>
      <c r="G2353" s="6">
        <v>59.9</v>
      </c>
      <c r="H2353" s="6">
        <v>49</v>
      </c>
      <c r="I2353" s="6">
        <v>14</v>
      </c>
      <c r="J2353" s="6" t="s">
        <v>170</v>
      </c>
      <c r="N2353" s="6" t="b">
        <v>0</v>
      </c>
      <c r="O2353" s="6">
        <v>41.989551429999999</v>
      </c>
      <c r="P2353" s="6">
        <v>-72.130103289999994</v>
      </c>
    </row>
    <row r="2354" spans="2:16" ht="15.75" customHeight="1" x14ac:dyDescent="0.3">
      <c r="B2354" s="6">
        <v>202</v>
      </c>
      <c r="C2354" s="6" t="s">
        <v>25</v>
      </c>
      <c r="D2354" s="6">
        <v>3492</v>
      </c>
      <c r="F2354" s="6" t="s">
        <v>18</v>
      </c>
      <c r="G2354" s="6">
        <v>52.8</v>
      </c>
      <c r="H2354" s="6">
        <v>58.5</v>
      </c>
      <c r="I2354" s="6">
        <v>8.5</v>
      </c>
      <c r="J2354" s="6" t="s">
        <v>170</v>
      </c>
      <c r="L2354" s="6" t="s">
        <v>24</v>
      </c>
      <c r="N2354" s="6" t="b">
        <v>0</v>
      </c>
      <c r="O2354" s="6">
        <v>41.989646649999997</v>
      </c>
      <c r="P2354" s="6">
        <v>-72.130167929999999</v>
      </c>
    </row>
    <row r="2355" spans="2:16" ht="15.75" customHeight="1" x14ac:dyDescent="0.3">
      <c r="B2355" s="6">
        <v>202</v>
      </c>
      <c r="C2355" s="6" t="s">
        <v>25</v>
      </c>
      <c r="D2355" s="6">
        <v>3493</v>
      </c>
      <c r="F2355" s="6" t="s">
        <v>22</v>
      </c>
      <c r="G2355" s="6">
        <v>52.4</v>
      </c>
      <c r="H2355" s="6">
        <v>40.200000000000003</v>
      </c>
      <c r="I2355" s="6">
        <v>20.5</v>
      </c>
      <c r="J2355" s="6" t="s">
        <v>170</v>
      </c>
      <c r="N2355" s="6" t="b">
        <v>1</v>
      </c>
      <c r="O2355" s="6">
        <v>41.989485199999997</v>
      </c>
      <c r="P2355" s="6">
        <v>-72.130211149999994</v>
      </c>
    </row>
    <row r="2356" spans="2:16" ht="15.75" customHeight="1" x14ac:dyDescent="0.3">
      <c r="B2356" s="6">
        <v>202</v>
      </c>
      <c r="C2356" s="6" t="s">
        <v>25</v>
      </c>
      <c r="D2356" s="6">
        <v>3494</v>
      </c>
      <c r="F2356" s="6" t="s">
        <v>18</v>
      </c>
      <c r="G2356" s="6">
        <v>54.8</v>
      </c>
      <c r="H2356" s="6">
        <v>45.6</v>
      </c>
      <c r="I2356" s="6">
        <v>17.399999999999999</v>
      </c>
      <c r="J2356" s="6" t="s">
        <v>170</v>
      </c>
      <c r="L2356" s="6" t="s">
        <v>24</v>
      </c>
      <c r="N2356" s="6" t="b">
        <v>0</v>
      </c>
      <c r="O2356" s="6">
        <v>41.989529279999999</v>
      </c>
      <c r="P2356" s="6">
        <v>-72.13017121</v>
      </c>
    </row>
    <row r="2357" spans="2:16" ht="15.75" customHeight="1" x14ac:dyDescent="0.3">
      <c r="B2357" s="6">
        <v>202</v>
      </c>
      <c r="C2357" s="6" t="s">
        <v>25</v>
      </c>
      <c r="D2357" s="6">
        <v>3495</v>
      </c>
      <c r="F2357" s="6" t="s">
        <v>18</v>
      </c>
      <c r="G2357" s="6">
        <v>57.5</v>
      </c>
      <c r="H2357" s="6">
        <v>51.7</v>
      </c>
      <c r="I2357" s="6">
        <v>10.9</v>
      </c>
      <c r="J2357" s="6" t="s">
        <v>170</v>
      </c>
      <c r="L2357" s="6" t="s">
        <v>24</v>
      </c>
      <c r="N2357" s="6" t="b">
        <v>0</v>
      </c>
      <c r="O2357" s="6">
        <v>41.989579089999999</v>
      </c>
      <c r="P2357" s="6">
        <v>-72.130126219999994</v>
      </c>
    </row>
    <row r="2358" spans="2:16" ht="15.75" customHeight="1" x14ac:dyDescent="0.3">
      <c r="B2358" s="6">
        <v>202</v>
      </c>
      <c r="C2358" s="6" t="s">
        <v>25</v>
      </c>
      <c r="D2358" s="6">
        <v>3496</v>
      </c>
      <c r="F2358" s="6" t="s">
        <v>18</v>
      </c>
      <c r="G2358" s="6">
        <v>57.8</v>
      </c>
      <c r="H2358" s="6">
        <v>45</v>
      </c>
      <c r="I2358" s="6">
        <v>16.8</v>
      </c>
      <c r="J2358" s="6" t="s">
        <v>170</v>
      </c>
      <c r="L2358" s="6" t="s">
        <v>24</v>
      </c>
      <c r="N2358" s="6" t="b">
        <v>0</v>
      </c>
      <c r="O2358" s="6">
        <v>41.989519280000003</v>
      </c>
      <c r="P2358" s="6">
        <v>-72.130136719999996</v>
      </c>
    </row>
    <row r="2359" spans="2:16" ht="15.75" customHeight="1" x14ac:dyDescent="0.3">
      <c r="B2359" s="6">
        <v>202</v>
      </c>
      <c r="C2359" s="6" t="s">
        <v>25</v>
      </c>
      <c r="D2359" s="6">
        <v>3497</v>
      </c>
      <c r="F2359" s="6" t="s">
        <v>18</v>
      </c>
      <c r="G2359" s="6">
        <v>59.9</v>
      </c>
      <c r="H2359" s="6">
        <v>44.9</v>
      </c>
      <c r="I2359" s="6">
        <v>21</v>
      </c>
      <c r="J2359" s="6" t="s">
        <v>170</v>
      </c>
      <c r="L2359" s="6" t="s">
        <v>24</v>
      </c>
      <c r="N2359" s="6" t="b">
        <v>0</v>
      </c>
      <c r="O2359" s="6">
        <v>41.989515109999999</v>
      </c>
      <c r="P2359" s="6">
        <v>-72.130111909999997</v>
      </c>
    </row>
    <row r="2360" spans="2:16" ht="15.75" customHeight="1" x14ac:dyDescent="0.3">
      <c r="B2360" s="6">
        <v>202</v>
      </c>
      <c r="C2360" s="6" t="s">
        <v>25</v>
      </c>
      <c r="D2360" s="6">
        <v>3498</v>
      </c>
      <c r="F2360" s="6" t="s">
        <v>18</v>
      </c>
      <c r="G2360" s="6">
        <v>55.1</v>
      </c>
      <c r="H2360" s="6">
        <v>47.4</v>
      </c>
      <c r="I2360" s="6">
        <v>16.600000000000001</v>
      </c>
      <c r="J2360" s="6" t="s">
        <v>170</v>
      </c>
      <c r="L2360" s="6" t="s">
        <v>24</v>
      </c>
      <c r="N2360" s="6" t="b">
        <v>0</v>
      </c>
      <c r="O2360" s="6">
        <v>41.98954475</v>
      </c>
      <c r="P2360" s="6">
        <v>-72.130163850000002</v>
      </c>
    </row>
    <row r="2361" spans="2:16" ht="15.75" customHeight="1" x14ac:dyDescent="0.3">
      <c r="B2361" s="6">
        <v>202</v>
      </c>
      <c r="C2361" s="6" t="s">
        <v>25</v>
      </c>
      <c r="D2361" s="6">
        <v>3499</v>
      </c>
      <c r="F2361" s="6" t="s">
        <v>18</v>
      </c>
      <c r="G2361" s="6">
        <v>56.4</v>
      </c>
      <c r="H2361" s="6">
        <v>51.5</v>
      </c>
      <c r="I2361" s="6">
        <v>18.5</v>
      </c>
      <c r="J2361" s="6" t="s">
        <v>170</v>
      </c>
      <c r="L2361" s="6" t="s">
        <v>24</v>
      </c>
      <c r="N2361" s="6" t="b">
        <v>0</v>
      </c>
      <c r="O2361" s="6">
        <v>41.989579030000002</v>
      </c>
      <c r="P2361" s="6">
        <v>-72.130139749999998</v>
      </c>
    </row>
    <row r="2362" spans="2:16" ht="15.75" customHeight="1" x14ac:dyDescent="0.3">
      <c r="B2362" s="6">
        <v>202</v>
      </c>
      <c r="C2362" s="6" t="s">
        <v>25</v>
      </c>
      <c r="D2362" s="6">
        <v>3500</v>
      </c>
      <c r="F2362" s="6" t="s">
        <v>18</v>
      </c>
      <c r="G2362" s="6">
        <v>52.9</v>
      </c>
      <c r="H2362" s="6">
        <v>55.5</v>
      </c>
      <c r="I2362" s="6">
        <v>36.5</v>
      </c>
      <c r="J2362" s="6" t="s">
        <v>170</v>
      </c>
      <c r="L2362" s="6" t="s">
        <v>24</v>
      </c>
      <c r="N2362" s="6" t="b">
        <v>0</v>
      </c>
      <c r="O2362" s="6">
        <v>41.989619930000003</v>
      </c>
      <c r="P2362" s="6">
        <v>-72.130173049999996</v>
      </c>
    </row>
    <row r="2363" spans="2:16" ht="15.75" customHeight="1" x14ac:dyDescent="0.3">
      <c r="B2363" s="6">
        <v>300</v>
      </c>
      <c r="C2363" s="6" t="s">
        <v>17</v>
      </c>
      <c r="D2363" s="6">
        <v>3501</v>
      </c>
      <c r="F2363" s="6" t="s">
        <v>18</v>
      </c>
      <c r="G2363" s="6">
        <v>0.2</v>
      </c>
      <c r="H2363" s="6">
        <v>63.7</v>
      </c>
      <c r="I2363" s="6">
        <v>22.4</v>
      </c>
      <c r="J2363" s="6" t="s">
        <v>170</v>
      </c>
      <c r="K2363" s="6">
        <v>1.3</v>
      </c>
      <c r="L2363" s="6" t="s">
        <v>24</v>
      </c>
      <c r="N2363" s="6" t="b">
        <v>0</v>
      </c>
      <c r="O2363" s="6">
        <v>41.989774850000003</v>
      </c>
      <c r="P2363" s="6">
        <v>-72.130783780000002</v>
      </c>
    </row>
    <row r="2364" spans="2:16" ht="15.75" customHeight="1" x14ac:dyDescent="0.3">
      <c r="B2364" s="6">
        <v>300</v>
      </c>
      <c r="C2364" s="6" t="s">
        <v>17</v>
      </c>
      <c r="D2364" s="6">
        <v>3503</v>
      </c>
      <c r="F2364" s="6" t="s">
        <v>23</v>
      </c>
      <c r="G2364" s="6">
        <v>7.9</v>
      </c>
      <c r="H2364" s="6">
        <v>66.3</v>
      </c>
      <c r="I2364" s="6">
        <v>25.7</v>
      </c>
      <c r="J2364" s="6" t="s">
        <v>170</v>
      </c>
      <c r="K2364" s="6">
        <v>1.3</v>
      </c>
      <c r="L2364" s="6" t="s">
        <v>24</v>
      </c>
      <c r="N2364" s="6" t="b">
        <v>1</v>
      </c>
      <c r="O2364" s="6">
        <v>41.989785849999997</v>
      </c>
      <c r="P2364" s="6">
        <v>-72.130686560000001</v>
      </c>
    </row>
    <row r="2365" spans="2:16" ht="15.75" customHeight="1" x14ac:dyDescent="0.3">
      <c r="B2365" s="6">
        <v>300</v>
      </c>
      <c r="C2365" s="6" t="s">
        <v>17</v>
      </c>
      <c r="D2365" s="6">
        <v>3503</v>
      </c>
      <c r="F2365" s="6" t="s">
        <v>18</v>
      </c>
      <c r="G2365" s="6">
        <v>1.5</v>
      </c>
      <c r="H2365" s="6">
        <v>70.2</v>
      </c>
      <c r="I2365" s="6">
        <v>4.3</v>
      </c>
      <c r="J2365" s="6" t="s">
        <v>170</v>
      </c>
      <c r="K2365" s="6">
        <v>1.3</v>
      </c>
      <c r="L2365" s="6" t="s">
        <v>24</v>
      </c>
      <c r="N2365" s="6" t="b">
        <v>0</v>
      </c>
      <c r="O2365" s="6">
        <v>41.989830390000002</v>
      </c>
      <c r="P2365" s="6">
        <v>-72.130754629999998</v>
      </c>
    </row>
    <row r="2366" spans="2:16" ht="15.75" customHeight="1" x14ac:dyDescent="0.3">
      <c r="B2366" s="6">
        <v>300</v>
      </c>
      <c r="C2366" s="6" t="s">
        <v>21</v>
      </c>
      <c r="D2366" s="6">
        <v>3505</v>
      </c>
      <c r="F2366" s="6" t="s">
        <v>18</v>
      </c>
      <c r="G2366" s="6">
        <v>4.5999999999999996</v>
      </c>
      <c r="H2366" s="6">
        <v>72</v>
      </c>
      <c r="I2366" s="6">
        <v>11.9</v>
      </c>
      <c r="J2366" s="6" t="s">
        <v>170</v>
      </c>
      <c r="K2366" s="6">
        <v>1.3</v>
      </c>
      <c r="L2366" s="6" t="s">
        <v>24</v>
      </c>
      <c r="N2366" s="6" t="b">
        <v>0</v>
      </c>
      <c r="O2366" s="6">
        <v>41.989841490000003</v>
      </c>
      <c r="P2366" s="6">
        <v>-72.130713909999997</v>
      </c>
    </row>
    <row r="2367" spans="2:16" ht="15.75" customHeight="1" x14ac:dyDescent="0.3">
      <c r="B2367" s="6">
        <v>300</v>
      </c>
      <c r="C2367" s="6" t="s">
        <v>21</v>
      </c>
      <c r="D2367" s="6">
        <v>3506</v>
      </c>
      <c r="F2367" s="6" t="s">
        <v>18</v>
      </c>
      <c r="G2367" s="6">
        <v>4.5</v>
      </c>
      <c r="H2367" s="6">
        <v>71.900000000000006</v>
      </c>
      <c r="I2367" s="6">
        <v>13.7</v>
      </c>
      <c r="J2367" s="6" t="s">
        <v>170</v>
      </c>
      <c r="K2367" s="6">
        <v>1.3</v>
      </c>
      <c r="L2367" s="6" t="s">
        <v>24</v>
      </c>
      <c r="N2367" s="6" t="b">
        <v>0</v>
      </c>
      <c r="O2367" s="6">
        <v>41.98984076</v>
      </c>
      <c r="P2367" s="6">
        <v>-72.130715309999999</v>
      </c>
    </row>
    <row r="2368" spans="2:16" ht="15.75" customHeight="1" x14ac:dyDescent="0.3">
      <c r="B2368" s="6">
        <v>300</v>
      </c>
      <c r="C2368" s="6" t="s">
        <v>21</v>
      </c>
      <c r="D2368" s="6">
        <v>3507</v>
      </c>
      <c r="F2368" s="6" t="s">
        <v>18</v>
      </c>
      <c r="G2368" s="6">
        <v>7.6</v>
      </c>
      <c r="H2368" s="6">
        <v>75.400000000000006</v>
      </c>
      <c r="I2368" s="6">
        <v>48.1</v>
      </c>
      <c r="J2368" s="6" t="s">
        <v>170</v>
      </c>
      <c r="K2368" s="6">
        <v>1.3</v>
      </c>
      <c r="L2368" s="6" t="s">
        <v>24</v>
      </c>
      <c r="N2368" s="6" t="b">
        <v>0</v>
      </c>
      <c r="O2368" s="6">
        <v>41.989866919999997</v>
      </c>
      <c r="P2368" s="6">
        <v>-72.130671019999994</v>
      </c>
    </row>
    <row r="2369" spans="2:16" ht="15.75" customHeight="1" x14ac:dyDescent="0.3">
      <c r="B2369" s="6">
        <v>300</v>
      </c>
      <c r="C2369" s="6" t="s">
        <v>21</v>
      </c>
      <c r="D2369" s="6">
        <v>3508</v>
      </c>
      <c r="F2369" s="6" t="s">
        <v>18</v>
      </c>
      <c r="G2369" s="6">
        <v>7</v>
      </c>
      <c r="H2369" s="6">
        <v>72.900000000000006</v>
      </c>
      <c r="I2369" s="6">
        <v>9</v>
      </c>
      <c r="J2369" s="6" t="s">
        <v>170</v>
      </c>
      <c r="K2369" s="6">
        <v>1.3</v>
      </c>
      <c r="L2369" s="6" t="s">
        <v>24</v>
      </c>
      <c r="N2369" s="6" t="b">
        <v>0</v>
      </c>
      <c r="O2369" s="6">
        <v>41.989845709999997</v>
      </c>
      <c r="P2369" s="6">
        <v>-72.130683419999997</v>
      </c>
    </row>
    <row r="2370" spans="2:16" ht="15.75" customHeight="1" x14ac:dyDescent="0.3">
      <c r="B2370" s="6">
        <v>300</v>
      </c>
      <c r="C2370" s="6" t="s">
        <v>21</v>
      </c>
      <c r="D2370" s="6">
        <v>3508</v>
      </c>
      <c r="F2370" s="6" t="s">
        <v>18</v>
      </c>
      <c r="G2370" s="6">
        <v>7.7</v>
      </c>
      <c r="H2370" s="6">
        <v>74</v>
      </c>
      <c r="I2370" s="6">
        <v>48.1</v>
      </c>
      <c r="J2370" s="6" t="s">
        <v>170</v>
      </c>
      <c r="K2370" s="6">
        <v>1.3</v>
      </c>
      <c r="L2370" s="6" t="s">
        <v>24</v>
      </c>
      <c r="N2370" s="6" t="b">
        <v>0</v>
      </c>
      <c r="O2370" s="6">
        <v>41.989854360000002</v>
      </c>
      <c r="P2370" s="6">
        <v>-72.130672770000004</v>
      </c>
    </row>
    <row r="2371" spans="2:16" ht="15.75" customHeight="1" x14ac:dyDescent="0.3">
      <c r="B2371" s="6">
        <v>300</v>
      </c>
      <c r="C2371" s="6" t="s">
        <v>21</v>
      </c>
      <c r="D2371" s="6">
        <v>3510</v>
      </c>
      <c r="F2371" s="6" t="s">
        <v>23</v>
      </c>
      <c r="G2371" s="6">
        <v>1.2</v>
      </c>
      <c r="H2371" s="6">
        <v>10.8</v>
      </c>
      <c r="I2371" s="6">
        <v>19.7</v>
      </c>
      <c r="J2371" s="6" t="s">
        <v>170</v>
      </c>
      <c r="K2371" s="6">
        <v>1.3</v>
      </c>
      <c r="L2371" s="6" t="s">
        <v>24</v>
      </c>
      <c r="N2371" s="6" t="b">
        <v>0</v>
      </c>
      <c r="O2371" s="6">
        <v>41.989304779999998</v>
      </c>
      <c r="P2371" s="6">
        <v>-72.130883010000005</v>
      </c>
    </row>
    <row r="2372" spans="2:16" ht="15.75" customHeight="1" x14ac:dyDescent="0.3">
      <c r="B2372" s="6">
        <v>300</v>
      </c>
      <c r="C2372" s="6" t="s">
        <v>17</v>
      </c>
      <c r="D2372" s="6">
        <v>3511</v>
      </c>
      <c r="F2372" s="6" t="s">
        <v>18</v>
      </c>
      <c r="G2372" s="6">
        <v>0.7</v>
      </c>
      <c r="H2372" s="6">
        <v>70</v>
      </c>
      <c r="I2372" s="6">
        <v>16</v>
      </c>
      <c r="J2372" s="6" t="s">
        <v>170</v>
      </c>
      <c r="K2372" s="6">
        <v>1.3</v>
      </c>
      <c r="L2372" s="6" t="s">
        <v>24</v>
      </c>
      <c r="N2372" s="6" t="b">
        <v>0</v>
      </c>
      <c r="O2372" s="6">
        <v>41.989829870000001</v>
      </c>
      <c r="P2372" s="6">
        <v>-72.130764580000005</v>
      </c>
    </row>
    <row r="2373" spans="2:16" ht="15.75" customHeight="1" x14ac:dyDescent="0.3">
      <c r="B2373" s="6">
        <v>300</v>
      </c>
      <c r="C2373" s="6" t="s">
        <v>17</v>
      </c>
      <c r="D2373" s="6">
        <v>3513</v>
      </c>
      <c r="F2373" s="6" t="s">
        <v>18</v>
      </c>
      <c r="G2373" s="6">
        <v>9.5</v>
      </c>
      <c r="H2373" s="6">
        <v>64.8</v>
      </c>
      <c r="I2373" s="6">
        <v>8.1999999999999993</v>
      </c>
      <c r="J2373" s="6" t="s">
        <v>170</v>
      </c>
      <c r="K2373" s="6">
        <v>1.3</v>
      </c>
      <c r="L2373" s="6" t="s">
        <v>24</v>
      </c>
      <c r="N2373" s="6" t="b">
        <v>0</v>
      </c>
      <c r="O2373" s="6">
        <v>41.989770069999999</v>
      </c>
      <c r="P2373" s="6">
        <v>-72.130670649999999</v>
      </c>
    </row>
    <row r="2374" spans="2:16" ht="15.75" customHeight="1" x14ac:dyDescent="0.3">
      <c r="B2374" s="6">
        <v>300</v>
      </c>
      <c r="C2374" s="6" t="s">
        <v>17</v>
      </c>
      <c r="D2374" s="6">
        <v>3514</v>
      </c>
      <c r="F2374" s="6" t="s">
        <v>31</v>
      </c>
      <c r="G2374" s="6">
        <v>5.2</v>
      </c>
      <c r="H2374" s="6">
        <v>64.099999999999994</v>
      </c>
      <c r="I2374" s="6">
        <v>31</v>
      </c>
      <c r="J2374" s="6" t="s">
        <v>170</v>
      </c>
      <c r="K2374" s="6">
        <v>1.3</v>
      </c>
      <c r="L2374" s="6" t="s">
        <v>24</v>
      </c>
      <c r="N2374" s="6" t="b">
        <v>0</v>
      </c>
      <c r="O2374" s="6">
        <v>41.989770589999999</v>
      </c>
      <c r="P2374" s="6">
        <v>-72.130723360000005</v>
      </c>
    </row>
    <row r="2375" spans="2:16" ht="15.75" customHeight="1" x14ac:dyDescent="0.3">
      <c r="B2375" s="6">
        <v>300</v>
      </c>
      <c r="C2375" s="6" t="s">
        <v>17</v>
      </c>
      <c r="D2375" s="6">
        <v>3515</v>
      </c>
      <c r="G2375" s="6">
        <v>9.1</v>
      </c>
      <c r="H2375" s="6">
        <v>69.099999999999994</v>
      </c>
      <c r="I2375" s="6">
        <v>54.4</v>
      </c>
      <c r="J2375" s="6" t="s">
        <v>170</v>
      </c>
      <c r="K2375" s="6">
        <v>1.3</v>
      </c>
      <c r="L2375" s="6" t="s">
        <v>24</v>
      </c>
      <c r="N2375" s="6" t="b">
        <v>0</v>
      </c>
      <c r="O2375" s="6">
        <v>41.989808779999997</v>
      </c>
      <c r="P2375" s="6">
        <v>-72.130666379999994</v>
      </c>
    </row>
    <row r="2376" spans="2:16" ht="15.75" customHeight="1" x14ac:dyDescent="0.3">
      <c r="B2376" s="6">
        <v>301</v>
      </c>
      <c r="C2376" s="6" t="s">
        <v>21</v>
      </c>
      <c r="D2376" s="6">
        <v>3516</v>
      </c>
      <c r="F2376" s="6" t="s">
        <v>18</v>
      </c>
      <c r="G2376" s="6">
        <v>28.6</v>
      </c>
      <c r="H2376" s="6">
        <v>77.3</v>
      </c>
      <c r="I2376" s="6">
        <v>32</v>
      </c>
      <c r="J2376" s="6" t="s">
        <v>170</v>
      </c>
      <c r="K2376" s="6">
        <v>1.3</v>
      </c>
      <c r="L2376" s="6" t="s">
        <v>24</v>
      </c>
      <c r="N2376" s="6" t="b">
        <v>0</v>
      </c>
      <c r="O2376" s="6">
        <v>41.989850949999997</v>
      </c>
      <c r="P2376" s="6">
        <v>-72.130416789999998</v>
      </c>
    </row>
    <row r="2377" spans="2:16" ht="15.75" customHeight="1" x14ac:dyDescent="0.3">
      <c r="B2377" s="6">
        <v>301</v>
      </c>
      <c r="C2377" s="6" t="s">
        <v>21</v>
      </c>
      <c r="D2377" s="6">
        <v>3516</v>
      </c>
      <c r="F2377" s="6" t="s">
        <v>18</v>
      </c>
      <c r="G2377" s="6">
        <v>28.6</v>
      </c>
      <c r="H2377" s="6">
        <v>77.3</v>
      </c>
      <c r="I2377" s="6">
        <v>32</v>
      </c>
      <c r="J2377" s="6" t="s">
        <v>170</v>
      </c>
      <c r="K2377" s="6">
        <v>1.3</v>
      </c>
      <c r="L2377" s="6" t="s">
        <v>24</v>
      </c>
      <c r="N2377" s="6" t="b">
        <v>0</v>
      </c>
      <c r="O2377" s="6">
        <v>41.989850949999997</v>
      </c>
      <c r="P2377" s="6">
        <v>-72.130416789999998</v>
      </c>
    </row>
    <row r="2378" spans="2:16" ht="15.75" customHeight="1" x14ac:dyDescent="0.3">
      <c r="B2378" s="6">
        <v>301</v>
      </c>
      <c r="C2378" s="6" t="s">
        <v>21</v>
      </c>
      <c r="D2378" s="6">
        <v>3517</v>
      </c>
      <c r="G2378" s="6">
        <v>23.7</v>
      </c>
      <c r="H2378" s="6">
        <v>75.3</v>
      </c>
      <c r="I2378" s="6">
        <v>26</v>
      </c>
      <c r="J2378" s="6" t="s">
        <v>170</v>
      </c>
      <c r="K2378" s="6">
        <v>1.3</v>
      </c>
      <c r="L2378" s="6" t="s">
        <v>24</v>
      </c>
      <c r="N2378" s="6" t="b">
        <v>0</v>
      </c>
      <c r="O2378" s="6">
        <v>41.989840890000004</v>
      </c>
      <c r="P2378" s="6">
        <v>-72.130479379999997</v>
      </c>
    </row>
    <row r="2379" spans="2:16" ht="15.75" customHeight="1" x14ac:dyDescent="0.3">
      <c r="B2379" s="6">
        <v>301</v>
      </c>
      <c r="C2379" s="6" t="s">
        <v>21</v>
      </c>
      <c r="D2379" s="6">
        <v>3517</v>
      </c>
      <c r="G2379" s="6">
        <v>23.7</v>
      </c>
      <c r="H2379" s="6">
        <v>75.3</v>
      </c>
      <c r="I2379" s="6">
        <v>26</v>
      </c>
      <c r="J2379" s="6" t="s">
        <v>170</v>
      </c>
      <c r="K2379" s="6">
        <v>1.3</v>
      </c>
      <c r="L2379" s="6" t="s">
        <v>24</v>
      </c>
      <c r="N2379" s="6" t="b">
        <v>0</v>
      </c>
      <c r="O2379" s="6">
        <v>41.989840890000004</v>
      </c>
      <c r="P2379" s="6">
        <v>-72.130479379999997</v>
      </c>
    </row>
    <row r="2380" spans="2:16" ht="15.75" customHeight="1" x14ac:dyDescent="0.3">
      <c r="B2380" s="6">
        <v>301</v>
      </c>
      <c r="C2380" s="6" t="s">
        <v>17</v>
      </c>
      <c r="D2380" s="6">
        <v>3518</v>
      </c>
      <c r="F2380" s="6" t="s">
        <v>18</v>
      </c>
      <c r="G2380" s="6">
        <v>27.3</v>
      </c>
      <c r="H2380" s="6">
        <v>65.599999999999994</v>
      </c>
      <c r="I2380" s="6">
        <v>14.1</v>
      </c>
      <c r="J2380" s="6" t="s">
        <v>170</v>
      </c>
      <c r="K2380" s="6">
        <v>1.3</v>
      </c>
      <c r="L2380" s="6" t="s">
        <v>24</v>
      </c>
      <c r="N2380" s="6" t="b">
        <v>0</v>
      </c>
      <c r="O2380" s="6">
        <v>41.989749359999998</v>
      </c>
      <c r="P2380" s="6">
        <v>-72.130456870000003</v>
      </c>
    </row>
    <row r="2381" spans="2:16" ht="15.75" customHeight="1" x14ac:dyDescent="0.3">
      <c r="B2381" s="6">
        <v>301</v>
      </c>
      <c r="C2381" s="6" t="s">
        <v>17</v>
      </c>
      <c r="D2381" s="6">
        <v>3518</v>
      </c>
      <c r="F2381" s="6" t="s">
        <v>18</v>
      </c>
      <c r="G2381" s="6">
        <v>27.3</v>
      </c>
      <c r="H2381" s="6">
        <v>65.599999999999994</v>
      </c>
      <c r="I2381" s="6">
        <v>14.1</v>
      </c>
      <c r="J2381" s="6" t="s">
        <v>170</v>
      </c>
      <c r="K2381" s="6">
        <v>1.3</v>
      </c>
      <c r="L2381" s="6" t="s">
        <v>24</v>
      </c>
      <c r="N2381" s="6" t="b">
        <v>0</v>
      </c>
      <c r="O2381" s="6">
        <v>41.989749359999998</v>
      </c>
      <c r="P2381" s="6">
        <v>-72.130456870000003</v>
      </c>
    </row>
    <row r="2382" spans="2:16" ht="15.75" customHeight="1" x14ac:dyDescent="0.3">
      <c r="B2382" s="6">
        <v>302</v>
      </c>
      <c r="C2382" s="6" t="s">
        <v>17</v>
      </c>
      <c r="D2382" s="6">
        <v>3519</v>
      </c>
      <c r="F2382" s="6" t="s">
        <v>18</v>
      </c>
      <c r="G2382" s="6">
        <v>47.7</v>
      </c>
      <c r="H2382" s="6">
        <v>69.900000000000006</v>
      </c>
      <c r="I2382" s="6">
        <v>32.5</v>
      </c>
      <c r="J2382" s="6" t="s">
        <v>170</v>
      </c>
      <c r="K2382" s="6">
        <v>1.3</v>
      </c>
      <c r="L2382" s="6" t="s">
        <v>24</v>
      </c>
      <c r="N2382" s="6" t="b">
        <v>0</v>
      </c>
      <c r="O2382" s="6">
        <v>41.989755580000001</v>
      </c>
      <c r="P2382" s="6">
        <v>-72.130204750000004</v>
      </c>
    </row>
    <row r="2383" spans="2:16" ht="15.75" customHeight="1" x14ac:dyDescent="0.3">
      <c r="B2383" s="6">
        <v>301</v>
      </c>
      <c r="C2383" s="6" t="s">
        <v>17</v>
      </c>
      <c r="D2383" s="6">
        <v>3520</v>
      </c>
      <c r="F2383" s="6" t="s">
        <v>18</v>
      </c>
      <c r="G2383" s="6">
        <v>28.5</v>
      </c>
      <c r="H2383" s="6">
        <v>62.6</v>
      </c>
      <c r="I2383" s="6">
        <v>28.4</v>
      </c>
      <c r="J2383" s="6" t="s">
        <v>170</v>
      </c>
      <c r="K2383" s="6">
        <v>1.3</v>
      </c>
      <c r="L2383" s="6" t="s">
        <v>24</v>
      </c>
      <c r="N2383" s="6" t="b">
        <v>0</v>
      </c>
      <c r="O2383" s="6">
        <v>41.989720910000003</v>
      </c>
      <c r="P2383" s="6">
        <v>-72.130448869999995</v>
      </c>
    </row>
    <row r="2384" spans="2:16" ht="15.75" customHeight="1" x14ac:dyDescent="0.3">
      <c r="B2384" s="6">
        <v>301</v>
      </c>
      <c r="C2384" s="6" t="s">
        <v>17</v>
      </c>
      <c r="D2384" s="6">
        <v>3520</v>
      </c>
      <c r="F2384" s="6" t="s">
        <v>18</v>
      </c>
      <c r="G2384" s="6">
        <v>28.5</v>
      </c>
      <c r="H2384" s="6">
        <v>62.6</v>
      </c>
      <c r="I2384" s="6">
        <v>28.4</v>
      </c>
      <c r="J2384" s="6" t="s">
        <v>170</v>
      </c>
      <c r="K2384" s="6">
        <v>1.3</v>
      </c>
      <c r="L2384" s="6" t="s">
        <v>24</v>
      </c>
      <c r="N2384" s="6" t="b">
        <v>0</v>
      </c>
      <c r="O2384" s="6">
        <v>41.989720910000003</v>
      </c>
      <c r="P2384" s="6">
        <v>-72.130448869999995</v>
      </c>
    </row>
    <row r="2385" spans="2:16" ht="15.75" customHeight="1" x14ac:dyDescent="0.3">
      <c r="B2385" s="6">
        <v>301</v>
      </c>
      <c r="C2385" s="6" t="s">
        <v>17</v>
      </c>
      <c r="D2385" s="6">
        <v>3521</v>
      </c>
      <c r="F2385" s="6" t="s">
        <v>18</v>
      </c>
      <c r="G2385" s="6">
        <v>22.8</v>
      </c>
      <c r="H2385" s="6">
        <v>65.5</v>
      </c>
      <c r="I2385" s="6">
        <v>45.1</v>
      </c>
      <c r="J2385" s="6" t="s">
        <v>170</v>
      </c>
      <c r="K2385" s="6">
        <v>1.3</v>
      </c>
      <c r="L2385" s="6" t="s">
        <v>24</v>
      </c>
      <c r="N2385" s="6" t="b">
        <v>0</v>
      </c>
      <c r="O2385" s="6">
        <v>41.989755500000001</v>
      </c>
      <c r="P2385" s="6">
        <v>-72.130510700000002</v>
      </c>
    </row>
    <row r="2386" spans="2:16" ht="15.75" customHeight="1" x14ac:dyDescent="0.3">
      <c r="B2386" s="6">
        <v>301</v>
      </c>
      <c r="C2386" s="6" t="s">
        <v>17</v>
      </c>
      <c r="D2386" s="6">
        <v>3521</v>
      </c>
      <c r="F2386" s="6" t="s">
        <v>18</v>
      </c>
      <c r="G2386" s="6">
        <v>22.8</v>
      </c>
      <c r="H2386" s="6">
        <v>65.5</v>
      </c>
      <c r="I2386" s="6">
        <v>45.1</v>
      </c>
      <c r="J2386" s="6" t="s">
        <v>170</v>
      </c>
      <c r="K2386" s="6">
        <v>1.3</v>
      </c>
      <c r="L2386" s="6" t="s">
        <v>24</v>
      </c>
      <c r="N2386" s="6" t="b">
        <v>0</v>
      </c>
      <c r="O2386" s="6">
        <v>41.989755500000001</v>
      </c>
      <c r="P2386" s="6">
        <v>-72.130510700000002</v>
      </c>
    </row>
    <row r="2387" spans="2:16" ht="15.75" customHeight="1" x14ac:dyDescent="0.3">
      <c r="B2387" s="6">
        <v>301</v>
      </c>
      <c r="C2387" s="6" t="s">
        <v>21</v>
      </c>
      <c r="D2387" s="6">
        <v>3522</v>
      </c>
      <c r="F2387" s="6" t="s">
        <v>20</v>
      </c>
      <c r="G2387" s="6">
        <v>29.1</v>
      </c>
      <c r="H2387" s="6">
        <v>79.8</v>
      </c>
      <c r="I2387" s="6">
        <v>79</v>
      </c>
      <c r="J2387" s="6" t="s">
        <v>170</v>
      </c>
      <c r="K2387" s="6">
        <v>1.3</v>
      </c>
      <c r="L2387" s="6" t="s">
        <v>24</v>
      </c>
      <c r="N2387" s="6" t="b">
        <v>0</v>
      </c>
      <c r="O2387" s="6">
        <v>41.989872310000003</v>
      </c>
      <c r="P2387" s="6">
        <v>-72.130405580000001</v>
      </c>
    </row>
    <row r="2388" spans="2:16" ht="15.75" customHeight="1" x14ac:dyDescent="0.3">
      <c r="B2388" s="6">
        <v>301</v>
      </c>
      <c r="C2388" s="6" t="s">
        <v>21</v>
      </c>
      <c r="D2388" s="6">
        <v>3522</v>
      </c>
      <c r="F2388" s="6" t="s">
        <v>20</v>
      </c>
      <c r="G2388" s="6">
        <v>29.1</v>
      </c>
      <c r="H2388" s="6">
        <v>79.8</v>
      </c>
      <c r="I2388" s="6">
        <v>79</v>
      </c>
      <c r="J2388" s="6" t="s">
        <v>170</v>
      </c>
      <c r="K2388" s="6">
        <v>1.3</v>
      </c>
      <c r="L2388" s="6" t="s">
        <v>24</v>
      </c>
      <c r="N2388" s="6" t="b">
        <v>0</v>
      </c>
      <c r="O2388" s="6">
        <v>41.989872310000003</v>
      </c>
      <c r="P2388" s="6">
        <v>-72.130405580000001</v>
      </c>
    </row>
    <row r="2389" spans="2:16" ht="15.75" customHeight="1" x14ac:dyDescent="0.3">
      <c r="B2389" s="6">
        <v>302</v>
      </c>
      <c r="C2389" s="6" t="s">
        <v>21</v>
      </c>
      <c r="D2389" s="6">
        <v>3524</v>
      </c>
      <c r="F2389" s="6" t="s">
        <v>33</v>
      </c>
      <c r="G2389" s="6">
        <v>49.8</v>
      </c>
      <c r="H2389" s="6">
        <v>71</v>
      </c>
      <c r="I2389" s="6">
        <v>36</v>
      </c>
      <c r="J2389" s="6" t="s">
        <v>170</v>
      </c>
      <c r="K2389" s="6">
        <v>1.3</v>
      </c>
      <c r="L2389" s="6" t="s">
        <v>24</v>
      </c>
      <c r="N2389" s="6" t="b">
        <v>0</v>
      </c>
      <c r="O2389" s="6">
        <v>41.989762040000002</v>
      </c>
      <c r="P2389" s="6">
        <v>-72.130177419999995</v>
      </c>
    </row>
    <row r="2390" spans="2:16" ht="15.75" customHeight="1" x14ac:dyDescent="0.3">
      <c r="B2390" s="6">
        <v>301</v>
      </c>
      <c r="C2390" s="6" t="s">
        <v>17</v>
      </c>
      <c r="D2390" s="6">
        <v>3525</v>
      </c>
      <c r="F2390" s="6" t="s">
        <v>18</v>
      </c>
      <c r="G2390" s="6">
        <v>27</v>
      </c>
      <c r="H2390" s="6">
        <v>61.8</v>
      </c>
      <c r="I2390" s="6">
        <v>27.1</v>
      </c>
      <c r="J2390" s="6" t="s">
        <v>170</v>
      </c>
      <c r="K2390" s="6">
        <v>1.3</v>
      </c>
      <c r="L2390" s="6" t="s">
        <v>24</v>
      </c>
      <c r="N2390" s="6" t="b">
        <v>0</v>
      </c>
      <c r="O2390" s="6">
        <v>41.989716170000001</v>
      </c>
      <c r="P2390" s="6">
        <v>-72.130468429999993</v>
      </c>
    </row>
    <row r="2391" spans="2:16" ht="15.75" customHeight="1" x14ac:dyDescent="0.3">
      <c r="B2391" s="6">
        <v>301</v>
      </c>
      <c r="C2391" s="6" t="s">
        <v>17</v>
      </c>
      <c r="D2391" s="6">
        <v>3525</v>
      </c>
      <c r="F2391" s="6" t="s">
        <v>18</v>
      </c>
      <c r="G2391" s="6">
        <v>27</v>
      </c>
      <c r="H2391" s="6">
        <v>61.8</v>
      </c>
      <c r="I2391" s="6">
        <v>27.1</v>
      </c>
      <c r="J2391" s="6" t="s">
        <v>170</v>
      </c>
      <c r="K2391" s="6">
        <v>1.3</v>
      </c>
      <c r="L2391" s="6" t="s">
        <v>24</v>
      </c>
      <c r="N2391" s="6" t="b">
        <v>0</v>
      </c>
      <c r="O2391" s="6">
        <v>41.989716170000001</v>
      </c>
      <c r="P2391" s="6">
        <v>-72.130468429999993</v>
      </c>
    </row>
    <row r="2392" spans="2:16" ht="15.75" customHeight="1" x14ac:dyDescent="0.3">
      <c r="B2392" s="6">
        <v>301</v>
      </c>
      <c r="C2392" s="6" t="s">
        <v>21</v>
      </c>
      <c r="D2392" s="6">
        <v>3526</v>
      </c>
      <c r="F2392" s="6" t="s">
        <v>18</v>
      </c>
      <c r="G2392" s="6">
        <v>21</v>
      </c>
      <c r="H2392" s="6">
        <v>79.400000000000006</v>
      </c>
      <c r="I2392" s="6">
        <v>31.5</v>
      </c>
      <c r="J2392" s="6" t="s">
        <v>170</v>
      </c>
      <c r="K2392" s="6">
        <v>1.3</v>
      </c>
      <c r="L2392" s="6" t="s">
        <v>24</v>
      </c>
      <c r="N2392" s="6" t="b">
        <v>0</v>
      </c>
      <c r="O2392" s="6">
        <v>41.989881420000003</v>
      </c>
      <c r="P2392" s="6">
        <v>-72.13050294</v>
      </c>
    </row>
    <row r="2393" spans="2:16" ht="15.75" customHeight="1" x14ac:dyDescent="0.3">
      <c r="B2393" s="6">
        <v>301</v>
      </c>
      <c r="C2393" s="6" t="s">
        <v>21</v>
      </c>
      <c r="D2393" s="6">
        <v>3526</v>
      </c>
      <c r="F2393" s="6" t="s">
        <v>18</v>
      </c>
      <c r="G2393" s="6">
        <v>21</v>
      </c>
      <c r="H2393" s="6">
        <v>79.400000000000006</v>
      </c>
      <c r="I2393" s="6">
        <v>31.5</v>
      </c>
      <c r="J2393" s="6" t="s">
        <v>170</v>
      </c>
      <c r="K2393" s="6">
        <v>1.3</v>
      </c>
      <c r="L2393" s="6" t="s">
        <v>24</v>
      </c>
      <c r="N2393" s="6" t="b">
        <v>0</v>
      </c>
      <c r="O2393" s="6">
        <v>41.989881420000003</v>
      </c>
      <c r="P2393" s="6">
        <v>-72.13050294</v>
      </c>
    </row>
    <row r="2394" spans="2:16" ht="15.75" customHeight="1" x14ac:dyDescent="0.3">
      <c r="B2394" s="6">
        <v>301</v>
      </c>
      <c r="C2394" s="6" t="s">
        <v>17</v>
      </c>
      <c r="D2394" s="6">
        <v>3527</v>
      </c>
      <c r="F2394" s="6" t="s">
        <v>18</v>
      </c>
      <c r="G2394" s="6">
        <v>28.4</v>
      </c>
      <c r="H2394" s="6">
        <v>69.7</v>
      </c>
      <c r="I2394" s="6">
        <v>24.1</v>
      </c>
      <c r="J2394" s="6" t="s">
        <v>170</v>
      </c>
      <c r="K2394" s="6">
        <v>1.3</v>
      </c>
      <c r="L2394" s="6" t="s">
        <v>24</v>
      </c>
      <c r="N2394" s="6" t="b">
        <v>0</v>
      </c>
      <c r="O2394" s="6">
        <v>41.989783950000003</v>
      </c>
      <c r="P2394" s="6">
        <v>-72.130435149999997</v>
      </c>
    </row>
    <row r="2395" spans="2:16" ht="15.75" customHeight="1" x14ac:dyDescent="0.3">
      <c r="B2395" s="6">
        <v>301</v>
      </c>
      <c r="C2395" s="6" t="s">
        <v>17</v>
      </c>
      <c r="D2395" s="6">
        <v>3527</v>
      </c>
      <c r="F2395" s="6" t="s">
        <v>18</v>
      </c>
      <c r="G2395" s="6">
        <v>28.4</v>
      </c>
      <c r="H2395" s="6">
        <v>69.7</v>
      </c>
      <c r="I2395" s="6">
        <v>24.1</v>
      </c>
      <c r="J2395" s="6" t="s">
        <v>170</v>
      </c>
      <c r="K2395" s="6">
        <v>1.3</v>
      </c>
      <c r="L2395" s="6" t="s">
        <v>24</v>
      </c>
      <c r="N2395" s="6" t="b">
        <v>0</v>
      </c>
      <c r="O2395" s="6">
        <v>41.989783950000003</v>
      </c>
      <c r="P2395" s="6">
        <v>-72.130435149999997</v>
      </c>
    </row>
    <row r="2396" spans="2:16" ht="15.75" customHeight="1" x14ac:dyDescent="0.3">
      <c r="B2396" s="6">
        <v>302</v>
      </c>
      <c r="C2396" s="6" t="s">
        <v>17</v>
      </c>
      <c r="D2396" s="6">
        <v>3528</v>
      </c>
      <c r="F2396" s="6" t="s">
        <v>22</v>
      </c>
      <c r="G2396" s="6">
        <v>40.799999999999997</v>
      </c>
      <c r="H2396" s="6">
        <v>60.2</v>
      </c>
      <c r="I2396" s="6">
        <v>32.5</v>
      </c>
      <c r="J2396" s="6" t="s">
        <v>170</v>
      </c>
      <c r="K2396" s="6">
        <v>1.3</v>
      </c>
      <c r="L2396" s="6" t="s">
        <v>24</v>
      </c>
      <c r="N2396" s="6" t="b">
        <v>0</v>
      </c>
      <c r="O2396" s="6">
        <v>41.989680450000002</v>
      </c>
      <c r="P2396" s="6">
        <v>-72.130307349999995</v>
      </c>
    </row>
    <row r="2397" spans="2:16" ht="15.75" customHeight="1" x14ac:dyDescent="0.3">
      <c r="B2397" s="6">
        <v>303</v>
      </c>
      <c r="C2397" s="6" t="s">
        <v>21</v>
      </c>
      <c r="D2397" s="6">
        <v>3529</v>
      </c>
      <c r="F2397" s="6" t="s">
        <v>31</v>
      </c>
      <c r="G2397" s="6">
        <v>62.6</v>
      </c>
      <c r="H2397" s="6">
        <v>74.7</v>
      </c>
      <c r="I2397" s="6">
        <v>19.5</v>
      </c>
      <c r="J2397" s="6" t="s">
        <v>170</v>
      </c>
      <c r="K2397" s="6">
        <v>1.3</v>
      </c>
      <c r="L2397" s="6" t="s">
        <v>24</v>
      </c>
      <c r="N2397" s="6" t="b">
        <v>0</v>
      </c>
      <c r="O2397" s="6">
        <v>41.989774820000001</v>
      </c>
      <c r="P2397" s="6">
        <v>-72.130017120000005</v>
      </c>
    </row>
    <row r="2398" spans="2:16" ht="15.75" customHeight="1" x14ac:dyDescent="0.3">
      <c r="B2398" s="6">
        <v>303</v>
      </c>
      <c r="C2398" s="6" t="s">
        <v>21</v>
      </c>
      <c r="D2398" s="6">
        <v>3530</v>
      </c>
      <c r="F2398" s="6" t="s">
        <v>18</v>
      </c>
      <c r="G2398" s="6">
        <v>63.2</v>
      </c>
      <c r="H2398" s="6">
        <v>77</v>
      </c>
      <c r="I2398" s="6">
        <v>46.5</v>
      </c>
      <c r="J2398" s="6" t="s">
        <v>170</v>
      </c>
      <c r="K2398" s="6">
        <v>1.2</v>
      </c>
      <c r="L2398" s="6" t="s">
        <v>24</v>
      </c>
      <c r="N2398" s="6" t="b">
        <v>0</v>
      </c>
      <c r="O2398" s="6">
        <v>41.989794259999996</v>
      </c>
      <c r="P2398" s="6">
        <v>-72.130005139999994</v>
      </c>
    </row>
    <row r="2399" spans="2:16" ht="15.75" customHeight="1" x14ac:dyDescent="0.3">
      <c r="B2399" s="6">
        <v>303</v>
      </c>
      <c r="C2399" s="6" t="s">
        <v>21</v>
      </c>
      <c r="D2399" s="6">
        <v>3531</v>
      </c>
      <c r="F2399" s="6" t="s">
        <v>31</v>
      </c>
      <c r="G2399" s="6">
        <v>65.7</v>
      </c>
      <c r="H2399" s="6">
        <v>75.099999999999994</v>
      </c>
      <c r="I2399" s="6">
        <v>16.5</v>
      </c>
      <c r="J2399" s="6" t="s">
        <v>170</v>
      </c>
      <c r="K2399" s="6">
        <v>1.1499999999999999</v>
      </c>
      <c r="L2399" s="6" t="s">
        <v>184</v>
      </c>
      <c r="N2399" s="6" t="b">
        <v>0</v>
      </c>
      <c r="O2399" s="6">
        <v>41.989773530000001</v>
      </c>
      <c r="P2399" s="6">
        <v>-72.129979340000006</v>
      </c>
    </row>
    <row r="2400" spans="2:16" ht="15.75" customHeight="1" x14ac:dyDescent="0.3">
      <c r="B2400" s="6">
        <v>303</v>
      </c>
      <c r="C2400" s="6" t="s">
        <v>21</v>
      </c>
      <c r="D2400" s="6">
        <v>3532</v>
      </c>
      <c r="F2400" s="6" t="s">
        <v>22</v>
      </c>
      <c r="G2400" s="6">
        <v>67.7</v>
      </c>
      <c r="H2400" s="6">
        <v>72.400000000000006</v>
      </c>
      <c r="I2400" s="6">
        <v>22.2</v>
      </c>
      <c r="J2400" s="6" t="s">
        <v>170</v>
      </c>
      <c r="K2400" s="6">
        <v>1.3</v>
      </c>
      <c r="L2400" s="6" t="s">
        <v>24</v>
      </c>
      <c r="N2400" s="6" t="b">
        <v>0</v>
      </c>
      <c r="O2400" s="6">
        <v>41.989746490000002</v>
      </c>
      <c r="P2400" s="6">
        <v>-72.129961179999995</v>
      </c>
    </row>
    <row r="2401" spans="2:16" ht="15.75" customHeight="1" x14ac:dyDescent="0.3">
      <c r="B2401" s="6">
        <v>203</v>
      </c>
      <c r="C2401" s="6" t="s">
        <v>25</v>
      </c>
      <c r="D2401" s="6">
        <v>3533</v>
      </c>
      <c r="F2401" s="6" t="s">
        <v>33</v>
      </c>
      <c r="G2401" s="6">
        <v>71.7</v>
      </c>
      <c r="H2401" s="6">
        <v>57.6</v>
      </c>
      <c r="I2401" s="6">
        <v>40.9</v>
      </c>
      <c r="J2401" s="6" t="s">
        <v>170</v>
      </c>
      <c r="L2401" s="6" t="s">
        <v>24</v>
      </c>
      <c r="N2401" s="6" t="b">
        <v>0</v>
      </c>
      <c r="O2401" s="6">
        <v>41.989609160000001</v>
      </c>
      <c r="P2401" s="6">
        <v>-72.129944620000003</v>
      </c>
    </row>
    <row r="2402" spans="2:16" ht="15.75" customHeight="1" x14ac:dyDescent="0.3">
      <c r="B2402" s="6">
        <v>203</v>
      </c>
      <c r="C2402" s="6" t="s">
        <v>21</v>
      </c>
      <c r="D2402" s="6">
        <v>3534</v>
      </c>
      <c r="F2402" s="6" t="s">
        <v>18</v>
      </c>
      <c r="G2402" s="6">
        <v>66.5</v>
      </c>
      <c r="H2402" s="6">
        <v>56.5</v>
      </c>
      <c r="I2402" s="6">
        <v>9</v>
      </c>
      <c r="J2402" s="6" t="s">
        <v>170</v>
      </c>
      <c r="L2402" s="6" t="s">
        <v>24</v>
      </c>
      <c r="N2402" s="6" t="b">
        <v>0</v>
      </c>
      <c r="O2402" s="6">
        <v>41.989607540000002</v>
      </c>
      <c r="P2402" s="6">
        <v>-72.130008889999999</v>
      </c>
    </row>
    <row r="2403" spans="2:16" ht="15.75" customHeight="1" x14ac:dyDescent="0.3">
      <c r="B2403" s="6">
        <v>203</v>
      </c>
      <c r="C2403" s="6" t="s">
        <v>21</v>
      </c>
      <c r="D2403" s="6">
        <v>3535</v>
      </c>
      <c r="F2403" s="6" t="s">
        <v>33</v>
      </c>
      <c r="G2403" s="6">
        <v>69.099999999999994</v>
      </c>
      <c r="H2403" s="6">
        <v>55.5</v>
      </c>
      <c r="I2403" s="6">
        <v>52.6</v>
      </c>
      <c r="J2403" s="6" t="s">
        <v>170</v>
      </c>
      <c r="L2403" s="6" t="s">
        <v>24</v>
      </c>
      <c r="N2403" s="6" t="b">
        <v>0</v>
      </c>
      <c r="O2403" s="6">
        <v>41.989594629999999</v>
      </c>
      <c r="P2403" s="6">
        <v>-72.129980009999997</v>
      </c>
    </row>
    <row r="2404" spans="2:16" ht="15.75" customHeight="1" x14ac:dyDescent="0.3">
      <c r="B2404" s="6">
        <v>203</v>
      </c>
      <c r="C2404" s="6" t="s">
        <v>21</v>
      </c>
      <c r="D2404" s="6">
        <v>3536</v>
      </c>
      <c r="F2404" s="6" t="s">
        <v>18</v>
      </c>
      <c r="G2404" s="6">
        <v>69.900000000000006</v>
      </c>
      <c r="H2404" s="6">
        <v>54</v>
      </c>
      <c r="I2404" s="6">
        <v>29.2</v>
      </c>
      <c r="J2404" s="6" t="s">
        <v>170</v>
      </c>
      <c r="N2404" s="6" t="b">
        <v>0</v>
      </c>
      <c r="O2404" s="6">
        <v>41.989580089999997</v>
      </c>
      <c r="P2404" s="6">
        <v>-72.129973629999995</v>
      </c>
    </row>
    <row r="2405" spans="2:16" ht="15.75" customHeight="1" x14ac:dyDescent="0.3">
      <c r="B2405" s="6">
        <v>303</v>
      </c>
      <c r="C2405" s="6" t="s">
        <v>25</v>
      </c>
      <c r="D2405" s="6">
        <v>3537</v>
      </c>
      <c r="F2405" s="6" t="s">
        <v>18</v>
      </c>
      <c r="G2405" s="6">
        <v>74.599999999999994</v>
      </c>
      <c r="H2405" s="6">
        <v>71.3</v>
      </c>
      <c r="I2405" s="6">
        <v>39.4</v>
      </c>
      <c r="J2405" s="6" t="s">
        <v>170</v>
      </c>
      <c r="L2405" s="6" t="s">
        <v>24</v>
      </c>
      <c r="N2405" s="6" t="b">
        <v>0</v>
      </c>
      <c r="O2405" s="6">
        <v>41.989725970000002</v>
      </c>
      <c r="P2405" s="6">
        <v>-72.129881280000006</v>
      </c>
    </row>
    <row r="2406" spans="2:16" ht="15.75" customHeight="1" x14ac:dyDescent="0.3">
      <c r="B2406" s="6">
        <v>303</v>
      </c>
      <c r="C2406" s="6" t="s">
        <v>21</v>
      </c>
      <c r="D2406" s="6">
        <v>3539</v>
      </c>
      <c r="F2406" s="6" t="s">
        <v>18</v>
      </c>
      <c r="G2406" s="6">
        <v>69.599999999999994</v>
      </c>
      <c r="H2406" s="6">
        <v>73.2</v>
      </c>
      <c r="I2406" s="6">
        <v>33.9</v>
      </c>
      <c r="J2406" s="6" t="s">
        <v>170</v>
      </c>
      <c r="K2406" s="6">
        <v>1.3</v>
      </c>
      <c r="L2406" s="6" t="s">
        <v>24</v>
      </c>
      <c r="N2406" s="6" t="b">
        <v>0</v>
      </c>
      <c r="O2406" s="6">
        <v>41.989750610000002</v>
      </c>
      <c r="P2406" s="6">
        <v>-72.129936860000001</v>
      </c>
    </row>
    <row r="2407" spans="2:16" ht="15.75" customHeight="1" x14ac:dyDescent="0.3">
      <c r="B2407" s="6">
        <v>300</v>
      </c>
      <c r="C2407" s="6" t="s">
        <v>25</v>
      </c>
      <c r="D2407" s="6">
        <v>3540</v>
      </c>
      <c r="F2407" s="6" t="s">
        <v>18</v>
      </c>
      <c r="G2407" s="6">
        <v>32.200000000000003</v>
      </c>
      <c r="H2407" s="6">
        <v>62.6</v>
      </c>
      <c r="I2407" s="6">
        <v>20.7</v>
      </c>
      <c r="J2407" s="6" t="s">
        <v>170</v>
      </c>
      <c r="N2407" s="6" t="b">
        <v>0</v>
      </c>
      <c r="O2407" s="6">
        <v>41.989715140000001</v>
      </c>
      <c r="P2407" s="6">
        <v>-72.130404780000006</v>
      </c>
    </row>
    <row r="2408" spans="2:16" ht="15.75" customHeight="1" x14ac:dyDescent="0.3">
      <c r="B2408" s="6">
        <v>301</v>
      </c>
      <c r="C2408" s="6" t="s">
        <v>26</v>
      </c>
      <c r="D2408" s="6">
        <v>3540</v>
      </c>
      <c r="F2408" s="6" t="s">
        <v>18</v>
      </c>
      <c r="G2408" s="6">
        <v>32</v>
      </c>
      <c r="H2408" s="6">
        <v>62</v>
      </c>
      <c r="I2408" s="6">
        <v>19.5</v>
      </c>
      <c r="J2408" s="6" t="s">
        <v>170</v>
      </c>
      <c r="K2408" s="6">
        <v>1.3</v>
      </c>
      <c r="L2408" s="6" t="s">
        <v>24</v>
      </c>
      <c r="N2408" s="6" t="b">
        <v>0</v>
      </c>
      <c r="O2408" s="6">
        <v>41.989710129999999</v>
      </c>
      <c r="P2408" s="6">
        <v>-72.130408430000003</v>
      </c>
    </row>
    <row r="2409" spans="2:16" ht="15.75" customHeight="1" x14ac:dyDescent="0.3">
      <c r="B2409" s="6">
        <v>300</v>
      </c>
      <c r="C2409" s="6" t="s">
        <v>25</v>
      </c>
      <c r="D2409" s="6">
        <v>3541</v>
      </c>
      <c r="F2409" s="6" t="s">
        <v>31</v>
      </c>
      <c r="G2409" s="6">
        <v>33.9</v>
      </c>
      <c r="H2409" s="6">
        <v>61.5</v>
      </c>
      <c r="I2409" s="6">
        <v>19.7</v>
      </c>
      <c r="J2409" s="6" t="s">
        <v>170</v>
      </c>
      <c r="L2409" s="6" t="s">
        <v>24</v>
      </c>
      <c r="N2409" s="6" t="b">
        <v>0</v>
      </c>
      <c r="O2409" s="6">
        <v>41.989702739999998</v>
      </c>
      <c r="P2409" s="6">
        <v>-72.13038684</v>
      </c>
    </row>
    <row r="2410" spans="2:16" ht="15.75" customHeight="1" x14ac:dyDescent="0.3">
      <c r="B2410" s="6">
        <v>301</v>
      </c>
      <c r="C2410" s="6" t="s">
        <v>26</v>
      </c>
      <c r="D2410" s="6">
        <v>3541</v>
      </c>
      <c r="F2410" s="6" t="s">
        <v>31</v>
      </c>
      <c r="G2410" s="6">
        <v>33</v>
      </c>
      <c r="H2410" s="6">
        <v>61.2</v>
      </c>
      <c r="I2410" s="6">
        <v>19.399999999999999</v>
      </c>
      <c r="J2410" s="6" t="s">
        <v>170</v>
      </c>
      <c r="K2410" s="6">
        <v>1.3</v>
      </c>
      <c r="L2410" s="6" t="s">
        <v>24</v>
      </c>
      <c r="N2410" s="6" t="b">
        <v>0</v>
      </c>
      <c r="O2410" s="6">
        <v>41.989701490000002</v>
      </c>
      <c r="P2410" s="6">
        <v>-72.130398189999994</v>
      </c>
    </row>
    <row r="2411" spans="2:16" ht="15.75" customHeight="1" x14ac:dyDescent="0.3">
      <c r="B2411" s="6">
        <v>300</v>
      </c>
      <c r="C2411" s="6" t="s">
        <v>25</v>
      </c>
      <c r="D2411" s="6">
        <v>3542</v>
      </c>
      <c r="F2411" s="6" t="s">
        <v>175</v>
      </c>
      <c r="G2411" s="6">
        <v>38.200000000000003</v>
      </c>
      <c r="H2411" s="6">
        <v>65.3</v>
      </c>
      <c r="I2411" s="6">
        <v>33.9</v>
      </c>
      <c r="J2411" s="6" t="s">
        <v>170</v>
      </c>
      <c r="L2411" s="6" t="s">
        <v>24</v>
      </c>
      <c r="N2411" s="6" t="b">
        <v>0</v>
      </c>
      <c r="O2411" s="6">
        <v>41.989729680000003</v>
      </c>
      <c r="P2411" s="6">
        <v>-72.130327620000003</v>
      </c>
    </row>
    <row r="2412" spans="2:16" ht="15.75" customHeight="1" x14ac:dyDescent="0.3">
      <c r="B2412" s="6">
        <v>301</v>
      </c>
      <c r="C2412" s="6" t="s">
        <v>26</v>
      </c>
      <c r="D2412" s="6">
        <v>3542</v>
      </c>
      <c r="F2412" s="6" t="s">
        <v>175</v>
      </c>
      <c r="G2412" s="6">
        <v>37.5</v>
      </c>
      <c r="H2412" s="6">
        <v>65.2</v>
      </c>
      <c r="I2412" s="6">
        <v>33.799999999999997</v>
      </c>
      <c r="J2412" s="6" t="s">
        <v>170</v>
      </c>
      <c r="K2412" s="6">
        <v>1.3</v>
      </c>
      <c r="L2412" s="6" t="s">
        <v>24</v>
      </c>
      <c r="N2412" s="6" t="b">
        <v>0</v>
      </c>
      <c r="O2412" s="6">
        <v>41.98972989</v>
      </c>
      <c r="P2412" s="6">
        <v>-72.130336170000007</v>
      </c>
    </row>
    <row r="2413" spans="2:16" ht="15.75" customHeight="1" x14ac:dyDescent="0.3">
      <c r="B2413" s="6">
        <v>302</v>
      </c>
      <c r="C2413" s="6" t="s">
        <v>21</v>
      </c>
      <c r="D2413" s="6">
        <v>3544</v>
      </c>
      <c r="F2413" s="6" t="s">
        <v>31</v>
      </c>
      <c r="G2413" s="6">
        <v>41.3</v>
      </c>
      <c r="H2413" s="6">
        <v>70</v>
      </c>
      <c r="I2413" s="6">
        <v>32.9</v>
      </c>
      <c r="J2413" s="6" t="s">
        <v>170</v>
      </c>
      <c r="K2413" s="6">
        <v>1.3</v>
      </c>
      <c r="L2413" s="6" t="s">
        <v>24</v>
      </c>
      <c r="N2413" s="6" t="b">
        <v>0</v>
      </c>
      <c r="O2413" s="6">
        <v>41.989766459999998</v>
      </c>
      <c r="P2413" s="6">
        <v>-72.130280799999994</v>
      </c>
    </row>
    <row r="2414" spans="2:16" ht="15.75" customHeight="1" x14ac:dyDescent="0.3">
      <c r="B2414" s="6">
        <v>303</v>
      </c>
      <c r="C2414" s="6" t="s">
        <v>26</v>
      </c>
      <c r="D2414" s="6">
        <v>3544</v>
      </c>
      <c r="F2414" s="6" t="s">
        <v>18</v>
      </c>
      <c r="G2414" s="6">
        <v>71.2</v>
      </c>
      <c r="H2414" s="6">
        <v>60.3</v>
      </c>
      <c r="I2414" s="6">
        <v>28.8</v>
      </c>
      <c r="J2414" s="6" t="s">
        <v>170</v>
      </c>
      <c r="K2414" s="6">
        <v>1.3</v>
      </c>
      <c r="L2414" s="6" t="s">
        <v>24</v>
      </c>
      <c r="N2414" s="6" t="b">
        <v>1</v>
      </c>
      <c r="O2414" s="6">
        <v>41.989633859999998</v>
      </c>
      <c r="P2414" s="6">
        <v>-72.129944899999998</v>
      </c>
    </row>
    <row r="2415" spans="2:16" ht="15.75" customHeight="1" x14ac:dyDescent="0.3">
      <c r="B2415" s="6">
        <v>303</v>
      </c>
      <c r="C2415" s="6" t="s">
        <v>21</v>
      </c>
      <c r="D2415" s="6">
        <v>3546</v>
      </c>
      <c r="F2415" s="6" t="s">
        <v>18</v>
      </c>
      <c r="G2415" s="6">
        <v>67.3</v>
      </c>
      <c r="H2415" s="6">
        <v>73.099999999999994</v>
      </c>
      <c r="I2415" s="6">
        <v>17</v>
      </c>
      <c r="J2415" s="6" t="s">
        <v>170</v>
      </c>
      <c r="K2415" s="6">
        <v>1.3</v>
      </c>
      <c r="L2415" s="6" t="s">
        <v>24</v>
      </c>
      <c r="N2415" s="6" t="b">
        <v>0</v>
      </c>
      <c r="O2415" s="6">
        <v>41.989753309999998</v>
      </c>
      <c r="P2415" s="6">
        <v>-72.129964479999998</v>
      </c>
    </row>
    <row r="2416" spans="2:16" ht="15.75" customHeight="1" x14ac:dyDescent="0.3">
      <c r="B2416" s="6">
        <v>301</v>
      </c>
      <c r="C2416" s="6" t="s">
        <v>25</v>
      </c>
      <c r="D2416" s="6">
        <v>3547</v>
      </c>
      <c r="F2416" s="6" t="s">
        <v>20</v>
      </c>
      <c r="G2416" s="6">
        <v>39.6</v>
      </c>
      <c r="H2416" s="6">
        <v>73</v>
      </c>
      <c r="I2416" s="6">
        <v>66.7</v>
      </c>
      <c r="J2416" s="6" t="s">
        <v>170</v>
      </c>
      <c r="K2416" s="6">
        <v>1.3</v>
      </c>
      <c r="L2416" s="6" t="s">
        <v>24</v>
      </c>
      <c r="M2416" s="6" t="s">
        <v>212</v>
      </c>
      <c r="N2416" s="6" t="b">
        <v>0</v>
      </c>
      <c r="O2416" s="6">
        <v>41.989795690000001</v>
      </c>
      <c r="P2416" s="6">
        <v>-72.130294759999998</v>
      </c>
    </row>
    <row r="2417" spans="2:16" ht="15.75" customHeight="1" x14ac:dyDescent="0.3">
      <c r="B2417" s="6">
        <v>302</v>
      </c>
      <c r="C2417" s="6" t="s">
        <v>21</v>
      </c>
      <c r="D2417" s="6">
        <v>3547</v>
      </c>
      <c r="F2417" s="6" t="s">
        <v>20</v>
      </c>
      <c r="G2417" s="6">
        <v>40.200000000000003</v>
      </c>
      <c r="H2417" s="6">
        <v>73.8</v>
      </c>
      <c r="I2417" s="6">
        <v>66</v>
      </c>
      <c r="J2417" s="6" t="s">
        <v>170</v>
      </c>
      <c r="K2417" s="6">
        <v>1.3</v>
      </c>
      <c r="L2417" s="6" t="s">
        <v>24</v>
      </c>
      <c r="N2417" s="6" t="b">
        <v>0</v>
      </c>
      <c r="O2417" s="6">
        <v>41.989801839999998</v>
      </c>
      <c r="P2417" s="6">
        <v>-72.130285920000006</v>
      </c>
    </row>
    <row r="2418" spans="2:16" ht="15.75" customHeight="1" x14ac:dyDescent="0.3">
      <c r="B2418" s="6">
        <v>303</v>
      </c>
      <c r="C2418" s="6" t="s">
        <v>21</v>
      </c>
      <c r="D2418" s="6">
        <v>3548</v>
      </c>
      <c r="F2418" s="6" t="s">
        <v>18</v>
      </c>
      <c r="G2418" s="6">
        <v>63.2</v>
      </c>
      <c r="H2418" s="6">
        <v>71.3</v>
      </c>
      <c r="I2418" s="6">
        <v>22</v>
      </c>
      <c r="J2418" s="6" t="s">
        <v>170</v>
      </c>
      <c r="K2418" s="6">
        <v>1.3</v>
      </c>
      <c r="L2418" s="6" t="s">
        <v>24</v>
      </c>
      <c r="N2418" s="6" t="b">
        <v>0</v>
      </c>
      <c r="O2418" s="6">
        <v>41.989743769999997</v>
      </c>
      <c r="P2418" s="6">
        <v>-72.130017109999997</v>
      </c>
    </row>
    <row r="2419" spans="2:16" ht="15.75" customHeight="1" x14ac:dyDescent="0.3">
      <c r="B2419" s="6">
        <v>302</v>
      </c>
      <c r="C2419" s="6" t="s">
        <v>17</v>
      </c>
      <c r="D2419" s="6">
        <v>3549</v>
      </c>
      <c r="F2419" s="6" t="s">
        <v>18</v>
      </c>
      <c r="G2419" s="6">
        <v>48.9</v>
      </c>
      <c r="H2419" s="6">
        <v>60.6</v>
      </c>
      <c r="I2419" s="6">
        <v>17.899999999999999</v>
      </c>
      <c r="J2419" s="6" t="s">
        <v>170</v>
      </c>
      <c r="K2419" s="6">
        <v>1.3</v>
      </c>
      <c r="L2419" s="6" t="s">
        <v>24</v>
      </c>
      <c r="N2419" s="6" t="b">
        <v>0</v>
      </c>
      <c r="O2419" s="6">
        <v>41.989671340000001</v>
      </c>
      <c r="P2419" s="6">
        <v>-72.130209989999997</v>
      </c>
    </row>
    <row r="2420" spans="2:16" ht="15.75" customHeight="1" x14ac:dyDescent="0.3">
      <c r="B2420" s="6">
        <v>302</v>
      </c>
      <c r="C2420" s="6" t="s">
        <v>17</v>
      </c>
      <c r="D2420" s="6">
        <v>3550</v>
      </c>
      <c r="F2420" s="6" t="s">
        <v>18</v>
      </c>
      <c r="G2420" s="6">
        <v>44.5</v>
      </c>
      <c r="H2420" s="6">
        <v>65.3</v>
      </c>
      <c r="I2420" s="6">
        <v>53.1</v>
      </c>
      <c r="J2420" s="6" t="s">
        <v>170</v>
      </c>
      <c r="K2420" s="6">
        <v>1.3</v>
      </c>
      <c r="L2420" s="6" t="s">
        <v>24</v>
      </c>
      <c r="N2420" s="6" t="b">
        <v>0</v>
      </c>
      <c r="O2420" s="6">
        <v>41.989719839999999</v>
      </c>
      <c r="P2420" s="6">
        <v>-72.130252549999994</v>
      </c>
    </row>
    <row r="2421" spans="2:16" ht="15.75" customHeight="1" x14ac:dyDescent="0.3">
      <c r="B2421" s="6">
        <v>302</v>
      </c>
      <c r="C2421" s="6" t="s">
        <v>21</v>
      </c>
      <c r="D2421" s="6">
        <v>3551</v>
      </c>
      <c r="F2421" s="6" t="s">
        <v>18</v>
      </c>
      <c r="G2421" s="6">
        <v>46.1</v>
      </c>
      <c r="H2421" s="6">
        <v>74.7</v>
      </c>
      <c r="I2421" s="6">
        <v>35</v>
      </c>
      <c r="J2421" s="6" t="s">
        <v>170</v>
      </c>
      <c r="K2421" s="6">
        <v>1.3</v>
      </c>
      <c r="L2421" s="6" t="s">
        <v>24</v>
      </c>
      <c r="N2421" s="6" t="b">
        <v>0</v>
      </c>
      <c r="O2421" s="6">
        <v>41.989800590000002</v>
      </c>
      <c r="P2421" s="6">
        <v>-72.130213729999994</v>
      </c>
    </row>
    <row r="2422" spans="2:16" ht="15.75" customHeight="1" x14ac:dyDescent="0.3">
      <c r="B2422" s="6">
        <v>401</v>
      </c>
      <c r="C2422" s="6" t="s">
        <v>17</v>
      </c>
      <c r="D2422" s="6">
        <v>3552</v>
      </c>
      <c r="F2422" s="6" t="s">
        <v>18</v>
      </c>
      <c r="G2422" s="6">
        <v>27.5</v>
      </c>
      <c r="H2422" s="6">
        <v>85.1</v>
      </c>
      <c r="I2422" s="6">
        <v>14.3</v>
      </c>
      <c r="J2422" s="6" t="s">
        <v>170</v>
      </c>
      <c r="K2422" s="6">
        <v>1.3</v>
      </c>
      <c r="L2422" s="6" t="s">
        <v>24</v>
      </c>
      <c r="N2422" s="6" t="b">
        <v>0</v>
      </c>
      <c r="O2422" s="6">
        <v>41.989921750000001</v>
      </c>
      <c r="P2422" s="6">
        <v>-72.130413509999997</v>
      </c>
    </row>
    <row r="2423" spans="2:16" ht="15.75" customHeight="1" x14ac:dyDescent="0.3">
      <c r="B2423" s="6">
        <v>303</v>
      </c>
      <c r="C2423" s="6" t="s">
        <v>17</v>
      </c>
      <c r="D2423" s="6">
        <v>3553</v>
      </c>
      <c r="F2423" s="6" t="s">
        <v>18</v>
      </c>
      <c r="G2423" s="6">
        <v>62.1</v>
      </c>
      <c r="H2423" s="6">
        <v>60.3</v>
      </c>
      <c r="I2423" s="6">
        <v>12.9</v>
      </c>
      <c r="J2423" s="6" t="s">
        <v>170</v>
      </c>
      <c r="K2423" s="6">
        <v>1.3</v>
      </c>
      <c r="L2423" s="6" t="s">
        <v>24</v>
      </c>
      <c r="N2423" s="6" t="b">
        <v>0</v>
      </c>
      <c r="O2423" s="6">
        <v>41.989648070000001</v>
      </c>
      <c r="P2423" s="6">
        <v>-72.130053340000003</v>
      </c>
    </row>
    <row r="2424" spans="2:16" ht="15.75" customHeight="1" x14ac:dyDescent="0.3">
      <c r="B2424" s="6">
        <v>303</v>
      </c>
      <c r="C2424" s="6" t="s">
        <v>26</v>
      </c>
      <c r="D2424" s="6">
        <v>3554</v>
      </c>
      <c r="F2424" s="6" t="s">
        <v>20</v>
      </c>
      <c r="G2424" s="6">
        <v>78.2</v>
      </c>
      <c r="H2424" s="6">
        <v>61.2</v>
      </c>
      <c r="I2424" s="6">
        <v>32</v>
      </c>
      <c r="J2424" s="6" t="s">
        <v>170</v>
      </c>
      <c r="K2424" s="6">
        <v>1.3</v>
      </c>
      <c r="L2424" s="6" t="s">
        <v>24</v>
      </c>
      <c r="N2424" s="6" t="b">
        <v>0</v>
      </c>
      <c r="O2424" s="6">
        <v>41.989630900000002</v>
      </c>
      <c r="P2424" s="6">
        <v>-72.129859600000003</v>
      </c>
    </row>
    <row r="2425" spans="2:16" ht="15.75" customHeight="1" x14ac:dyDescent="0.3">
      <c r="B2425" s="6">
        <v>302</v>
      </c>
      <c r="C2425" s="6" t="s">
        <v>21</v>
      </c>
      <c r="D2425" s="6">
        <v>3555</v>
      </c>
      <c r="F2425" s="6" t="s">
        <v>18</v>
      </c>
      <c r="G2425" s="6">
        <v>42.2</v>
      </c>
      <c r="H2425" s="6">
        <v>79.2</v>
      </c>
      <c r="I2425" s="6">
        <v>34.700000000000003</v>
      </c>
      <c r="J2425" s="6" t="s">
        <v>170</v>
      </c>
      <c r="K2425" s="6">
        <v>1.3</v>
      </c>
      <c r="L2425" s="6" t="s">
        <v>24</v>
      </c>
      <c r="N2425" s="6" t="b">
        <v>0</v>
      </c>
      <c r="O2425" s="6">
        <v>41.989846540000002</v>
      </c>
      <c r="P2425" s="6">
        <v>-72.130250750000002</v>
      </c>
    </row>
    <row r="2426" spans="2:16" ht="15.75" customHeight="1" x14ac:dyDescent="0.3">
      <c r="B2426" s="6">
        <v>302</v>
      </c>
      <c r="C2426" s="6" t="s">
        <v>21</v>
      </c>
      <c r="D2426" s="6">
        <v>3556</v>
      </c>
      <c r="F2426" s="6" t="s">
        <v>18</v>
      </c>
      <c r="G2426" s="6">
        <v>43.8</v>
      </c>
      <c r="H2426" s="6">
        <v>70.2</v>
      </c>
      <c r="I2426" s="6">
        <v>27.3</v>
      </c>
      <c r="J2426" s="6" t="s">
        <v>170</v>
      </c>
      <c r="K2426" s="6">
        <v>1.3</v>
      </c>
      <c r="L2426" s="6" t="s">
        <v>24</v>
      </c>
      <c r="N2426" s="6" t="b">
        <v>0</v>
      </c>
      <c r="O2426" s="6">
        <v>41.98976433</v>
      </c>
      <c r="P2426" s="6">
        <v>-72.130250590000003</v>
      </c>
    </row>
    <row r="2427" spans="2:16" ht="15.75" customHeight="1" x14ac:dyDescent="0.3">
      <c r="B2427" s="6">
        <v>302</v>
      </c>
      <c r="C2427" s="6" t="s">
        <v>17</v>
      </c>
      <c r="D2427" s="6">
        <v>3557</v>
      </c>
      <c r="F2427" s="6" t="s">
        <v>18</v>
      </c>
      <c r="G2427" s="6">
        <v>49.9</v>
      </c>
      <c r="H2427" s="6">
        <v>66.3</v>
      </c>
      <c r="I2427" s="6">
        <v>27.5</v>
      </c>
      <c r="J2427" s="6" t="s">
        <v>170</v>
      </c>
      <c r="K2427" s="6">
        <v>1.3</v>
      </c>
      <c r="L2427" s="6" t="s">
        <v>24</v>
      </c>
      <c r="N2427" s="6" t="b">
        <v>0</v>
      </c>
      <c r="O2427" s="6">
        <v>41.989720259999999</v>
      </c>
      <c r="P2427" s="6">
        <v>-72.130186100000003</v>
      </c>
    </row>
    <row r="2428" spans="2:16" ht="15.75" customHeight="1" x14ac:dyDescent="0.3">
      <c r="B2428" s="6">
        <v>401</v>
      </c>
      <c r="C2428" s="6" t="s">
        <v>21</v>
      </c>
      <c r="D2428" s="6">
        <v>3558</v>
      </c>
      <c r="F2428" s="6" t="s">
        <v>18</v>
      </c>
      <c r="G2428" s="6">
        <v>39.299999999999997</v>
      </c>
      <c r="H2428" s="6">
        <v>82.9</v>
      </c>
      <c r="I2428" s="6">
        <v>15.8</v>
      </c>
      <c r="J2428" s="6" t="s">
        <v>170</v>
      </c>
      <c r="K2428" s="6">
        <v>1.3</v>
      </c>
      <c r="L2428" s="6" t="s">
        <v>24</v>
      </c>
      <c r="N2428" s="6" t="b">
        <v>0</v>
      </c>
      <c r="O2428" s="6">
        <v>41.989883839999997</v>
      </c>
      <c r="P2428" s="6">
        <v>-72.130277530000001</v>
      </c>
    </row>
    <row r="2429" spans="2:16" ht="15.75" customHeight="1" x14ac:dyDescent="0.3">
      <c r="B2429" s="6">
        <v>302</v>
      </c>
      <c r="C2429" s="6" t="s">
        <v>17</v>
      </c>
      <c r="D2429" s="6">
        <v>3559</v>
      </c>
      <c r="F2429" s="6" t="s">
        <v>18</v>
      </c>
      <c r="G2429" s="6">
        <v>42.6</v>
      </c>
      <c r="H2429" s="6">
        <v>65.5</v>
      </c>
      <c r="I2429" s="6">
        <v>28.1</v>
      </c>
      <c r="J2429" s="6" t="s">
        <v>170</v>
      </c>
      <c r="K2429" s="6">
        <v>1.3</v>
      </c>
      <c r="L2429" s="6" t="s">
        <v>24</v>
      </c>
      <c r="N2429" s="6" t="b">
        <v>0</v>
      </c>
      <c r="O2429" s="6">
        <v>41.989724580000001</v>
      </c>
      <c r="P2429" s="6">
        <v>-72.13027477</v>
      </c>
    </row>
    <row r="2430" spans="2:16" ht="15.75" customHeight="1" x14ac:dyDescent="0.3">
      <c r="B2430" s="6">
        <v>302</v>
      </c>
      <c r="C2430" s="6" t="s">
        <v>17</v>
      </c>
      <c r="D2430" s="6">
        <v>3560</v>
      </c>
      <c r="F2430" s="6" t="s">
        <v>18</v>
      </c>
      <c r="G2430" s="6">
        <v>47.2</v>
      </c>
      <c r="H2430" s="6">
        <v>67.3</v>
      </c>
      <c r="I2430" s="6">
        <v>23</v>
      </c>
      <c r="J2430" s="6" t="s">
        <v>170</v>
      </c>
      <c r="K2430" s="6">
        <v>1.3</v>
      </c>
      <c r="L2430" s="6" t="s">
        <v>24</v>
      </c>
      <c r="N2430" s="6" t="b">
        <v>0</v>
      </c>
      <c r="O2430" s="6">
        <v>41.989733340000001</v>
      </c>
      <c r="P2430" s="6">
        <v>-72.130216169999997</v>
      </c>
    </row>
    <row r="2431" spans="2:16" ht="15.75" customHeight="1" x14ac:dyDescent="0.3">
      <c r="B2431" s="6">
        <v>303</v>
      </c>
      <c r="C2431" s="6" t="s">
        <v>17</v>
      </c>
      <c r="D2431" s="6">
        <v>3561</v>
      </c>
      <c r="F2431" s="6" t="s">
        <v>33</v>
      </c>
      <c r="G2431" s="6">
        <v>67.2</v>
      </c>
      <c r="H2431" s="6">
        <v>61.1</v>
      </c>
      <c r="I2431" s="6">
        <v>39.5</v>
      </c>
      <c r="J2431" s="6" t="s">
        <v>170</v>
      </c>
      <c r="K2431" s="6">
        <v>1.3</v>
      </c>
      <c r="L2431" s="6" t="s">
        <v>24</v>
      </c>
      <c r="N2431" s="6" t="b">
        <v>0</v>
      </c>
      <c r="O2431" s="6">
        <v>41.989647189999999</v>
      </c>
      <c r="P2431" s="6">
        <v>-72.129990879999994</v>
      </c>
    </row>
    <row r="2432" spans="2:16" ht="15.75" customHeight="1" x14ac:dyDescent="0.3">
      <c r="B2432" s="6">
        <v>302</v>
      </c>
      <c r="C2432" s="6" t="s">
        <v>21</v>
      </c>
      <c r="D2432" s="6">
        <v>3563</v>
      </c>
      <c r="F2432" s="6" t="s">
        <v>18</v>
      </c>
      <c r="G2432" s="6">
        <v>50.3</v>
      </c>
      <c r="H2432" s="6">
        <v>60.3</v>
      </c>
      <c r="I2432" s="6">
        <v>20.2</v>
      </c>
      <c r="J2432" s="6" t="s">
        <v>170</v>
      </c>
      <c r="K2432" s="6">
        <v>1.3</v>
      </c>
      <c r="L2432" s="6" t="s">
        <v>24</v>
      </c>
      <c r="N2432" s="6" t="b">
        <v>0</v>
      </c>
      <c r="O2432" s="6">
        <v>41.989666499999998</v>
      </c>
      <c r="P2432" s="6">
        <v>-72.130193939999998</v>
      </c>
    </row>
    <row r="2433" spans="2:16" ht="15.75" customHeight="1" x14ac:dyDescent="0.3">
      <c r="B2433" s="6">
        <v>303</v>
      </c>
      <c r="C2433" s="6" t="s">
        <v>26</v>
      </c>
      <c r="D2433" s="6">
        <v>3564</v>
      </c>
      <c r="F2433" s="6" t="s">
        <v>33</v>
      </c>
      <c r="G2433" s="6">
        <v>76.5</v>
      </c>
      <c r="H2433" s="6">
        <v>65</v>
      </c>
      <c r="I2433" s="6">
        <v>52.1</v>
      </c>
      <c r="J2433" s="6" t="s">
        <v>170</v>
      </c>
      <c r="K2433" s="6">
        <v>1.3</v>
      </c>
      <c r="L2433" s="6" t="s">
        <v>24</v>
      </c>
      <c r="N2433" s="6" t="b">
        <v>0</v>
      </c>
      <c r="O2433" s="6">
        <v>41.98966721</v>
      </c>
      <c r="P2433" s="6">
        <v>-72.129871870000002</v>
      </c>
    </row>
    <row r="2434" spans="2:16" ht="15.75" customHeight="1" x14ac:dyDescent="0.3">
      <c r="B2434" s="6">
        <v>303</v>
      </c>
      <c r="C2434" s="6" t="s">
        <v>21</v>
      </c>
      <c r="D2434" s="6">
        <v>3565</v>
      </c>
      <c r="F2434" s="6" t="s">
        <v>18</v>
      </c>
      <c r="G2434" s="6">
        <v>64.2</v>
      </c>
      <c r="H2434" s="6">
        <v>69.7</v>
      </c>
      <c r="I2434" s="6">
        <v>19.3</v>
      </c>
      <c r="J2434" s="6" t="s">
        <v>170</v>
      </c>
      <c r="K2434" s="6">
        <v>1.3</v>
      </c>
      <c r="L2434" s="6" t="s">
        <v>24</v>
      </c>
      <c r="N2434" s="6" t="b">
        <v>0</v>
      </c>
      <c r="O2434" s="6">
        <v>41.989728040000003</v>
      </c>
      <c r="P2434" s="6">
        <v>-72.130008559999993</v>
      </c>
    </row>
    <row r="2435" spans="2:16" ht="15.75" customHeight="1" x14ac:dyDescent="0.3">
      <c r="B2435" s="6">
        <v>303</v>
      </c>
      <c r="C2435" s="6" t="s">
        <v>17</v>
      </c>
      <c r="D2435" s="6">
        <v>3566</v>
      </c>
      <c r="F2435" s="6" t="s">
        <v>18</v>
      </c>
      <c r="G2435" s="6">
        <v>68.8</v>
      </c>
      <c r="H2435" s="6">
        <v>63.4</v>
      </c>
      <c r="I2435" s="6">
        <v>42.1</v>
      </c>
      <c r="J2435" s="6" t="s">
        <v>170</v>
      </c>
      <c r="K2435" s="6">
        <v>1.3</v>
      </c>
      <c r="L2435" s="6" t="s">
        <v>24</v>
      </c>
      <c r="N2435" s="6" t="b">
        <v>0</v>
      </c>
      <c r="O2435" s="6">
        <v>41.98966506</v>
      </c>
      <c r="P2435" s="6">
        <v>-72.12996699</v>
      </c>
    </row>
    <row r="2436" spans="2:16" ht="15.75" customHeight="1" x14ac:dyDescent="0.3">
      <c r="B2436" s="6">
        <v>402</v>
      </c>
      <c r="C2436" s="6" t="s">
        <v>17</v>
      </c>
      <c r="D2436" s="6">
        <v>3567</v>
      </c>
      <c r="F2436" s="6" t="s">
        <v>18</v>
      </c>
      <c r="G2436" s="6">
        <v>40.200000000000003</v>
      </c>
      <c r="H2436" s="6">
        <v>82.6</v>
      </c>
      <c r="I2436" s="6">
        <v>36.6</v>
      </c>
      <c r="J2436" s="6" t="s">
        <v>170</v>
      </c>
      <c r="K2436" s="6">
        <v>1.3</v>
      </c>
      <c r="L2436" s="6" t="s">
        <v>24</v>
      </c>
      <c r="N2436" s="6" t="b">
        <v>0</v>
      </c>
      <c r="O2436" s="6">
        <v>41.989879770000002</v>
      </c>
      <c r="P2436" s="6">
        <v>-72.130267430000004</v>
      </c>
    </row>
    <row r="2437" spans="2:16" ht="15.75" customHeight="1" x14ac:dyDescent="0.3">
      <c r="B2437" s="6">
        <v>302</v>
      </c>
      <c r="C2437" s="6" t="s">
        <v>25</v>
      </c>
      <c r="D2437" s="6">
        <v>3568</v>
      </c>
      <c r="F2437" s="6" t="s">
        <v>18</v>
      </c>
      <c r="G2437" s="6">
        <v>51.9</v>
      </c>
      <c r="H2437" s="6">
        <v>75</v>
      </c>
      <c r="I2437" s="6">
        <v>49.8</v>
      </c>
      <c r="J2437" s="6" t="s">
        <v>170</v>
      </c>
      <c r="N2437" s="6" t="b">
        <v>0</v>
      </c>
      <c r="O2437" s="6">
        <v>41.989794189999998</v>
      </c>
      <c r="P2437" s="6">
        <v>-72.130143989999993</v>
      </c>
    </row>
    <row r="2438" spans="2:16" ht="15.75" customHeight="1" x14ac:dyDescent="0.3">
      <c r="B2438" s="6">
        <v>302</v>
      </c>
      <c r="C2438" s="6" t="s">
        <v>25</v>
      </c>
      <c r="D2438" s="6">
        <v>3569</v>
      </c>
      <c r="F2438" s="6" t="s">
        <v>18</v>
      </c>
      <c r="G2438" s="6">
        <v>56.1</v>
      </c>
      <c r="H2438" s="6">
        <v>79.5</v>
      </c>
      <c r="I2438" s="6">
        <v>25.2</v>
      </c>
      <c r="J2438" s="6" t="s">
        <v>170</v>
      </c>
      <c r="N2438" s="6" t="b">
        <v>0</v>
      </c>
      <c r="O2438" s="6">
        <v>41.989827490000003</v>
      </c>
      <c r="P2438" s="6">
        <v>-72.130084490000002</v>
      </c>
    </row>
    <row r="2439" spans="2:16" ht="15.75" customHeight="1" x14ac:dyDescent="0.3">
      <c r="B2439" s="6">
        <v>302</v>
      </c>
      <c r="C2439" s="6" t="s">
        <v>25</v>
      </c>
      <c r="D2439" s="6">
        <v>3570</v>
      </c>
      <c r="F2439" s="6" t="s">
        <v>18</v>
      </c>
      <c r="G2439" s="6">
        <v>55.3</v>
      </c>
      <c r="H2439" s="6">
        <v>79.8</v>
      </c>
      <c r="I2439" s="6">
        <v>15</v>
      </c>
      <c r="J2439" s="6" t="s">
        <v>170</v>
      </c>
      <c r="N2439" s="6" t="b">
        <v>0</v>
      </c>
      <c r="O2439" s="6">
        <v>41.989831389999999</v>
      </c>
      <c r="P2439" s="6">
        <v>-72.130093389999999</v>
      </c>
    </row>
    <row r="2440" spans="2:16" ht="15.75" customHeight="1" x14ac:dyDescent="0.3">
      <c r="B2440" s="6">
        <v>302</v>
      </c>
      <c r="C2440" s="6" t="s">
        <v>25</v>
      </c>
      <c r="D2440" s="6">
        <v>3571</v>
      </c>
      <c r="F2440" s="6" t="s">
        <v>18</v>
      </c>
      <c r="G2440" s="6">
        <v>51.4</v>
      </c>
      <c r="H2440" s="6">
        <v>72.099999999999994</v>
      </c>
      <c r="I2440" s="6">
        <v>19.399999999999999</v>
      </c>
      <c r="J2440" s="6" t="s">
        <v>170</v>
      </c>
      <c r="N2440" s="6" t="b">
        <v>0</v>
      </c>
      <c r="O2440" s="6">
        <v>41.989769289999998</v>
      </c>
      <c r="P2440" s="6">
        <v>-72.130156040000003</v>
      </c>
    </row>
    <row r="2441" spans="2:16" ht="15.75" customHeight="1" x14ac:dyDescent="0.3">
      <c r="B2441" s="6">
        <v>302</v>
      </c>
      <c r="C2441" s="6" t="s">
        <v>25</v>
      </c>
      <c r="D2441" s="6">
        <v>3572</v>
      </c>
      <c r="F2441" s="6" t="s">
        <v>31</v>
      </c>
      <c r="G2441" s="6">
        <v>55.4</v>
      </c>
      <c r="H2441" s="6">
        <v>78.099999999999994</v>
      </c>
      <c r="I2441" s="6">
        <v>35.5</v>
      </c>
      <c r="J2441" s="6" t="s">
        <v>170</v>
      </c>
      <c r="N2441" s="6" t="b">
        <v>0</v>
      </c>
      <c r="O2441" s="6">
        <v>41.989816179999998</v>
      </c>
      <c r="P2441" s="6">
        <v>-72.130095769999997</v>
      </c>
    </row>
    <row r="2442" spans="2:16" ht="15.75" customHeight="1" x14ac:dyDescent="0.3">
      <c r="B2442" s="6">
        <v>302</v>
      </c>
      <c r="C2442" s="6" t="s">
        <v>25</v>
      </c>
      <c r="D2442" s="6">
        <v>3573</v>
      </c>
      <c r="F2442" s="6" t="s">
        <v>18</v>
      </c>
      <c r="G2442" s="6">
        <v>53.6</v>
      </c>
      <c r="H2442" s="6">
        <v>71</v>
      </c>
      <c r="I2442" s="6">
        <v>52.2</v>
      </c>
      <c r="J2442" s="6" t="s">
        <v>170</v>
      </c>
      <c r="N2442" s="6" t="b">
        <v>0</v>
      </c>
      <c r="O2442" s="6">
        <v>41.989756110000002</v>
      </c>
      <c r="P2442" s="6">
        <v>-72.130132140000001</v>
      </c>
    </row>
    <row r="2443" spans="2:16" ht="15.75" customHeight="1" x14ac:dyDescent="0.3">
      <c r="B2443" s="6">
        <v>302</v>
      </c>
      <c r="C2443" s="6" t="s">
        <v>26</v>
      </c>
      <c r="D2443" s="6">
        <v>3574</v>
      </c>
      <c r="F2443" s="6" t="s">
        <v>22</v>
      </c>
      <c r="G2443" s="6">
        <v>52.3</v>
      </c>
      <c r="H2443" s="6">
        <v>67.8</v>
      </c>
      <c r="I2443" s="6">
        <v>20.5</v>
      </c>
      <c r="J2443" s="6" t="s">
        <v>170</v>
      </c>
      <c r="N2443" s="6" t="b">
        <v>0</v>
      </c>
      <c r="O2443" s="6">
        <v>41.989729799999999</v>
      </c>
      <c r="P2443" s="6">
        <v>-72.130154349999998</v>
      </c>
    </row>
    <row r="2444" spans="2:16" ht="15.75" customHeight="1" x14ac:dyDescent="0.3">
      <c r="B2444" s="6">
        <v>302</v>
      </c>
      <c r="C2444" s="6" t="s">
        <v>25</v>
      </c>
      <c r="D2444" s="6">
        <v>3575</v>
      </c>
      <c r="F2444" s="6" t="s">
        <v>22</v>
      </c>
      <c r="G2444" s="6">
        <v>51.7</v>
      </c>
      <c r="H2444" s="6">
        <v>79.5</v>
      </c>
      <c r="I2444" s="6">
        <v>33.299999999999997</v>
      </c>
      <c r="J2444" s="6" t="s">
        <v>170</v>
      </c>
      <c r="N2444" s="6" t="b">
        <v>0</v>
      </c>
      <c r="O2444" s="6">
        <v>41.989834360000003</v>
      </c>
      <c r="P2444" s="6">
        <v>-72.130136919999998</v>
      </c>
    </row>
    <row r="2445" spans="2:16" ht="15.75" customHeight="1" x14ac:dyDescent="0.3">
      <c r="B2445" s="6">
        <v>302</v>
      </c>
      <c r="C2445" s="6" t="s">
        <v>26</v>
      </c>
      <c r="D2445" s="6">
        <v>3576</v>
      </c>
      <c r="F2445" s="6" t="s">
        <v>18</v>
      </c>
      <c r="G2445" s="6">
        <v>53.2</v>
      </c>
      <c r="H2445" s="6">
        <v>65.599999999999994</v>
      </c>
      <c r="I2445" s="6">
        <v>26</v>
      </c>
      <c r="J2445" s="6" t="s">
        <v>170</v>
      </c>
      <c r="N2445" s="6" t="b">
        <v>0</v>
      </c>
      <c r="O2445" s="6">
        <v>41.989708909999997</v>
      </c>
      <c r="P2445" s="6">
        <v>-72.130148250000005</v>
      </c>
    </row>
    <row r="2446" spans="2:16" ht="15.75" customHeight="1" x14ac:dyDescent="0.3">
      <c r="B2446" s="6">
        <v>302</v>
      </c>
      <c r="C2446" s="6" t="s">
        <v>26</v>
      </c>
      <c r="D2446" s="6">
        <v>3577</v>
      </c>
      <c r="F2446" s="6" t="s">
        <v>18</v>
      </c>
      <c r="G2446" s="6">
        <v>59.3</v>
      </c>
      <c r="H2446" s="6">
        <v>69.5</v>
      </c>
      <c r="I2446" s="6">
        <v>15</v>
      </c>
      <c r="J2446" s="6" t="s">
        <v>170</v>
      </c>
      <c r="N2446" s="6" t="b">
        <v>0</v>
      </c>
      <c r="O2446" s="6">
        <v>41.989733919999999</v>
      </c>
      <c r="P2446" s="6">
        <v>-72.130067370000006</v>
      </c>
    </row>
    <row r="2447" spans="2:16" ht="15.75" customHeight="1" x14ac:dyDescent="0.3">
      <c r="B2447" s="6">
        <v>302</v>
      </c>
      <c r="C2447" s="6" t="s">
        <v>26</v>
      </c>
      <c r="D2447" s="6">
        <v>3578</v>
      </c>
      <c r="F2447" s="6" t="s">
        <v>18</v>
      </c>
      <c r="G2447" s="6">
        <v>51.8</v>
      </c>
      <c r="H2447" s="6">
        <v>63</v>
      </c>
      <c r="I2447" s="6">
        <v>44.2</v>
      </c>
      <c r="J2447" s="6" t="s">
        <v>170</v>
      </c>
      <c r="N2447" s="6" t="b">
        <v>0</v>
      </c>
      <c r="O2447" s="6">
        <v>41.98968807</v>
      </c>
      <c r="P2447" s="6">
        <v>-72.130170390000004</v>
      </c>
    </row>
    <row r="2448" spans="2:16" ht="15.75" customHeight="1" x14ac:dyDescent="0.3">
      <c r="B2448" s="6">
        <v>6</v>
      </c>
      <c r="C2448" s="6" t="s">
        <v>17</v>
      </c>
      <c r="D2448" s="6">
        <v>3579</v>
      </c>
      <c r="F2448" s="6" t="s">
        <v>20</v>
      </c>
      <c r="G2448" s="6">
        <v>120.9</v>
      </c>
      <c r="H2448" s="6">
        <v>0.1</v>
      </c>
      <c r="I2448" s="6">
        <v>1.6</v>
      </c>
      <c r="J2448" s="6" t="s">
        <v>170</v>
      </c>
      <c r="N2448" s="6" t="b">
        <v>0</v>
      </c>
      <c r="O2448" s="6">
        <v>41.989023070000002</v>
      </c>
      <c r="P2448" s="6">
        <v>-72.129479189999998</v>
      </c>
    </row>
    <row r="2449" spans="2:16" ht="15.75" customHeight="1" x14ac:dyDescent="0.3">
      <c r="B2449" s="6">
        <v>302</v>
      </c>
      <c r="C2449" s="6" t="s">
        <v>26</v>
      </c>
      <c r="D2449" s="6">
        <v>3580</v>
      </c>
      <c r="F2449" s="6" t="s">
        <v>18</v>
      </c>
      <c r="G2449" s="6">
        <v>59</v>
      </c>
      <c r="H2449" s="6">
        <v>64.8</v>
      </c>
      <c r="I2449" s="6">
        <v>50.9</v>
      </c>
      <c r="J2449" s="6" t="s">
        <v>170</v>
      </c>
      <c r="N2449" s="6" t="b">
        <v>0</v>
      </c>
      <c r="O2449" s="6">
        <v>41.989692769999998</v>
      </c>
      <c r="P2449" s="6">
        <v>-72.130080820000003</v>
      </c>
    </row>
    <row r="2450" spans="2:16" ht="15.75" customHeight="1" x14ac:dyDescent="0.3">
      <c r="B2450" s="6">
        <v>302</v>
      </c>
      <c r="C2450" s="6" t="s">
        <v>26</v>
      </c>
      <c r="D2450" s="6">
        <v>3581</v>
      </c>
      <c r="F2450" s="6" t="s">
        <v>18</v>
      </c>
      <c r="G2450" s="6">
        <v>59.5</v>
      </c>
      <c r="H2450" s="6">
        <v>62</v>
      </c>
      <c r="I2450" s="6">
        <v>29.6</v>
      </c>
      <c r="J2450" s="6" t="s">
        <v>170</v>
      </c>
      <c r="N2450" s="6" t="b">
        <v>0</v>
      </c>
      <c r="O2450" s="6">
        <v>41.989667189999999</v>
      </c>
      <c r="P2450" s="6">
        <v>-72.130080739999997</v>
      </c>
    </row>
    <row r="2451" spans="2:16" ht="15.75" customHeight="1" x14ac:dyDescent="0.3">
      <c r="B2451" s="6">
        <v>6</v>
      </c>
      <c r="C2451" s="6" t="s">
        <v>17</v>
      </c>
      <c r="D2451" s="6">
        <v>3582</v>
      </c>
      <c r="F2451" s="6" t="s">
        <v>20</v>
      </c>
      <c r="G2451" s="6">
        <v>123.9</v>
      </c>
      <c r="H2451" s="6">
        <v>8.8000000000000007</v>
      </c>
      <c r="I2451" s="6">
        <v>2.7</v>
      </c>
      <c r="J2451" s="6" t="s">
        <v>170</v>
      </c>
      <c r="N2451" s="6" t="b">
        <v>0</v>
      </c>
      <c r="O2451" s="6">
        <v>41.98909544</v>
      </c>
      <c r="P2451" s="6">
        <v>-72.129425159999997</v>
      </c>
    </row>
    <row r="2452" spans="2:16" ht="15.75" customHeight="1" x14ac:dyDescent="0.3">
      <c r="B2452" s="6">
        <v>4</v>
      </c>
      <c r="C2452" s="6" t="s">
        <v>25</v>
      </c>
      <c r="D2452" s="6">
        <v>3583</v>
      </c>
      <c r="F2452" s="6" t="s">
        <v>20</v>
      </c>
      <c r="G2452" s="6">
        <v>94.7</v>
      </c>
      <c r="H2452" s="6">
        <v>19.899999999999999</v>
      </c>
      <c r="I2452" s="6">
        <v>2</v>
      </c>
      <c r="J2452" s="6" t="s">
        <v>170</v>
      </c>
      <c r="K2452" s="6">
        <v>1.3</v>
      </c>
      <c r="L2452" s="6" t="s">
        <v>24</v>
      </c>
      <c r="N2452" s="6" t="b">
        <v>0</v>
      </c>
      <c r="O2452" s="6">
        <v>41.989239349999998</v>
      </c>
      <c r="P2452" s="6">
        <v>-72.129749770000004</v>
      </c>
    </row>
    <row r="2453" spans="2:16" ht="15.75" customHeight="1" x14ac:dyDescent="0.3">
      <c r="B2453" s="6">
        <v>303</v>
      </c>
      <c r="C2453" s="6" t="s">
        <v>25</v>
      </c>
      <c r="D2453" s="6">
        <v>3584</v>
      </c>
      <c r="F2453" s="6" t="s">
        <v>18</v>
      </c>
      <c r="G2453" s="6">
        <v>73.900000000000006</v>
      </c>
      <c r="H2453" s="6">
        <v>72</v>
      </c>
      <c r="I2453" s="6">
        <v>21</v>
      </c>
      <c r="J2453" s="6" t="s">
        <v>170</v>
      </c>
      <c r="L2453" s="6" t="s">
        <v>24</v>
      </c>
      <c r="N2453" s="6" t="b">
        <v>0</v>
      </c>
      <c r="O2453" s="6">
        <v>41.989733260000001</v>
      </c>
      <c r="P2453" s="6">
        <v>-72.129888149999999</v>
      </c>
    </row>
    <row r="2454" spans="2:16" ht="15.75" customHeight="1" x14ac:dyDescent="0.3">
      <c r="B2454" s="6">
        <v>203</v>
      </c>
      <c r="C2454" s="6" t="s">
        <v>21</v>
      </c>
      <c r="D2454" s="6">
        <v>3585</v>
      </c>
      <c r="F2454" s="6" t="s">
        <v>18</v>
      </c>
      <c r="G2454" s="6">
        <v>62.5</v>
      </c>
      <c r="H2454" s="6">
        <v>50.7</v>
      </c>
      <c r="I2454" s="6">
        <v>21.3</v>
      </c>
      <c r="J2454" s="6" t="s">
        <v>170</v>
      </c>
      <c r="L2454" s="6" t="s">
        <v>24</v>
      </c>
      <c r="N2454" s="6" t="b">
        <v>0</v>
      </c>
      <c r="O2454" s="6">
        <v>41.989562419999999</v>
      </c>
      <c r="P2454" s="6">
        <v>-72.130068739999999</v>
      </c>
    </row>
    <row r="2455" spans="2:16" ht="15.75" customHeight="1" x14ac:dyDescent="0.3">
      <c r="B2455" s="6">
        <v>203</v>
      </c>
      <c r="C2455" s="6" t="s">
        <v>25</v>
      </c>
      <c r="D2455" s="6">
        <v>3586</v>
      </c>
      <c r="F2455" s="6" t="s">
        <v>18</v>
      </c>
      <c r="G2455" s="6">
        <v>71.2</v>
      </c>
      <c r="H2455" s="6">
        <v>54.3</v>
      </c>
      <c r="I2455" s="6">
        <v>20.7</v>
      </c>
      <c r="J2455" s="6" t="s">
        <v>170</v>
      </c>
      <c r="L2455" s="6" t="s">
        <v>24</v>
      </c>
      <c r="N2455" s="6" t="b">
        <v>0</v>
      </c>
      <c r="O2455" s="6">
        <v>41.989580719999999</v>
      </c>
      <c r="P2455" s="6">
        <v>-72.129957509999997</v>
      </c>
    </row>
    <row r="2456" spans="2:16" ht="15.75" customHeight="1" x14ac:dyDescent="0.3">
      <c r="B2456" s="6">
        <v>303</v>
      </c>
      <c r="C2456" s="6" t="s">
        <v>26</v>
      </c>
      <c r="D2456" s="6">
        <v>3587</v>
      </c>
      <c r="F2456" s="6" t="s">
        <v>33</v>
      </c>
      <c r="G2456" s="6">
        <v>79.599999999999994</v>
      </c>
      <c r="H2456" s="6">
        <v>64.900000000000006</v>
      </c>
      <c r="I2456" s="6">
        <v>34.700000000000003</v>
      </c>
      <c r="J2456" s="6" t="s">
        <v>170</v>
      </c>
      <c r="K2456" s="6">
        <v>1.3</v>
      </c>
      <c r="L2456" s="6" t="s">
        <v>24</v>
      </c>
      <c r="N2456" s="6" t="b">
        <v>0</v>
      </c>
      <c r="O2456" s="6">
        <v>41.989661480000002</v>
      </c>
      <c r="P2456" s="6">
        <v>-72.129835139999997</v>
      </c>
    </row>
    <row r="2457" spans="2:16" ht="15.75" customHeight="1" x14ac:dyDescent="0.3">
      <c r="B2457" s="6">
        <v>203</v>
      </c>
      <c r="C2457" s="6" t="s">
        <v>21</v>
      </c>
      <c r="D2457" s="6">
        <v>3588</v>
      </c>
      <c r="F2457" s="6" t="s">
        <v>18</v>
      </c>
      <c r="G2457" s="6">
        <v>64</v>
      </c>
      <c r="H2457" s="6">
        <v>57.6</v>
      </c>
      <c r="I2457" s="6">
        <v>18.899999999999999</v>
      </c>
      <c r="J2457" s="6" t="s">
        <v>170</v>
      </c>
      <c r="L2457" s="6" t="s">
        <v>24</v>
      </c>
      <c r="N2457" s="6" t="b">
        <v>0</v>
      </c>
      <c r="O2457" s="6">
        <v>41.989621190000001</v>
      </c>
      <c r="P2457" s="6">
        <v>-72.130036369999999</v>
      </c>
    </row>
    <row r="2458" spans="2:16" ht="15.75" customHeight="1" x14ac:dyDescent="0.3">
      <c r="B2458" s="6">
        <v>303</v>
      </c>
      <c r="C2458" s="6" t="s">
        <v>25</v>
      </c>
      <c r="D2458" s="6">
        <v>3589</v>
      </c>
      <c r="F2458" s="6" t="s">
        <v>33</v>
      </c>
      <c r="G2458" s="6">
        <v>79.5</v>
      </c>
      <c r="H2458" s="6">
        <v>73.599999999999994</v>
      </c>
      <c r="I2458" s="6">
        <v>47.6</v>
      </c>
      <c r="J2458" s="6" t="s">
        <v>170</v>
      </c>
      <c r="L2458" s="6" t="s">
        <v>24</v>
      </c>
      <c r="N2458" s="6" t="b">
        <v>0</v>
      </c>
      <c r="O2458" s="6">
        <v>41.989738690000003</v>
      </c>
      <c r="P2458" s="6">
        <v>-72.129818060000005</v>
      </c>
    </row>
    <row r="2459" spans="2:16" ht="15.75" customHeight="1" x14ac:dyDescent="0.3">
      <c r="B2459" s="6">
        <v>303</v>
      </c>
      <c r="C2459" s="6" t="s">
        <v>25</v>
      </c>
      <c r="D2459" s="6">
        <v>3590</v>
      </c>
      <c r="F2459" s="6" t="s">
        <v>18</v>
      </c>
      <c r="G2459" s="6">
        <v>74.3</v>
      </c>
      <c r="H2459" s="6">
        <v>74.7</v>
      </c>
      <c r="I2459" s="6">
        <v>20.100000000000001</v>
      </c>
      <c r="J2459" s="6" t="s">
        <v>170</v>
      </c>
      <c r="L2459" s="6" t="s">
        <v>24</v>
      </c>
      <c r="N2459" s="6" t="b">
        <v>0</v>
      </c>
      <c r="O2459" s="6">
        <v>41.989756550000003</v>
      </c>
      <c r="P2459" s="6">
        <v>-72.129877710000002</v>
      </c>
    </row>
    <row r="2460" spans="2:16" ht="15.75" customHeight="1" x14ac:dyDescent="0.3">
      <c r="B2460" s="6">
        <v>303</v>
      </c>
      <c r="C2460" s="6" t="s">
        <v>25</v>
      </c>
      <c r="D2460" s="6">
        <v>3591</v>
      </c>
      <c r="F2460" s="6" t="s">
        <v>20</v>
      </c>
      <c r="G2460" s="6">
        <v>79</v>
      </c>
      <c r="H2460" s="6">
        <v>79.5</v>
      </c>
      <c r="I2460" s="6">
        <v>21.6</v>
      </c>
      <c r="J2460" s="6" t="s">
        <v>170</v>
      </c>
      <c r="L2460" s="6" t="s">
        <v>24</v>
      </c>
      <c r="N2460" s="6" t="b">
        <v>0</v>
      </c>
      <c r="O2460" s="6">
        <v>41.989791719999999</v>
      </c>
      <c r="P2460" s="6">
        <v>-72.129811619999998</v>
      </c>
    </row>
    <row r="2461" spans="2:16" ht="15.75" customHeight="1" x14ac:dyDescent="0.3">
      <c r="B2461" s="6">
        <v>303</v>
      </c>
      <c r="C2461" s="6" t="s">
        <v>25</v>
      </c>
      <c r="D2461" s="6">
        <v>3592</v>
      </c>
      <c r="F2461" s="6" t="s">
        <v>18</v>
      </c>
      <c r="G2461" s="6">
        <v>78</v>
      </c>
      <c r="H2461" s="6">
        <v>78.5</v>
      </c>
      <c r="I2461" s="6">
        <v>35.700000000000003</v>
      </c>
      <c r="J2461" s="6" t="s">
        <v>170</v>
      </c>
      <c r="L2461" s="6" t="s">
        <v>24</v>
      </c>
      <c r="N2461" s="6" t="b">
        <v>0</v>
      </c>
      <c r="O2461" s="6">
        <v>41.98978443</v>
      </c>
      <c r="P2461" s="6">
        <v>-72.129825629999999</v>
      </c>
    </row>
    <row r="2462" spans="2:16" ht="15.75" customHeight="1" x14ac:dyDescent="0.3">
      <c r="B2462" s="6">
        <v>303</v>
      </c>
      <c r="C2462" s="6" t="s">
        <v>25</v>
      </c>
      <c r="D2462" s="6">
        <v>3593</v>
      </c>
      <c r="F2462" s="6" t="s">
        <v>18</v>
      </c>
      <c r="G2462" s="6">
        <v>70.5</v>
      </c>
      <c r="H2462" s="6">
        <v>75</v>
      </c>
      <c r="I2462" s="6">
        <v>19.600000000000001</v>
      </c>
      <c r="J2462" s="6" t="s">
        <v>170</v>
      </c>
      <c r="L2462" s="6" t="s">
        <v>24</v>
      </c>
      <c r="N2462" s="6" t="b">
        <v>0</v>
      </c>
      <c r="O2462" s="6">
        <v>41.989765140000003</v>
      </c>
      <c r="P2462" s="6">
        <v>-72.129922359999995</v>
      </c>
    </row>
    <row r="2463" spans="2:16" ht="15.75" customHeight="1" x14ac:dyDescent="0.3">
      <c r="B2463" s="6">
        <v>303</v>
      </c>
      <c r="C2463" s="6" t="s">
        <v>25</v>
      </c>
      <c r="D2463" s="6">
        <v>3594</v>
      </c>
      <c r="F2463" s="6" t="s">
        <v>22</v>
      </c>
      <c r="G2463" s="6">
        <v>71.7</v>
      </c>
      <c r="H2463" s="6">
        <v>73.8</v>
      </c>
      <c r="I2463" s="6">
        <v>35.1</v>
      </c>
      <c r="J2463" s="6" t="s">
        <v>170</v>
      </c>
      <c r="L2463" s="6" t="s">
        <v>24</v>
      </c>
      <c r="N2463" s="6" t="b">
        <v>0</v>
      </c>
      <c r="O2463" s="6">
        <v>41.989752639999999</v>
      </c>
      <c r="P2463" s="6">
        <v>-72.129910580000001</v>
      </c>
    </row>
    <row r="2464" spans="2:16" ht="15.75" customHeight="1" x14ac:dyDescent="0.3">
      <c r="B2464" s="6">
        <v>203</v>
      </c>
      <c r="C2464" s="6" t="s">
        <v>21</v>
      </c>
      <c r="D2464" s="6">
        <v>3595</v>
      </c>
      <c r="F2464" s="6" t="s">
        <v>18</v>
      </c>
      <c r="G2464" s="6">
        <v>66.099999999999994</v>
      </c>
      <c r="H2464" s="6">
        <v>56</v>
      </c>
      <c r="I2464" s="6">
        <v>24.6</v>
      </c>
      <c r="J2464" s="6" t="s">
        <v>170</v>
      </c>
      <c r="L2464" s="6" t="s">
        <v>24</v>
      </c>
      <c r="N2464" s="6" t="b">
        <v>0</v>
      </c>
      <c r="O2464" s="6">
        <v>41.98960374</v>
      </c>
      <c r="P2464" s="6">
        <v>-72.130014709999998</v>
      </c>
    </row>
    <row r="2465" spans="2:16" ht="15.75" customHeight="1" x14ac:dyDescent="0.3">
      <c r="B2465" s="6">
        <v>303</v>
      </c>
      <c r="C2465" s="6" t="s">
        <v>25</v>
      </c>
      <c r="D2465" s="6">
        <v>3596</v>
      </c>
      <c r="F2465" s="6" t="s">
        <v>22</v>
      </c>
      <c r="G2465" s="6">
        <v>74.3</v>
      </c>
      <c r="H2465" s="6">
        <v>73.599999999999994</v>
      </c>
      <c r="I2465" s="6">
        <v>24.7</v>
      </c>
      <c r="J2465" s="6" t="s">
        <v>170</v>
      </c>
      <c r="L2465" s="6" t="s">
        <v>24</v>
      </c>
      <c r="N2465" s="6" t="b">
        <v>0</v>
      </c>
      <c r="O2465" s="6">
        <v>41.98974681</v>
      </c>
      <c r="P2465" s="6">
        <v>-72.129880020000002</v>
      </c>
    </row>
    <row r="2466" spans="2:16" ht="15.75" customHeight="1" x14ac:dyDescent="0.3">
      <c r="B2466" s="6">
        <v>203</v>
      </c>
      <c r="C2466" s="6" t="s">
        <v>21</v>
      </c>
      <c r="D2466" s="6">
        <v>3597</v>
      </c>
      <c r="F2466" s="6" t="s">
        <v>22</v>
      </c>
      <c r="G2466" s="6">
        <v>62.4</v>
      </c>
      <c r="H2466" s="6">
        <v>55</v>
      </c>
      <c r="I2466" s="6">
        <v>32.9</v>
      </c>
      <c r="J2466" s="6" t="s">
        <v>170</v>
      </c>
      <c r="L2466" s="6" t="s">
        <v>24</v>
      </c>
      <c r="N2466" s="6" t="b">
        <v>0</v>
      </c>
      <c r="O2466" s="6">
        <v>41.989600660000001</v>
      </c>
      <c r="P2466" s="6">
        <v>-72.130060900000004</v>
      </c>
    </row>
    <row r="2467" spans="2:16" ht="15.75" customHeight="1" x14ac:dyDescent="0.3">
      <c r="B2467" s="6">
        <v>303</v>
      </c>
      <c r="C2467" s="6" t="s">
        <v>25</v>
      </c>
      <c r="D2467" s="6">
        <v>3598</v>
      </c>
      <c r="F2467" s="6" t="s">
        <v>20</v>
      </c>
      <c r="G2467" s="6">
        <v>79</v>
      </c>
      <c r="H2467" s="6">
        <v>71.2</v>
      </c>
      <c r="I2467" s="6">
        <v>21.1</v>
      </c>
      <c r="J2467" s="6" t="s">
        <v>170</v>
      </c>
      <c r="L2467" s="6" t="s">
        <v>24</v>
      </c>
      <c r="N2467" s="6" t="b">
        <v>0</v>
      </c>
      <c r="O2467" s="6">
        <v>41.989718209999999</v>
      </c>
      <c r="P2467" s="6">
        <v>-72.129829060000006</v>
      </c>
    </row>
    <row r="2468" spans="2:16" ht="15.75" customHeight="1" x14ac:dyDescent="0.3">
      <c r="B2468" s="6">
        <v>203</v>
      </c>
      <c r="C2468" s="6" t="s">
        <v>25</v>
      </c>
      <c r="D2468" s="6">
        <v>3599</v>
      </c>
      <c r="F2468" s="6" t="s">
        <v>18</v>
      </c>
      <c r="G2468" s="6">
        <v>71.900000000000006</v>
      </c>
      <c r="H2468" s="6">
        <v>56.3</v>
      </c>
      <c r="I2468" s="6">
        <v>31</v>
      </c>
      <c r="J2468" s="6" t="s">
        <v>170</v>
      </c>
      <c r="L2468" s="6" t="s">
        <v>24</v>
      </c>
      <c r="N2468" s="6" t="b">
        <v>0</v>
      </c>
      <c r="O2468" s="6">
        <v>41.989597340000003</v>
      </c>
      <c r="P2468" s="6">
        <v>-72.129944969999997</v>
      </c>
    </row>
    <row r="2469" spans="2:16" ht="15.75" customHeight="1" x14ac:dyDescent="0.3">
      <c r="B2469" s="6">
        <v>203</v>
      </c>
      <c r="C2469" s="6" t="s">
        <v>21</v>
      </c>
      <c r="D2469" s="6">
        <v>3600</v>
      </c>
      <c r="F2469" s="6" t="s">
        <v>31</v>
      </c>
      <c r="G2469" s="6">
        <v>68.2</v>
      </c>
      <c r="H2469" s="6">
        <v>54.2</v>
      </c>
      <c r="I2469" s="6">
        <v>14.4</v>
      </c>
      <c r="J2469" s="6" t="s">
        <v>170</v>
      </c>
      <c r="K2469" s="6">
        <v>1</v>
      </c>
      <c r="L2469" s="6" t="s">
        <v>184</v>
      </c>
      <c r="N2469" s="6" t="b">
        <v>0</v>
      </c>
      <c r="O2469" s="6">
        <v>41.989584520000001</v>
      </c>
      <c r="P2469" s="6">
        <v>-72.129993470000002</v>
      </c>
    </row>
    <row r="2470" spans="2:16" ht="15.75" customHeight="1" x14ac:dyDescent="0.3">
      <c r="B2470" s="6">
        <v>4</v>
      </c>
      <c r="C2470" s="6" t="s">
        <v>17</v>
      </c>
      <c r="D2470" s="6">
        <v>3602</v>
      </c>
      <c r="F2470" s="6" t="s">
        <v>172</v>
      </c>
      <c r="G2470" s="6">
        <v>85.8</v>
      </c>
      <c r="H2470" s="6">
        <v>1.8</v>
      </c>
      <c r="I2470" s="6">
        <v>1.1000000000000001</v>
      </c>
      <c r="J2470" s="6" t="s">
        <v>170</v>
      </c>
      <c r="K2470" s="6">
        <v>1.3</v>
      </c>
      <c r="L2470" s="6" t="s">
        <v>24</v>
      </c>
      <c r="N2470" s="6" t="b">
        <v>0</v>
      </c>
      <c r="O2470" s="6">
        <v>41.98909295</v>
      </c>
      <c r="P2470" s="6">
        <v>-72.129893850000002</v>
      </c>
    </row>
    <row r="2471" spans="2:16" ht="15.75" customHeight="1" x14ac:dyDescent="0.3">
      <c r="B2471" s="6">
        <v>4</v>
      </c>
      <c r="C2471" s="6" t="s">
        <v>17</v>
      </c>
      <c r="D2471" s="6">
        <v>3603</v>
      </c>
      <c r="F2471" s="6" t="s">
        <v>172</v>
      </c>
      <c r="G2471" s="6">
        <v>84.4</v>
      </c>
      <c r="H2471" s="6">
        <v>15.4</v>
      </c>
      <c r="I2471" s="6">
        <v>1.2</v>
      </c>
      <c r="J2471" s="6" t="s">
        <v>170</v>
      </c>
      <c r="K2471" s="6">
        <v>1.3</v>
      </c>
      <c r="L2471" s="6" t="s">
        <v>24</v>
      </c>
      <c r="N2471" s="6" t="b">
        <v>0</v>
      </c>
      <c r="O2471" s="6">
        <v>41.98921558</v>
      </c>
      <c r="P2471" s="6">
        <v>-72.129881960000006</v>
      </c>
    </row>
    <row r="2472" spans="2:16" ht="15.75" customHeight="1" x14ac:dyDescent="0.3">
      <c r="B2472" s="6">
        <v>5</v>
      </c>
      <c r="C2472" s="6" t="s">
        <v>26</v>
      </c>
      <c r="D2472" s="6">
        <v>3604</v>
      </c>
      <c r="F2472" s="6" t="s">
        <v>22</v>
      </c>
      <c r="G2472" s="6">
        <v>114.3</v>
      </c>
      <c r="H2472" s="6">
        <v>7.2</v>
      </c>
      <c r="I2472" s="6">
        <v>1.5</v>
      </c>
      <c r="J2472" s="6" t="s">
        <v>170</v>
      </c>
      <c r="K2472" s="6">
        <v>1.3</v>
      </c>
      <c r="L2472" s="6" t="s">
        <v>24</v>
      </c>
      <c r="N2472" s="6" t="b">
        <v>0</v>
      </c>
      <c r="O2472" s="6">
        <v>41.989096259999997</v>
      </c>
      <c r="P2472" s="6">
        <v>-72.129542909999998</v>
      </c>
    </row>
    <row r="2473" spans="2:16" ht="15.75" customHeight="1" x14ac:dyDescent="0.3">
      <c r="B2473" s="6">
        <v>203</v>
      </c>
      <c r="C2473" s="6" t="s">
        <v>25</v>
      </c>
      <c r="D2473" s="6">
        <v>3605</v>
      </c>
      <c r="F2473" s="6" t="s">
        <v>172</v>
      </c>
      <c r="G2473" s="6">
        <v>76.900000000000006</v>
      </c>
      <c r="H2473" s="6">
        <v>51.8</v>
      </c>
      <c r="I2473" s="6">
        <v>2.2000000000000002</v>
      </c>
      <c r="J2473" s="6" t="s">
        <v>170</v>
      </c>
      <c r="N2473" s="6" t="b">
        <v>1</v>
      </c>
      <c r="O2473" s="6">
        <v>41.989549680000003</v>
      </c>
      <c r="P2473" s="6">
        <v>-72.129894840000006</v>
      </c>
    </row>
    <row r="2474" spans="2:16" ht="15.75" customHeight="1" x14ac:dyDescent="0.3">
      <c r="B2474" s="6">
        <v>4</v>
      </c>
      <c r="C2474" s="6" t="s">
        <v>25</v>
      </c>
      <c r="D2474" s="6">
        <v>3606</v>
      </c>
      <c r="F2474" s="6" t="s">
        <v>20</v>
      </c>
      <c r="G2474" s="6">
        <v>98</v>
      </c>
      <c r="H2474" s="6">
        <v>19.100000000000001</v>
      </c>
      <c r="I2474" s="6">
        <v>4.5999999999999996</v>
      </c>
      <c r="J2474" s="6" t="s">
        <v>170</v>
      </c>
      <c r="K2474" s="6">
        <v>1.3</v>
      </c>
      <c r="L2474" s="6" t="s">
        <v>24</v>
      </c>
      <c r="N2474" s="6" t="b">
        <v>0</v>
      </c>
      <c r="O2474" s="6">
        <v>41.989227110000002</v>
      </c>
      <c r="P2474" s="6">
        <v>-72.129712130000001</v>
      </c>
    </row>
    <row r="2475" spans="2:16" ht="15.75" customHeight="1" x14ac:dyDescent="0.3">
      <c r="B2475" s="6">
        <v>203</v>
      </c>
      <c r="C2475" s="6" t="s">
        <v>21</v>
      </c>
      <c r="D2475" s="6">
        <v>3607</v>
      </c>
      <c r="F2475" s="6" t="s">
        <v>18</v>
      </c>
      <c r="G2475" s="6">
        <v>66.5</v>
      </c>
      <c r="H2475" s="6">
        <v>59.6</v>
      </c>
      <c r="I2475" s="6">
        <v>4.9000000000000004</v>
      </c>
      <c r="J2475" s="6" t="s">
        <v>170</v>
      </c>
      <c r="L2475" s="6" t="s">
        <v>24</v>
      </c>
      <c r="N2475" s="6" t="b">
        <v>0</v>
      </c>
      <c r="O2475" s="6">
        <v>41.989635</v>
      </c>
      <c r="P2475" s="6">
        <v>-72.130002379999993</v>
      </c>
    </row>
    <row r="2476" spans="2:16" ht="15.75" customHeight="1" x14ac:dyDescent="0.3">
      <c r="B2476" s="6">
        <v>4</v>
      </c>
      <c r="C2476" s="6" t="s">
        <v>26</v>
      </c>
      <c r="D2476" s="6">
        <v>3608</v>
      </c>
      <c r="G2476" s="6">
        <v>92.4</v>
      </c>
      <c r="H2476" s="6">
        <v>0.4</v>
      </c>
      <c r="I2476" s="6">
        <v>1.4</v>
      </c>
      <c r="J2476" s="6" t="s">
        <v>170</v>
      </c>
      <c r="K2476" s="6">
        <v>1.3</v>
      </c>
      <c r="L2476" s="6" t="s">
        <v>24</v>
      </c>
      <c r="N2476" s="6" t="b">
        <v>0</v>
      </c>
      <c r="O2476" s="6">
        <v>41.989070239999997</v>
      </c>
      <c r="P2476" s="6">
        <v>-72.129818150000006</v>
      </c>
    </row>
    <row r="2477" spans="2:16" ht="15.75" customHeight="1" x14ac:dyDescent="0.3">
      <c r="B2477" s="6">
        <v>4</v>
      </c>
      <c r="C2477" s="6" t="s">
        <v>21</v>
      </c>
      <c r="D2477" s="6">
        <v>3609</v>
      </c>
      <c r="F2477" s="6" t="s">
        <v>172</v>
      </c>
      <c r="G2477" s="6">
        <v>81.900000000000006</v>
      </c>
      <c r="H2477" s="6">
        <v>10.8</v>
      </c>
      <c r="I2477" s="6">
        <v>1.4</v>
      </c>
      <c r="J2477" s="6" t="s">
        <v>170</v>
      </c>
      <c r="K2477" s="6">
        <v>1.3</v>
      </c>
      <c r="L2477" s="6" t="s">
        <v>24</v>
      </c>
      <c r="N2477" s="6" t="b">
        <v>0</v>
      </c>
      <c r="O2477" s="6">
        <v>41.989178750000001</v>
      </c>
      <c r="P2477" s="6">
        <v>-72.129921409999994</v>
      </c>
    </row>
    <row r="2478" spans="2:16" ht="15.75" customHeight="1" x14ac:dyDescent="0.3">
      <c r="B2478" s="6">
        <v>6</v>
      </c>
      <c r="C2478" s="6" t="s">
        <v>25</v>
      </c>
      <c r="D2478" s="6">
        <v>3609</v>
      </c>
      <c r="F2478" s="6" t="s">
        <v>22</v>
      </c>
      <c r="G2478" s="6">
        <v>132.69999999999999</v>
      </c>
      <c r="H2478" s="6">
        <v>19.7</v>
      </c>
      <c r="I2478" s="6">
        <v>1.2</v>
      </c>
      <c r="N2478" s="6" t="b">
        <v>0</v>
      </c>
      <c r="O2478" s="6">
        <v>41.98917823</v>
      </c>
      <c r="P2478" s="6">
        <v>-72.129297399999999</v>
      </c>
    </row>
    <row r="2479" spans="2:16" ht="15.75" customHeight="1" x14ac:dyDescent="0.3">
      <c r="B2479" s="6">
        <v>5</v>
      </c>
      <c r="C2479" s="6" t="s">
        <v>21</v>
      </c>
      <c r="D2479" s="6">
        <v>3610</v>
      </c>
      <c r="F2479" s="6" t="s">
        <v>22</v>
      </c>
      <c r="G2479" s="6">
        <v>106.6</v>
      </c>
      <c r="H2479" s="6">
        <v>11.7</v>
      </c>
      <c r="I2479" s="6">
        <v>1.4</v>
      </c>
      <c r="J2479" s="6" t="s">
        <v>170</v>
      </c>
      <c r="K2479" s="6">
        <v>1.3</v>
      </c>
      <c r="L2479" s="6" t="s">
        <v>24</v>
      </c>
      <c r="N2479" s="6" t="b">
        <v>0</v>
      </c>
      <c r="O2479" s="6">
        <v>41.989148139999998</v>
      </c>
      <c r="P2479" s="6">
        <v>-72.12962521</v>
      </c>
    </row>
    <row r="2480" spans="2:16" ht="15.75" customHeight="1" x14ac:dyDescent="0.3">
      <c r="B2480" s="6">
        <v>4</v>
      </c>
      <c r="C2480" s="6" t="s">
        <v>21</v>
      </c>
      <c r="D2480" s="6">
        <v>3611</v>
      </c>
      <c r="F2480" s="6" t="s">
        <v>172</v>
      </c>
      <c r="G2480" s="6">
        <v>80</v>
      </c>
      <c r="I2480" s="6">
        <v>1.4</v>
      </c>
      <c r="J2480" s="6" t="s">
        <v>170</v>
      </c>
      <c r="K2480" s="6">
        <v>1.3</v>
      </c>
      <c r="L2480" s="6" t="s">
        <v>24</v>
      </c>
      <c r="N2480" s="6" t="b">
        <v>0</v>
      </c>
      <c r="O2480" s="6" t="e">
        <v>#DIV/0!</v>
      </c>
      <c r="P2480" s="6" t="e">
        <v>#DIV/0!</v>
      </c>
    </row>
    <row r="2481" spans="2:16" ht="15.75" customHeight="1" x14ac:dyDescent="0.3">
      <c r="B2481" s="6">
        <v>203</v>
      </c>
      <c r="C2481" s="6" t="s">
        <v>26</v>
      </c>
      <c r="D2481" s="6">
        <v>3612</v>
      </c>
      <c r="F2481" s="6" t="s">
        <v>172</v>
      </c>
      <c r="G2481" s="6">
        <v>78.7</v>
      </c>
      <c r="H2481" s="6">
        <v>49.4</v>
      </c>
      <c r="I2481" s="6">
        <v>2.2999999999999998</v>
      </c>
      <c r="J2481" s="6" t="s">
        <v>170</v>
      </c>
      <c r="L2481" s="6" t="s">
        <v>24</v>
      </c>
      <c r="N2481" s="6" t="b">
        <v>0</v>
      </c>
      <c r="O2481" s="6">
        <v>41.989525610000001</v>
      </c>
      <c r="P2481" s="6">
        <v>-72.129878439999999</v>
      </c>
    </row>
    <row r="2482" spans="2:16" ht="15.75" customHeight="1" x14ac:dyDescent="0.3">
      <c r="B2482" s="6">
        <v>5</v>
      </c>
      <c r="C2482" s="6" t="s">
        <v>21</v>
      </c>
      <c r="D2482" s="6">
        <v>3613</v>
      </c>
      <c r="F2482" s="6" t="s">
        <v>18</v>
      </c>
      <c r="G2482" s="6">
        <v>105.3</v>
      </c>
      <c r="H2482" s="6">
        <v>13.2</v>
      </c>
      <c r="I2482" s="6">
        <v>1.6</v>
      </c>
      <c r="J2482" s="6" t="s">
        <v>170</v>
      </c>
      <c r="K2482" s="6">
        <v>1.3</v>
      </c>
      <c r="L2482" s="6" t="s">
        <v>24</v>
      </c>
      <c r="N2482" s="6" t="b">
        <v>0</v>
      </c>
      <c r="O2482" s="6">
        <v>41.98916346</v>
      </c>
      <c r="P2482" s="6">
        <v>-72.129637540000004</v>
      </c>
    </row>
    <row r="2483" spans="2:16" ht="15.75" customHeight="1" x14ac:dyDescent="0.3">
      <c r="B2483" s="6">
        <v>203</v>
      </c>
      <c r="C2483" s="6" t="s">
        <v>25</v>
      </c>
      <c r="D2483" s="6">
        <v>3614</v>
      </c>
      <c r="F2483" s="6" t="s">
        <v>172</v>
      </c>
      <c r="G2483" s="6">
        <v>79.5</v>
      </c>
      <c r="H2483" s="6">
        <v>53.5</v>
      </c>
      <c r="I2483" s="6">
        <v>5</v>
      </c>
      <c r="J2483" s="6" t="s">
        <v>170</v>
      </c>
      <c r="L2483" s="6" t="s">
        <v>24</v>
      </c>
      <c r="N2483" s="6" t="b">
        <v>1</v>
      </c>
      <c r="O2483" s="6">
        <v>41.989560670000003</v>
      </c>
      <c r="P2483" s="6">
        <v>-72.129860289999996</v>
      </c>
    </row>
    <row r="2484" spans="2:16" ht="15.75" customHeight="1" x14ac:dyDescent="0.3">
      <c r="B2484" s="6">
        <v>4</v>
      </c>
      <c r="C2484" s="6" t="s">
        <v>25</v>
      </c>
      <c r="D2484" s="6">
        <v>3615</v>
      </c>
      <c r="F2484" s="6" t="s">
        <v>172</v>
      </c>
      <c r="G2484" s="6">
        <v>93.9</v>
      </c>
      <c r="H2484" s="6">
        <v>14.5</v>
      </c>
      <c r="I2484" s="6">
        <v>1.5</v>
      </c>
      <c r="J2484" s="6" t="s">
        <v>170</v>
      </c>
      <c r="K2484" s="6">
        <v>1.3</v>
      </c>
      <c r="L2484" s="6" t="s">
        <v>24</v>
      </c>
      <c r="N2484" s="6" t="b">
        <v>1</v>
      </c>
      <c r="O2484" s="6">
        <v>41.989192780000003</v>
      </c>
      <c r="P2484" s="6">
        <v>-72.129770649999998</v>
      </c>
    </row>
    <row r="2485" spans="2:16" ht="15.75" customHeight="1" x14ac:dyDescent="0.3">
      <c r="B2485" s="6">
        <v>203</v>
      </c>
      <c r="C2485" s="6" t="s">
        <v>25</v>
      </c>
      <c r="D2485" s="6">
        <v>3616</v>
      </c>
      <c r="F2485" s="6" t="s">
        <v>172</v>
      </c>
      <c r="G2485" s="6">
        <v>79.099999999999994</v>
      </c>
      <c r="H2485" s="6">
        <v>50.1</v>
      </c>
      <c r="I2485" s="6">
        <v>5</v>
      </c>
      <c r="J2485" s="6" t="s">
        <v>170</v>
      </c>
      <c r="K2485" s="6">
        <v>0.9</v>
      </c>
      <c r="L2485" s="6" t="s">
        <v>24</v>
      </c>
      <c r="N2485" s="6" t="b">
        <v>0</v>
      </c>
      <c r="O2485" s="6">
        <v>41.98953118</v>
      </c>
      <c r="P2485" s="6">
        <v>-72.129872199999994</v>
      </c>
    </row>
    <row r="2486" spans="2:16" ht="15.75" customHeight="1" x14ac:dyDescent="0.3">
      <c r="B2486" s="6">
        <v>203</v>
      </c>
      <c r="C2486" s="6" t="s">
        <v>25</v>
      </c>
      <c r="D2486" s="6">
        <v>3617</v>
      </c>
      <c r="F2486" s="6" t="s">
        <v>172</v>
      </c>
      <c r="G2486" s="6">
        <v>77.3</v>
      </c>
      <c r="H2486" s="6">
        <v>53.4</v>
      </c>
      <c r="I2486" s="6">
        <v>1.7</v>
      </c>
      <c r="J2486" s="6" t="s">
        <v>170</v>
      </c>
      <c r="L2486" s="6" t="s">
        <v>24</v>
      </c>
      <c r="N2486" s="6" t="b">
        <v>0</v>
      </c>
      <c r="O2486" s="6">
        <v>41.989563220000001</v>
      </c>
      <c r="P2486" s="6">
        <v>-72.129886709999994</v>
      </c>
    </row>
    <row r="2487" spans="2:16" ht="15.75" customHeight="1" x14ac:dyDescent="0.3">
      <c r="B2487" s="6">
        <v>6</v>
      </c>
      <c r="C2487" s="6" t="s">
        <v>25</v>
      </c>
      <c r="D2487" s="6">
        <v>3618</v>
      </c>
      <c r="F2487" s="6" t="s">
        <v>22</v>
      </c>
      <c r="G2487" s="6">
        <v>134.80000000000001</v>
      </c>
      <c r="H2487" s="6">
        <v>11.8</v>
      </c>
      <c r="I2487" s="6">
        <v>4.2</v>
      </c>
      <c r="N2487" s="6" t="b">
        <v>0</v>
      </c>
      <c r="O2487" s="6">
        <v>41.98910498</v>
      </c>
      <c r="P2487" s="6">
        <v>-72.129288970000005</v>
      </c>
    </row>
    <row r="2488" spans="2:16" ht="15.75" customHeight="1" x14ac:dyDescent="0.3">
      <c r="B2488" s="6">
        <v>6</v>
      </c>
      <c r="C2488" s="6" t="s">
        <v>17</v>
      </c>
      <c r="D2488" s="6">
        <v>3619</v>
      </c>
      <c r="F2488" s="6" t="s">
        <v>22</v>
      </c>
      <c r="G2488" s="6">
        <v>122</v>
      </c>
      <c r="H2488" s="6">
        <v>4.9000000000000004</v>
      </c>
      <c r="I2488" s="6">
        <v>5.2</v>
      </c>
      <c r="J2488" s="6" t="s">
        <v>170</v>
      </c>
      <c r="N2488" s="6" t="b">
        <v>0</v>
      </c>
      <c r="O2488" s="6">
        <v>41.989063870000003</v>
      </c>
      <c r="P2488" s="6">
        <v>-72.129455989999997</v>
      </c>
    </row>
    <row r="2489" spans="2:16" ht="15.75" customHeight="1" x14ac:dyDescent="0.3">
      <c r="B2489" s="6">
        <v>500</v>
      </c>
      <c r="C2489" s="6" t="s">
        <v>21</v>
      </c>
      <c r="D2489" s="6">
        <v>3619</v>
      </c>
      <c r="F2489" s="6" t="s">
        <v>18</v>
      </c>
      <c r="G2489" s="6">
        <v>9.9</v>
      </c>
      <c r="H2489" s="6">
        <v>120</v>
      </c>
      <c r="I2489" s="6">
        <v>34.799999999999997</v>
      </c>
      <c r="J2489" s="6" t="s">
        <v>170</v>
      </c>
      <c r="K2489" s="6">
        <v>1.3</v>
      </c>
      <c r="L2489" s="6" t="s">
        <v>24</v>
      </c>
      <c r="N2489" s="6" t="b">
        <v>0</v>
      </c>
      <c r="O2489" s="6">
        <v>41.990258330000003</v>
      </c>
      <c r="P2489" s="6">
        <v>-72.130549900000005</v>
      </c>
    </row>
    <row r="2490" spans="2:16" ht="15.75" customHeight="1" x14ac:dyDescent="0.3">
      <c r="B2490" s="6">
        <v>4</v>
      </c>
      <c r="C2490" s="6" t="s">
        <v>17</v>
      </c>
      <c r="D2490" s="6">
        <v>3620</v>
      </c>
      <c r="F2490" s="6" t="s">
        <v>172</v>
      </c>
      <c r="G2490" s="6">
        <v>85.1</v>
      </c>
      <c r="H2490" s="6">
        <v>12.3</v>
      </c>
      <c r="I2490" s="6">
        <v>1.6</v>
      </c>
      <c r="J2490" s="6" t="s">
        <v>170</v>
      </c>
      <c r="K2490" s="6">
        <v>1.3</v>
      </c>
      <c r="L2490" s="6" t="s">
        <v>24</v>
      </c>
      <c r="N2490" s="6" t="b">
        <v>0</v>
      </c>
      <c r="O2490" s="6">
        <v>41.989187029999997</v>
      </c>
      <c r="P2490" s="6">
        <v>-72.129880130000004</v>
      </c>
    </row>
    <row r="2491" spans="2:16" ht="15.75" customHeight="1" x14ac:dyDescent="0.3">
      <c r="B2491" s="6">
        <v>6</v>
      </c>
      <c r="C2491" s="6" t="s">
        <v>17</v>
      </c>
      <c r="D2491" s="6">
        <v>3621</v>
      </c>
      <c r="F2491" s="6" t="s">
        <v>20</v>
      </c>
      <c r="G2491" s="6">
        <v>121.1</v>
      </c>
      <c r="H2491" s="6">
        <v>1</v>
      </c>
      <c r="I2491" s="6">
        <v>4.4000000000000004</v>
      </c>
      <c r="J2491" s="6" t="s">
        <v>170</v>
      </c>
      <c r="N2491" s="6" t="b">
        <v>0</v>
      </c>
      <c r="O2491" s="6">
        <v>41.989030730000003</v>
      </c>
      <c r="P2491" s="6">
        <v>-72.129474909999999</v>
      </c>
    </row>
    <row r="2492" spans="2:16" ht="15.75" customHeight="1" x14ac:dyDescent="0.3">
      <c r="B2492" s="6">
        <v>203</v>
      </c>
      <c r="C2492" s="6" t="s">
        <v>25</v>
      </c>
      <c r="D2492" s="6">
        <v>3622</v>
      </c>
      <c r="F2492" s="6" t="s">
        <v>172</v>
      </c>
      <c r="G2492" s="6">
        <v>78.599999999999994</v>
      </c>
      <c r="H2492" s="6">
        <v>52.2</v>
      </c>
      <c r="I2492" s="6">
        <v>1.5</v>
      </c>
      <c r="J2492" s="6" t="s">
        <v>170</v>
      </c>
      <c r="L2492" s="6" t="s">
        <v>24</v>
      </c>
      <c r="N2492" s="6" t="b">
        <v>0</v>
      </c>
      <c r="O2492" s="6">
        <v>41.989550559999998</v>
      </c>
      <c r="P2492" s="6">
        <v>-72.129873750000002</v>
      </c>
    </row>
    <row r="2493" spans="2:16" ht="15.75" customHeight="1" x14ac:dyDescent="0.3">
      <c r="B2493" s="6">
        <v>4</v>
      </c>
      <c r="C2493" s="6" t="s">
        <v>21</v>
      </c>
      <c r="D2493" s="6">
        <v>3623</v>
      </c>
      <c r="F2493" s="6" t="s">
        <v>172</v>
      </c>
      <c r="G2493" s="6">
        <v>82.3</v>
      </c>
      <c r="H2493" s="6">
        <v>12.2</v>
      </c>
      <c r="I2493" s="6">
        <v>1.8</v>
      </c>
      <c r="J2493" s="6" t="s">
        <v>170</v>
      </c>
      <c r="K2493" s="6">
        <v>1.3</v>
      </c>
      <c r="L2493" s="6" t="s">
        <v>24</v>
      </c>
      <c r="N2493" s="6" t="b">
        <v>0</v>
      </c>
      <c r="O2493" s="6">
        <v>41.989190520000001</v>
      </c>
      <c r="P2493" s="6">
        <v>-72.129913709999997</v>
      </c>
    </row>
    <row r="2494" spans="2:16" ht="15.75" customHeight="1" x14ac:dyDescent="0.3">
      <c r="B2494" s="6">
        <v>4</v>
      </c>
      <c r="C2494" s="6" t="s">
        <v>17</v>
      </c>
      <c r="D2494" s="6">
        <v>3624</v>
      </c>
      <c r="F2494" s="6" t="s">
        <v>172</v>
      </c>
      <c r="G2494" s="6">
        <v>86.2</v>
      </c>
      <c r="H2494" s="6">
        <v>12.4</v>
      </c>
      <c r="I2494" s="6">
        <v>1.9</v>
      </c>
      <c r="J2494" s="6" t="s">
        <v>170</v>
      </c>
      <c r="K2494" s="6">
        <v>1.3</v>
      </c>
      <c r="L2494" s="6" t="s">
        <v>24</v>
      </c>
      <c r="N2494" s="6" t="b">
        <v>0</v>
      </c>
      <c r="O2494" s="6">
        <v>41.989186199999999</v>
      </c>
      <c r="P2494" s="6">
        <v>-72.129866809999996</v>
      </c>
    </row>
    <row r="2495" spans="2:16" ht="15.75" customHeight="1" x14ac:dyDescent="0.3">
      <c r="B2495" s="6">
        <v>501</v>
      </c>
      <c r="C2495" s="6" t="s">
        <v>17</v>
      </c>
      <c r="D2495" s="6">
        <v>3625</v>
      </c>
      <c r="F2495" s="6" t="s">
        <v>20</v>
      </c>
      <c r="G2495" s="6">
        <v>21.2</v>
      </c>
      <c r="H2495" s="6">
        <v>103.9</v>
      </c>
      <c r="I2495" s="6">
        <v>48</v>
      </c>
      <c r="J2495" s="6" t="s">
        <v>170</v>
      </c>
      <c r="K2495" s="6">
        <v>1.3</v>
      </c>
      <c r="L2495" s="6" t="s">
        <v>24</v>
      </c>
      <c r="N2495" s="6" t="b">
        <v>0</v>
      </c>
      <c r="O2495" s="6">
        <v>41.990098089999996</v>
      </c>
      <c r="P2495" s="6">
        <v>-72.130449080000005</v>
      </c>
    </row>
    <row r="2496" spans="2:16" ht="15.75" customHeight="1" x14ac:dyDescent="0.3">
      <c r="B2496" s="6">
        <v>5</v>
      </c>
      <c r="C2496" s="6" t="s">
        <v>25</v>
      </c>
      <c r="D2496" s="6">
        <v>3626</v>
      </c>
      <c r="F2496" s="6" t="s">
        <v>22</v>
      </c>
      <c r="G2496" s="6">
        <v>113.9</v>
      </c>
      <c r="H2496" s="6">
        <v>14.6</v>
      </c>
      <c r="I2496" s="6">
        <v>1.4</v>
      </c>
      <c r="J2496" s="6" t="s">
        <v>170</v>
      </c>
      <c r="L2496" s="6" t="s">
        <v>24</v>
      </c>
      <c r="N2496" s="6" t="b">
        <v>0</v>
      </c>
      <c r="O2496" s="6">
        <v>41.98916243</v>
      </c>
      <c r="P2496" s="6">
        <v>-72.129532130000001</v>
      </c>
    </row>
    <row r="2497" spans="2:16" ht="15.75" customHeight="1" x14ac:dyDescent="0.3">
      <c r="B2497" s="6">
        <v>4</v>
      </c>
      <c r="C2497" s="6" t="s">
        <v>25</v>
      </c>
      <c r="D2497" s="6">
        <v>3627</v>
      </c>
      <c r="F2497" s="6" t="s">
        <v>20</v>
      </c>
      <c r="G2497" s="6">
        <v>95.9</v>
      </c>
      <c r="H2497" s="6">
        <v>17.899999999999999</v>
      </c>
      <c r="I2497" s="6">
        <v>4</v>
      </c>
      <c r="J2497" s="6" t="s">
        <v>170</v>
      </c>
      <c r="K2497" s="6">
        <v>1.3</v>
      </c>
      <c r="L2497" s="6" t="s">
        <v>24</v>
      </c>
      <c r="N2497" s="6" t="b">
        <v>1</v>
      </c>
      <c r="O2497" s="6">
        <v>41.989219759999997</v>
      </c>
      <c r="P2497" s="6">
        <v>-72.12973968</v>
      </c>
    </row>
    <row r="2498" spans="2:16" ht="15.75" customHeight="1" x14ac:dyDescent="0.3">
      <c r="B2498" s="6">
        <v>6</v>
      </c>
      <c r="C2498" s="6" t="s">
        <v>17</v>
      </c>
      <c r="D2498" s="6">
        <v>3628</v>
      </c>
      <c r="F2498" s="6" t="s">
        <v>22</v>
      </c>
      <c r="G2498" s="6">
        <v>122.9</v>
      </c>
      <c r="H2498" s="6">
        <v>4.3</v>
      </c>
      <c r="I2498" s="6">
        <v>2.4</v>
      </c>
      <c r="J2498" s="6" t="s">
        <v>170</v>
      </c>
      <c r="N2498" s="6" t="b">
        <v>0</v>
      </c>
      <c r="O2498" s="6">
        <v>41.989057150000001</v>
      </c>
      <c r="P2498" s="6">
        <v>-72.129446529999996</v>
      </c>
    </row>
    <row r="2499" spans="2:16" ht="15.75" customHeight="1" x14ac:dyDescent="0.3">
      <c r="B2499" s="6">
        <v>4</v>
      </c>
      <c r="C2499" s="6" t="s">
        <v>25</v>
      </c>
      <c r="D2499" s="6">
        <v>3629</v>
      </c>
      <c r="F2499" s="6" t="s">
        <v>20</v>
      </c>
      <c r="G2499" s="6">
        <v>93.2</v>
      </c>
      <c r="H2499" s="6">
        <v>19.899999999999999</v>
      </c>
      <c r="I2499" s="6">
        <v>2.7</v>
      </c>
      <c r="N2499" s="6" t="b">
        <v>0</v>
      </c>
      <c r="O2499" s="6">
        <v>41.98924169</v>
      </c>
      <c r="P2499" s="6">
        <v>-72.129767650000005</v>
      </c>
    </row>
    <row r="2500" spans="2:16" ht="15.75" customHeight="1" x14ac:dyDescent="0.3">
      <c r="B2500" s="6">
        <v>6</v>
      </c>
      <c r="C2500" s="6" t="s">
        <v>25</v>
      </c>
      <c r="D2500" s="6">
        <v>3630</v>
      </c>
      <c r="F2500" s="6" t="s">
        <v>22</v>
      </c>
      <c r="G2500" s="6">
        <v>135.19999999999999</v>
      </c>
      <c r="H2500" s="6">
        <v>18.399999999999999</v>
      </c>
      <c r="I2500" s="6">
        <v>1.4</v>
      </c>
      <c r="N2500" s="6" t="b">
        <v>0</v>
      </c>
      <c r="O2500" s="6">
        <v>41.989162810000003</v>
      </c>
      <c r="P2500" s="6">
        <v>-72.129270340000005</v>
      </c>
    </row>
    <row r="2501" spans="2:16" ht="15.75" customHeight="1" x14ac:dyDescent="0.3">
      <c r="B2501" s="6">
        <v>4</v>
      </c>
      <c r="C2501" s="6" t="s">
        <v>17</v>
      </c>
      <c r="D2501" s="6">
        <v>3633</v>
      </c>
      <c r="F2501" s="6" t="s">
        <v>172</v>
      </c>
      <c r="G2501" s="6">
        <v>80.099999999999994</v>
      </c>
      <c r="H2501" s="6">
        <v>8.3000000000000007</v>
      </c>
      <c r="I2501" s="6">
        <v>2</v>
      </c>
      <c r="J2501" s="6" t="s">
        <v>170</v>
      </c>
      <c r="K2501" s="6">
        <v>1.3</v>
      </c>
      <c r="L2501" s="6" t="s">
        <v>24</v>
      </c>
      <c r="N2501" s="6" t="b">
        <v>0</v>
      </c>
      <c r="O2501" s="6">
        <v>41.98915942</v>
      </c>
      <c r="P2501" s="6">
        <v>-72.129948110000001</v>
      </c>
    </row>
    <row r="2502" spans="2:16" ht="15.75" customHeight="1" x14ac:dyDescent="0.3">
      <c r="B2502" s="6">
        <v>204</v>
      </c>
      <c r="C2502" s="6" t="s">
        <v>17</v>
      </c>
      <c r="D2502" s="6">
        <v>3634</v>
      </c>
      <c r="F2502" s="6" t="s">
        <v>20</v>
      </c>
      <c r="G2502" s="6">
        <v>84.1</v>
      </c>
      <c r="H2502" s="6">
        <v>41.3</v>
      </c>
      <c r="I2502" s="6">
        <v>1.7</v>
      </c>
      <c r="J2502" s="6" t="s">
        <v>170</v>
      </c>
      <c r="N2502" s="6" t="b">
        <v>0</v>
      </c>
      <c r="O2502" s="6">
        <v>41.989445439999997</v>
      </c>
      <c r="P2502" s="6">
        <v>-72.129831109999998</v>
      </c>
    </row>
    <row r="2503" spans="2:16" ht="15.75" customHeight="1" x14ac:dyDescent="0.3">
      <c r="B2503" s="6">
        <v>4</v>
      </c>
      <c r="C2503" s="6" t="s">
        <v>17</v>
      </c>
      <c r="D2503" s="6">
        <v>3635</v>
      </c>
      <c r="F2503" s="6" t="s">
        <v>172</v>
      </c>
      <c r="G2503" s="6">
        <v>89.4</v>
      </c>
      <c r="H2503" s="6">
        <v>1.4</v>
      </c>
      <c r="I2503" s="6">
        <v>2</v>
      </c>
      <c r="J2503" s="6" t="s">
        <v>170</v>
      </c>
      <c r="K2503" s="6">
        <v>1.3</v>
      </c>
      <c r="L2503" s="6" t="s">
        <v>24</v>
      </c>
      <c r="N2503" s="6" t="b">
        <v>0</v>
      </c>
      <c r="O2503" s="6">
        <v>41.989083780000001</v>
      </c>
      <c r="P2503" s="6">
        <v>-72.129851799999997</v>
      </c>
    </row>
    <row r="2504" spans="2:16" ht="15.75" customHeight="1" x14ac:dyDescent="0.3">
      <c r="B2504" s="6">
        <v>5</v>
      </c>
      <c r="C2504" s="6" t="s">
        <v>26</v>
      </c>
      <c r="D2504" s="6">
        <v>3636</v>
      </c>
      <c r="F2504" s="6" t="s">
        <v>20</v>
      </c>
      <c r="G2504" s="6">
        <v>118.4</v>
      </c>
      <c r="H2504" s="6">
        <v>5.6</v>
      </c>
      <c r="I2504" s="6">
        <v>3.5</v>
      </c>
      <c r="J2504" s="6" t="s">
        <v>170</v>
      </c>
      <c r="K2504" s="6">
        <v>1.3</v>
      </c>
      <c r="L2504" s="6" t="s">
        <v>24</v>
      </c>
      <c r="N2504" s="6" t="b">
        <v>1</v>
      </c>
      <c r="O2504" s="6">
        <v>41.98907569</v>
      </c>
      <c r="P2504" s="6">
        <v>-72.129497420000007</v>
      </c>
    </row>
    <row r="2505" spans="2:16" ht="15.75" customHeight="1" x14ac:dyDescent="0.3">
      <c r="B2505" s="6">
        <v>203</v>
      </c>
      <c r="C2505" s="6" t="s">
        <v>26</v>
      </c>
      <c r="D2505" s="6">
        <v>3637</v>
      </c>
      <c r="F2505" s="6" t="s">
        <v>172</v>
      </c>
      <c r="G2505" s="6">
        <v>77.7</v>
      </c>
      <c r="H2505" s="6">
        <v>49.9</v>
      </c>
      <c r="I2505" s="6">
        <v>1.3</v>
      </c>
      <c r="J2505" s="6" t="s">
        <v>170</v>
      </c>
      <c r="L2505" s="6" t="s">
        <v>24</v>
      </c>
      <c r="N2505" s="6" t="b">
        <v>1</v>
      </c>
      <c r="O2505" s="6">
        <v>41.989531599999999</v>
      </c>
      <c r="P2505" s="6">
        <v>-72.129889300000002</v>
      </c>
    </row>
    <row r="2506" spans="2:16" ht="15.75" customHeight="1" x14ac:dyDescent="0.3">
      <c r="B2506" s="6">
        <v>203</v>
      </c>
      <c r="C2506" s="6" t="s">
        <v>25</v>
      </c>
      <c r="D2506" s="6">
        <v>3638</v>
      </c>
      <c r="F2506" s="6" t="s">
        <v>172</v>
      </c>
      <c r="G2506" s="6">
        <v>79.7</v>
      </c>
      <c r="H2506" s="6">
        <v>57.4</v>
      </c>
      <c r="I2506" s="6">
        <v>1.4</v>
      </c>
      <c r="J2506" s="6" t="s">
        <v>170</v>
      </c>
      <c r="N2506" s="6" t="b">
        <v>0</v>
      </c>
      <c r="O2506" s="6">
        <v>41.9895949</v>
      </c>
      <c r="P2506" s="6">
        <v>-72.129849710000002</v>
      </c>
    </row>
    <row r="2507" spans="2:16" ht="15.75" customHeight="1" x14ac:dyDescent="0.3">
      <c r="B2507" s="6">
        <v>5</v>
      </c>
      <c r="C2507" s="6" t="s">
        <v>26</v>
      </c>
      <c r="D2507" s="6">
        <v>3639</v>
      </c>
      <c r="F2507" s="6" t="s">
        <v>22</v>
      </c>
      <c r="G2507" s="6">
        <v>111.9</v>
      </c>
      <c r="H2507" s="6">
        <v>9.6</v>
      </c>
      <c r="I2507" s="6">
        <v>1.5</v>
      </c>
      <c r="J2507" s="6" t="s">
        <v>170</v>
      </c>
      <c r="K2507" s="6">
        <v>1.3</v>
      </c>
      <c r="L2507" s="6" t="s">
        <v>24</v>
      </c>
      <c r="N2507" s="6" t="b">
        <v>0</v>
      </c>
      <c r="O2507" s="6">
        <v>41.989121269999998</v>
      </c>
      <c r="P2507" s="6">
        <v>-72.12956647</v>
      </c>
    </row>
    <row r="2508" spans="2:16" ht="15.75" customHeight="1" x14ac:dyDescent="0.3">
      <c r="B2508" s="6">
        <v>4</v>
      </c>
      <c r="C2508" s="6" t="s">
        <v>17</v>
      </c>
      <c r="D2508" s="6">
        <v>3640</v>
      </c>
      <c r="F2508" s="6" t="s">
        <v>172</v>
      </c>
      <c r="G2508" s="6">
        <v>89.2</v>
      </c>
      <c r="H2508" s="6">
        <v>2.8</v>
      </c>
      <c r="I2508" s="6">
        <v>1.5</v>
      </c>
      <c r="J2508" s="6" t="s">
        <v>170</v>
      </c>
      <c r="K2508" s="6">
        <v>1.3</v>
      </c>
      <c r="L2508" s="6" t="s">
        <v>24</v>
      </c>
      <c r="N2508" s="6" t="b">
        <v>0</v>
      </c>
      <c r="O2508" s="6">
        <v>41.989096490000001</v>
      </c>
      <c r="P2508" s="6">
        <v>-72.129851239999994</v>
      </c>
    </row>
    <row r="2509" spans="2:16" ht="15.75" customHeight="1" x14ac:dyDescent="0.3">
      <c r="B2509" s="6">
        <v>6</v>
      </c>
      <c r="C2509" s="6" t="s">
        <v>21</v>
      </c>
      <c r="D2509" s="6">
        <v>3641</v>
      </c>
      <c r="F2509" s="6" t="s">
        <v>20</v>
      </c>
      <c r="G2509" s="6">
        <v>124.2</v>
      </c>
      <c r="H2509" s="6">
        <v>10.4</v>
      </c>
      <c r="I2509" s="6">
        <v>2.8</v>
      </c>
      <c r="N2509" s="6" t="b">
        <v>1</v>
      </c>
      <c r="O2509" s="6">
        <v>41.989109139999997</v>
      </c>
      <c r="P2509" s="6">
        <v>-72.129418220000005</v>
      </c>
    </row>
    <row r="2510" spans="2:16" ht="15.75" customHeight="1" x14ac:dyDescent="0.3">
      <c r="B2510" s="6">
        <v>5</v>
      </c>
      <c r="C2510" s="6" t="s">
        <v>25</v>
      </c>
      <c r="D2510" s="6">
        <v>3642</v>
      </c>
      <c r="F2510" s="6" t="s">
        <v>22</v>
      </c>
      <c r="G2510" s="6">
        <v>117.6</v>
      </c>
      <c r="H2510" s="6">
        <v>10.9</v>
      </c>
      <c r="I2510" s="6">
        <v>2.5</v>
      </c>
      <c r="J2510" s="6" t="s">
        <v>170</v>
      </c>
      <c r="L2510" s="6" t="s">
        <v>24</v>
      </c>
      <c r="N2510" s="6" t="b">
        <v>0</v>
      </c>
      <c r="O2510" s="6">
        <v>41.989123880000001</v>
      </c>
      <c r="P2510" s="6">
        <v>-72.129495809999995</v>
      </c>
    </row>
    <row r="2511" spans="2:16" ht="15.75" customHeight="1" x14ac:dyDescent="0.3">
      <c r="B2511" s="6">
        <v>5</v>
      </c>
      <c r="C2511" s="6" t="s">
        <v>26</v>
      </c>
      <c r="D2511" s="6">
        <v>3643</v>
      </c>
      <c r="F2511" s="6" t="s">
        <v>22</v>
      </c>
      <c r="G2511" s="6">
        <v>119.8</v>
      </c>
      <c r="H2511" s="6">
        <v>2.9</v>
      </c>
      <c r="I2511" s="6">
        <v>3.9</v>
      </c>
      <c r="J2511" s="6" t="s">
        <v>170</v>
      </c>
      <c r="L2511" s="6" t="s">
        <v>24</v>
      </c>
      <c r="N2511" s="6" t="b">
        <v>0</v>
      </c>
      <c r="O2511" s="6">
        <v>41.98904959</v>
      </c>
      <c r="P2511" s="6">
        <v>-72.129486409999998</v>
      </c>
    </row>
    <row r="2512" spans="2:16" ht="15.75" customHeight="1" x14ac:dyDescent="0.3">
      <c r="B2512" s="6">
        <v>6</v>
      </c>
      <c r="C2512" s="6" t="s">
        <v>25</v>
      </c>
      <c r="D2512" s="6">
        <v>3644</v>
      </c>
      <c r="F2512" s="6" t="s">
        <v>22</v>
      </c>
      <c r="G2512" s="6">
        <v>136.1</v>
      </c>
      <c r="H2512" s="6">
        <v>19</v>
      </c>
      <c r="I2512" s="6">
        <v>1</v>
      </c>
      <c r="N2512" s="6" t="b">
        <v>0</v>
      </c>
      <c r="O2512" s="6">
        <v>41.98916672</v>
      </c>
      <c r="P2512" s="6">
        <v>-72.129258350000001</v>
      </c>
    </row>
    <row r="2513" spans="2:16" ht="15.75" customHeight="1" x14ac:dyDescent="0.3">
      <c r="B2513" s="6">
        <v>5</v>
      </c>
      <c r="C2513" s="6" t="s">
        <v>26</v>
      </c>
      <c r="D2513" s="6">
        <v>3645</v>
      </c>
      <c r="F2513" s="6" t="s">
        <v>22</v>
      </c>
      <c r="G2513" s="6">
        <v>116.8</v>
      </c>
      <c r="H2513" s="6">
        <v>1.7</v>
      </c>
      <c r="I2513" s="6">
        <v>2.1</v>
      </c>
      <c r="J2513" s="6" t="s">
        <v>170</v>
      </c>
      <c r="K2513" s="6">
        <v>1.3</v>
      </c>
      <c r="L2513" s="6" t="s">
        <v>24</v>
      </c>
      <c r="N2513" s="6" t="b">
        <v>0</v>
      </c>
      <c r="O2513" s="6">
        <v>41.989043649999999</v>
      </c>
      <c r="P2513" s="6">
        <v>-72.129524680000003</v>
      </c>
    </row>
    <row r="2514" spans="2:16" ht="15.75" customHeight="1" x14ac:dyDescent="0.3">
      <c r="B2514" s="6">
        <v>4</v>
      </c>
      <c r="C2514" s="6" t="s">
        <v>25</v>
      </c>
      <c r="D2514" s="6">
        <v>3646</v>
      </c>
      <c r="F2514" s="6" t="s">
        <v>18</v>
      </c>
      <c r="G2514" s="6">
        <v>95</v>
      </c>
      <c r="H2514" s="6">
        <v>16.899999999999999</v>
      </c>
      <c r="I2514" s="6">
        <v>2.5</v>
      </c>
      <c r="J2514" s="6" t="s">
        <v>170</v>
      </c>
      <c r="K2514" s="6">
        <v>1.3</v>
      </c>
      <c r="L2514" s="6" t="s">
        <v>24</v>
      </c>
      <c r="N2514" s="6" t="b">
        <v>0</v>
      </c>
      <c r="O2514" s="6">
        <v>41.989212309999999</v>
      </c>
      <c r="P2514" s="6">
        <v>-72.129752499999995</v>
      </c>
    </row>
    <row r="2515" spans="2:16" ht="15.75" customHeight="1" x14ac:dyDescent="0.3">
      <c r="B2515" s="6">
        <v>4</v>
      </c>
      <c r="C2515" s="6" t="s">
        <v>26</v>
      </c>
      <c r="D2515" s="6">
        <v>3647</v>
      </c>
      <c r="F2515" s="6" t="s">
        <v>22</v>
      </c>
      <c r="G2515" s="6">
        <v>96.7</v>
      </c>
      <c r="H2515" s="6">
        <v>2.2999999999999998</v>
      </c>
      <c r="I2515" s="6">
        <v>1.6</v>
      </c>
      <c r="J2515" s="6" t="s">
        <v>170</v>
      </c>
      <c r="K2515" s="6">
        <v>1.3</v>
      </c>
      <c r="L2515" s="6" t="s">
        <v>24</v>
      </c>
      <c r="N2515" s="6" t="b">
        <v>0</v>
      </c>
      <c r="O2515" s="6">
        <v>41.989080350000002</v>
      </c>
      <c r="P2515" s="6">
        <v>-72.129762920000005</v>
      </c>
    </row>
    <row r="2516" spans="2:16" ht="15.75" customHeight="1" x14ac:dyDescent="0.3">
      <c r="B2516" s="6">
        <v>203</v>
      </c>
      <c r="C2516" s="6" t="s">
        <v>26</v>
      </c>
      <c r="D2516" s="6">
        <v>3648</v>
      </c>
      <c r="F2516" s="6" t="s">
        <v>172</v>
      </c>
      <c r="G2516" s="6">
        <v>77.5</v>
      </c>
      <c r="H2516" s="6">
        <v>47.7</v>
      </c>
      <c r="I2516" s="6">
        <v>1.2</v>
      </c>
      <c r="J2516" s="6" t="s">
        <v>170</v>
      </c>
      <c r="L2516" s="6" t="s">
        <v>24</v>
      </c>
      <c r="N2516" s="6" t="b">
        <v>1</v>
      </c>
      <c r="O2516" s="6">
        <v>41.989512429999998</v>
      </c>
      <c r="P2516" s="6">
        <v>-72.129896310000007</v>
      </c>
    </row>
    <row r="2517" spans="2:16" ht="15.75" customHeight="1" x14ac:dyDescent="0.3">
      <c r="B2517" s="6">
        <v>4</v>
      </c>
      <c r="C2517" s="6" t="s">
        <v>25</v>
      </c>
      <c r="D2517" s="6">
        <v>3649</v>
      </c>
      <c r="F2517" s="6" t="s">
        <v>172</v>
      </c>
      <c r="G2517" s="6">
        <v>92.2</v>
      </c>
      <c r="H2517" s="6">
        <v>13.2</v>
      </c>
      <c r="I2517" s="6">
        <v>1.9</v>
      </c>
      <c r="J2517" s="6" t="s">
        <v>170</v>
      </c>
      <c r="K2517" s="6">
        <v>1.3</v>
      </c>
      <c r="L2517" s="6" t="s">
        <v>24</v>
      </c>
      <c r="N2517" s="6" t="b">
        <v>0</v>
      </c>
      <c r="O2517" s="6">
        <v>41.989183920000002</v>
      </c>
      <c r="P2517" s="6">
        <v>-72.129793640000003</v>
      </c>
    </row>
    <row r="2518" spans="2:16" ht="15.75" customHeight="1" x14ac:dyDescent="0.3">
      <c r="B2518" s="6">
        <v>6</v>
      </c>
      <c r="C2518" s="6" t="s">
        <v>17</v>
      </c>
      <c r="D2518" s="6">
        <v>3650</v>
      </c>
      <c r="F2518" s="6" t="s">
        <v>22</v>
      </c>
      <c r="G2518" s="6">
        <v>122.8</v>
      </c>
      <c r="H2518" s="6">
        <v>8.6999999999999993</v>
      </c>
      <c r="I2518" s="6">
        <v>2</v>
      </c>
      <c r="J2518" s="6" t="s">
        <v>170</v>
      </c>
      <c r="N2518" s="6" t="b">
        <v>0</v>
      </c>
      <c r="O2518" s="6">
        <v>41.989096269999997</v>
      </c>
      <c r="P2518" s="6">
        <v>-72.129438480000005</v>
      </c>
    </row>
    <row r="2519" spans="2:16" ht="15.75" customHeight="1" x14ac:dyDescent="0.3">
      <c r="B2519" s="6">
        <v>5</v>
      </c>
      <c r="C2519" s="6" t="s">
        <v>21</v>
      </c>
      <c r="D2519" s="6">
        <v>3651</v>
      </c>
      <c r="F2519" s="6" t="s">
        <v>18</v>
      </c>
      <c r="G2519" s="6">
        <v>103.5</v>
      </c>
      <c r="H2519" s="6">
        <v>11.9</v>
      </c>
      <c r="I2519" s="6">
        <v>1.6</v>
      </c>
      <c r="J2519" s="6" t="s">
        <v>170</v>
      </c>
      <c r="K2519" s="6">
        <v>1.3</v>
      </c>
      <c r="L2519" s="6" t="s">
        <v>24</v>
      </c>
      <c r="N2519" s="6" t="b">
        <v>0</v>
      </c>
      <c r="O2519" s="6">
        <v>41.989154759999998</v>
      </c>
      <c r="P2519" s="6">
        <v>-72.129661720000001</v>
      </c>
    </row>
    <row r="2520" spans="2:16" ht="15.75" customHeight="1" x14ac:dyDescent="0.3">
      <c r="B2520" s="6">
        <v>4</v>
      </c>
      <c r="C2520" s="6" t="s">
        <v>25</v>
      </c>
      <c r="D2520" s="6">
        <v>3652</v>
      </c>
      <c r="F2520" s="6" t="s">
        <v>172</v>
      </c>
      <c r="G2520" s="6">
        <v>95.3</v>
      </c>
      <c r="H2520" s="6">
        <v>15.4</v>
      </c>
      <c r="I2520" s="6">
        <v>1.4</v>
      </c>
      <c r="J2520" s="6" t="s">
        <v>170</v>
      </c>
      <c r="K2520" s="6">
        <v>1.3</v>
      </c>
      <c r="L2520" s="6" t="s">
        <v>24</v>
      </c>
      <c r="N2520" s="6" t="b">
        <v>0</v>
      </c>
      <c r="O2520" s="6">
        <v>41.989198559999998</v>
      </c>
      <c r="P2520" s="6">
        <v>-72.129752080000003</v>
      </c>
    </row>
    <row r="2521" spans="2:16" ht="15.75" customHeight="1" x14ac:dyDescent="0.3">
      <c r="B2521" s="6">
        <v>6</v>
      </c>
      <c r="C2521" s="6" t="s">
        <v>17</v>
      </c>
      <c r="D2521" s="6">
        <v>3653</v>
      </c>
      <c r="F2521" s="6" t="s">
        <v>22</v>
      </c>
      <c r="G2521" s="6">
        <v>122.2</v>
      </c>
      <c r="H2521" s="6">
        <v>8.9</v>
      </c>
      <c r="I2521" s="6">
        <v>1.9</v>
      </c>
      <c r="J2521" s="6" t="s">
        <v>170</v>
      </c>
      <c r="N2521" s="6" t="b">
        <v>0</v>
      </c>
      <c r="O2521" s="6">
        <v>41.989098980000001</v>
      </c>
      <c r="P2521" s="6">
        <v>-72.12944521</v>
      </c>
    </row>
    <row r="2522" spans="2:16" ht="15.75" customHeight="1" x14ac:dyDescent="0.3">
      <c r="B2522" s="6">
        <v>5</v>
      </c>
      <c r="C2522" s="6" t="s">
        <v>21</v>
      </c>
      <c r="D2522" s="6">
        <v>3654</v>
      </c>
      <c r="F2522" s="6" t="s">
        <v>20</v>
      </c>
      <c r="G2522" s="6">
        <v>100.3</v>
      </c>
      <c r="H2522" s="6">
        <v>17.8</v>
      </c>
      <c r="I2522" s="6">
        <v>2.2999999999999998</v>
      </c>
      <c r="J2522" s="6" t="s">
        <v>170</v>
      </c>
      <c r="L2522" s="6" t="s">
        <v>24</v>
      </c>
      <c r="N2522" s="6" t="b">
        <v>0</v>
      </c>
      <c r="O2522" s="6">
        <v>41.989212010000003</v>
      </c>
      <c r="P2522" s="6">
        <v>-72.12968746</v>
      </c>
    </row>
    <row r="2523" spans="2:16" ht="15.75" customHeight="1" x14ac:dyDescent="0.3">
      <c r="B2523" s="6">
        <v>5</v>
      </c>
      <c r="C2523" s="6" t="s">
        <v>26</v>
      </c>
      <c r="D2523" s="6">
        <v>3655</v>
      </c>
      <c r="F2523" s="6" t="s">
        <v>22</v>
      </c>
      <c r="G2523" s="6">
        <v>117.8</v>
      </c>
      <c r="H2523" s="6">
        <v>0.7</v>
      </c>
      <c r="I2523" s="6">
        <v>2.5</v>
      </c>
      <c r="J2523" s="6" t="s">
        <v>170</v>
      </c>
      <c r="K2523" s="6">
        <v>1.3</v>
      </c>
      <c r="L2523" s="6" t="s">
        <v>24</v>
      </c>
      <c r="N2523" s="6" t="b">
        <v>0</v>
      </c>
      <c r="O2523" s="6">
        <v>41.989033229999997</v>
      </c>
      <c r="P2523" s="6">
        <v>-72.12951486</v>
      </c>
    </row>
    <row r="2524" spans="2:16" ht="15.75" customHeight="1" x14ac:dyDescent="0.3">
      <c r="B2524" s="6">
        <v>6</v>
      </c>
      <c r="C2524" s="6" t="s">
        <v>25</v>
      </c>
      <c r="D2524" s="6">
        <v>3656</v>
      </c>
      <c r="F2524" s="6" t="s">
        <v>22</v>
      </c>
      <c r="G2524" s="6">
        <v>139.69999999999999</v>
      </c>
      <c r="H2524" s="6">
        <v>18</v>
      </c>
      <c r="I2524" s="6">
        <v>1.5</v>
      </c>
      <c r="N2524" s="6" t="b">
        <v>0</v>
      </c>
      <c r="O2524" s="6">
        <v>41.989152240000003</v>
      </c>
      <c r="P2524" s="6">
        <v>-72.129217560000001</v>
      </c>
    </row>
    <row r="2525" spans="2:16" ht="15.75" customHeight="1" x14ac:dyDescent="0.3">
      <c r="B2525" s="6">
        <v>5</v>
      </c>
      <c r="C2525" s="6" t="s">
        <v>21</v>
      </c>
      <c r="D2525" s="6">
        <v>3657</v>
      </c>
      <c r="F2525" s="6" t="s">
        <v>22</v>
      </c>
      <c r="G2525" s="6">
        <v>104.3</v>
      </c>
      <c r="H2525" s="6">
        <v>15.3</v>
      </c>
      <c r="I2525" s="6">
        <v>1.3</v>
      </c>
      <c r="J2525" s="6" t="s">
        <v>170</v>
      </c>
      <c r="L2525" s="6" t="s">
        <v>24</v>
      </c>
      <c r="N2525" s="6" t="b">
        <v>0</v>
      </c>
      <c r="O2525" s="6">
        <v>41.989183619999999</v>
      </c>
      <c r="P2525" s="6">
        <v>-72.129645049999993</v>
      </c>
    </row>
    <row r="2526" spans="2:16" ht="15.75" customHeight="1" x14ac:dyDescent="0.3">
      <c r="B2526" s="6">
        <v>702</v>
      </c>
      <c r="C2526" s="6" t="s">
        <v>26</v>
      </c>
      <c r="D2526" s="6">
        <v>3657</v>
      </c>
      <c r="F2526" s="6" t="s">
        <v>172</v>
      </c>
      <c r="G2526" s="6">
        <v>58.5</v>
      </c>
      <c r="H2526" s="6">
        <v>147.6</v>
      </c>
      <c r="I2526" s="6">
        <v>4.3</v>
      </c>
      <c r="J2526" s="6" t="s">
        <v>170</v>
      </c>
      <c r="K2526" s="6">
        <v>1.3</v>
      </c>
      <c r="L2526" s="6" t="s">
        <v>24</v>
      </c>
      <c r="N2526" s="6" t="b">
        <v>0</v>
      </c>
      <c r="O2526" s="6">
        <v>41.99042687</v>
      </c>
      <c r="P2526" s="6">
        <v>-72.1299128</v>
      </c>
    </row>
    <row r="2527" spans="2:16" ht="15.75" customHeight="1" x14ac:dyDescent="0.3">
      <c r="B2527" s="6">
        <v>4</v>
      </c>
      <c r="C2527" s="6" t="s">
        <v>26</v>
      </c>
      <c r="D2527" s="6">
        <v>3658</v>
      </c>
      <c r="F2527" s="6" t="s">
        <v>18</v>
      </c>
      <c r="G2527" s="6">
        <v>96.7</v>
      </c>
      <c r="H2527" s="6">
        <v>2.2000000000000002</v>
      </c>
      <c r="I2527" s="6">
        <v>5</v>
      </c>
      <c r="J2527" s="6" t="s">
        <v>170</v>
      </c>
      <c r="K2527" s="6">
        <v>1.3</v>
      </c>
      <c r="L2527" s="6" t="s">
        <v>24</v>
      </c>
      <c r="N2527" s="6" t="b">
        <v>0</v>
      </c>
      <c r="O2527" s="6">
        <v>41.98907947</v>
      </c>
      <c r="P2527" s="6">
        <v>-72.129763130000001</v>
      </c>
    </row>
    <row r="2528" spans="2:16" ht="15.75" customHeight="1" x14ac:dyDescent="0.3">
      <c r="B2528" s="6">
        <v>5</v>
      </c>
      <c r="C2528" s="6" t="s">
        <v>25</v>
      </c>
      <c r="D2528" s="6">
        <v>3659</v>
      </c>
      <c r="F2528" s="6" t="s">
        <v>20</v>
      </c>
      <c r="G2528" s="6">
        <v>110.7</v>
      </c>
      <c r="H2528" s="6">
        <v>18.5</v>
      </c>
      <c r="I2528" s="6">
        <v>1.2</v>
      </c>
      <c r="J2528" s="6" t="s">
        <v>170</v>
      </c>
      <c r="L2528" s="6" t="s">
        <v>24</v>
      </c>
      <c r="N2528" s="6" t="b">
        <v>0</v>
      </c>
      <c r="O2528" s="6">
        <v>41.989201960000003</v>
      </c>
      <c r="P2528" s="6">
        <v>-72.129562059999998</v>
      </c>
    </row>
    <row r="2529" spans="2:16" ht="15.75" customHeight="1" x14ac:dyDescent="0.3">
      <c r="B2529" s="6">
        <v>4</v>
      </c>
      <c r="C2529" s="6" t="s">
        <v>21</v>
      </c>
      <c r="D2529" s="6">
        <v>3660</v>
      </c>
      <c r="F2529" s="6" t="s">
        <v>172</v>
      </c>
      <c r="G2529" s="6">
        <v>80.3</v>
      </c>
      <c r="H2529" s="6">
        <v>11.1</v>
      </c>
      <c r="I2529" s="6">
        <v>1.7</v>
      </c>
      <c r="J2529" s="6" t="s">
        <v>170</v>
      </c>
      <c r="K2529" s="6">
        <v>1.3</v>
      </c>
      <c r="L2529" s="6" t="s">
        <v>24</v>
      </c>
      <c r="N2529" s="6" t="b">
        <v>0</v>
      </c>
      <c r="O2529" s="6">
        <v>41.9891839</v>
      </c>
      <c r="P2529" s="6">
        <v>-72.12993985</v>
      </c>
    </row>
    <row r="2530" spans="2:16" ht="15.75" customHeight="1" x14ac:dyDescent="0.3">
      <c r="B2530" s="6">
        <v>6</v>
      </c>
      <c r="C2530" s="6" t="s">
        <v>17</v>
      </c>
      <c r="D2530" s="6">
        <v>3661</v>
      </c>
      <c r="F2530" s="6" t="s">
        <v>22</v>
      </c>
      <c r="G2530" s="6">
        <v>121.3</v>
      </c>
      <c r="H2530" s="6">
        <v>3.6</v>
      </c>
      <c r="I2530" s="6">
        <v>3.2</v>
      </c>
      <c r="J2530" s="6" t="s">
        <v>170</v>
      </c>
      <c r="N2530" s="6" t="b">
        <v>0</v>
      </c>
      <c r="O2530" s="6">
        <v>41.98905345</v>
      </c>
      <c r="P2530" s="6">
        <v>-72.129467070000004</v>
      </c>
    </row>
    <row r="2531" spans="2:16" ht="15.75" customHeight="1" x14ac:dyDescent="0.3">
      <c r="B2531" s="6">
        <v>501</v>
      </c>
      <c r="C2531" s="6" t="s">
        <v>21</v>
      </c>
      <c r="D2531" s="6">
        <v>3662</v>
      </c>
      <c r="F2531" s="6" t="s">
        <v>18</v>
      </c>
      <c r="G2531" s="6">
        <v>23.7</v>
      </c>
      <c r="H2531" s="6">
        <v>119.4</v>
      </c>
      <c r="I2531" s="6">
        <v>18</v>
      </c>
      <c r="J2531" s="6" t="s">
        <v>170</v>
      </c>
      <c r="K2531" s="6">
        <v>1.3</v>
      </c>
      <c r="L2531" s="6" t="s">
        <v>24</v>
      </c>
      <c r="N2531" s="6" t="b">
        <v>0</v>
      </c>
      <c r="O2531" s="6">
        <v>41.990231459999997</v>
      </c>
      <c r="P2531" s="6">
        <v>-72.130386720000004</v>
      </c>
    </row>
    <row r="2532" spans="2:16" ht="15.75" customHeight="1" x14ac:dyDescent="0.3">
      <c r="B2532" s="6">
        <v>5</v>
      </c>
      <c r="C2532" s="6" t="s">
        <v>21</v>
      </c>
      <c r="D2532" s="6">
        <v>3663</v>
      </c>
      <c r="F2532" s="6" t="s">
        <v>18</v>
      </c>
      <c r="G2532" s="6">
        <v>100.2</v>
      </c>
      <c r="H2532" s="6">
        <v>16.7</v>
      </c>
      <c r="I2532" s="6">
        <v>2.7</v>
      </c>
      <c r="J2532" s="6" t="s">
        <v>170</v>
      </c>
      <c r="L2532" s="6" t="s">
        <v>24</v>
      </c>
      <c r="N2532" s="6" t="b">
        <v>0</v>
      </c>
      <c r="O2532" s="6">
        <v>41.989202419999998</v>
      </c>
      <c r="P2532" s="6">
        <v>-72.129690960000005</v>
      </c>
    </row>
    <row r="2533" spans="2:16" ht="15.75" customHeight="1" x14ac:dyDescent="0.3">
      <c r="B2533" s="6">
        <v>4</v>
      </c>
      <c r="C2533" s="6" t="s">
        <v>26</v>
      </c>
      <c r="D2533" s="6">
        <v>3664</v>
      </c>
      <c r="F2533" s="6" t="s">
        <v>20</v>
      </c>
      <c r="G2533" s="6">
        <v>93.2</v>
      </c>
      <c r="H2533" s="6">
        <v>5.9</v>
      </c>
      <c r="I2533" s="6">
        <v>3.9</v>
      </c>
      <c r="J2533" s="6" t="s">
        <v>170</v>
      </c>
      <c r="K2533" s="6">
        <v>1.3</v>
      </c>
      <c r="L2533" s="6" t="s">
        <v>24</v>
      </c>
      <c r="N2533" s="6" t="b">
        <v>0</v>
      </c>
      <c r="O2533" s="6">
        <v>41.989117700000001</v>
      </c>
      <c r="P2533" s="6">
        <v>-72.129797060000001</v>
      </c>
    </row>
    <row r="2534" spans="2:16" ht="15.75" customHeight="1" x14ac:dyDescent="0.3">
      <c r="B2534" s="6">
        <v>4</v>
      </c>
      <c r="C2534" s="6" t="s">
        <v>25</v>
      </c>
      <c r="D2534" s="6">
        <v>3665</v>
      </c>
      <c r="F2534" s="6" t="s">
        <v>20</v>
      </c>
      <c r="G2534" s="6">
        <v>96.6</v>
      </c>
      <c r="H2534" s="6">
        <v>18.8</v>
      </c>
      <c r="I2534" s="6">
        <v>3.9</v>
      </c>
      <c r="J2534" s="6" t="s">
        <v>170</v>
      </c>
      <c r="K2534" s="6">
        <v>1.3</v>
      </c>
      <c r="L2534" s="6" t="s">
        <v>24</v>
      </c>
      <c r="N2534" s="6" t="b">
        <v>0</v>
      </c>
      <c r="O2534" s="6">
        <v>41.989226639999998</v>
      </c>
      <c r="P2534" s="6">
        <v>-72.129729440000006</v>
      </c>
    </row>
    <row r="2535" spans="2:16" ht="15.75" customHeight="1" x14ac:dyDescent="0.3">
      <c r="B2535" s="6">
        <v>5</v>
      </c>
      <c r="C2535" s="6" t="s">
        <v>21</v>
      </c>
      <c r="D2535" s="6">
        <v>3666</v>
      </c>
      <c r="F2535" s="6" t="s">
        <v>20</v>
      </c>
      <c r="G2535" s="6">
        <v>103.9</v>
      </c>
      <c r="H2535" s="6">
        <v>13.5</v>
      </c>
      <c r="I2535" s="6">
        <v>1.2</v>
      </c>
      <c r="J2535" s="6" t="s">
        <v>170</v>
      </c>
      <c r="K2535" s="6">
        <v>1.3</v>
      </c>
      <c r="L2535" s="6" t="s">
        <v>24</v>
      </c>
      <c r="N2535" s="6" t="b">
        <v>0</v>
      </c>
      <c r="O2535" s="6">
        <v>41.989168300000003</v>
      </c>
      <c r="P2535" s="6">
        <v>-72.129653599999997</v>
      </c>
    </row>
    <row r="2536" spans="2:16" ht="15.75" customHeight="1" x14ac:dyDescent="0.3">
      <c r="B2536" s="6">
        <v>4</v>
      </c>
      <c r="C2536" s="6" t="s">
        <v>25</v>
      </c>
      <c r="D2536" s="6">
        <v>3667</v>
      </c>
      <c r="F2536" s="6" t="s">
        <v>20</v>
      </c>
      <c r="G2536" s="6">
        <v>96.6</v>
      </c>
      <c r="H2536" s="6">
        <v>19.399999999999999</v>
      </c>
      <c r="I2536" s="6">
        <v>1.9</v>
      </c>
      <c r="J2536" s="6" t="s">
        <v>170</v>
      </c>
      <c r="K2536" s="6">
        <v>1.3</v>
      </c>
      <c r="L2536" s="6" t="s">
        <v>24</v>
      </c>
      <c r="N2536" s="6" t="b">
        <v>0</v>
      </c>
      <c r="O2536" s="6">
        <v>41.989231959999998</v>
      </c>
      <c r="P2536" s="6">
        <v>-72.129728180000001</v>
      </c>
    </row>
    <row r="2537" spans="2:16" ht="15.75" customHeight="1" x14ac:dyDescent="0.3">
      <c r="B2537" s="6">
        <v>5</v>
      </c>
      <c r="C2537" s="6" t="s">
        <v>25</v>
      </c>
      <c r="D2537" s="6">
        <v>3668</v>
      </c>
      <c r="F2537" s="6" t="s">
        <v>22</v>
      </c>
      <c r="G2537" s="6">
        <v>119.1</v>
      </c>
      <c r="H2537" s="6">
        <v>18.2</v>
      </c>
      <c r="I2537" s="6">
        <v>2.9</v>
      </c>
      <c r="J2537" s="6" t="s">
        <v>170</v>
      </c>
      <c r="L2537" s="6" t="s">
        <v>24</v>
      </c>
      <c r="N2537" s="6" t="b">
        <v>0</v>
      </c>
      <c r="O2537" s="6">
        <v>41.989186189999998</v>
      </c>
      <c r="P2537" s="6">
        <v>-72.129462599999997</v>
      </c>
    </row>
    <row r="2538" spans="2:16" ht="15.75" customHeight="1" x14ac:dyDescent="0.3">
      <c r="B2538" s="6">
        <v>104</v>
      </c>
      <c r="C2538" s="6" t="s">
        <v>26</v>
      </c>
      <c r="D2538" s="6">
        <v>3669</v>
      </c>
      <c r="F2538" s="6" t="s">
        <v>172</v>
      </c>
      <c r="G2538" s="6">
        <v>95.4</v>
      </c>
      <c r="H2538" s="6">
        <v>21.5</v>
      </c>
      <c r="I2538" s="6">
        <v>2</v>
      </c>
      <c r="J2538" s="6" t="s">
        <v>170</v>
      </c>
      <c r="K2538" s="6">
        <v>1.3</v>
      </c>
      <c r="L2538" s="6" t="s">
        <v>24</v>
      </c>
      <c r="N2538" s="6" t="b">
        <v>0</v>
      </c>
      <c r="O2538" s="6">
        <v>41.989252430000001</v>
      </c>
      <c r="P2538" s="6">
        <v>-72.129738070000002</v>
      </c>
    </row>
    <row r="2539" spans="2:16" ht="15.75" customHeight="1" x14ac:dyDescent="0.3">
      <c r="B2539" s="6">
        <v>5</v>
      </c>
      <c r="C2539" s="6" t="s">
        <v>25</v>
      </c>
      <c r="D2539" s="6">
        <v>3671</v>
      </c>
      <c r="F2539" s="6" t="s">
        <v>18</v>
      </c>
      <c r="G2539" s="6">
        <v>112.2</v>
      </c>
      <c r="H2539" s="6">
        <v>16</v>
      </c>
      <c r="I2539" s="6">
        <v>2.2999999999999998</v>
      </c>
      <c r="J2539" s="6" t="s">
        <v>170</v>
      </c>
      <c r="L2539" s="6" t="s">
        <v>24</v>
      </c>
      <c r="N2539" s="6" t="b">
        <v>0</v>
      </c>
      <c r="O2539" s="6">
        <v>41.989177480000002</v>
      </c>
      <c r="P2539" s="6">
        <v>-72.129549440000005</v>
      </c>
    </row>
    <row r="2540" spans="2:16" ht="15.75" customHeight="1" x14ac:dyDescent="0.3">
      <c r="B2540" s="6">
        <v>5</v>
      </c>
      <c r="C2540" s="6" t="s">
        <v>26</v>
      </c>
      <c r="D2540" s="6">
        <v>3672</v>
      </c>
      <c r="F2540" s="6" t="s">
        <v>20</v>
      </c>
      <c r="G2540" s="6">
        <v>119.9</v>
      </c>
      <c r="H2540" s="6">
        <v>0.2</v>
      </c>
      <c r="I2540" s="6">
        <v>2.1</v>
      </c>
      <c r="J2540" s="6" t="s">
        <v>170</v>
      </c>
      <c r="K2540" s="6">
        <v>1.3</v>
      </c>
      <c r="L2540" s="6" t="s">
        <v>24</v>
      </c>
      <c r="N2540" s="6" t="b">
        <v>0</v>
      </c>
      <c r="O2540" s="6">
        <v>41.989025519999998</v>
      </c>
      <c r="P2540" s="6">
        <v>-72.12949089</v>
      </c>
    </row>
    <row r="2541" spans="2:16" ht="15.75" customHeight="1" x14ac:dyDescent="0.3">
      <c r="B2541" s="6">
        <v>5</v>
      </c>
      <c r="C2541" s="6" t="s">
        <v>21</v>
      </c>
      <c r="D2541" s="6">
        <v>3673</v>
      </c>
      <c r="F2541" s="6" t="s">
        <v>22</v>
      </c>
      <c r="G2541" s="6">
        <v>105.8</v>
      </c>
      <c r="H2541" s="6">
        <v>18.8</v>
      </c>
      <c r="I2541" s="6">
        <v>1.3</v>
      </c>
      <c r="J2541" s="6" t="s">
        <v>170</v>
      </c>
      <c r="L2541" s="6" t="s">
        <v>24</v>
      </c>
      <c r="N2541" s="6" t="b">
        <v>0</v>
      </c>
      <c r="O2541" s="6">
        <v>41.989212270000003</v>
      </c>
      <c r="P2541" s="6">
        <v>-72.129619820000002</v>
      </c>
    </row>
    <row r="2542" spans="2:16" ht="15.75" customHeight="1" x14ac:dyDescent="0.3">
      <c r="B2542" s="6">
        <v>4</v>
      </c>
      <c r="C2542" s="6" t="s">
        <v>17</v>
      </c>
      <c r="D2542" s="6">
        <v>3674</v>
      </c>
      <c r="F2542" s="6" t="s">
        <v>172</v>
      </c>
      <c r="G2542" s="6">
        <v>80.099999999999994</v>
      </c>
      <c r="H2542" s="6">
        <v>0.1</v>
      </c>
      <c r="I2542" s="6">
        <v>1.9</v>
      </c>
      <c r="J2542" s="6" t="s">
        <v>170</v>
      </c>
      <c r="K2542" s="6">
        <v>1.3</v>
      </c>
      <c r="L2542" s="6" t="s">
        <v>24</v>
      </c>
      <c r="N2542" s="6" t="b">
        <v>0</v>
      </c>
      <c r="O2542" s="6">
        <v>41.989086790000002</v>
      </c>
      <c r="P2542" s="6">
        <v>-72.129965339999998</v>
      </c>
    </row>
    <row r="2543" spans="2:16" ht="15.75" customHeight="1" x14ac:dyDescent="0.3">
      <c r="B2543" s="6">
        <v>6</v>
      </c>
      <c r="C2543" s="6" t="s">
        <v>17</v>
      </c>
      <c r="D2543" s="6">
        <v>3675</v>
      </c>
      <c r="G2543" s="6">
        <v>124.4</v>
      </c>
      <c r="H2543" s="6">
        <v>4.8</v>
      </c>
      <c r="I2543" s="6">
        <v>1.2</v>
      </c>
      <c r="J2543" s="6" t="s">
        <v>170</v>
      </c>
      <c r="N2543" s="6" t="b">
        <v>0</v>
      </c>
      <c r="O2543" s="6">
        <v>41.989059230000002</v>
      </c>
      <c r="P2543" s="6">
        <v>-72.129427609999993</v>
      </c>
    </row>
    <row r="2544" spans="2:16" ht="15.75" customHeight="1" x14ac:dyDescent="0.3">
      <c r="B2544" s="6">
        <v>5</v>
      </c>
      <c r="C2544" s="6" t="s">
        <v>25</v>
      </c>
      <c r="D2544" s="6">
        <v>3677</v>
      </c>
      <c r="F2544" s="6" t="s">
        <v>22</v>
      </c>
      <c r="G2544" s="6">
        <v>110.4</v>
      </c>
      <c r="H2544" s="6">
        <v>12.2</v>
      </c>
      <c r="I2544" s="6">
        <v>1.6</v>
      </c>
      <c r="J2544" s="6" t="s">
        <v>170</v>
      </c>
      <c r="L2544" s="6" t="s">
        <v>24</v>
      </c>
      <c r="N2544" s="6" t="b">
        <v>0</v>
      </c>
      <c r="O2544" s="6">
        <v>41.989146640000001</v>
      </c>
      <c r="P2544" s="6">
        <v>-72.129578879999997</v>
      </c>
    </row>
    <row r="2545" spans="2:16" ht="15.75" customHeight="1" x14ac:dyDescent="0.3">
      <c r="B2545" s="6">
        <v>6</v>
      </c>
      <c r="C2545" s="6" t="s">
        <v>17</v>
      </c>
      <c r="D2545" s="6">
        <v>3678</v>
      </c>
      <c r="F2545" s="6" t="s">
        <v>22</v>
      </c>
      <c r="G2545" s="6">
        <v>123.4</v>
      </c>
      <c r="H2545" s="6">
        <v>1.6</v>
      </c>
      <c r="I2545" s="6">
        <v>4.4000000000000004</v>
      </c>
      <c r="J2545" s="6" t="s">
        <v>170</v>
      </c>
      <c r="N2545" s="6" t="b">
        <v>0</v>
      </c>
      <c r="O2545" s="6">
        <v>41.989032450000003</v>
      </c>
      <c r="P2545" s="6">
        <v>-72.129446250000001</v>
      </c>
    </row>
    <row r="2546" spans="2:16" ht="15.75" customHeight="1" x14ac:dyDescent="0.3">
      <c r="B2546" s="6">
        <v>6</v>
      </c>
      <c r="C2546" s="6" t="s">
        <v>25</v>
      </c>
      <c r="D2546" s="6">
        <v>3680</v>
      </c>
      <c r="F2546" s="6" t="s">
        <v>22</v>
      </c>
      <c r="G2546" s="6">
        <v>137.4</v>
      </c>
      <c r="H2546" s="6">
        <v>16.7</v>
      </c>
      <c r="I2546" s="6">
        <v>2</v>
      </c>
      <c r="N2546" s="6" t="b">
        <v>0</v>
      </c>
      <c r="O2546" s="6">
        <v>41.989144320000001</v>
      </c>
      <c r="P2546" s="6">
        <v>-72.129247699999993</v>
      </c>
    </row>
    <row r="2547" spans="2:16" ht="15.75" customHeight="1" x14ac:dyDescent="0.3">
      <c r="B2547" s="6">
        <v>6</v>
      </c>
      <c r="C2547" s="6" t="s">
        <v>25</v>
      </c>
      <c r="D2547" s="6">
        <v>3681</v>
      </c>
      <c r="F2547" s="6" t="s">
        <v>22</v>
      </c>
      <c r="G2547" s="6">
        <v>140</v>
      </c>
      <c r="H2547" s="6">
        <v>16.5</v>
      </c>
      <c r="I2547" s="6">
        <v>1.2</v>
      </c>
      <c r="N2547" s="6" t="b">
        <v>0</v>
      </c>
      <c r="O2547" s="6">
        <v>41.989138490000002</v>
      </c>
      <c r="P2547" s="6">
        <v>-72.129217139999994</v>
      </c>
    </row>
    <row r="2548" spans="2:16" ht="15.75" customHeight="1" x14ac:dyDescent="0.3">
      <c r="B2548" s="6">
        <v>4</v>
      </c>
      <c r="C2548" s="6" t="s">
        <v>21</v>
      </c>
      <c r="D2548" s="6">
        <v>3682</v>
      </c>
      <c r="F2548" s="6" t="s">
        <v>172</v>
      </c>
      <c r="G2548" s="6">
        <v>81.2</v>
      </c>
      <c r="H2548" s="6">
        <v>12.4</v>
      </c>
      <c r="I2548" s="6">
        <v>2.2999999999999998</v>
      </c>
      <c r="J2548" s="6" t="s">
        <v>170</v>
      </c>
      <c r="K2548" s="6">
        <v>1.3</v>
      </c>
      <c r="L2548" s="6" t="s">
        <v>24</v>
      </c>
      <c r="N2548" s="6" t="b">
        <v>1</v>
      </c>
      <c r="O2548" s="6">
        <v>41.989194009999999</v>
      </c>
      <c r="P2548" s="6">
        <v>-72.129926389999994</v>
      </c>
    </row>
    <row r="2549" spans="2:16" ht="15.75" customHeight="1" x14ac:dyDescent="0.3">
      <c r="B2549" s="6">
        <v>5</v>
      </c>
      <c r="C2549" s="6" t="s">
        <v>26</v>
      </c>
      <c r="D2549" s="6">
        <v>3683</v>
      </c>
      <c r="F2549" s="6" t="s">
        <v>20</v>
      </c>
      <c r="G2549" s="6">
        <v>115.9</v>
      </c>
      <c r="H2549" s="6">
        <v>6.8</v>
      </c>
      <c r="I2549" s="6">
        <v>2.6</v>
      </c>
      <c r="J2549" s="6" t="s">
        <v>170</v>
      </c>
      <c r="K2549" s="6">
        <v>1.3</v>
      </c>
      <c r="L2549" s="6" t="s">
        <v>24</v>
      </c>
      <c r="N2549" s="6" t="b">
        <v>0</v>
      </c>
      <c r="O2549" s="6">
        <v>41.989090220000001</v>
      </c>
      <c r="P2549" s="6">
        <v>-72.129524689999997</v>
      </c>
    </row>
    <row r="2550" spans="2:16" ht="15.75" customHeight="1" x14ac:dyDescent="0.3">
      <c r="B2550" s="6">
        <v>6</v>
      </c>
      <c r="C2550" s="6" t="s">
        <v>25</v>
      </c>
      <c r="D2550" s="6">
        <v>3684</v>
      </c>
      <c r="F2550" s="6" t="s">
        <v>22</v>
      </c>
      <c r="G2550" s="6">
        <v>138.19999999999999</v>
      </c>
      <c r="H2550" s="6">
        <v>19.100000000000001</v>
      </c>
      <c r="I2550" s="6">
        <v>1.7</v>
      </c>
      <c r="N2550" s="6" t="b">
        <v>0</v>
      </c>
      <c r="O2550" s="6">
        <v>41.989164330000001</v>
      </c>
      <c r="P2550" s="6">
        <v>-72.129233119999995</v>
      </c>
    </row>
    <row r="2551" spans="2:16" ht="15.75" customHeight="1" x14ac:dyDescent="0.3">
      <c r="B2551" s="6">
        <v>6</v>
      </c>
      <c r="C2551" s="6" t="s">
        <v>25</v>
      </c>
      <c r="D2551" s="6">
        <v>3686</v>
      </c>
      <c r="F2551" s="6" t="s">
        <v>20</v>
      </c>
      <c r="G2551" s="6">
        <v>139.6</v>
      </c>
      <c r="H2551" s="6">
        <v>10.1</v>
      </c>
      <c r="I2551" s="6">
        <v>3.4</v>
      </c>
      <c r="N2551" s="6" t="b">
        <v>0</v>
      </c>
      <c r="O2551" s="6">
        <v>41.989082430000003</v>
      </c>
      <c r="P2551" s="6">
        <v>-72.129235350000002</v>
      </c>
    </row>
    <row r="2552" spans="2:16" ht="15.75" customHeight="1" x14ac:dyDescent="0.3">
      <c r="B2552" s="6">
        <v>6</v>
      </c>
      <c r="C2552" s="6" t="s">
        <v>21</v>
      </c>
      <c r="D2552" s="6">
        <v>3687</v>
      </c>
      <c r="F2552" s="6" t="s">
        <v>22</v>
      </c>
      <c r="G2552" s="6">
        <v>124</v>
      </c>
      <c r="H2552" s="6">
        <v>15.4</v>
      </c>
      <c r="I2552" s="6">
        <v>3.1</v>
      </c>
      <c r="N2552" s="6" t="b">
        <v>0</v>
      </c>
      <c r="O2552" s="6">
        <v>41.989153739999999</v>
      </c>
      <c r="P2552" s="6">
        <v>-72.129410100000001</v>
      </c>
    </row>
    <row r="2553" spans="2:16" ht="15.75" customHeight="1" x14ac:dyDescent="0.3">
      <c r="B2553" s="6">
        <v>4</v>
      </c>
      <c r="C2553" s="6" t="s">
        <v>26</v>
      </c>
      <c r="D2553" s="6">
        <v>3689</v>
      </c>
      <c r="F2553" s="6" t="s">
        <v>20</v>
      </c>
      <c r="G2553" s="6">
        <v>98</v>
      </c>
      <c r="H2553" s="6">
        <v>9.9</v>
      </c>
      <c r="I2553" s="6">
        <v>1.1000000000000001</v>
      </c>
      <c r="J2553" s="6" t="s">
        <v>170</v>
      </c>
      <c r="K2553" s="6">
        <v>1.3</v>
      </c>
      <c r="L2553" s="6" t="s">
        <v>24</v>
      </c>
      <c r="N2553" s="6" t="b">
        <v>0</v>
      </c>
      <c r="O2553" s="6">
        <v>41.989145630000003</v>
      </c>
      <c r="P2553" s="6">
        <v>-72.129731460000002</v>
      </c>
    </row>
    <row r="2554" spans="2:16" ht="15.75" customHeight="1" x14ac:dyDescent="0.3">
      <c r="B2554" s="6">
        <v>6</v>
      </c>
      <c r="C2554" s="6" t="s">
        <v>17</v>
      </c>
      <c r="D2554" s="6">
        <v>3690</v>
      </c>
      <c r="F2554" s="6" t="s">
        <v>22</v>
      </c>
      <c r="G2554" s="6">
        <v>122.6</v>
      </c>
      <c r="H2554" s="6">
        <v>7.4</v>
      </c>
      <c r="I2554" s="6">
        <v>4.9000000000000004</v>
      </c>
      <c r="J2554" s="6" t="s">
        <v>170</v>
      </c>
      <c r="N2554" s="6" t="b">
        <v>0</v>
      </c>
      <c r="O2554" s="6">
        <v>41.989085070000002</v>
      </c>
      <c r="P2554" s="6">
        <v>-72.129443589999994</v>
      </c>
    </row>
    <row r="2555" spans="2:16" ht="15.75" customHeight="1" x14ac:dyDescent="0.3">
      <c r="B2555" s="6">
        <v>4</v>
      </c>
      <c r="C2555" s="6" t="s">
        <v>17</v>
      </c>
      <c r="D2555" s="6">
        <v>3691</v>
      </c>
      <c r="F2555" s="6" t="s">
        <v>172</v>
      </c>
      <c r="G2555" s="6">
        <v>80.900000000000006</v>
      </c>
      <c r="H2555" s="6">
        <v>1.4</v>
      </c>
      <c r="I2555" s="6">
        <v>1.2</v>
      </c>
      <c r="J2555" s="6" t="s">
        <v>170</v>
      </c>
      <c r="K2555" s="6">
        <v>1.3</v>
      </c>
      <c r="L2555" s="6" t="s">
        <v>24</v>
      </c>
      <c r="N2555" s="6" t="b">
        <v>1</v>
      </c>
      <c r="O2555" s="6">
        <v>41.989097059999999</v>
      </c>
      <c r="P2555" s="6">
        <v>-72.129953080000007</v>
      </c>
    </row>
    <row r="2556" spans="2:16" ht="15.75" customHeight="1" x14ac:dyDescent="0.3">
      <c r="B2556" s="6">
        <v>6</v>
      </c>
      <c r="C2556" s="6" t="s">
        <v>25</v>
      </c>
      <c r="D2556" s="6">
        <v>3693</v>
      </c>
      <c r="F2556" s="6" t="s">
        <v>22</v>
      </c>
      <c r="G2556" s="6">
        <v>134.19999999999999</v>
      </c>
      <c r="H2556" s="6">
        <v>15.7</v>
      </c>
      <c r="I2556" s="6">
        <v>1.5</v>
      </c>
      <c r="N2556" s="6" t="b">
        <v>0</v>
      </c>
      <c r="O2556" s="6">
        <v>41.989140460000002</v>
      </c>
      <c r="P2556" s="6">
        <v>-72.129287930000004</v>
      </c>
    </row>
    <row r="2557" spans="2:16" ht="15.75" customHeight="1" x14ac:dyDescent="0.3">
      <c r="B2557" s="6">
        <v>6</v>
      </c>
      <c r="C2557" s="6" t="s">
        <v>25</v>
      </c>
      <c r="D2557" s="6">
        <v>3694</v>
      </c>
      <c r="F2557" s="6" t="s">
        <v>22</v>
      </c>
      <c r="G2557" s="6">
        <v>134</v>
      </c>
      <c r="H2557" s="6">
        <v>17</v>
      </c>
      <c r="I2557" s="6">
        <v>1.3</v>
      </c>
      <c r="N2557" s="6" t="b">
        <v>0</v>
      </c>
      <c r="O2557" s="6">
        <v>41.98915229</v>
      </c>
      <c r="P2557" s="6">
        <v>-72.129287579999996</v>
      </c>
    </row>
    <row r="2558" spans="2:16" ht="15.75" customHeight="1" x14ac:dyDescent="0.3">
      <c r="B2558" s="6">
        <v>4</v>
      </c>
      <c r="C2558" s="6" t="s">
        <v>26</v>
      </c>
      <c r="D2558" s="6">
        <v>3695</v>
      </c>
      <c r="F2558" s="6" t="s">
        <v>18</v>
      </c>
      <c r="G2558" s="6">
        <v>93.5</v>
      </c>
      <c r="H2558" s="6">
        <v>1.5</v>
      </c>
      <c r="I2558" s="6">
        <v>3.7</v>
      </c>
      <c r="J2558" s="6" t="s">
        <v>170</v>
      </c>
      <c r="K2558" s="6">
        <v>1.3</v>
      </c>
      <c r="L2558" s="6" t="s">
        <v>24</v>
      </c>
      <c r="N2558" s="6" t="b">
        <v>0</v>
      </c>
      <c r="O2558" s="6">
        <v>41.989078259999999</v>
      </c>
      <c r="P2558" s="6">
        <v>-72.129802729999994</v>
      </c>
    </row>
    <row r="2559" spans="2:16" ht="15.75" customHeight="1" x14ac:dyDescent="0.3">
      <c r="B2559" s="6">
        <v>6</v>
      </c>
      <c r="C2559" s="6" t="s">
        <v>25</v>
      </c>
      <c r="D2559" s="6">
        <v>3696</v>
      </c>
      <c r="F2559" s="6" t="s">
        <v>22</v>
      </c>
      <c r="G2559" s="6">
        <v>134.4</v>
      </c>
      <c r="H2559" s="6">
        <v>12.5</v>
      </c>
      <c r="I2559" s="6">
        <v>4</v>
      </c>
      <c r="N2559" s="6" t="b">
        <v>0</v>
      </c>
      <c r="O2559" s="6">
        <v>41.989111809999997</v>
      </c>
      <c r="P2559" s="6">
        <v>-72.129292269999993</v>
      </c>
    </row>
    <row r="2560" spans="2:16" ht="15.75" customHeight="1" x14ac:dyDescent="0.3">
      <c r="B2560" s="6">
        <v>6</v>
      </c>
      <c r="C2560" s="6" t="s">
        <v>25</v>
      </c>
      <c r="D2560" s="6">
        <v>3697</v>
      </c>
      <c r="F2560" s="6" t="s">
        <v>22</v>
      </c>
      <c r="G2560" s="6">
        <v>132.80000000000001</v>
      </c>
      <c r="H2560" s="6">
        <v>19.2</v>
      </c>
      <c r="I2560" s="6">
        <v>2</v>
      </c>
      <c r="N2560" s="6" t="b">
        <v>0</v>
      </c>
      <c r="O2560" s="6">
        <v>41.989173649999998</v>
      </c>
      <c r="P2560" s="6">
        <v>-72.129297260000001</v>
      </c>
    </row>
    <row r="2561" spans="2:16" ht="15.75" customHeight="1" x14ac:dyDescent="0.3">
      <c r="B2561" s="6">
        <v>5</v>
      </c>
      <c r="C2561" s="6" t="s">
        <v>26</v>
      </c>
      <c r="D2561" s="6">
        <v>3698</v>
      </c>
      <c r="F2561" s="6" t="s">
        <v>22</v>
      </c>
      <c r="G2561" s="6">
        <v>113.4</v>
      </c>
      <c r="H2561" s="6">
        <v>6.3</v>
      </c>
      <c r="I2561" s="6">
        <v>1.4</v>
      </c>
      <c r="J2561" s="6" t="s">
        <v>170</v>
      </c>
      <c r="K2561" s="6">
        <v>1.3</v>
      </c>
      <c r="L2561" s="6" t="s">
        <v>24</v>
      </c>
      <c r="N2561" s="6" t="b">
        <v>0</v>
      </c>
      <c r="O2561" s="6">
        <v>41.989089700000001</v>
      </c>
      <c r="P2561" s="6">
        <v>-72.129555530000005</v>
      </c>
    </row>
    <row r="2562" spans="2:16" ht="15.75" customHeight="1" x14ac:dyDescent="0.3">
      <c r="B2562" s="6">
        <v>5</v>
      </c>
      <c r="C2562" s="6" t="s">
        <v>25</v>
      </c>
      <c r="D2562" s="6">
        <v>3700</v>
      </c>
      <c r="F2562" s="6" t="s">
        <v>22</v>
      </c>
      <c r="G2562" s="6">
        <v>117.9</v>
      </c>
      <c r="H2562" s="6">
        <v>12.7</v>
      </c>
      <c r="I2562" s="6">
        <v>4</v>
      </c>
      <c r="J2562" s="6" t="s">
        <v>170</v>
      </c>
      <c r="L2562" s="6" t="s">
        <v>24</v>
      </c>
      <c r="N2562" s="6" t="b">
        <v>1</v>
      </c>
      <c r="O2562" s="6">
        <v>41.989139350000002</v>
      </c>
      <c r="P2562" s="6">
        <v>-72.129488460000005</v>
      </c>
    </row>
    <row r="2563" spans="2:16" ht="15.75" customHeight="1" x14ac:dyDescent="0.3">
      <c r="B2563" s="6">
        <v>203</v>
      </c>
      <c r="C2563" s="6" t="s">
        <v>25</v>
      </c>
      <c r="D2563" s="6">
        <v>3701</v>
      </c>
      <c r="F2563" s="6" t="s">
        <v>172</v>
      </c>
      <c r="G2563" s="6">
        <v>79.7</v>
      </c>
      <c r="H2563" s="6">
        <v>51.7</v>
      </c>
      <c r="I2563" s="6">
        <v>3</v>
      </c>
      <c r="J2563" s="6" t="s">
        <v>170</v>
      </c>
      <c r="L2563" s="6" t="s">
        <v>24</v>
      </c>
      <c r="N2563" s="6" t="b">
        <v>0</v>
      </c>
      <c r="O2563" s="6">
        <v>41.989544420000001</v>
      </c>
      <c r="P2563" s="6">
        <v>-72.129861689999998</v>
      </c>
    </row>
    <row r="2564" spans="2:16" ht="15.75" customHeight="1" x14ac:dyDescent="0.3">
      <c r="B2564" s="6">
        <v>5</v>
      </c>
      <c r="C2564" s="6" t="s">
        <v>21</v>
      </c>
      <c r="D2564" s="6">
        <v>3703</v>
      </c>
      <c r="F2564" s="6" t="s">
        <v>20</v>
      </c>
      <c r="G2564" s="6">
        <v>105.5</v>
      </c>
      <c r="H2564" s="6">
        <v>12.5</v>
      </c>
      <c r="I2564" s="6">
        <v>1.8</v>
      </c>
      <c r="J2564" s="6" t="s">
        <v>170</v>
      </c>
      <c r="K2564" s="6">
        <v>1.3</v>
      </c>
      <c r="L2564" s="6" t="s">
        <v>24</v>
      </c>
      <c r="N2564" s="6" t="b">
        <v>0</v>
      </c>
      <c r="O2564" s="6">
        <v>41.989156950000002</v>
      </c>
      <c r="P2564" s="6">
        <v>-72.129636629999993</v>
      </c>
    </row>
    <row r="2565" spans="2:16" ht="15.75" customHeight="1" x14ac:dyDescent="0.3">
      <c r="B2565" s="6">
        <v>4</v>
      </c>
      <c r="C2565" s="6" t="s">
        <v>25</v>
      </c>
      <c r="D2565" s="6">
        <v>3704</v>
      </c>
      <c r="F2565" s="6" t="s">
        <v>20</v>
      </c>
      <c r="G2565" s="6">
        <v>99</v>
      </c>
      <c r="H2565" s="6">
        <v>16.600000000000001</v>
      </c>
      <c r="I2565" s="6">
        <v>1.3</v>
      </c>
      <c r="J2565" s="6" t="s">
        <v>170</v>
      </c>
      <c r="K2565" s="6">
        <v>1.3</v>
      </c>
      <c r="L2565" s="6" t="s">
        <v>24</v>
      </c>
      <c r="N2565" s="6" t="b">
        <v>0</v>
      </c>
      <c r="O2565" s="6">
        <v>41.989203410000002</v>
      </c>
      <c r="P2565" s="6">
        <v>-72.129705470000005</v>
      </c>
    </row>
    <row r="2566" spans="2:16" ht="15.75" customHeight="1" x14ac:dyDescent="0.3">
      <c r="B2566" s="6">
        <v>4</v>
      </c>
      <c r="C2566" s="6" t="s">
        <v>21</v>
      </c>
      <c r="D2566" s="6">
        <v>3705</v>
      </c>
      <c r="F2566" s="6" t="s">
        <v>172</v>
      </c>
      <c r="G2566" s="6">
        <v>84.2</v>
      </c>
      <c r="H2566" s="6">
        <v>10.6</v>
      </c>
      <c r="I2566" s="6">
        <v>1.8</v>
      </c>
      <c r="J2566" s="6" t="s">
        <v>170</v>
      </c>
      <c r="K2566" s="6">
        <v>1.3</v>
      </c>
      <c r="L2566" s="6" t="s">
        <v>24</v>
      </c>
      <c r="N2566" s="6" t="b">
        <v>0</v>
      </c>
      <c r="O2566" s="6">
        <v>41.989173379999997</v>
      </c>
      <c r="P2566" s="6">
        <v>-72.129894429999993</v>
      </c>
    </row>
    <row r="2567" spans="2:16" ht="15.75" customHeight="1" x14ac:dyDescent="0.3">
      <c r="B2567" s="6">
        <v>5</v>
      </c>
      <c r="C2567" s="6" t="s">
        <v>17</v>
      </c>
      <c r="D2567" s="6">
        <v>3706</v>
      </c>
      <c r="F2567" s="6" t="s">
        <v>22</v>
      </c>
      <c r="G2567" s="6">
        <v>106.7</v>
      </c>
      <c r="H2567" s="6">
        <v>1.3</v>
      </c>
      <c r="I2567" s="6">
        <v>1.4</v>
      </c>
      <c r="J2567" s="6" t="s">
        <v>170</v>
      </c>
      <c r="K2567" s="6">
        <v>1.3</v>
      </c>
      <c r="L2567" s="6" t="s">
        <v>24</v>
      </c>
      <c r="N2567" s="6" t="b">
        <v>0</v>
      </c>
      <c r="O2567" s="6">
        <v>41.989055880000002</v>
      </c>
      <c r="P2567" s="6">
        <v>-72.129645870000004</v>
      </c>
    </row>
    <row r="2568" spans="2:16" ht="15.75" customHeight="1" x14ac:dyDescent="0.3">
      <c r="B2568" s="6">
        <v>4</v>
      </c>
      <c r="C2568" s="6" t="s">
        <v>26</v>
      </c>
      <c r="D2568" s="6">
        <v>3707</v>
      </c>
      <c r="F2568" s="6" t="s">
        <v>22</v>
      </c>
      <c r="G2568" s="6">
        <v>93.8</v>
      </c>
      <c r="H2568" s="6">
        <v>2.8</v>
      </c>
      <c r="I2568" s="6">
        <v>1.3</v>
      </c>
      <c r="J2568" s="6" t="s">
        <v>170</v>
      </c>
      <c r="K2568" s="6">
        <v>1.3</v>
      </c>
      <c r="L2568" s="6" t="s">
        <v>24</v>
      </c>
      <c r="N2568" s="6" t="b">
        <v>1</v>
      </c>
      <c r="O2568" s="6">
        <v>41.989089309999997</v>
      </c>
      <c r="P2568" s="6">
        <v>-72.129796429999999</v>
      </c>
    </row>
    <row r="2569" spans="2:16" ht="15.75" customHeight="1" x14ac:dyDescent="0.3">
      <c r="B2569" s="6">
        <v>5</v>
      </c>
      <c r="C2569" s="6" t="s">
        <v>25</v>
      </c>
      <c r="D2569" s="6">
        <v>3708</v>
      </c>
      <c r="F2569" s="6" t="s">
        <v>22</v>
      </c>
      <c r="G2569" s="6">
        <v>119.1</v>
      </c>
      <c r="H2569" s="6">
        <v>18.899999999999999</v>
      </c>
      <c r="I2569" s="6">
        <v>2.9</v>
      </c>
      <c r="J2569" s="6" t="s">
        <v>170</v>
      </c>
      <c r="L2569" s="6" t="s">
        <v>24</v>
      </c>
      <c r="N2569" s="6" t="b">
        <v>0</v>
      </c>
      <c r="O2569" s="6">
        <v>41.989192389999999</v>
      </c>
      <c r="P2569" s="6">
        <v>-72.129461129999996</v>
      </c>
    </row>
    <row r="2570" spans="2:16" ht="15.75" customHeight="1" x14ac:dyDescent="0.3">
      <c r="B2570" s="6">
        <v>4</v>
      </c>
      <c r="C2570" s="6" t="s">
        <v>17</v>
      </c>
      <c r="D2570" s="6">
        <v>3709</v>
      </c>
      <c r="F2570" s="6" t="s">
        <v>172</v>
      </c>
      <c r="G2570" s="6">
        <v>82.1</v>
      </c>
      <c r="H2570" s="6">
        <v>0.3</v>
      </c>
      <c r="I2570" s="6">
        <v>1.8</v>
      </c>
      <c r="J2570" s="6" t="s">
        <v>170</v>
      </c>
      <c r="K2570" s="6">
        <v>1.3</v>
      </c>
      <c r="L2570" s="6" t="s">
        <v>24</v>
      </c>
      <c r="N2570" s="6" t="b">
        <v>1</v>
      </c>
      <c r="O2570" s="6">
        <v>41.989085439999997</v>
      </c>
      <c r="P2570" s="6">
        <v>-72.129941090000003</v>
      </c>
    </row>
    <row r="2571" spans="2:16" ht="15.75" customHeight="1" x14ac:dyDescent="0.3">
      <c r="B2571" s="6">
        <v>4</v>
      </c>
      <c r="C2571" s="6" t="s">
        <v>25</v>
      </c>
      <c r="D2571" s="6">
        <v>3710</v>
      </c>
      <c r="F2571" s="6" t="s">
        <v>20</v>
      </c>
      <c r="G2571" s="6">
        <v>94.7</v>
      </c>
      <c r="H2571" s="6">
        <v>15.7</v>
      </c>
      <c r="I2571" s="6">
        <v>4.7</v>
      </c>
      <c r="J2571" s="6" t="s">
        <v>170</v>
      </c>
      <c r="K2571" s="6">
        <v>1.3</v>
      </c>
      <c r="L2571" s="6" t="s">
        <v>24</v>
      </c>
      <c r="N2571" s="6" t="b">
        <v>0</v>
      </c>
      <c r="O2571" s="6">
        <v>41.989202149999997</v>
      </c>
      <c r="P2571" s="6">
        <v>-72.129758600000002</v>
      </c>
    </row>
    <row r="2572" spans="2:16" ht="15.75" customHeight="1" x14ac:dyDescent="0.3">
      <c r="B2572" s="6">
        <v>4</v>
      </c>
      <c r="C2572" s="6" t="s">
        <v>25</v>
      </c>
      <c r="D2572" s="6">
        <v>3711</v>
      </c>
      <c r="F2572" s="6" t="s">
        <v>18</v>
      </c>
      <c r="G2572" s="6">
        <v>96.8</v>
      </c>
      <c r="H2572" s="6">
        <v>18.8</v>
      </c>
      <c r="I2572" s="6">
        <v>1.1000000000000001</v>
      </c>
      <c r="J2572" s="6" t="s">
        <v>170</v>
      </c>
      <c r="K2572" s="6">
        <v>1.3</v>
      </c>
      <c r="L2572" s="6" t="s">
        <v>24</v>
      </c>
      <c r="N2572" s="6" t="b">
        <v>0</v>
      </c>
      <c r="O2572" s="6">
        <v>41.989226330000001</v>
      </c>
      <c r="P2572" s="6">
        <v>-72.129727059999993</v>
      </c>
    </row>
    <row r="2573" spans="2:16" ht="15.75" customHeight="1" x14ac:dyDescent="0.3">
      <c r="B2573" s="6">
        <v>6</v>
      </c>
      <c r="C2573" s="6" t="s">
        <v>25</v>
      </c>
      <c r="D2573" s="6">
        <v>3712</v>
      </c>
      <c r="F2573" s="6" t="s">
        <v>22</v>
      </c>
      <c r="G2573" s="6">
        <v>135.4</v>
      </c>
      <c r="H2573" s="6">
        <v>11</v>
      </c>
      <c r="I2573" s="6">
        <v>7.1</v>
      </c>
      <c r="N2573" s="6" t="b">
        <v>0</v>
      </c>
      <c r="O2573" s="6">
        <v>41.989096959999998</v>
      </c>
      <c r="P2573" s="6">
        <v>-72.129283509999993</v>
      </c>
    </row>
    <row r="2574" spans="2:16" ht="15.75" customHeight="1" x14ac:dyDescent="0.3">
      <c r="B2574" s="6">
        <v>6</v>
      </c>
      <c r="C2574" s="6" t="s">
        <v>17</v>
      </c>
      <c r="D2574" s="6">
        <v>3713</v>
      </c>
      <c r="F2574" s="6" t="s">
        <v>22</v>
      </c>
      <c r="G2574" s="6">
        <v>123</v>
      </c>
      <c r="H2574" s="6">
        <v>4.2</v>
      </c>
      <c r="I2574" s="6">
        <v>2.6</v>
      </c>
      <c r="J2574" s="6" t="s">
        <v>170</v>
      </c>
      <c r="N2574" s="6" t="b">
        <v>0</v>
      </c>
      <c r="O2574" s="6">
        <v>41.989056099999999</v>
      </c>
      <c r="P2574" s="6">
        <v>-72.12944555</v>
      </c>
    </row>
    <row r="2575" spans="2:16" ht="15.75" customHeight="1" x14ac:dyDescent="0.3">
      <c r="B2575" s="6">
        <v>4</v>
      </c>
      <c r="C2575" s="6" t="s">
        <v>17</v>
      </c>
      <c r="D2575" s="6">
        <v>3714</v>
      </c>
      <c r="F2575" s="6" t="s">
        <v>172</v>
      </c>
      <c r="G2575" s="6">
        <v>81.8</v>
      </c>
      <c r="H2575" s="6">
        <v>1</v>
      </c>
      <c r="I2575" s="6">
        <v>1.7</v>
      </c>
      <c r="J2575" s="6" t="s">
        <v>170</v>
      </c>
      <c r="K2575" s="6">
        <v>1.3</v>
      </c>
      <c r="L2575" s="6" t="s">
        <v>24</v>
      </c>
      <c r="N2575" s="6" t="b">
        <v>0</v>
      </c>
      <c r="O2575" s="6">
        <v>41.989092110000001</v>
      </c>
      <c r="P2575" s="6">
        <v>-72.1299432</v>
      </c>
    </row>
    <row r="2576" spans="2:16" ht="15.75" customHeight="1" x14ac:dyDescent="0.3">
      <c r="B2576" s="6">
        <v>4</v>
      </c>
      <c r="C2576" s="6" t="s">
        <v>26</v>
      </c>
      <c r="D2576" s="6">
        <v>3715</v>
      </c>
      <c r="F2576" s="6" t="s">
        <v>18</v>
      </c>
      <c r="G2576" s="6">
        <v>92.8</v>
      </c>
      <c r="H2576" s="6">
        <v>1.5</v>
      </c>
      <c r="I2576" s="6">
        <v>6.2</v>
      </c>
      <c r="J2576" s="6" t="s">
        <v>170</v>
      </c>
      <c r="K2576" s="6">
        <v>1.3</v>
      </c>
      <c r="L2576" s="6" t="s">
        <v>24</v>
      </c>
      <c r="N2576" s="6" t="b">
        <v>0</v>
      </c>
      <c r="O2576" s="6">
        <v>41.989079359999998</v>
      </c>
      <c r="P2576" s="6">
        <v>-72.129811070000002</v>
      </c>
    </row>
    <row r="2577" spans="2:16" ht="15.75" customHeight="1" x14ac:dyDescent="0.3">
      <c r="B2577" s="6">
        <v>4</v>
      </c>
      <c r="C2577" s="6" t="s">
        <v>25</v>
      </c>
      <c r="D2577" s="6">
        <v>3716</v>
      </c>
      <c r="F2577" s="6" t="s">
        <v>172</v>
      </c>
      <c r="G2577" s="6">
        <v>91.7</v>
      </c>
      <c r="H2577" s="6">
        <v>11</v>
      </c>
      <c r="I2577" s="6">
        <v>1.2</v>
      </c>
      <c r="J2577" s="6" t="s">
        <v>170</v>
      </c>
      <c r="K2577" s="6">
        <v>1.3</v>
      </c>
      <c r="L2577" s="6" t="s">
        <v>24</v>
      </c>
      <c r="N2577" s="6" t="b">
        <v>0</v>
      </c>
      <c r="O2577" s="6">
        <v>41.989165210000003</v>
      </c>
      <c r="P2577" s="6">
        <v>-72.129804219999997</v>
      </c>
    </row>
    <row r="2578" spans="2:16" ht="15.75" customHeight="1" x14ac:dyDescent="0.3">
      <c r="B2578" s="6">
        <v>4</v>
      </c>
      <c r="C2578" s="6" t="s">
        <v>26</v>
      </c>
      <c r="D2578" s="6">
        <v>3717</v>
      </c>
      <c r="F2578" s="6" t="s">
        <v>20</v>
      </c>
      <c r="G2578" s="6">
        <v>98.9</v>
      </c>
      <c r="H2578" s="6">
        <v>9.9</v>
      </c>
      <c r="I2578" s="6">
        <v>1.9</v>
      </c>
      <c r="J2578" s="6" t="s">
        <v>170</v>
      </c>
      <c r="K2578" s="6">
        <v>1.3</v>
      </c>
      <c r="L2578" s="6" t="s">
        <v>24</v>
      </c>
      <c r="N2578" s="6" t="b">
        <v>0</v>
      </c>
      <c r="O2578" s="6">
        <v>41.989144230000001</v>
      </c>
      <c r="P2578" s="6">
        <v>-72.129720739999996</v>
      </c>
    </row>
    <row r="2579" spans="2:16" ht="15.75" customHeight="1" x14ac:dyDescent="0.3">
      <c r="B2579" s="6">
        <v>5</v>
      </c>
      <c r="C2579" s="6" t="s">
        <v>17</v>
      </c>
      <c r="D2579" s="6">
        <v>3718</v>
      </c>
      <c r="F2579" s="6" t="s">
        <v>22</v>
      </c>
      <c r="G2579" s="6">
        <v>104.7</v>
      </c>
      <c r="H2579" s="6">
        <v>3.4</v>
      </c>
      <c r="I2579" s="6">
        <v>1.1000000000000001</v>
      </c>
      <c r="J2579" s="6" t="s">
        <v>170</v>
      </c>
      <c r="K2579" s="6">
        <v>1.3</v>
      </c>
      <c r="L2579" s="6" t="s">
        <v>24</v>
      </c>
      <c r="N2579" s="6" t="b">
        <v>0</v>
      </c>
      <c r="O2579" s="6">
        <v>41.989077600000002</v>
      </c>
      <c r="P2579" s="6">
        <v>-72.129665290000005</v>
      </c>
    </row>
    <row r="2580" spans="2:16" ht="15.75" customHeight="1" x14ac:dyDescent="0.3">
      <c r="B2580" s="6">
        <v>4</v>
      </c>
      <c r="C2580" s="6" t="s">
        <v>26</v>
      </c>
      <c r="D2580" s="6">
        <v>3720</v>
      </c>
      <c r="G2580" s="6">
        <v>92.7</v>
      </c>
      <c r="H2580" s="6">
        <v>1.9</v>
      </c>
      <c r="I2580" s="6">
        <v>1.2</v>
      </c>
      <c r="J2580" s="6" t="s">
        <v>170</v>
      </c>
      <c r="K2580" s="6">
        <v>1.3</v>
      </c>
      <c r="L2580" s="6" t="s">
        <v>24</v>
      </c>
      <c r="N2580" s="6" t="b">
        <v>1</v>
      </c>
      <c r="O2580" s="6">
        <v>41.989083059999999</v>
      </c>
      <c r="P2580" s="6">
        <v>-72.129811430000004</v>
      </c>
    </row>
    <row r="2581" spans="2:16" ht="15.75" customHeight="1" x14ac:dyDescent="0.3">
      <c r="B2581" s="6">
        <v>6</v>
      </c>
      <c r="C2581" s="6" t="s">
        <v>25</v>
      </c>
      <c r="D2581" s="6">
        <v>3721</v>
      </c>
      <c r="F2581" s="6" t="s">
        <v>22</v>
      </c>
      <c r="G2581" s="6">
        <v>132</v>
      </c>
      <c r="H2581" s="6">
        <v>19.899999999999999</v>
      </c>
      <c r="I2581" s="6">
        <v>1.4</v>
      </c>
      <c r="N2581" s="6" t="b">
        <v>0</v>
      </c>
      <c r="O2581" s="6">
        <v>41.989181100000003</v>
      </c>
      <c r="P2581" s="6">
        <v>-72.12930532</v>
      </c>
    </row>
    <row r="2582" spans="2:16" ht="15.75" customHeight="1" x14ac:dyDescent="0.3">
      <c r="B2582" s="6">
        <v>5</v>
      </c>
      <c r="C2582" s="6" t="s">
        <v>26</v>
      </c>
      <c r="D2582" s="6">
        <v>3722</v>
      </c>
      <c r="F2582" s="6" t="s">
        <v>20</v>
      </c>
      <c r="G2582" s="6">
        <v>116.4</v>
      </c>
      <c r="H2582" s="6">
        <v>6</v>
      </c>
      <c r="I2582" s="6">
        <v>3.7</v>
      </c>
      <c r="J2582" s="6" t="s">
        <v>170</v>
      </c>
      <c r="K2582" s="6">
        <v>1.3</v>
      </c>
      <c r="L2582" s="6" t="s">
        <v>24</v>
      </c>
      <c r="N2582" s="6" t="b">
        <v>0</v>
      </c>
      <c r="O2582" s="6">
        <v>41.989082349999997</v>
      </c>
      <c r="P2582" s="6">
        <v>-72.129520409999998</v>
      </c>
    </row>
    <row r="2583" spans="2:16" ht="15.75" customHeight="1" x14ac:dyDescent="0.3">
      <c r="B2583" s="6">
        <v>4</v>
      </c>
      <c r="C2583" s="6" t="s">
        <v>17</v>
      </c>
      <c r="D2583" s="6">
        <v>3723</v>
      </c>
      <c r="F2583" s="6" t="s">
        <v>172</v>
      </c>
      <c r="G2583" s="6">
        <v>80.2</v>
      </c>
      <c r="H2583" s="6">
        <v>0.2</v>
      </c>
      <c r="I2583" s="6">
        <v>1.4</v>
      </c>
      <c r="J2583" s="6" t="s">
        <v>170</v>
      </c>
      <c r="K2583" s="6">
        <v>1.3</v>
      </c>
      <c r="L2583" s="6" t="s">
        <v>24</v>
      </c>
      <c r="N2583" s="6" t="b">
        <v>0</v>
      </c>
      <c r="O2583" s="6">
        <v>41.989087519999998</v>
      </c>
      <c r="P2583" s="6">
        <v>-72.129963939999996</v>
      </c>
    </row>
    <row r="2584" spans="2:16" ht="15.75" customHeight="1" x14ac:dyDescent="0.3">
      <c r="B2584" s="6">
        <v>4</v>
      </c>
      <c r="C2584" s="6" t="s">
        <v>26</v>
      </c>
      <c r="D2584" s="6">
        <v>3724</v>
      </c>
      <c r="F2584" s="6" t="s">
        <v>20</v>
      </c>
      <c r="G2584" s="6">
        <v>97.1</v>
      </c>
      <c r="H2584" s="6">
        <v>9.1999999999999993</v>
      </c>
      <c r="I2584" s="6">
        <v>3</v>
      </c>
      <c r="J2584" s="6" t="s">
        <v>170</v>
      </c>
      <c r="K2584" s="6">
        <v>1.3</v>
      </c>
      <c r="L2584" s="6" t="s">
        <v>24</v>
      </c>
      <c r="N2584" s="6" t="b">
        <v>0</v>
      </c>
      <c r="O2584" s="6">
        <v>41.989140839999997</v>
      </c>
      <c r="P2584" s="6">
        <v>-72.129743660000003</v>
      </c>
    </row>
    <row r="2585" spans="2:16" ht="15.75" customHeight="1" x14ac:dyDescent="0.3">
      <c r="B2585" s="6">
        <v>6</v>
      </c>
      <c r="C2585" s="6" t="s">
        <v>25</v>
      </c>
      <c r="D2585" s="6">
        <v>3726</v>
      </c>
      <c r="F2585" s="6" t="s">
        <v>22</v>
      </c>
      <c r="G2585" s="6">
        <v>138</v>
      </c>
      <c r="H2585" s="6">
        <v>14.8</v>
      </c>
      <c r="I2585" s="6">
        <v>1</v>
      </c>
      <c r="N2585" s="6" t="b">
        <v>0</v>
      </c>
      <c r="O2585" s="6">
        <v>41.989126560000003</v>
      </c>
      <c r="P2585" s="6">
        <v>-72.129244540000002</v>
      </c>
    </row>
    <row r="2586" spans="2:16" ht="15.75" customHeight="1" x14ac:dyDescent="0.3">
      <c r="B2586" s="6">
        <v>6</v>
      </c>
      <c r="C2586" s="6" t="s">
        <v>17</v>
      </c>
      <c r="D2586" s="6">
        <v>3727</v>
      </c>
      <c r="F2586" s="6" t="s">
        <v>20</v>
      </c>
      <c r="G2586" s="6">
        <v>125</v>
      </c>
      <c r="H2586" s="6">
        <v>5.2</v>
      </c>
      <c r="I2586" s="6">
        <v>1.7</v>
      </c>
      <c r="J2586" s="6" t="s">
        <v>170</v>
      </c>
      <c r="N2586" s="6" t="b">
        <v>0</v>
      </c>
      <c r="O2586" s="6">
        <v>41.989061839999998</v>
      </c>
      <c r="P2586" s="6">
        <v>-72.129419619999993</v>
      </c>
    </row>
    <row r="2587" spans="2:16" ht="15.75" customHeight="1" x14ac:dyDescent="0.3">
      <c r="B2587" s="6">
        <v>4</v>
      </c>
      <c r="C2587" s="6" t="s">
        <v>26</v>
      </c>
      <c r="D2587" s="6">
        <v>3728</v>
      </c>
      <c r="F2587" s="6" t="s">
        <v>20</v>
      </c>
      <c r="G2587" s="6">
        <v>98</v>
      </c>
      <c r="H2587" s="6">
        <v>9.9</v>
      </c>
      <c r="I2587" s="6">
        <v>2.8</v>
      </c>
      <c r="J2587" s="6" t="s">
        <v>170</v>
      </c>
      <c r="K2587" s="6">
        <v>1.3</v>
      </c>
      <c r="L2587" s="6" t="s">
        <v>24</v>
      </c>
      <c r="N2587" s="6" t="b">
        <v>0</v>
      </c>
      <c r="O2587" s="6">
        <v>41.989145630000003</v>
      </c>
      <c r="P2587" s="6">
        <v>-72.129731460000002</v>
      </c>
    </row>
    <row r="2588" spans="2:16" ht="15.75" customHeight="1" x14ac:dyDescent="0.3">
      <c r="B2588" s="6">
        <v>5</v>
      </c>
      <c r="C2588" s="6" t="s">
        <v>17</v>
      </c>
      <c r="D2588" s="6">
        <v>3729</v>
      </c>
      <c r="F2588" s="6" t="s">
        <v>22</v>
      </c>
      <c r="G2588" s="6">
        <v>108.2</v>
      </c>
      <c r="H2588" s="6">
        <v>5.5</v>
      </c>
      <c r="I2588" s="6">
        <v>1.2</v>
      </c>
      <c r="J2588" s="6" t="s">
        <v>170</v>
      </c>
      <c r="K2588" s="6">
        <v>1.3</v>
      </c>
      <c r="L2588" s="6" t="s">
        <v>24</v>
      </c>
      <c r="N2588" s="6" t="b">
        <v>0</v>
      </c>
      <c r="O2588" s="6">
        <v>41.989090730000001</v>
      </c>
      <c r="P2588" s="6">
        <v>-72.129619169999998</v>
      </c>
    </row>
    <row r="2589" spans="2:16" ht="15.75" customHeight="1" x14ac:dyDescent="0.3">
      <c r="B2589" s="6">
        <v>4</v>
      </c>
      <c r="C2589" s="6" t="s">
        <v>26</v>
      </c>
      <c r="D2589" s="6">
        <v>3730</v>
      </c>
      <c r="F2589" s="6" t="s">
        <v>20</v>
      </c>
      <c r="G2589" s="6">
        <v>96.9</v>
      </c>
      <c r="H2589" s="6">
        <v>7.1</v>
      </c>
      <c r="I2589" s="6">
        <v>2.5</v>
      </c>
      <c r="J2589" s="6" t="s">
        <v>170</v>
      </c>
      <c r="K2589" s="6">
        <v>1.3</v>
      </c>
      <c r="L2589" s="6" t="s">
        <v>24</v>
      </c>
      <c r="N2589" s="6" t="b">
        <v>0</v>
      </c>
      <c r="O2589" s="6">
        <v>41.989122549999998</v>
      </c>
      <c r="P2589" s="6">
        <v>-72.129750450000003</v>
      </c>
    </row>
    <row r="2590" spans="2:16" ht="15.75" customHeight="1" x14ac:dyDescent="0.3">
      <c r="B2590" s="6">
        <v>5</v>
      </c>
      <c r="C2590" s="6" t="s">
        <v>25</v>
      </c>
      <c r="D2590" s="6">
        <v>3731</v>
      </c>
      <c r="F2590" s="6" t="s">
        <v>22</v>
      </c>
      <c r="G2590" s="6">
        <v>112</v>
      </c>
      <c r="H2590" s="6">
        <v>18.100000000000001</v>
      </c>
      <c r="I2590" s="6">
        <v>1.5</v>
      </c>
      <c r="J2590" s="6" t="s">
        <v>170</v>
      </c>
      <c r="L2590" s="6" t="s">
        <v>24</v>
      </c>
      <c r="N2590" s="6" t="b">
        <v>0</v>
      </c>
      <c r="O2590" s="6">
        <v>41.989196389999996</v>
      </c>
      <c r="P2590" s="6">
        <v>-72.129547410000001</v>
      </c>
    </row>
    <row r="2591" spans="2:16" ht="15.75" customHeight="1" x14ac:dyDescent="0.3">
      <c r="B2591" s="6">
        <v>5</v>
      </c>
      <c r="C2591" s="6" t="s">
        <v>21</v>
      </c>
      <c r="D2591" s="6">
        <v>3733</v>
      </c>
      <c r="F2591" s="6" t="s">
        <v>20</v>
      </c>
      <c r="G2591" s="6">
        <v>102.5</v>
      </c>
      <c r="H2591" s="6">
        <v>14</v>
      </c>
      <c r="I2591" s="6">
        <v>1.9</v>
      </c>
      <c r="J2591" s="6" t="s">
        <v>170</v>
      </c>
      <c r="K2591" s="6">
        <v>1.3</v>
      </c>
      <c r="L2591" s="6" t="s">
        <v>24</v>
      </c>
      <c r="N2591" s="6" t="b">
        <v>0</v>
      </c>
      <c r="O2591" s="6">
        <v>41.989174920000004</v>
      </c>
      <c r="P2591" s="6">
        <v>-72.129669230000005</v>
      </c>
    </row>
    <row r="2592" spans="2:16" ht="15.75" customHeight="1" x14ac:dyDescent="0.3">
      <c r="B2592" s="6">
        <v>4</v>
      </c>
      <c r="C2592" s="6" t="s">
        <v>25</v>
      </c>
      <c r="D2592" s="6">
        <v>3734</v>
      </c>
      <c r="F2592" s="6" t="s">
        <v>22</v>
      </c>
      <c r="G2592" s="6">
        <v>95.8</v>
      </c>
      <c r="H2592" s="6">
        <v>16.399999999999999</v>
      </c>
      <c r="I2592" s="6">
        <v>1.3</v>
      </c>
      <c r="J2592" s="6" t="s">
        <v>170</v>
      </c>
      <c r="K2592" s="6">
        <v>1.3</v>
      </c>
      <c r="L2592" s="6" t="s">
        <v>24</v>
      </c>
      <c r="N2592" s="6" t="b">
        <v>0</v>
      </c>
      <c r="O2592" s="6">
        <v>41.989206639999999</v>
      </c>
      <c r="P2592" s="6">
        <v>-72.129744020000004</v>
      </c>
    </row>
    <row r="2593" spans="2:16" ht="15.75" customHeight="1" x14ac:dyDescent="0.3">
      <c r="B2593" s="6">
        <v>4</v>
      </c>
      <c r="C2593" s="6" t="s">
        <v>26</v>
      </c>
      <c r="D2593" s="6">
        <v>3735</v>
      </c>
      <c r="F2593" s="6" t="s">
        <v>20</v>
      </c>
      <c r="G2593" s="6">
        <v>92.3</v>
      </c>
      <c r="H2593" s="6">
        <v>0.4</v>
      </c>
      <c r="I2593" s="6">
        <v>3.7</v>
      </c>
      <c r="J2593" s="6" t="s">
        <v>170</v>
      </c>
      <c r="K2593" s="6">
        <v>1.3</v>
      </c>
      <c r="L2593" s="6" t="s">
        <v>24</v>
      </c>
      <c r="N2593" s="6" t="b">
        <v>0</v>
      </c>
      <c r="O2593" s="6">
        <v>41.989070400000003</v>
      </c>
      <c r="P2593" s="6">
        <v>-72.129819339999997</v>
      </c>
    </row>
    <row r="2594" spans="2:16" ht="15.75" customHeight="1" x14ac:dyDescent="0.3">
      <c r="B2594" s="6">
        <v>4</v>
      </c>
      <c r="C2594" s="6" t="s">
        <v>25</v>
      </c>
      <c r="D2594" s="6">
        <v>3736</v>
      </c>
      <c r="F2594" s="6" t="s">
        <v>20</v>
      </c>
      <c r="G2594" s="6">
        <v>94.2</v>
      </c>
      <c r="H2594" s="6">
        <v>17.7</v>
      </c>
      <c r="I2594" s="6">
        <v>3.4</v>
      </c>
      <c r="J2594" s="6" t="s">
        <v>170</v>
      </c>
      <c r="K2594" s="6">
        <v>1.3</v>
      </c>
      <c r="L2594" s="6" t="s">
        <v>24</v>
      </c>
      <c r="N2594" s="6" t="b">
        <v>0</v>
      </c>
      <c r="O2594" s="6">
        <v>41.98922065</v>
      </c>
      <c r="P2594" s="6">
        <v>-72.129760349999998</v>
      </c>
    </row>
    <row r="2595" spans="2:16" ht="15.75" customHeight="1" x14ac:dyDescent="0.3">
      <c r="B2595" s="6">
        <v>6</v>
      </c>
      <c r="C2595" s="6" t="s">
        <v>21</v>
      </c>
      <c r="D2595" s="6">
        <v>3737</v>
      </c>
      <c r="F2595" s="6" t="s">
        <v>22</v>
      </c>
      <c r="G2595" s="6">
        <v>136.1</v>
      </c>
      <c r="H2595" s="6">
        <v>3.4</v>
      </c>
      <c r="I2595" s="6">
        <v>2</v>
      </c>
      <c r="N2595" s="6" t="b">
        <v>0</v>
      </c>
      <c r="O2595" s="6">
        <v>41.989028560000001</v>
      </c>
      <c r="P2595" s="6">
        <v>-72.129291129999999</v>
      </c>
    </row>
    <row r="2596" spans="2:16" ht="15.75" customHeight="1" x14ac:dyDescent="0.3">
      <c r="B2596" s="6">
        <v>6</v>
      </c>
      <c r="C2596" s="6" t="s">
        <v>21</v>
      </c>
      <c r="D2596" s="6">
        <v>3738</v>
      </c>
      <c r="F2596" s="6" t="s">
        <v>22</v>
      </c>
      <c r="G2596" s="6">
        <v>124.8</v>
      </c>
      <c r="H2596" s="6">
        <v>11.6</v>
      </c>
      <c r="I2596" s="6">
        <v>1.1000000000000001</v>
      </c>
      <c r="N2596" s="6" t="b">
        <v>0</v>
      </c>
      <c r="O2596" s="6">
        <v>41.989118830000002</v>
      </c>
      <c r="P2596" s="6">
        <v>-72.129408549999994</v>
      </c>
    </row>
    <row r="2597" spans="2:16" ht="15.75" customHeight="1" x14ac:dyDescent="0.3">
      <c r="B2597" s="6">
        <v>4</v>
      </c>
      <c r="C2597" s="6" t="s">
        <v>26</v>
      </c>
      <c r="D2597" s="6">
        <v>3739</v>
      </c>
      <c r="F2597" s="6" t="s">
        <v>22</v>
      </c>
      <c r="G2597" s="6">
        <v>97</v>
      </c>
      <c r="H2597" s="6">
        <v>2.8</v>
      </c>
      <c r="I2597" s="6">
        <v>1.5</v>
      </c>
      <c r="J2597" s="6" t="s">
        <v>170</v>
      </c>
      <c r="K2597" s="6">
        <v>1.3</v>
      </c>
      <c r="L2597" s="6" t="s">
        <v>24</v>
      </c>
      <c r="N2597" s="6" t="b">
        <v>0</v>
      </c>
      <c r="O2597" s="6">
        <v>41.989084310000003</v>
      </c>
      <c r="P2597" s="6">
        <v>-72.129758300000006</v>
      </c>
    </row>
    <row r="2598" spans="2:16" ht="15.75" customHeight="1" x14ac:dyDescent="0.3">
      <c r="B2598" s="6">
        <v>6</v>
      </c>
      <c r="C2598" s="6" t="s">
        <v>25</v>
      </c>
      <c r="D2598" s="6">
        <v>3740</v>
      </c>
      <c r="F2598" s="6" t="s">
        <v>20</v>
      </c>
      <c r="G2598" s="6">
        <v>138.5</v>
      </c>
      <c r="H2598" s="6">
        <v>19.899999999999999</v>
      </c>
      <c r="I2598" s="6">
        <v>4.2</v>
      </c>
      <c r="N2598" s="6" t="b">
        <v>0</v>
      </c>
      <c r="O2598" s="6">
        <v>41.989170940000001</v>
      </c>
      <c r="P2598" s="6">
        <v>-72.129227869999994</v>
      </c>
    </row>
    <row r="2599" spans="2:16" ht="15.75" customHeight="1" x14ac:dyDescent="0.3">
      <c r="B2599" s="6">
        <v>6</v>
      </c>
      <c r="C2599" s="6" t="s">
        <v>25</v>
      </c>
      <c r="D2599" s="6">
        <v>3741</v>
      </c>
      <c r="F2599" s="6" t="s">
        <v>22</v>
      </c>
      <c r="G2599" s="6">
        <v>137.30000000000001</v>
      </c>
      <c r="H2599" s="6">
        <v>19.600000000000001</v>
      </c>
      <c r="I2599" s="6">
        <v>1.8</v>
      </c>
      <c r="N2599" s="6" t="b">
        <v>0</v>
      </c>
      <c r="O2599" s="6">
        <v>41.98917016</v>
      </c>
      <c r="P2599" s="6">
        <v>-72.1292428</v>
      </c>
    </row>
    <row r="2600" spans="2:16" ht="15.75" customHeight="1" x14ac:dyDescent="0.3">
      <c r="B2600" s="6">
        <v>4</v>
      </c>
      <c r="C2600" s="6" t="s">
        <v>17</v>
      </c>
      <c r="D2600" s="6">
        <v>3742</v>
      </c>
      <c r="F2600" s="6" t="s">
        <v>20</v>
      </c>
      <c r="G2600" s="6">
        <v>83.1</v>
      </c>
      <c r="H2600" s="6">
        <v>0.6</v>
      </c>
      <c r="I2600" s="6">
        <v>3.1</v>
      </c>
      <c r="J2600" s="6" t="s">
        <v>170</v>
      </c>
      <c r="K2600" s="6">
        <v>1.3</v>
      </c>
      <c r="L2600" s="6" t="s">
        <v>24</v>
      </c>
      <c r="N2600" s="6" t="b">
        <v>0</v>
      </c>
      <c r="O2600" s="6">
        <v>41.989086540000002</v>
      </c>
      <c r="P2600" s="6">
        <v>-72.129928550000002</v>
      </c>
    </row>
    <row r="2601" spans="2:16" ht="15.75" customHeight="1" x14ac:dyDescent="0.3">
      <c r="B2601" s="6">
        <v>6</v>
      </c>
      <c r="C2601" s="6" t="s">
        <v>21</v>
      </c>
      <c r="D2601" s="6">
        <v>3743</v>
      </c>
      <c r="F2601" s="6" t="s">
        <v>20</v>
      </c>
      <c r="G2601" s="6">
        <v>123.1</v>
      </c>
      <c r="H2601" s="6">
        <v>10.3</v>
      </c>
      <c r="I2601" s="6">
        <v>1.8</v>
      </c>
      <c r="N2601" s="6" t="b">
        <v>0</v>
      </c>
      <c r="O2601" s="6">
        <v>41.989109970000001</v>
      </c>
      <c r="P2601" s="6">
        <v>-72.129431539999999</v>
      </c>
    </row>
    <row r="2602" spans="2:16" ht="15.75" customHeight="1" x14ac:dyDescent="0.3">
      <c r="B2602" s="6">
        <v>6</v>
      </c>
      <c r="C2602" s="6" t="s">
        <v>25</v>
      </c>
      <c r="D2602" s="6">
        <v>3744</v>
      </c>
      <c r="F2602" s="6" t="s">
        <v>22</v>
      </c>
      <c r="G2602" s="6">
        <v>139.9</v>
      </c>
      <c r="H2602" s="6">
        <v>16.8</v>
      </c>
      <c r="I2602" s="6">
        <v>1.3</v>
      </c>
      <c r="N2602" s="6" t="b">
        <v>0</v>
      </c>
      <c r="O2602" s="6">
        <v>41.9891413</v>
      </c>
      <c r="P2602" s="6">
        <v>-72.129217699999998</v>
      </c>
    </row>
    <row r="2603" spans="2:16" ht="15.75" customHeight="1" x14ac:dyDescent="0.3">
      <c r="B2603" s="6">
        <v>6</v>
      </c>
      <c r="C2603" s="6" t="s">
        <v>21</v>
      </c>
      <c r="D2603" s="6">
        <v>3745</v>
      </c>
      <c r="F2603" s="6" t="s">
        <v>22</v>
      </c>
      <c r="G2603" s="6">
        <v>123.8</v>
      </c>
      <c r="H2603" s="6">
        <v>16.100000000000001</v>
      </c>
      <c r="I2603" s="6">
        <v>1.5</v>
      </c>
      <c r="N2603" s="6" t="b">
        <v>0</v>
      </c>
      <c r="O2603" s="6">
        <v>41.989160249999998</v>
      </c>
      <c r="P2603" s="6">
        <v>-72.129411009999998</v>
      </c>
    </row>
    <row r="2604" spans="2:16" ht="15.75" customHeight="1" x14ac:dyDescent="0.3">
      <c r="B2604" s="6">
        <v>6</v>
      </c>
      <c r="C2604" s="6" t="s">
        <v>25</v>
      </c>
      <c r="D2604" s="6">
        <v>3746</v>
      </c>
      <c r="F2604" s="6" t="s">
        <v>22</v>
      </c>
      <c r="G2604" s="6">
        <v>134.19999999999999</v>
      </c>
      <c r="H2604" s="6">
        <v>15.7</v>
      </c>
      <c r="I2604" s="6">
        <v>2</v>
      </c>
      <c r="N2604" s="6" t="b">
        <v>0</v>
      </c>
      <c r="O2604" s="6">
        <v>41.989140460000002</v>
      </c>
      <c r="P2604" s="6">
        <v>-72.129287930000004</v>
      </c>
    </row>
    <row r="2605" spans="2:16" ht="15.75" customHeight="1" x14ac:dyDescent="0.3">
      <c r="B2605" s="6">
        <v>6</v>
      </c>
      <c r="C2605" s="6" t="s">
        <v>25</v>
      </c>
      <c r="D2605" s="6">
        <v>3747</v>
      </c>
      <c r="F2605" s="6" t="s">
        <v>22</v>
      </c>
      <c r="G2605" s="6">
        <v>134.9</v>
      </c>
      <c r="H2605" s="6">
        <v>19.3</v>
      </c>
      <c r="I2605" s="6">
        <v>1.1000000000000001</v>
      </c>
      <c r="N2605" s="6" t="b">
        <v>0</v>
      </c>
      <c r="O2605" s="6">
        <v>41.989171249999998</v>
      </c>
      <c r="P2605" s="6">
        <v>-72.129272020000002</v>
      </c>
    </row>
    <row r="2606" spans="2:16" ht="15.75" customHeight="1" x14ac:dyDescent="0.3">
      <c r="B2606" s="6">
        <v>6</v>
      </c>
      <c r="C2606" s="6" t="s">
        <v>25</v>
      </c>
      <c r="D2606" s="6">
        <v>3748</v>
      </c>
      <c r="F2606" s="6" t="s">
        <v>22</v>
      </c>
      <c r="G2606" s="6">
        <v>138.4</v>
      </c>
      <c r="H2606" s="6">
        <v>13.6</v>
      </c>
      <c r="I2606" s="6">
        <v>2</v>
      </c>
      <c r="N2606" s="6" t="b">
        <v>0</v>
      </c>
      <c r="O2606" s="6">
        <v>41.989115300000002</v>
      </c>
      <c r="P2606" s="6">
        <v>-72.129242300000001</v>
      </c>
    </row>
    <row r="2607" spans="2:16" ht="15.75" customHeight="1" x14ac:dyDescent="0.3">
      <c r="B2607" s="6">
        <v>4</v>
      </c>
      <c r="C2607" s="6" t="s">
        <v>17</v>
      </c>
      <c r="D2607" s="6">
        <v>3750</v>
      </c>
      <c r="F2607" s="6" t="s">
        <v>172</v>
      </c>
      <c r="G2607" s="6">
        <v>89.8</v>
      </c>
      <c r="H2607" s="6">
        <v>0.6</v>
      </c>
      <c r="I2607" s="6">
        <v>1.3</v>
      </c>
      <c r="J2607" s="6" t="s">
        <v>170</v>
      </c>
      <c r="K2607" s="6">
        <v>1.3</v>
      </c>
      <c r="L2607" s="6" t="s">
        <v>24</v>
      </c>
      <c r="N2607" s="6" t="b">
        <v>0</v>
      </c>
      <c r="O2607" s="6">
        <v>41.989076070000003</v>
      </c>
      <c r="P2607" s="6">
        <v>-72.129848710000005</v>
      </c>
    </row>
    <row r="2608" spans="2:16" ht="15.75" customHeight="1" x14ac:dyDescent="0.3">
      <c r="B2608" s="6">
        <v>6</v>
      </c>
      <c r="C2608" s="6" t="s">
        <v>17</v>
      </c>
      <c r="D2608" s="6">
        <v>3751</v>
      </c>
      <c r="F2608" s="6" t="s">
        <v>22</v>
      </c>
      <c r="G2608" s="6">
        <v>123.5</v>
      </c>
      <c r="H2608" s="6">
        <v>4.7</v>
      </c>
      <c r="I2608" s="6">
        <v>2.5</v>
      </c>
      <c r="J2608" s="6" t="s">
        <v>170</v>
      </c>
      <c r="N2608" s="6" t="b">
        <v>0</v>
      </c>
      <c r="O2608" s="6">
        <v>41.989059750000003</v>
      </c>
      <c r="P2608" s="6">
        <v>-72.129438539999995</v>
      </c>
    </row>
    <row r="2609" spans="2:16" ht="15.75" customHeight="1" x14ac:dyDescent="0.3">
      <c r="B2609" s="6">
        <v>4</v>
      </c>
      <c r="C2609" s="6" t="s">
        <v>26</v>
      </c>
      <c r="D2609" s="6">
        <v>3752</v>
      </c>
      <c r="F2609" s="6" t="s">
        <v>18</v>
      </c>
      <c r="G2609" s="6">
        <v>94.2</v>
      </c>
      <c r="H2609" s="6">
        <v>7.1</v>
      </c>
      <c r="I2609" s="6">
        <v>1.5</v>
      </c>
      <c r="J2609" s="6" t="s">
        <v>170</v>
      </c>
      <c r="K2609" s="6">
        <v>1.3</v>
      </c>
      <c r="L2609" s="6" t="s">
        <v>24</v>
      </c>
      <c r="N2609" s="6" t="b">
        <v>0</v>
      </c>
      <c r="O2609" s="6">
        <v>41.989126769999999</v>
      </c>
      <c r="P2609" s="6">
        <v>-72.129782629999994</v>
      </c>
    </row>
    <row r="2610" spans="2:16" ht="15.75" customHeight="1" x14ac:dyDescent="0.3">
      <c r="B2610" s="6">
        <v>6</v>
      </c>
      <c r="C2610" s="6" t="s">
        <v>26</v>
      </c>
      <c r="D2610" s="6">
        <v>3753</v>
      </c>
      <c r="F2610" s="6" t="s">
        <v>22</v>
      </c>
      <c r="G2610" s="6">
        <v>136.30000000000001</v>
      </c>
      <c r="H2610" s="6">
        <v>2.6</v>
      </c>
      <c r="I2610" s="6">
        <v>3.9</v>
      </c>
      <c r="J2610" s="6" t="s">
        <v>170</v>
      </c>
      <c r="K2610" s="6">
        <v>1.3</v>
      </c>
      <c r="L2610" s="6" t="s">
        <v>24</v>
      </c>
      <c r="N2610" s="6" t="b">
        <v>0</v>
      </c>
      <c r="O2610" s="6">
        <v>41.98902116</v>
      </c>
      <c r="P2610" s="6">
        <v>-72.129290429999998</v>
      </c>
    </row>
    <row r="2611" spans="2:16" ht="15.75" customHeight="1" x14ac:dyDescent="0.3">
      <c r="B2611" s="6">
        <v>104</v>
      </c>
      <c r="C2611" s="6" t="s">
        <v>17</v>
      </c>
      <c r="D2611" s="6">
        <v>3753</v>
      </c>
      <c r="F2611" s="6" t="s">
        <v>20</v>
      </c>
      <c r="G2611" s="6">
        <v>86.7</v>
      </c>
      <c r="H2611" s="6">
        <v>23.4</v>
      </c>
      <c r="I2611" s="6">
        <v>2.2999999999999998</v>
      </c>
      <c r="J2611" s="6" t="s">
        <v>170</v>
      </c>
      <c r="K2611" s="6">
        <v>1.3</v>
      </c>
      <c r="L2611" s="6" t="s">
        <v>24</v>
      </c>
      <c r="N2611" s="6" t="b">
        <v>0</v>
      </c>
      <c r="O2611" s="6">
        <v>41.989282840000001</v>
      </c>
      <c r="P2611" s="6">
        <v>-72.129837739999999</v>
      </c>
    </row>
    <row r="2612" spans="2:16" ht="15.75" customHeight="1" x14ac:dyDescent="0.3">
      <c r="B2612" s="6">
        <v>6</v>
      </c>
      <c r="C2612" s="6" t="s">
        <v>25</v>
      </c>
      <c r="D2612" s="6">
        <v>3754</v>
      </c>
      <c r="F2612" s="6" t="s">
        <v>22</v>
      </c>
      <c r="G2612" s="6">
        <v>134.6</v>
      </c>
      <c r="H2612" s="6">
        <v>12</v>
      </c>
      <c r="I2612" s="6">
        <v>5.0999999999999996</v>
      </c>
      <c r="N2612" s="6" t="b">
        <v>0</v>
      </c>
      <c r="O2612" s="6">
        <v>41.989107070000003</v>
      </c>
      <c r="P2612" s="6">
        <v>-72.129290940000004</v>
      </c>
    </row>
    <row r="2613" spans="2:16" ht="15.75" customHeight="1" x14ac:dyDescent="0.3">
      <c r="B2613" s="6">
        <v>6</v>
      </c>
      <c r="C2613" s="6" t="s">
        <v>21</v>
      </c>
      <c r="D2613" s="6">
        <v>3755</v>
      </c>
      <c r="F2613" s="6" t="s">
        <v>22</v>
      </c>
      <c r="G2613" s="6">
        <v>124.9</v>
      </c>
      <c r="H2613" s="6">
        <v>12.6</v>
      </c>
      <c r="I2613" s="6">
        <v>2.2999999999999998</v>
      </c>
      <c r="L2613" s="6" t="s">
        <v>24</v>
      </c>
      <c r="N2613" s="6" t="b">
        <v>1</v>
      </c>
      <c r="O2613" s="6">
        <v>41.989127529999998</v>
      </c>
      <c r="P2613" s="6">
        <v>-72.129405259999999</v>
      </c>
    </row>
    <row r="2614" spans="2:16" ht="15.75" customHeight="1" x14ac:dyDescent="0.3">
      <c r="B2614" s="6">
        <v>5</v>
      </c>
      <c r="C2614" s="6" t="s">
        <v>25</v>
      </c>
      <c r="D2614" s="6">
        <v>3756</v>
      </c>
      <c r="F2614" s="6" t="s">
        <v>22</v>
      </c>
      <c r="G2614" s="6">
        <v>116.1</v>
      </c>
      <c r="H2614" s="6">
        <v>13</v>
      </c>
      <c r="I2614" s="6">
        <v>1.1000000000000001</v>
      </c>
      <c r="J2614" s="6" t="s">
        <v>170</v>
      </c>
      <c r="L2614" s="6" t="s">
        <v>24</v>
      </c>
      <c r="N2614" s="6" t="b">
        <v>0</v>
      </c>
      <c r="O2614" s="6">
        <v>41.98914482</v>
      </c>
      <c r="P2614" s="6">
        <v>-72.129509279999994</v>
      </c>
    </row>
    <row r="2615" spans="2:16" ht="15.75" customHeight="1" x14ac:dyDescent="0.3">
      <c r="B2615" s="6">
        <v>6</v>
      </c>
      <c r="C2615" s="6" t="s">
        <v>21</v>
      </c>
      <c r="D2615" s="6">
        <v>3757</v>
      </c>
      <c r="F2615" s="6" t="s">
        <v>22</v>
      </c>
      <c r="G2615" s="6">
        <v>126</v>
      </c>
      <c r="H2615" s="6">
        <v>18.899999999999999</v>
      </c>
      <c r="I2615" s="6">
        <v>2.5</v>
      </c>
      <c r="N2615" s="6" t="b">
        <v>0</v>
      </c>
      <c r="O2615" s="6">
        <v>41.989181610000003</v>
      </c>
      <c r="P2615" s="6">
        <v>-72.12937891</v>
      </c>
    </row>
    <row r="2616" spans="2:16" ht="15.75" customHeight="1" x14ac:dyDescent="0.3">
      <c r="B2616" s="6">
        <v>5</v>
      </c>
      <c r="C2616" s="6" t="s">
        <v>21</v>
      </c>
      <c r="D2616" s="6">
        <v>3758</v>
      </c>
      <c r="F2616" s="6" t="s">
        <v>22</v>
      </c>
      <c r="G2616" s="6">
        <v>109.8</v>
      </c>
      <c r="H2616" s="6">
        <v>19.3</v>
      </c>
      <c r="I2616" s="6">
        <v>1.1000000000000001</v>
      </c>
      <c r="J2616" s="6" t="s">
        <v>170</v>
      </c>
      <c r="L2616" s="6" t="s">
        <v>24</v>
      </c>
      <c r="N2616" s="6" t="b">
        <v>0</v>
      </c>
      <c r="O2616" s="6">
        <v>41.989210450000002</v>
      </c>
      <c r="P2616" s="6">
        <v>-72.129571110000001</v>
      </c>
    </row>
    <row r="2617" spans="2:16" ht="15.75" customHeight="1" x14ac:dyDescent="0.3">
      <c r="B2617" s="6">
        <v>5</v>
      </c>
      <c r="C2617" s="6" t="s">
        <v>26</v>
      </c>
      <c r="D2617" s="6">
        <v>3760</v>
      </c>
      <c r="F2617" s="6" t="s">
        <v>22</v>
      </c>
      <c r="G2617" s="6">
        <v>119.8</v>
      </c>
      <c r="H2617" s="6">
        <v>6.6</v>
      </c>
      <c r="I2617" s="6">
        <v>1.1000000000000001</v>
      </c>
      <c r="J2617" s="6" t="s">
        <v>170</v>
      </c>
      <c r="L2617" s="6" t="s">
        <v>24</v>
      </c>
      <c r="N2617" s="6" t="b">
        <v>0</v>
      </c>
      <c r="O2617" s="6">
        <v>41.989082359999998</v>
      </c>
      <c r="P2617" s="6">
        <v>-72.129478640000002</v>
      </c>
    </row>
    <row r="2618" spans="2:16" ht="15.75" customHeight="1" x14ac:dyDescent="0.3">
      <c r="B2618" s="6">
        <v>4</v>
      </c>
      <c r="C2618" s="6" t="s">
        <v>25</v>
      </c>
      <c r="D2618" s="6">
        <v>3761</v>
      </c>
      <c r="F2618" s="6" t="s">
        <v>20</v>
      </c>
      <c r="G2618" s="6">
        <v>97.2</v>
      </c>
      <c r="H2618" s="6">
        <v>18.899999999999999</v>
      </c>
      <c r="I2618" s="6">
        <v>2.2999999999999998</v>
      </c>
      <c r="J2618" s="6" t="s">
        <v>170</v>
      </c>
      <c r="K2618" s="6">
        <v>1.3</v>
      </c>
      <c r="L2618" s="6" t="s">
        <v>24</v>
      </c>
      <c r="N2618" s="6" t="b">
        <v>0</v>
      </c>
      <c r="O2618" s="6">
        <v>41.989226590000001</v>
      </c>
      <c r="P2618" s="6">
        <v>-72.129722079999993</v>
      </c>
    </row>
    <row r="2619" spans="2:16" ht="15.75" customHeight="1" x14ac:dyDescent="0.3">
      <c r="B2619" s="6">
        <v>4</v>
      </c>
      <c r="C2619" s="6" t="s">
        <v>25</v>
      </c>
      <c r="D2619" s="6">
        <v>3762</v>
      </c>
      <c r="F2619" s="6" t="s">
        <v>20</v>
      </c>
      <c r="G2619" s="6">
        <v>95</v>
      </c>
      <c r="H2619" s="6">
        <v>19.5</v>
      </c>
      <c r="I2619" s="6">
        <v>3.4</v>
      </c>
      <c r="J2619" s="6" t="s">
        <v>170</v>
      </c>
      <c r="K2619" s="6">
        <v>1.3</v>
      </c>
      <c r="L2619" s="6" t="s">
        <v>24</v>
      </c>
      <c r="N2619" s="6" t="b">
        <v>0</v>
      </c>
      <c r="O2619" s="6">
        <v>41.98923534</v>
      </c>
      <c r="P2619" s="6">
        <v>-72.129747039999998</v>
      </c>
    </row>
    <row r="2620" spans="2:16" ht="15.75" customHeight="1" x14ac:dyDescent="0.3">
      <c r="B2620" s="6">
        <v>6</v>
      </c>
      <c r="C2620" s="6" t="s">
        <v>21</v>
      </c>
      <c r="D2620" s="6">
        <v>3763</v>
      </c>
      <c r="F2620" s="6" t="s">
        <v>22</v>
      </c>
      <c r="G2620" s="6">
        <v>125</v>
      </c>
      <c r="H2620" s="6">
        <v>15.1</v>
      </c>
      <c r="I2620" s="6">
        <v>1.1000000000000001</v>
      </c>
      <c r="N2620" s="6" t="b">
        <v>0</v>
      </c>
      <c r="O2620" s="6">
        <v>41.989149519999998</v>
      </c>
      <c r="P2620" s="6">
        <v>-72.129398809999998</v>
      </c>
    </row>
    <row r="2621" spans="2:16" ht="15.75" customHeight="1" x14ac:dyDescent="0.3">
      <c r="B2621" s="6">
        <v>5</v>
      </c>
      <c r="C2621" s="6" t="s">
        <v>21</v>
      </c>
      <c r="D2621" s="6">
        <v>3764</v>
      </c>
      <c r="F2621" s="6" t="s">
        <v>18</v>
      </c>
      <c r="G2621" s="6">
        <v>100.2</v>
      </c>
      <c r="H2621" s="6">
        <v>18</v>
      </c>
      <c r="I2621" s="6">
        <v>4.2</v>
      </c>
      <c r="J2621" s="6" t="s">
        <v>170</v>
      </c>
      <c r="L2621" s="6" t="s">
        <v>24</v>
      </c>
      <c r="N2621" s="6" t="b">
        <v>0</v>
      </c>
      <c r="O2621" s="6">
        <v>41.989213929999998</v>
      </c>
      <c r="P2621" s="6">
        <v>-72.129688229999999</v>
      </c>
    </row>
    <row r="2622" spans="2:16" ht="15.75" customHeight="1" x14ac:dyDescent="0.3">
      <c r="B2622" s="6">
        <v>5</v>
      </c>
      <c r="C2622" s="6" t="s">
        <v>26</v>
      </c>
      <c r="D2622" s="6">
        <v>3765</v>
      </c>
      <c r="F2622" s="6" t="s">
        <v>22</v>
      </c>
      <c r="G2622" s="6">
        <v>114.1</v>
      </c>
      <c r="H2622" s="6">
        <v>5.8</v>
      </c>
      <c r="I2622" s="6">
        <v>1.2</v>
      </c>
      <c r="J2622" s="6" t="s">
        <v>170</v>
      </c>
      <c r="K2622" s="6">
        <v>1.3</v>
      </c>
      <c r="L2622" s="6" t="s">
        <v>24</v>
      </c>
      <c r="N2622" s="6" t="b">
        <v>0</v>
      </c>
      <c r="O2622" s="6">
        <v>41.989084179999999</v>
      </c>
      <c r="P2622" s="6">
        <v>-72.129548240000005</v>
      </c>
    </row>
    <row r="2623" spans="2:16" ht="15.75" customHeight="1" x14ac:dyDescent="0.3">
      <c r="B2623" s="6">
        <v>5</v>
      </c>
      <c r="C2623" s="6" t="s">
        <v>17</v>
      </c>
      <c r="D2623" s="6">
        <v>3766</v>
      </c>
      <c r="F2623" s="6" t="s">
        <v>22</v>
      </c>
      <c r="G2623" s="6">
        <v>102.1</v>
      </c>
      <c r="H2623" s="6">
        <v>1.3</v>
      </c>
      <c r="I2623" s="6">
        <v>2.6</v>
      </c>
      <c r="J2623" s="6" t="s">
        <v>170</v>
      </c>
      <c r="K2623" s="6">
        <v>1.3</v>
      </c>
      <c r="L2623" s="6" t="s">
        <v>24</v>
      </c>
      <c r="N2623" s="6" t="b">
        <v>0</v>
      </c>
      <c r="O2623" s="6">
        <v>41.989063059999999</v>
      </c>
      <c r="P2623" s="6">
        <v>-72.129700679999999</v>
      </c>
    </row>
    <row r="2624" spans="2:16" ht="15.75" customHeight="1" x14ac:dyDescent="0.3">
      <c r="B2624" s="6">
        <v>6</v>
      </c>
      <c r="C2624" s="6" t="s">
        <v>25</v>
      </c>
      <c r="D2624" s="6">
        <v>3767</v>
      </c>
      <c r="F2624" s="6" t="s">
        <v>22</v>
      </c>
      <c r="G2624" s="6">
        <v>137.80000000000001</v>
      </c>
      <c r="H2624" s="6">
        <v>19.100000000000001</v>
      </c>
      <c r="I2624" s="6">
        <v>1</v>
      </c>
      <c r="N2624" s="6" t="b">
        <v>0</v>
      </c>
      <c r="O2624" s="6">
        <v>41.989164950000003</v>
      </c>
      <c r="P2624" s="6">
        <v>-72.129237889999999</v>
      </c>
    </row>
    <row r="2625" spans="2:16" ht="15.75" customHeight="1" x14ac:dyDescent="0.3">
      <c r="B2625" s="6">
        <v>4</v>
      </c>
      <c r="C2625" s="6" t="s">
        <v>26</v>
      </c>
      <c r="D2625" s="6">
        <v>3768</v>
      </c>
      <c r="F2625" s="6" t="s">
        <v>22</v>
      </c>
      <c r="G2625" s="6">
        <v>95.8</v>
      </c>
      <c r="H2625" s="6">
        <v>3.8</v>
      </c>
      <c r="I2625" s="6">
        <v>1.3</v>
      </c>
      <c r="J2625" s="6" t="s">
        <v>170</v>
      </c>
      <c r="K2625" s="6">
        <v>1.3</v>
      </c>
      <c r="L2625" s="6" t="s">
        <v>24</v>
      </c>
      <c r="N2625" s="6" t="b">
        <v>1</v>
      </c>
      <c r="O2625" s="6">
        <v>41.989095040000002</v>
      </c>
      <c r="P2625" s="6">
        <v>-72.129770489999999</v>
      </c>
    </row>
    <row r="2626" spans="2:16" ht="15.75" customHeight="1" x14ac:dyDescent="0.3">
      <c r="B2626" s="6">
        <v>6</v>
      </c>
      <c r="C2626" s="6" t="s">
        <v>17</v>
      </c>
      <c r="D2626" s="6">
        <v>3769</v>
      </c>
      <c r="F2626" s="6" t="s">
        <v>22</v>
      </c>
      <c r="G2626" s="6">
        <v>125.3</v>
      </c>
      <c r="H2626" s="6">
        <v>4.5</v>
      </c>
      <c r="I2626" s="6">
        <v>2</v>
      </c>
      <c r="J2626" s="6" t="s">
        <v>170</v>
      </c>
      <c r="N2626" s="6" t="b">
        <v>0</v>
      </c>
      <c r="O2626" s="6">
        <v>41.98905517</v>
      </c>
      <c r="P2626" s="6">
        <v>-72.129417509999996</v>
      </c>
    </row>
    <row r="2627" spans="2:16" ht="15.75" customHeight="1" x14ac:dyDescent="0.3">
      <c r="B2627" s="6">
        <v>5</v>
      </c>
      <c r="C2627" s="6" t="s">
        <v>25</v>
      </c>
      <c r="D2627" s="6">
        <v>3770</v>
      </c>
      <c r="F2627" s="6" t="s">
        <v>20</v>
      </c>
      <c r="G2627" s="6">
        <v>110.8</v>
      </c>
      <c r="H2627" s="6">
        <v>18.3</v>
      </c>
      <c r="I2627" s="6">
        <v>3.9</v>
      </c>
      <c r="J2627" s="6" t="s">
        <v>170</v>
      </c>
      <c r="L2627" s="6" t="s">
        <v>24</v>
      </c>
      <c r="N2627" s="6" t="b">
        <v>0</v>
      </c>
      <c r="O2627" s="6">
        <v>41.98920004</v>
      </c>
      <c r="P2627" s="6">
        <v>-72.129561289999998</v>
      </c>
    </row>
    <row r="2628" spans="2:16" ht="15.75" customHeight="1" x14ac:dyDescent="0.3">
      <c r="B2628" s="6">
        <v>5</v>
      </c>
      <c r="C2628" s="6" t="s">
        <v>25</v>
      </c>
      <c r="D2628" s="6">
        <v>3771</v>
      </c>
      <c r="F2628" s="6" t="s">
        <v>22</v>
      </c>
      <c r="G2628" s="6">
        <v>119.1</v>
      </c>
      <c r="H2628" s="6">
        <v>19.600000000000001</v>
      </c>
      <c r="I2628" s="6">
        <v>3.1</v>
      </c>
      <c r="J2628" s="6" t="s">
        <v>170</v>
      </c>
      <c r="L2628" s="6" t="s">
        <v>24</v>
      </c>
      <c r="N2628" s="6" t="b">
        <v>0</v>
      </c>
      <c r="O2628" s="6">
        <v>41.989198590000001</v>
      </c>
      <c r="P2628" s="6">
        <v>-72.129459659999995</v>
      </c>
    </row>
    <row r="2629" spans="2:16" ht="15.75" customHeight="1" x14ac:dyDescent="0.3">
      <c r="B2629" s="6">
        <v>4</v>
      </c>
      <c r="C2629" s="6" t="s">
        <v>17</v>
      </c>
      <c r="D2629" s="6">
        <v>3772</v>
      </c>
      <c r="F2629" s="6" t="s">
        <v>172</v>
      </c>
      <c r="G2629" s="6">
        <v>81.3</v>
      </c>
      <c r="H2629" s="6">
        <v>0.7</v>
      </c>
      <c r="I2629" s="6">
        <v>1.3</v>
      </c>
      <c r="J2629" s="6" t="s">
        <v>170</v>
      </c>
      <c r="K2629" s="6">
        <v>1.3</v>
      </c>
      <c r="L2629" s="6" t="s">
        <v>24</v>
      </c>
      <c r="N2629" s="6" t="b">
        <v>0</v>
      </c>
      <c r="O2629" s="6">
        <v>41.989090230000002</v>
      </c>
      <c r="P2629" s="6">
        <v>-72.129949789999998</v>
      </c>
    </row>
    <row r="2630" spans="2:16" ht="15.75" customHeight="1" x14ac:dyDescent="0.3">
      <c r="B2630" s="6">
        <v>6</v>
      </c>
      <c r="C2630" s="6" t="s">
        <v>17</v>
      </c>
      <c r="D2630" s="6">
        <v>3773</v>
      </c>
      <c r="F2630" s="6" t="s">
        <v>22</v>
      </c>
      <c r="G2630" s="6">
        <v>128.9</v>
      </c>
      <c r="H2630" s="6">
        <v>2.2000000000000002</v>
      </c>
      <c r="I2630" s="6">
        <v>1.9</v>
      </c>
      <c r="J2630" s="6" t="s">
        <v>170</v>
      </c>
      <c r="N2630" s="6" t="b">
        <v>0</v>
      </c>
      <c r="O2630" s="6">
        <v>41.989029180000003</v>
      </c>
      <c r="P2630" s="6">
        <v>-72.129379450000002</v>
      </c>
    </row>
    <row r="2631" spans="2:16" ht="15.75" customHeight="1" x14ac:dyDescent="0.3">
      <c r="B2631" s="6">
        <v>5</v>
      </c>
      <c r="C2631" s="6" t="s">
        <v>17</v>
      </c>
      <c r="D2631" s="6">
        <v>3774</v>
      </c>
      <c r="F2631" s="6" t="s">
        <v>22</v>
      </c>
      <c r="G2631" s="6">
        <v>108.4</v>
      </c>
      <c r="H2631" s="6">
        <v>3.4</v>
      </c>
      <c r="I2631" s="6">
        <v>2.5</v>
      </c>
      <c r="J2631" s="6" t="s">
        <v>170</v>
      </c>
      <c r="K2631" s="6">
        <v>1.3</v>
      </c>
      <c r="L2631" s="6" t="s">
        <v>24</v>
      </c>
      <c r="N2631" s="6" t="b">
        <v>0</v>
      </c>
      <c r="O2631" s="6">
        <v>41.989071819999999</v>
      </c>
      <c r="P2631" s="6">
        <v>-72.129621200000003</v>
      </c>
    </row>
    <row r="2632" spans="2:16" ht="15.75" customHeight="1" x14ac:dyDescent="0.3">
      <c r="B2632" s="6">
        <v>6</v>
      </c>
      <c r="C2632" s="6" t="s">
        <v>25</v>
      </c>
      <c r="D2632" s="6">
        <v>3775</v>
      </c>
      <c r="F2632" s="6" t="s">
        <v>22</v>
      </c>
      <c r="G2632" s="6">
        <v>137.9</v>
      </c>
      <c r="H2632" s="6">
        <v>16.899999999999999</v>
      </c>
      <c r="I2632" s="6">
        <v>1.8</v>
      </c>
      <c r="N2632" s="6" t="b">
        <v>0</v>
      </c>
      <c r="O2632" s="6">
        <v>41.989145309999998</v>
      </c>
      <c r="P2632" s="6">
        <v>-72.129241320000006</v>
      </c>
    </row>
    <row r="2633" spans="2:16" ht="15.75" customHeight="1" x14ac:dyDescent="0.3">
      <c r="B2633" s="6">
        <v>5</v>
      </c>
      <c r="C2633" s="6" t="s">
        <v>26</v>
      </c>
      <c r="D2633" s="6">
        <v>3776</v>
      </c>
      <c r="F2633" s="6" t="s">
        <v>20</v>
      </c>
      <c r="G2633" s="6">
        <v>116.5</v>
      </c>
      <c r="H2633" s="6">
        <v>7.6</v>
      </c>
      <c r="I2633" s="6">
        <v>2.7</v>
      </c>
      <c r="J2633" s="6" t="s">
        <v>170</v>
      </c>
      <c r="K2633" s="6">
        <v>1.3</v>
      </c>
      <c r="L2633" s="6" t="s">
        <v>24</v>
      </c>
      <c r="N2633" s="6" t="b">
        <v>0</v>
      </c>
      <c r="O2633" s="6">
        <v>41.989096369999999</v>
      </c>
      <c r="P2633" s="6">
        <v>-72.129515859999998</v>
      </c>
    </row>
    <row r="2634" spans="2:16" ht="15.75" customHeight="1" x14ac:dyDescent="0.3">
      <c r="B2634" s="6">
        <v>5</v>
      </c>
      <c r="C2634" s="6" t="s">
        <v>26</v>
      </c>
      <c r="D2634" s="6">
        <v>3777</v>
      </c>
      <c r="F2634" s="6" t="s">
        <v>20</v>
      </c>
      <c r="G2634" s="6">
        <v>117.9</v>
      </c>
      <c r="H2634" s="6">
        <v>8.6</v>
      </c>
      <c r="I2634" s="6">
        <v>1.1000000000000001</v>
      </c>
      <c r="J2634" s="6" t="s">
        <v>170</v>
      </c>
      <c r="L2634" s="6" t="s">
        <v>24</v>
      </c>
      <c r="N2634" s="6" t="b">
        <v>0</v>
      </c>
      <c r="O2634" s="6">
        <v>41.989103040000003</v>
      </c>
      <c r="P2634" s="6">
        <v>-72.129497069999999</v>
      </c>
    </row>
    <row r="2635" spans="2:16" ht="15.75" customHeight="1" x14ac:dyDescent="0.3">
      <c r="B2635" s="6">
        <v>5</v>
      </c>
      <c r="C2635" s="6" t="s">
        <v>17</v>
      </c>
      <c r="D2635" s="6">
        <v>3778</v>
      </c>
      <c r="F2635" s="6" t="s">
        <v>22</v>
      </c>
      <c r="G2635" s="6">
        <v>108.2</v>
      </c>
      <c r="H2635" s="6">
        <v>3.7</v>
      </c>
      <c r="I2635" s="6">
        <v>2.1</v>
      </c>
      <c r="J2635" s="6" t="s">
        <v>170</v>
      </c>
      <c r="K2635" s="6">
        <v>1.3</v>
      </c>
      <c r="L2635" s="6" t="s">
        <v>24</v>
      </c>
      <c r="N2635" s="6" t="b">
        <v>0</v>
      </c>
      <c r="O2635" s="6">
        <v>41.989074789999997</v>
      </c>
      <c r="P2635" s="6">
        <v>-72.129622949999998</v>
      </c>
    </row>
    <row r="2636" spans="2:16" ht="15.75" customHeight="1" x14ac:dyDescent="0.3">
      <c r="B2636" s="6">
        <v>4</v>
      </c>
      <c r="C2636" s="6" t="s">
        <v>25</v>
      </c>
      <c r="D2636" s="6">
        <v>3779</v>
      </c>
      <c r="F2636" s="6" t="s">
        <v>172</v>
      </c>
      <c r="G2636" s="6">
        <v>91</v>
      </c>
      <c r="H2636" s="6">
        <v>18.899999999999999</v>
      </c>
      <c r="I2636" s="6">
        <v>1.9</v>
      </c>
      <c r="J2636" s="6" t="s">
        <v>170</v>
      </c>
      <c r="K2636" s="6">
        <v>1.3</v>
      </c>
      <c r="L2636" s="6" t="s">
        <v>24</v>
      </c>
      <c r="N2636" s="6" t="b">
        <v>0</v>
      </c>
      <c r="O2636" s="6">
        <v>41.989236269999999</v>
      </c>
      <c r="P2636" s="6">
        <v>-72.129795959999996</v>
      </c>
    </row>
    <row r="2637" spans="2:16" ht="15.75" customHeight="1" x14ac:dyDescent="0.3">
      <c r="B2637" s="6">
        <v>4</v>
      </c>
      <c r="C2637" s="6" t="s">
        <v>25</v>
      </c>
      <c r="D2637" s="6">
        <v>3780</v>
      </c>
      <c r="F2637" s="6" t="s">
        <v>20</v>
      </c>
      <c r="G2637" s="6">
        <v>96.8</v>
      </c>
      <c r="H2637" s="6">
        <v>19.5</v>
      </c>
      <c r="I2637" s="6">
        <v>3.6</v>
      </c>
      <c r="J2637" s="6" t="s">
        <v>170</v>
      </c>
      <c r="K2637" s="6">
        <v>1.3</v>
      </c>
      <c r="L2637" s="6" t="s">
        <v>24</v>
      </c>
      <c r="N2637" s="6" t="b">
        <v>0</v>
      </c>
      <c r="O2637" s="6">
        <v>41.989232530000002</v>
      </c>
      <c r="P2637" s="6">
        <v>-72.129725590000007</v>
      </c>
    </row>
    <row r="2638" spans="2:16" ht="15.75" customHeight="1" x14ac:dyDescent="0.3">
      <c r="B2638" s="6">
        <v>4</v>
      </c>
      <c r="C2638" s="6" t="s">
        <v>17</v>
      </c>
      <c r="D2638" s="6">
        <v>3781</v>
      </c>
      <c r="F2638" s="6" t="s">
        <v>22</v>
      </c>
      <c r="G2638" s="6">
        <v>82.9</v>
      </c>
      <c r="H2638" s="6">
        <v>0.9</v>
      </c>
      <c r="I2638" s="6">
        <v>2.5</v>
      </c>
      <c r="J2638" s="6" t="s">
        <v>170</v>
      </c>
      <c r="K2638" s="6">
        <v>1.3</v>
      </c>
      <c r="L2638" s="6" t="s">
        <v>24</v>
      </c>
      <c r="N2638" s="6" t="b">
        <v>0</v>
      </c>
      <c r="O2638" s="6">
        <v>41.989089509999999</v>
      </c>
      <c r="P2638" s="6">
        <v>-72.129930299999998</v>
      </c>
    </row>
    <row r="2639" spans="2:16" ht="15.75" customHeight="1" x14ac:dyDescent="0.3">
      <c r="B2639" s="6">
        <v>4</v>
      </c>
      <c r="C2639" s="6" t="s">
        <v>26</v>
      </c>
      <c r="D2639" s="6">
        <v>3782</v>
      </c>
      <c r="F2639" s="6" t="s">
        <v>22</v>
      </c>
      <c r="G2639" s="6">
        <v>94.6</v>
      </c>
      <c r="H2639" s="6">
        <v>9.8000000000000007</v>
      </c>
      <c r="I2639" s="6">
        <v>4.0999999999999996</v>
      </c>
      <c r="J2639" s="6" t="s">
        <v>170</v>
      </c>
      <c r="K2639" s="6">
        <v>1.3</v>
      </c>
      <c r="L2639" s="6" t="s">
        <v>24</v>
      </c>
      <c r="N2639" s="6" t="b">
        <v>1</v>
      </c>
      <c r="O2639" s="6">
        <v>41.98915006</v>
      </c>
      <c r="P2639" s="6">
        <v>-72.129772189999997</v>
      </c>
    </row>
    <row r="2640" spans="2:16" ht="15.75" customHeight="1" x14ac:dyDescent="0.3">
      <c r="B2640" s="6">
        <v>4</v>
      </c>
      <c r="C2640" s="6" t="s">
        <v>25</v>
      </c>
      <c r="D2640" s="6">
        <v>3783</v>
      </c>
      <c r="F2640" s="6" t="s">
        <v>18</v>
      </c>
      <c r="G2640" s="6">
        <v>95</v>
      </c>
      <c r="H2640" s="6">
        <v>18.2</v>
      </c>
      <c r="I2640" s="6">
        <v>2.5</v>
      </c>
      <c r="J2640" s="6" t="s">
        <v>170</v>
      </c>
      <c r="K2640" s="6">
        <v>1.3</v>
      </c>
      <c r="L2640" s="6" t="s">
        <v>24</v>
      </c>
      <c r="N2640" s="6" t="b">
        <v>0</v>
      </c>
      <c r="O2640" s="6">
        <v>41.98922383</v>
      </c>
      <c r="P2640" s="6">
        <v>-72.129749770000004</v>
      </c>
    </row>
    <row r="2641" spans="2:16" ht="15.75" customHeight="1" x14ac:dyDescent="0.3">
      <c r="B2641" s="6">
        <v>6</v>
      </c>
      <c r="C2641" s="6" t="s">
        <v>17</v>
      </c>
      <c r="D2641" s="6">
        <v>3784</v>
      </c>
      <c r="F2641" s="6" t="s">
        <v>22</v>
      </c>
      <c r="G2641" s="6">
        <v>121.2</v>
      </c>
      <c r="H2641" s="6">
        <v>3.1</v>
      </c>
      <c r="I2641" s="6">
        <v>1.3</v>
      </c>
      <c r="J2641" s="6" t="s">
        <v>170</v>
      </c>
      <c r="N2641" s="6" t="b">
        <v>0</v>
      </c>
      <c r="O2641" s="6">
        <v>41.989049170000001</v>
      </c>
      <c r="P2641" s="6">
        <v>-72.129469310000005</v>
      </c>
    </row>
    <row r="2642" spans="2:16" ht="15.75" customHeight="1" x14ac:dyDescent="0.3">
      <c r="B2642" s="6">
        <v>6</v>
      </c>
      <c r="C2642" s="6" t="s">
        <v>17</v>
      </c>
      <c r="D2642" s="6">
        <v>3785</v>
      </c>
      <c r="F2642" s="6" t="s">
        <v>20</v>
      </c>
      <c r="G2642" s="6">
        <v>122</v>
      </c>
      <c r="H2642" s="6">
        <v>4.9000000000000004</v>
      </c>
      <c r="I2642" s="6">
        <v>3.3</v>
      </c>
      <c r="J2642" s="6" t="s">
        <v>170</v>
      </c>
      <c r="N2642" s="6" t="b">
        <v>0</v>
      </c>
      <c r="O2642" s="6">
        <v>41.989063870000003</v>
      </c>
      <c r="P2642" s="6">
        <v>-72.129455989999997</v>
      </c>
    </row>
    <row r="2643" spans="2:16" ht="15.75" customHeight="1" x14ac:dyDescent="0.3">
      <c r="B2643" s="6">
        <v>4</v>
      </c>
      <c r="C2643" s="6" t="s">
        <v>17</v>
      </c>
      <c r="D2643" s="6">
        <v>3786</v>
      </c>
      <c r="F2643" s="6" t="s">
        <v>172</v>
      </c>
      <c r="G2643" s="6">
        <v>88.1</v>
      </c>
      <c r="H2643" s="6">
        <v>2.1</v>
      </c>
      <c r="I2643" s="6">
        <v>1.8</v>
      </c>
      <c r="J2643" s="6" t="s">
        <v>170</v>
      </c>
      <c r="K2643" s="6">
        <v>1.3</v>
      </c>
      <c r="L2643" s="6" t="s">
        <v>24</v>
      </c>
      <c r="N2643" s="6" t="b">
        <v>0</v>
      </c>
      <c r="O2643" s="6">
        <v>41.98909201</v>
      </c>
      <c r="P2643" s="6">
        <v>-72.129865820000006</v>
      </c>
    </row>
    <row r="2644" spans="2:16" ht="15.75" customHeight="1" x14ac:dyDescent="0.3">
      <c r="B2644" s="6">
        <v>5</v>
      </c>
      <c r="C2644" s="6" t="s">
        <v>26</v>
      </c>
      <c r="D2644" s="6">
        <v>3788</v>
      </c>
      <c r="F2644" s="6" t="s">
        <v>172</v>
      </c>
      <c r="G2644" s="6">
        <v>119.9</v>
      </c>
      <c r="H2644" s="6">
        <v>1.8</v>
      </c>
      <c r="I2644" s="6">
        <v>1.1000000000000001</v>
      </c>
      <c r="J2644" s="6" t="s">
        <v>170</v>
      </c>
      <c r="L2644" s="6" t="s">
        <v>24</v>
      </c>
      <c r="N2644" s="6" t="b">
        <v>0</v>
      </c>
      <c r="O2644" s="6">
        <v>41.989039689999998</v>
      </c>
      <c r="P2644" s="6">
        <v>-72.129487530000006</v>
      </c>
    </row>
    <row r="2645" spans="2:16" ht="15.75" customHeight="1" x14ac:dyDescent="0.3">
      <c r="B2645" s="6">
        <v>6</v>
      </c>
      <c r="C2645" s="6" t="s">
        <v>25</v>
      </c>
      <c r="D2645" s="6">
        <v>3789</v>
      </c>
      <c r="F2645" s="6" t="s">
        <v>22</v>
      </c>
      <c r="G2645" s="6">
        <v>134.4</v>
      </c>
      <c r="H2645" s="6">
        <v>10.5</v>
      </c>
      <c r="I2645" s="6">
        <v>1.1000000000000001</v>
      </c>
      <c r="N2645" s="6" t="b">
        <v>0</v>
      </c>
      <c r="O2645" s="6">
        <v>41.989094100000003</v>
      </c>
      <c r="P2645" s="6">
        <v>-72.12929647</v>
      </c>
    </row>
    <row r="2646" spans="2:16" ht="15.75" customHeight="1" x14ac:dyDescent="0.3">
      <c r="B2646" s="6">
        <v>6</v>
      </c>
      <c r="C2646" s="6" t="s">
        <v>17</v>
      </c>
      <c r="D2646" s="6">
        <v>3790</v>
      </c>
      <c r="F2646" s="6" t="s">
        <v>22</v>
      </c>
      <c r="G2646" s="6">
        <v>122.7</v>
      </c>
      <c r="H2646" s="6">
        <v>2.8</v>
      </c>
      <c r="I2646" s="6">
        <v>5.4</v>
      </c>
      <c r="J2646" s="6" t="s">
        <v>170</v>
      </c>
      <c r="N2646" s="6" t="b">
        <v>0</v>
      </c>
      <c r="O2646" s="6">
        <v>41.98904417</v>
      </c>
      <c r="P2646" s="6">
        <v>-72.129452069999999</v>
      </c>
    </row>
    <row r="2647" spans="2:16" ht="15.75" customHeight="1" x14ac:dyDescent="0.3">
      <c r="B2647" s="6">
        <v>5</v>
      </c>
      <c r="C2647" s="6" t="s">
        <v>21</v>
      </c>
      <c r="D2647" s="6">
        <v>3791</v>
      </c>
      <c r="F2647" s="6" t="s">
        <v>22</v>
      </c>
      <c r="G2647" s="6">
        <v>109.6</v>
      </c>
      <c r="H2647" s="6">
        <v>14.3</v>
      </c>
      <c r="I2647" s="6">
        <v>1.5</v>
      </c>
      <c r="J2647" s="6" t="s">
        <v>170</v>
      </c>
      <c r="L2647" s="6" t="s">
        <v>24</v>
      </c>
      <c r="N2647" s="6" t="b">
        <v>0</v>
      </c>
      <c r="O2647" s="6">
        <v>41.989166480000002</v>
      </c>
      <c r="P2647" s="6">
        <v>-72.129583999999994</v>
      </c>
    </row>
    <row r="2648" spans="2:16" ht="15.75" customHeight="1" x14ac:dyDescent="0.3">
      <c r="B2648" s="6">
        <v>5</v>
      </c>
      <c r="C2648" s="6" t="s">
        <v>26</v>
      </c>
      <c r="D2648" s="6">
        <v>3793</v>
      </c>
      <c r="F2648" s="6" t="s">
        <v>22</v>
      </c>
      <c r="G2648" s="6">
        <v>117.4</v>
      </c>
      <c r="H2648" s="6">
        <v>9.8000000000000007</v>
      </c>
      <c r="I2648" s="6">
        <v>2.5</v>
      </c>
      <c r="J2648" s="6" t="s">
        <v>170</v>
      </c>
      <c r="K2648" s="6">
        <v>1.3</v>
      </c>
      <c r="L2648" s="6" t="s">
        <v>24</v>
      </c>
      <c r="N2648" s="6" t="b">
        <v>0</v>
      </c>
      <c r="O2648" s="6">
        <v>41.989114450000002</v>
      </c>
      <c r="P2648" s="6">
        <v>-72.12950051</v>
      </c>
    </row>
    <row r="2649" spans="2:16" ht="15.75" customHeight="1" x14ac:dyDescent="0.3">
      <c r="B2649" s="6">
        <v>6</v>
      </c>
      <c r="C2649" s="6" t="s">
        <v>25</v>
      </c>
      <c r="D2649" s="6">
        <v>3794</v>
      </c>
      <c r="F2649" s="6" t="s">
        <v>22</v>
      </c>
      <c r="G2649" s="6">
        <v>136.19999999999999</v>
      </c>
      <c r="H2649" s="6">
        <v>19.899999999999999</v>
      </c>
      <c r="I2649" s="6">
        <v>2.2000000000000002</v>
      </c>
      <c r="N2649" s="6" t="b">
        <v>0</v>
      </c>
      <c r="O2649" s="6">
        <v>41.98917454</v>
      </c>
      <c r="P2649" s="6">
        <v>-72.129255270000002</v>
      </c>
    </row>
    <row r="2650" spans="2:16" ht="15.75" customHeight="1" x14ac:dyDescent="0.3">
      <c r="B2650" s="6">
        <v>4</v>
      </c>
      <c r="C2650" s="6" t="s">
        <v>25</v>
      </c>
      <c r="D2650" s="6">
        <v>3795</v>
      </c>
      <c r="F2650" s="6" t="s">
        <v>20</v>
      </c>
      <c r="G2650" s="6">
        <v>95.9</v>
      </c>
      <c r="H2650" s="6">
        <v>19.8</v>
      </c>
      <c r="I2650" s="6">
        <v>2.7</v>
      </c>
      <c r="J2650" s="6" t="s">
        <v>170</v>
      </c>
      <c r="K2650" s="6">
        <v>1.3</v>
      </c>
      <c r="L2650" s="6" t="s">
        <v>24</v>
      </c>
      <c r="N2650" s="6" t="b">
        <v>0</v>
      </c>
      <c r="O2650" s="6">
        <v>41.989236589999997</v>
      </c>
      <c r="P2650" s="6">
        <v>-72.129735679999996</v>
      </c>
    </row>
    <row r="2651" spans="2:16" ht="15.75" customHeight="1" x14ac:dyDescent="0.3">
      <c r="B2651" s="6">
        <v>5</v>
      </c>
      <c r="C2651" s="6" t="s">
        <v>26</v>
      </c>
      <c r="D2651" s="6">
        <v>3796</v>
      </c>
      <c r="F2651" s="6" t="s">
        <v>22</v>
      </c>
      <c r="G2651" s="6">
        <v>116.6</v>
      </c>
      <c r="H2651" s="6">
        <v>9.5</v>
      </c>
      <c r="I2651" s="6">
        <v>2.6</v>
      </c>
      <c r="J2651" s="6" t="s">
        <v>170</v>
      </c>
      <c r="K2651" s="6">
        <v>1.3</v>
      </c>
      <c r="L2651" s="6" t="s">
        <v>24</v>
      </c>
      <c r="N2651" s="6" t="b">
        <v>0</v>
      </c>
      <c r="O2651" s="6">
        <v>41.989113039999999</v>
      </c>
      <c r="P2651" s="6">
        <v>-72.129510670000002</v>
      </c>
    </row>
    <row r="2652" spans="2:16" ht="15.75" customHeight="1" x14ac:dyDescent="0.3">
      <c r="B2652" s="6">
        <v>4</v>
      </c>
      <c r="C2652" s="6" t="s">
        <v>26</v>
      </c>
      <c r="D2652" s="6">
        <v>3797</v>
      </c>
      <c r="F2652" s="6" t="s">
        <v>22</v>
      </c>
      <c r="G2652" s="6">
        <v>99.8</v>
      </c>
      <c r="H2652" s="6">
        <v>5.3</v>
      </c>
      <c r="I2652" s="6">
        <v>2.9</v>
      </c>
      <c r="J2652" s="6" t="s">
        <v>170</v>
      </c>
      <c r="K2652" s="6">
        <v>1.3</v>
      </c>
      <c r="L2652" s="6" t="s">
        <v>24</v>
      </c>
      <c r="N2652" s="6" t="b">
        <v>0</v>
      </c>
      <c r="O2652" s="6">
        <v>41.989102080000002</v>
      </c>
      <c r="P2652" s="6">
        <v>-72.129719679999994</v>
      </c>
    </row>
    <row r="2653" spans="2:16" ht="15.75" customHeight="1" x14ac:dyDescent="0.3">
      <c r="B2653" s="6">
        <v>6</v>
      </c>
      <c r="C2653" s="6" t="s">
        <v>21</v>
      </c>
      <c r="D2653" s="6">
        <v>3798</v>
      </c>
      <c r="F2653" s="6" t="s">
        <v>22</v>
      </c>
      <c r="G2653" s="6">
        <v>122.4</v>
      </c>
      <c r="H2653" s="6">
        <v>14.2</v>
      </c>
      <c r="I2653" s="6">
        <v>3</v>
      </c>
      <c r="N2653" s="6" t="b">
        <v>0</v>
      </c>
      <c r="O2653" s="6">
        <v>41.989145610000001</v>
      </c>
      <c r="P2653" s="6">
        <v>-72.129431690000004</v>
      </c>
    </row>
    <row r="2654" spans="2:16" ht="15.75" customHeight="1" x14ac:dyDescent="0.3">
      <c r="B2654" s="6">
        <v>4</v>
      </c>
      <c r="C2654" s="6" t="s">
        <v>17</v>
      </c>
      <c r="D2654" s="6">
        <v>3799</v>
      </c>
      <c r="F2654" s="6" t="s">
        <v>172</v>
      </c>
      <c r="G2654" s="6">
        <v>89.5</v>
      </c>
      <c r="H2654" s="6">
        <v>2.8</v>
      </c>
      <c r="I2654" s="6">
        <v>1.5</v>
      </c>
      <c r="J2654" s="6" t="s">
        <v>170</v>
      </c>
      <c r="K2654" s="6">
        <v>1.3</v>
      </c>
      <c r="L2654" s="6" t="s">
        <v>24</v>
      </c>
      <c r="N2654" s="6" t="b">
        <v>0</v>
      </c>
      <c r="O2654" s="6">
        <v>41.989096029999999</v>
      </c>
      <c r="P2654" s="6">
        <v>-72.129847659999996</v>
      </c>
    </row>
    <row r="2655" spans="2:16" ht="15.75" customHeight="1" x14ac:dyDescent="0.3">
      <c r="B2655" s="6">
        <v>4</v>
      </c>
      <c r="C2655" s="6" t="s">
        <v>25</v>
      </c>
      <c r="D2655" s="6">
        <v>3800</v>
      </c>
      <c r="F2655" s="6" t="s">
        <v>18</v>
      </c>
      <c r="G2655" s="6">
        <v>97.1</v>
      </c>
      <c r="H2655" s="6">
        <v>16.899999999999999</v>
      </c>
      <c r="I2655" s="6">
        <v>1.5</v>
      </c>
      <c r="J2655" s="6" t="s">
        <v>170</v>
      </c>
      <c r="K2655" s="6">
        <v>1.3</v>
      </c>
      <c r="L2655" s="6" t="s">
        <v>24</v>
      </c>
      <c r="N2655" s="6" t="b">
        <v>0</v>
      </c>
      <c r="O2655" s="6">
        <v>41.989209029999998</v>
      </c>
      <c r="P2655" s="6">
        <v>-72.12972748</v>
      </c>
    </row>
    <row r="2656" spans="2:16" ht="15.75" customHeight="1" x14ac:dyDescent="0.3">
      <c r="B2656" s="6">
        <v>6</v>
      </c>
      <c r="C2656" s="6" t="s">
        <v>17</v>
      </c>
      <c r="D2656" s="6">
        <v>3801</v>
      </c>
      <c r="F2656" s="6" t="s">
        <v>20</v>
      </c>
      <c r="G2656" s="6">
        <v>124.1</v>
      </c>
      <c r="H2656" s="6">
        <v>4.2</v>
      </c>
      <c r="I2656" s="6">
        <v>2.7</v>
      </c>
      <c r="J2656" s="6" t="s">
        <v>170</v>
      </c>
      <c r="N2656" s="6" t="b">
        <v>0</v>
      </c>
      <c r="O2656" s="6">
        <v>41.98905439</v>
      </c>
      <c r="P2656" s="6">
        <v>-72.129432440000002</v>
      </c>
    </row>
    <row r="2657" spans="2:16" ht="15.75" customHeight="1" x14ac:dyDescent="0.3">
      <c r="B2657" s="6">
        <v>5</v>
      </c>
      <c r="C2657" s="6" t="s">
        <v>25</v>
      </c>
      <c r="D2657" s="6">
        <v>3802</v>
      </c>
      <c r="F2657" s="6" t="s">
        <v>22</v>
      </c>
      <c r="G2657" s="6">
        <v>110.2</v>
      </c>
      <c r="H2657" s="6">
        <v>19</v>
      </c>
      <c r="I2657" s="6">
        <v>1.2</v>
      </c>
      <c r="J2657" s="6" t="s">
        <v>170</v>
      </c>
      <c r="L2657" s="6" t="s">
        <v>24</v>
      </c>
      <c r="N2657" s="6" t="b">
        <v>0</v>
      </c>
      <c r="O2657" s="6">
        <v>41.98920717</v>
      </c>
      <c r="P2657" s="6">
        <v>-72.129566969999999</v>
      </c>
    </row>
    <row r="2658" spans="2:16" ht="15.75" customHeight="1" x14ac:dyDescent="0.3">
      <c r="B2658" s="6">
        <v>5</v>
      </c>
      <c r="C2658" s="6" t="s">
        <v>26</v>
      </c>
      <c r="D2658" s="6">
        <v>3803</v>
      </c>
      <c r="F2658" s="6" t="s">
        <v>22</v>
      </c>
      <c r="G2658" s="6">
        <v>114.5</v>
      </c>
      <c r="H2658" s="6">
        <v>6</v>
      </c>
      <c r="I2658" s="6">
        <v>1.2</v>
      </c>
      <c r="J2658" s="6" t="s">
        <v>170</v>
      </c>
      <c r="K2658" s="6">
        <v>1.3</v>
      </c>
      <c r="L2658" s="6" t="s">
        <v>24</v>
      </c>
      <c r="N2658" s="6" t="b">
        <v>0</v>
      </c>
      <c r="O2658" s="6">
        <v>41.989085320000001</v>
      </c>
      <c r="P2658" s="6">
        <v>-72.129543049999995</v>
      </c>
    </row>
    <row r="2659" spans="2:16" ht="15.75" customHeight="1" x14ac:dyDescent="0.3">
      <c r="B2659" s="6">
        <v>4</v>
      </c>
      <c r="C2659" s="6" t="s">
        <v>21</v>
      </c>
      <c r="D2659" s="6">
        <v>3804</v>
      </c>
      <c r="F2659" s="6" t="s">
        <v>172</v>
      </c>
      <c r="G2659" s="6">
        <v>82.7</v>
      </c>
      <c r="H2659" s="6">
        <v>10.1</v>
      </c>
      <c r="I2659" s="6">
        <v>2</v>
      </c>
      <c r="J2659" s="6" t="s">
        <v>170</v>
      </c>
      <c r="K2659" s="6">
        <v>1.3</v>
      </c>
      <c r="L2659" s="6" t="s">
        <v>24</v>
      </c>
      <c r="N2659" s="6" t="b">
        <v>0</v>
      </c>
      <c r="O2659" s="6">
        <v>41.989171300000002</v>
      </c>
      <c r="P2659" s="6">
        <v>-72.129913349999995</v>
      </c>
    </row>
    <row r="2660" spans="2:16" ht="15.75" customHeight="1" x14ac:dyDescent="0.3">
      <c r="B2660" s="6">
        <v>4</v>
      </c>
      <c r="C2660" s="6" t="s">
        <v>25</v>
      </c>
      <c r="D2660" s="6">
        <v>3805</v>
      </c>
      <c r="F2660" s="6" t="s">
        <v>20</v>
      </c>
      <c r="G2660" s="6">
        <v>97.8</v>
      </c>
      <c r="H2660" s="6">
        <v>19.2</v>
      </c>
      <c r="I2660" s="6">
        <v>4.2</v>
      </c>
      <c r="J2660" s="6" t="s">
        <v>170</v>
      </c>
      <c r="K2660" s="6">
        <v>1.3</v>
      </c>
      <c r="L2660" s="6" t="s">
        <v>24</v>
      </c>
      <c r="N2660" s="6" t="b">
        <v>0</v>
      </c>
      <c r="O2660" s="6">
        <v>41.989228310000001</v>
      </c>
      <c r="P2660" s="6">
        <v>-72.129714300000003</v>
      </c>
    </row>
    <row r="2661" spans="2:16" ht="15.75" customHeight="1" x14ac:dyDescent="0.3">
      <c r="B2661" s="6">
        <v>4</v>
      </c>
      <c r="C2661" s="6" t="s">
        <v>26</v>
      </c>
      <c r="D2661" s="6">
        <v>3806</v>
      </c>
      <c r="F2661" s="6" t="s">
        <v>18</v>
      </c>
      <c r="G2661" s="6">
        <v>93.9</v>
      </c>
      <c r="H2661" s="6">
        <v>1.2</v>
      </c>
      <c r="I2661" s="6">
        <v>3.7</v>
      </c>
      <c r="J2661" s="6" t="s">
        <v>170</v>
      </c>
      <c r="K2661" s="6">
        <v>1.3</v>
      </c>
      <c r="L2661" s="6" t="s">
        <v>24</v>
      </c>
      <c r="N2661" s="6" t="b">
        <v>0</v>
      </c>
      <c r="O2661" s="6">
        <v>41.989074979999998</v>
      </c>
      <c r="P2661" s="6">
        <v>-72.129798600000001</v>
      </c>
    </row>
    <row r="2662" spans="2:16" ht="15.75" customHeight="1" x14ac:dyDescent="0.3">
      <c r="B2662" s="6">
        <v>6</v>
      </c>
      <c r="C2662" s="6" t="s">
        <v>21</v>
      </c>
      <c r="D2662" s="6">
        <v>3807</v>
      </c>
      <c r="F2662" s="6" t="s">
        <v>22</v>
      </c>
      <c r="G2662" s="6">
        <v>122.8</v>
      </c>
      <c r="H2662" s="6">
        <v>15.6</v>
      </c>
      <c r="I2662" s="6">
        <v>1.3</v>
      </c>
      <c r="N2662" s="6" t="b">
        <v>0</v>
      </c>
      <c r="O2662" s="6">
        <v>41.989157380000002</v>
      </c>
      <c r="P2662" s="6">
        <v>-72.129423979999999</v>
      </c>
    </row>
    <row r="2663" spans="2:16" ht="15.75" customHeight="1" x14ac:dyDescent="0.3">
      <c r="B2663" s="6">
        <v>5</v>
      </c>
      <c r="C2663" s="6" t="s">
        <v>17</v>
      </c>
      <c r="D2663" s="6">
        <v>3809</v>
      </c>
      <c r="F2663" s="6" t="s">
        <v>22</v>
      </c>
      <c r="G2663" s="6">
        <v>108.9</v>
      </c>
      <c r="H2663" s="6">
        <v>0.3</v>
      </c>
      <c r="I2663" s="6">
        <v>3.5</v>
      </c>
      <c r="J2663" s="6" t="s">
        <v>170</v>
      </c>
      <c r="K2663" s="6">
        <v>1.3</v>
      </c>
      <c r="L2663" s="6" t="s">
        <v>24</v>
      </c>
      <c r="N2663" s="6" t="b">
        <v>1</v>
      </c>
      <c r="O2663" s="6">
        <v>41.989043590000001</v>
      </c>
      <c r="P2663" s="6">
        <v>-72.129621749999998</v>
      </c>
    </row>
    <row r="2664" spans="2:16" ht="15.75" customHeight="1" x14ac:dyDescent="0.3">
      <c r="B2664" s="6">
        <v>5</v>
      </c>
      <c r="C2664" s="6" t="s">
        <v>17</v>
      </c>
      <c r="D2664" s="6">
        <v>3810</v>
      </c>
      <c r="F2664" s="6" t="s">
        <v>22</v>
      </c>
      <c r="G2664" s="6">
        <v>108.7</v>
      </c>
      <c r="H2664" s="6">
        <v>2.9</v>
      </c>
      <c r="I2664" s="6">
        <v>1.8</v>
      </c>
      <c r="J2664" s="6" t="s">
        <v>170</v>
      </c>
      <c r="K2664" s="6">
        <v>1.3</v>
      </c>
      <c r="L2664" s="6" t="s">
        <v>24</v>
      </c>
      <c r="N2664" s="6" t="b">
        <v>1</v>
      </c>
      <c r="O2664" s="6">
        <v>41.989066919999999</v>
      </c>
      <c r="P2664" s="6">
        <v>-72.129618669999999</v>
      </c>
    </row>
    <row r="2665" spans="2:16" ht="15.75" customHeight="1" x14ac:dyDescent="0.3">
      <c r="B2665" s="6">
        <v>5</v>
      </c>
      <c r="C2665" s="6" t="s">
        <v>25</v>
      </c>
      <c r="D2665" s="6">
        <v>3811</v>
      </c>
      <c r="F2665" s="6" t="s">
        <v>22</v>
      </c>
      <c r="G2665" s="6">
        <v>119.3</v>
      </c>
      <c r="H2665" s="6">
        <v>16.3</v>
      </c>
      <c r="I2665" s="6">
        <v>1.1000000000000001</v>
      </c>
      <c r="J2665" s="6" t="s">
        <v>170</v>
      </c>
      <c r="L2665" s="6" t="s">
        <v>24</v>
      </c>
      <c r="N2665" s="6" t="b">
        <v>0</v>
      </c>
      <c r="O2665" s="6">
        <v>41.989169050000001</v>
      </c>
      <c r="P2665" s="6">
        <v>-72.129464209999995</v>
      </c>
    </row>
    <row r="2666" spans="2:16" ht="15.75" customHeight="1" x14ac:dyDescent="0.3">
      <c r="B2666" s="6">
        <v>6</v>
      </c>
      <c r="C2666" s="6" t="s">
        <v>25</v>
      </c>
      <c r="D2666" s="6">
        <v>3812</v>
      </c>
      <c r="F2666" s="6" t="s">
        <v>22</v>
      </c>
      <c r="G2666" s="6">
        <v>136.9</v>
      </c>
      <c r="H2666" s="6">
        <v>19.600000000000001</v>
      </c>
      <c r="I2666" s="6">
        <v>1.4</v>
      </c>
      <c r="N2666" s="6" t="b">
        <v>0</v>
      </c>
      <c r="O2666" s="6">
        <v>41.989170790000003</v>
      </c>
      <c r="P2666" s="6">
        <v>-72.129247559999996</v>
      </c>
    </row>
    <row r="2667" spans="2:16" ht="15.75" customHeight="1" x14ac:dyDescent="0.3">
      <c r="B2667" s="6">
        <v>5</v>
      </c>
      <c r="C2667" s="6" t="s">
        <v>26</v>
      </c>
      <c r="D2667" s="6">
        <v>3813</v>
      </c>
      <c r="F2667" s="6" t="s">
        <v>22</v>
      </c>
      <c r="G2667" s="6">
        <v>115.5</v>
      </c>
      <c r="H2667" s="6">
        <v>5.2</v>
      </c>
      <c r="I2667" s="6">
        <v>2.4</v>
      </c>
      <c r="J2667" s="6" t="s">
        <v>170</v>
      </c>
      <c r="L2667" s="6" t="s">
        <v>24</v>
      </c>
      <c r="N2667" s="6" t="b">
        <v>0</v>
      </c>
      <c r="O2667" s="6">
        <v>41.989076670000003</v>
      </c>
      <c r="P2667" s="6">
        <v>-72.129532810000001</v>
      </c>
    </row>
    <row r="2668" spans="2:16" ht="15.75" customHeight="1" x14ac:dyDescent="0.3">
      <c r="B2668" s="6">
        <v>6</v>
      </c>
      <c r="C2668" s="6" t="s">
        <v>17</v>
      </c>
      <c r="D2668" s="6">
        <v>3814</v>
      </c>
      <c r="F2668" s="6" t="s">
        <v>22</v>
      </c>
      <c r="G2668" s="6">
        <v>128.80000000000001</v>
      </c>
      <c r="H2668" s="6">
        <v>0.9</v>
      </c>
      <c r="I2668" s="6">
        <v>2.4</v>
      </c>
      <c r="J2668" s="6" t="s">
        <v>170</v>
      </c>
      <c r="N2668" s="6" t="b">
        <v>0</v>
      </c>
      <c r="O2668" s="6">
        <v>41.989017820000001</v>
      </c>
      <c r="P2668" s="6">
        <v>-72.129383369999999</v>
      </c>
    </row>
    <row r="2669" spans="2:16" ht="15.75" customHeight="1" x14ac:dyDescent="0.3">
      <c r="B2669" s="6">
        <v>5</v>
      </c>
      <c r="C2669" s="6" t="s">
        <v>25</v>
      </c>
      <c r="D2669" s="6">
        <v>3815</v>
      </c>
      <c r="F2669" s="6" t="s">
        <v>20</v>
      </c>
      <c r="G2669" s="6">
        <v>118.6</v>
      </c>
      <c r="H2669" s="6">
        <v>16</v>
      </c>
      <c r="I2669" s="6">
        <v>1.3</v>
      </c>
      <c r="J2669" s="6" t="s">
        <v>170</v>
      </c>
      <c r="L2669" s="6" t="s">
        <v>24</v>
      </c>
      <c r="N2669" s="6" t="b">
        <v>0</v>
      </c>
      <c r="O2669" s="6">
        <v>41.989167479999999</v>
      </c>
      <c r="P2669" s="6">
        <v>-72.129473180000005</v>
      </c>
    </row>
    <row r="2670" spans="2:16" ht="15.75" customHeight="1" x14ac:dyDescent="0.3">
      <c r="B2670" s="6">
        <v>5</v>
      </c>
      <c r="C2670" s="6" t="s">
        <v>25</v>
      </c>
      <c r="D2670" s="6">
        <v>3816</v>
      </c>
      <c r="F2670" s="6" t="s">
        <v>20</v>
      </c>
      <c r="G2670" s="6">
        <v>110.1</v>
      </c>
      <c r="H2670" s="6">
        <v>19.8</v>
      </c>
      <c r="I2670" s="6">
        <v>2.5</v>
      </c>
      <c r="J2670" s="6" t="s">
        <v>170</v>
      </c>
      <c r="L2670" s="6" t="s">
        <v>24</v>
      </c>
      <c r="N2670" s="6" t="b">
        <v>0</v>
      </c>
      <c r="O2670" s="6">
        <v>41.989214410000002</v>
      </c>
      <c r="P2670" s="6">
        <v>-72.129566479999994</v>
      </c>
    </row>
    <row r="2671" spans="2:16" ht="15.75" customHeight="1" x14ac:dyDescent="0.3">
      <c r="B2671" s="6">
        <v>6</v>
      </c>
      <c r="C2671" s="6" t="s">
        <v>21</v>
      </c>
      <c r="D2671" s="6">
        <v>3817</v>
      </c>
      <c r="F2671" s="6" t="s">
        <v>20</v>
      </c>
      <c r="G2671" s="6">
        <v>129.69999999999999</v>
      </c>
      <c r="H2671" s="6">
        <v>18</v>
      </c>
      <c r="I2671" s="6">
        <v>5.5</v>
      </c>
      <c r="N2671" s="6" t="b">
        <v>0</v>
      </c>
      <c r="O2671" s="6">
        <v>41.989167860000002</v>
      </c>
      <c r="P2671" s="6">
        <v>-72.129336719999998</v>
      </c>
    </row>
    <row r="2672" spans="2:16" ht="15.75" customHeight="1" x14ac:dyDescent="0.3">
      <c r="B2672" s="6">
        <v>5</v>
      </c>
      <c r="C2672" s="6" t="s">
        <v>26</v>
      </c>
      <c r="D2672" s="6">
        <v>3818</v>
      </c>
      <c r="F2672" s="6" t="s">
        <v>22</v>
      </c>
      <c r="G2672" s="6">
        <v>114.4</v>
      </c>
      <c r="H2672" s="6">
        <v>9.6</v>
      </c>
      <c r="I2672" s="6">
        <v>1.2</v>
      </c>
      <c r="J2672" s="6" t="s">
        <v>170</v>
      </c>
      <c r="L2672" s="6" t="s">
        <v>24</v>
      </c>
      <c r="N2672" s="6" t="b">
        <v>0</v>
      </c>
      <c r="O2672" s="6">
        <v>41.989117360000002</v>
      </c>
      <c r="P2672" s="6">
        <v>-72.129536680000001</v>
      </c>
    </row>
    <row r="2673" spans="2:16" ht="15.75" customHeight="1" x14ac:dyDescent="0.3">
      <c r="B2673" s="6">
        <v>6</v>
      </c>
      <c r="C2673" s="6" t="s">
        <v>25</v>
      </c>
      <c r="D2673" s="6">
        <v>3820</v>
      </c>
      <c r="F2673" s="6" t="s">
        <v>22</v>
      </c>
      <c r="G2673" s="6">
        <v>133.5</v>
      </c>
      <c r="H2673" s="6">
        <v>14.5</v>
      </c>
      <c r="I2673" s="6">
        <v>1.6</v>
      </c>
      <c r="N2673" s="6" t="b">
        <v>0</v>
      </c>
      <c r="O2673" s="6">
        <v>41.989130930000002</v>
      </c>
      <c r="P2673" s="6">
        <v>-72.129298790000007</v>
      </c>
    </row>
    <row r="2674" spans="2:16" ht="15.75" customHeight="1" x14ac:dyDescent="0.3">
      <c r="B2674" s="6">
        <v>6</v>
      </c>
      <c r="C2674" s="6" t="s">
        <v>25</v>
      </c>
      <c r="D2674" s="6">
        <v>3822</v>
      </c>
      <c r="F2674" s="6" t="s">
        <v>22</v>
      </c>
      <c r="G2674" s="6">
        <v>132.4</v>
      </c>
      <c r="H2674" s="6">
        <v>19.8</v>
      </c>
      <c r="I2674" s="6">
        <v>1.7</v>
      </c>
      <c r="N2674" s="6" t="b">
        <v>0</v>
      </c>
      <c r="O2674" s="6">
        <v>41.989179589999999</v>
      </c>
      <c r="P2674" s="6">
        <v>-72.129300760000007</v>
      </c>
    </row>
    <row r="2675" spans="2:16" ht="15.75" customHeight="1" x14ac:dyDescent="0.3">
      <c r="B2675" s="6">
        <v>404</v>
      </c>
      <c r="C2675" s="6" t="s">
        <v>26</v>
      </c>
      <c r="D2675" s="6">
        <v>3823</v>
      </c>
      <c r="F2675" s="6" t="s">
        <v>172</v>
      </c>
      <c r="G2675" s="6">
        <v>93.4</v>
      </c>
      <c r="H2675" s="6">
        <v>87.6</v>
      </c>
      <c r="I2675" s="6">
        <v>3.7</v>
      </c>
      <c r="J2675" s="6" t="s">
        <v>170</v>
      </c>
      <c r="N2675" s="6" t="b">
        <v>1</v>
      </c>
      <c r="O2675" s="6">
        <v>41.989840970000003</v>
      </c>
      <c r="P2675" s="6">
        <v>-72.129623010000003</v>
      </c>
    </row>
    <row r="2676" spans="2:16" ht="15.75" customHeight="1" x14ac:dyDescent="0.3">
      <c r="B2676" s="6">
        <v>6</v>
      </c>
      <c r="C2676" s="6" t="s">
        <v>21</v>
      </c>
      <c r="D2676" s="6">
        <v>3825</v>
      </c>
      <c r="F2676" s="6" t="s">
        <v>22</v>
      </c>
      <c r="G2676" s="6">
        <v>124.5</v>
      </c>
      <c r="H2676" s="6">
        <v>11.1</v>
      </c>
      <c r="I2676" s="6">
        <v>1.5</v>
      </c>
      <c r="N2676" s="6" t="b">
        <v>0</v>
      </c>
      <c r="O2676" s="6">
        <v>41.989114870000002</v>
      </c>
      <c r="P2676" s="6">
        <v>-72.12941318</v>
      </c>
    </row>
    <row r="2677" spans="2:16" ht="15.75" customHeight="1" x14ac:dyDescent="0.3">
      <c r="B2677" s="6">
        <v>6</v>
      </c>
      <c r="C2677" s="6" t="s">
        <v>25</v>
      </c>
      <c r="D2677" s="6">
        <v>3827</v>
      </c>
      <c r="F2677" s="6" t="s">
        <v>22</v>
      </c>
      <c r="G2677" s="6">
        <v>131.69999999999999</v>
      </c>
      <c r="H2677" s="6">
        <v>19.3</v>
      </c>
      <c r="I2677" s="6">
        <v>1.7</v>
      </c>
      <c r="N2677" s="6" t="b">
        <v>0</v>
      </c>
      <c r="O2677" s="6">
        <v>41.98917625</v>
      </c>
      <c r="P2677" s="6">
        <v>-72.129310149999995</v>
      </c>
    </row>
    <row r="2678" spans="2:16" ht="15.75" customHeight="1" x14ac:dyDescent="0.3">
      <c r="B2678" s="6">
        <v>6</v>
      </c>
      <c r="C2678" s="6" t="s">
        <v>21</v>
      </c>
      <c r="D2678" s="6">
        <v>3828</v>
      </c>
      <c r="F2678" s="6" t="s">
        <v>22</v>
      </c>
      <c r="G2678" s="6">
        <v>123.9</v>
      </c>
      <c r="H2678" s="6">
        <v>12.7</v>
      </c>
      <c r="I2678" s="6">
        <v>2.5</v>
      </c>
      <c r="N2678" s="6" t="b">
        <v>0</v>
      </c>
      <c r="O2678" s="6">
        <v>41.989129980000001</v>
      </c>
      <c r="P2678" s="6">
        <v>-72.12941696</v>
      </c>
    </row>
    <row r="2679" spans="2:16" ht="15.75" customHeight="1" x14ac:dyDescent="0.3">
      <c r="B2679" s="6">
        <v>5</v>
      </c>
      <c r="C2679" s="6" t="s">
        <v>21</v>
      </c>
      <c r="D2679" s="6">
        <v>3829</v>
      </c>
      <c r="F2679" s="6" t="s">
        <v>18</v>
      </c>
      <c r="G2679" s="6">
        <v>103.5</v>
      </c>
      <c r="H2679" s="6">
        <v>11.7</v>
      </c>
      <c r="I2679" s="6">
        <v>1</v>
      </c>
      <c r="J2679" s="6" t="s">
        <v>170</v>
      </c>
      <c r="K2679" s="6">
        <v>1.3</v>
      </c>
      <c r="L2679" s="6" t="s">
        <v>24</v>
      </c>
      <c r="N2679" s="6" t="b">
        <v>0</v>
      </c>
      <c r="O2679" s="6">
        <v>41.98915298</v>
      </c>
      <c r="P2679" s="6">
        <v>-72.129662139999994</v>
      </c>
    </row>
    <row r="2680" spans="2:16" ht="15.75" customHeight="1" x14ac:dyDescent="0.3">
      <c r="B2680" s="6">
        <v>6</v>
      </c>
      <c r="C2680" s="6" t="s">
        <v>17</v>
      </c>
      <c r="D2680" s="6">
        <v>3830</v>
      </c>
      <c r="F2680" s="6" t="s">
        <v>22</v>
      </c>
      <c r="G2680" s="6">
        <v>126.9</v>
      </c>
      <c r="H2680" s="6">
        <v>3.4</v>
      </c>
      <c r="I2680" s="6">
        <v>1.1000000000000001</v>
      </c>
      <c r="J2680" s="6" t="s">
        <v>170</v>
      </c>
      <c r="N2680" s="6" t="b">
        <v>0</v>
      </c>
      <c r="O2680" s="6">
        <v>41.989042929999997</v>
      </c>
      <c r="P2680" s="6">
        <v>-72.129400759999996</v>
      </c>
    </row>
    <row r="2681" spans="2:16" ht="15.75" customHeight="1" x14ac:dyDescent="0.3">
      <c r="B2681" s="6">
        <v>701</v>
      </c>
      <c r="C2681" s="6" t="s">
        <v>21</v>
      </c>
      <c r="D2681" s="6">
        <v>3831</v>
      </c>
      <c r="F2681" s="6" t="s">
        <v>18</v>
      </c>
      <c r="G2681" s="6">
        <v>27.9</v>
      </c>
      <c r="H2681" s="6">
        <v>158.1</v>
      </c>
      <c r="I2681" s="6">
        <v>48.8</v>
      </c>
      <c r="J2681" s="6" t="s">
        <v>170</v>
      </c>
      <c r="K2681" s="6">
        <v>1.3</v>
      </c>
      <c r="L2681" s="6" t="s">
        <v>24</v>
      </c>
      <c r="N2681" s="6" t="b">
        <v>1</v>
      </c>
      <c r="O2681" s="6">
        <v>41.990567650000003</v>
      </c>
      <c r="P2681" s="6">
        <v>-72.130255360000007</v>
      </c>
    </row>
    <row r="2682" spans="2:16" ht="15.75" customHeight="1" x14ac:dyDescent="0.3">
      <c r="B2682" s="6">
        <v>4</v>
      </c>
      <c r="C2682" s="6" t="s">
        <v>17</v>
      </c>
      <c r="D2682" s="6">
        <v>3832</v>
      </c>
      <c r="F2682" s="6" t="s">
        <v>172</v>
      </c>
      <c r="G2682" s="6">
        <v>85.3</v>
      </c>
      <c r="H2682" s="6">
        <v>9.8000000000000007</v>
      </c>
      <c r="I2682" s="6">
        <v>4.5999999999999996</v>
      </c>
      <c r="J2682" s="6" t="s">
        <v>170</v>
      </c>
      <c r="K2682" s="6">
        <v>1.3</v>
      </c>
      <c r="L2682" s="6" t="s">
        <v>24</v>
      </c>
      <c r="N2682" s="6" t="b">
        <v>0</v>
      </c>
      <c r="O2682" s="6">
        <v>41.989164580000001</v>
      </c>
      <c r="P2682" s="6">
        <v>-72.129883000000007</v>
      </c>
    </row>
    <row r="2683" spans="2:16" ht="15.75" customHeight="1" x14ac:dyDescent="0.3">
      <c r="B2683" s="6">
        <v>6</v>
      </c>
      <c r="C2683" s="6" t="s">
        <v>25</v>
      </c>
      <c r="D2683" s="6">
        <v>3833</v>
      </c>
      <c r="F2683" s="6" t="s">
        <v>20</v>
      </c>
      <c r="G2683" s="6">
        <v>137.1</v>
      </c>
      <c r="H2683" s="6">
        <v>19.899999999999999</v>
      </c>
      <c r="I2683" s="6">
        <v>1.5</v>
      </c>
      <c r="N2683" s="6" t="b">
        <v>0</v>
      </c>
      <c r="O2683" s="6">
        <v>41.989173129999998</v>
      </c>
      <c r="P2683" s="6">
        <v>-72.129244549999996</v>
      </c>
    </row>
    <row r="2684" spans="2:16" ht="15.75" customHeight="1" x14ac:dyDescent="0.3">
      <c r="B2684" s="6">
        <v>6</v>
      </c>
      <c r="C2684" s="6" t="s">
        <v>25</v>
      </c>
      <c r="D2684" s="6">
        <v>3834</v>
      </c>
      <c r="F2684" s="6" t="s">
        <v>22</v>
      </c>
      <c r="G2684" s="6">
        <v>135.4</v>
      </c>
      <c r="H2684" s="6">
        <v>10.5</v>
      </c>
      <c r="I2684" s="6">
        <v>1.2</v>
      </c>
      <c r="N2684" s="6" t="b">
        <v>0</v>
      </c>
      <c r="O2684" s="6">
        <v>41.989092530000001</v>
      </c>
      <c r="P2684" s="6">
        <v>-72.129284560000002</v>
      </c>
    </row>
    <row r="2685" spans="2:16" ht="15.75" customHeight="1" x14ac:dyDescent="0.3">
      <c r="B2685" s="6">
        <v>5</v>
      </c>
      <c r="C2685" s="6" t="s">
        <v>17</v>
      </c>
      <c r="D2685" s="6">
        <v>3835</v>
      </c>
      <c r="F2685" s="6" t="s">
        <v>22</v>
      </c>
      <c r="G2685" s="6">
        <v>108.6</v>
      </c>
      <c r="H2685" s="6">
        <v>2.4</v>
      </c>
      <c r="I2685" s="6">
        <v>3</v>
      </c>
      <c r="J2685" s="6" t="s">
        <v>170</v>
      </c>
      <c r="K2685" s="6">
        <v>1.3</v>
      </c>
      <c r="L2685" s="6" t="s">
        <v>24</v>
      </c>
      <c r="N2685" s="6" t="b">
        <v>0</v>
      </c>
      <c r="O2685" s="6">
        <v>41.989062650000001</v>
      </c>
      <c r="P2685" s="6">
        <v>-72.129620919999994</v>
      </c>
    </row>
    <row r="2686" spans="2:16" ht="15.75" customHeight="1" x14ac:dyDescent="0.3">
      <c r="B2686" s="6">
        <v>6</v>
      </c>
      <c r="C2686" s="6" t="s">
        <v>25</v>
      </c>
      <c r="D2686" s="6">
        <v>3836</v>
      </c>
      <c r="F2686" s="6" t="s">
        <v>20</v>
      </c>
      <c r="G2686" s="6">
        <v>136.5</v>
      </c>
      <c r="H2686" s="6">
        <v>19.2</v>
      </c>
      <c r="I2686" s="6">
        <v>4.3</v>
      </c>
      <c r="N2686" s="6" t="b">
        <v>0</v>
      </c>
      <c r="O2686" s="6">
        <v>41.989167870000003</v>
      </c>
      <c r="P2686" s="6">
        <v>-72.129253169999998</v>
      </c>
    </row>
    <row r="2687" spans="2:16" ht="15.75" customHeight="1" x14ac:dyDescent="0.3">
      <c r="B2687" s="6">
        <v>6</v>
      </c>
      <c r="C2687" s="6" t="s">
        <v>25</v>
      </c>
      <c r="D2687" s="6">
        <v>3837</v>
      </c>
      <c r="F2687" s="6" t="s">
        <v>22</v>
      </c>
      <c r="G2687" s="6">
        <v>132.69999999999999</v>
      </c>
      <c r="H2687" s="6">
        <v>14.4</v>
      </c>
      <c r="I2687" s="6">
        <v>1.6</v>
      </c>
      <c r="N2687" s="6" t="b">
        <v>0</v>
      </c>
      <c r="O2687" s="6">
        <v>41.989131290000003</v>
      </c>
      <c r="P2687" s="6">
        <v>-72.129308530000003</v>
      </c>
    </row>
    <row r="2688" spans="2:16" ht="15.75" customHeight="1" x14ac:dyDescent="0.3">
      <c r="B2688" s="6">
        <v>6</v>
      </c>
      <c r="C2688" s="6" t="s">
        <v>17</v>
      </c>
      <c r="D2688" s="6">
        <v>3838</v>
      </c>
      <c r="F2688" s="6" t="s">
        <v>20</v>
      </c>
      <c r="G2688" s="6">
        <v>126</v>
      </c>
      <c r="H2688" s="6">
        <v>2.8</v>
      </c>
      <c r="I2688" s="6">
        <v>4.7</v>
      </c>
      <c r="J2688" s="6" t="s">
        <v>170</v>
      </c>
      <c r="N2688" s="6" t="b">
        <v>0</v>
      </c>
      <c r="O2688" s="6">
        <v>41.98903902</v>
      </c>
      <c r="P2688" s="6">
        <v>-72.129412740000006</v>
      </c>
    </row>
    <row r="2689" spans="2:16" ht="15.75" customHeight="1" x14ac:dyDescent="0.3">
      <c r="B2689" s="6">
        <v>6</v>
      </c>
      <c r="C2689" s="6" t="s">
        <v>25</v>
      </c>
      <c r="D2689" s="6">
        <v>3839</v>
      </c>
      <c r="F2689" s="6" t="s">
        <v>22</v>
      </c>
      <c r="G2689" s="6">
        <v>134.30000000000001</v>
      </c>
      <c r="H2689" s="6">
        <v>12.5</v>
      </c>
      <c r="I2689" s="6">
        <v>2.4</v>
      </c>
      <c r="N2689" s="6" t="b">
        <v>0</v>
      </c>
      <c r="O2689" s="6">
        <v>41.989111970000003</v>
      </c>
      <c r="P2689" s="6">
        <v>-72.12929346</v>
      </c>
    </row>
    <row r="2690" spans="2:16" ht="15.75" customHeight="1" x14ac:dyDescent="0.3">
      <c r="B2690" s="6">
        <v>4</v>
      </c>
      <c r="C2690" s="6" t="s">
        <v>25</v>
      </c>
      <c r="D2690" s="6">
        <v>3840</v>
      </c>
      <c r="F2690" s="6" t="s">
        <v>20</v>
      </c>
      <c r="G2690" s="6">
        <v>96.7</v>
      </c>
      <c r="H2690" s="6">
        <v>19.2</v>
      </c>
      <c r="I2690" s="6">
        <v>1.3</v>
      </c>
      <c r="J2690" s="6" t="s">
        <v>170</v>
      </c>
      <c r="K2690" s="6">
        <v>1.3</v>
      </c>
      <c r="L2690" s="6" t="s">
        <v>24</v>
      </c>
      <c r="N2690" s="6" t="b">
        <v>0</v>
      </c>
      <c r="O2690" s="6">
        <v>41.989230030000002</v>
      </c>
      <c r="P2690" s="6">
        <v>-72.129727410000001</v>
      </c>
    </row>
    <row r="2691" spans="2:16" ht="15.75" customHeight="1" x14ac:dyDescent="0.3">
      <c r="B2691" s="6">
        <v>5</v>
      </c>
      <c r="C2691" s="6" t="s">
        <v>26</v>
      </c>
      <c r="D2691" s="6">
        <v>3840</v>
      </c>
      <c r="F2691" s="6" t="s">
        <v>22</v>
      </c>
      <c r="G2691" s="6">
        <v>111.3</v>
      </c>
      <c r="H2691" s="6">
        <v>7.7</v>
      </c>
      <c r="I2691" s="6">
        <v>1.1000000000000001</v>
      </c>
      <c r="J2691" s="6" t="s">
        <v>170</v>
      </c>
      <c r="K2691" s="6">
        <v>1.3</v>
      </c>
      <c r="L2691" s="6" t="s">
        <v>24</v>
      </c>
      <c r="N2691" s="6" t="b">
        <v>0</v>
      </c>
      <c r="O2691" s="6">
        <v>41.989105379999998</v>
      </c>
      <c r="P2691" s="6">
        <v>-72.129577609999998</v>
      </c>
    </row>
    <row r="2692" spans="2:16" ht="15.75" customHeight="1" x14ac:dyDescent="0.3">
      <c r="B2692" s="6">
        <v>5</v>
      </c>
      <c r="C2692" s="6" t="s">
        <v>21</v>
      </c>
      <c r="D2692" s="6">
        <v>3842</v>
      </c>
      <c r="F2692" s="6" t="s">
        <v>22</v>
      </c>
      <c r="G2692" s="6">
        <v>107.1</v>
      </c>
      <c r="H2692" s="6">
        <v>19.3</v>
      </c>
      <c r="I2692" s="6">
        <v>1.7</v>
      </c>
      <c r="J2692" s="6" t="s">
        <v>170</v>
      </c>
      <c r="L2692" s="6" t="s">
        <v>24</v>
      </c>
      <c r="N2692" s="6" t="b">
        <v>0</v>
      </c>
      <c r="O2692" s="6">
        <v>41.989214670000003</v>
      </c>
      <c r="P2692" s="6">
        <v>-72.129603279999998</v>
      </c>
    </row>
    <row r="2693" spans="2:16" ht="15.75" customHeight="1" x14ac:dyDescent="0.3">
      <c r="B2693" s="6">
        <v>5</v>
      </c>
      <c r="C2693" s="6" t="s">
        <v>25</v>
      </c>
      <c r="D2693" s="6">
        <v>3843</v>
      </c>
      <c r="F2693" s="6" t="s">
        <v>22</v>
      </c>
      <c r="G2693" s="6">
        <v>119.5</v>
      </c>
      <c r="H2693" s="6">
        <v>18.3</v>
      </c>
      <c r="I2693" s="6">
        <v>3.6</v>
      </c>
      <c r="J2693" s="6" t="s">
        <v>170</v>
      </c>
      <c r="L2693" s="6" t="s">
        <v>24</v>
      </c>
      <c r="N2693" s="6" t="b">
        <v>1</v>
      </c>
      <c r="O2693" s="6">
        <v>41.989186449999998</v>
      </c>
      <c r="P2693" s="6">
        <v>-72.129457630000005</v>
      </c>
    </row>
    <row r="2694" spans="2:16" ht="15.75" customHeight="1" x14ac:dyDescent="0.3">
      <c r="B2694" s="6">
        <v>4</v>
      </c>
      <c r="C2694" s="6" t="s">
        <v>25</v>
      </c>
      <c r="D2694" s="6">
        <v>3845</v>
      </c>
      <c r="F2694" s="6" t="s">
        <v>18</v>
      </c>
      <c r="G2694" s="6">
        <v>96.8</v>
      </c>
      <c r="H2694" s="6">
        <v>17.8</v>
      </c>
      <c r="I2694" s="6">
        <v>3.2</v>
      </c>
      <c r="J2694" s="6" t="s">
        <v>170</v>
      </c>
      <c r="K2694" s="6">
        <v>1.3</v>
      </c>
      <c r="L2694" s="6" t="s">
        <v>24</v>
      </c>
      <c r="N2694" s="6" t="b">
        <v>0</v>
      </c>
      <c r="O2694" s="6">
        <v>41.98921747</v>
      </c>
      <c r="P2694" s="6">
        <v>-72.129729159999997</v>
      </c>
    </row>
    <row r="2695" spans="2:16" ht="15.75" customHeight="1" x14ac:dyDescent="0.3">
      <c r="B2695" s="6">
        <v>6</v>
      </c>
      <c r="C2695" s="6" t="s">
        <v>25</v>
      </c>
      <c r="D2695" s="6">
        <v>3846</v>
      </c>
      <c r="F2695" s="6" t="s">
        <v>22</v>
      </c>
      <c r="G2695" s="6">
        <v>134.30000000000001</v>
      </c>
      <c r="H2695" s="6">
        <v>14.8</v>
      </c>
      <c r="I2695" s="6">
        <v>1.7</v>
      </c>
      <c r="N2695" s="6" t="b">
        <v>0</v>
      </c>
      <c r="O2695" s="6">
        <v>41.989132339999998</v>
      </c>
      <c r="P2695" s="6">
        <v>-72.129288630000005</v>
      </c>
    </row>
    <row r="2696" spans="2:16" ht="15.75" customHeight="1" x14ac:dyDescent="0.3">
      <c r="B2696" s="6">
        <v>6</v>
      </c>
      <c r="C2696" s="6" t="s">
        <v>17</v>
      </c>
      <c r="D2696" s="6">
        <v>3849</v>
      </c>
      <c r="G2696" s="6">
        <v>123</v>
      </c>
      <c r="H2696" s="6">
        <v>7.8</v>
      </c>
      <c r="I2696" s="6">
        <v>2.2000000000000002</v>
      </c>
      <c r="J2696" s="6" t="s">
        <v>170</v>
      </c>
      <c r="N2696" s="6" t="b">
        <v>0</v>
      </c>
      <c r="O2696" s="6">
        <v>41.989087990000002</v>
      </c>
      <c r="P2696" s="6">
        <v>-72.129437980000006</v>
      </c>
    </row>
    <row r="2697" spans="2:16" ht="15.75" customHeight="1" x14ac:dyDescent="0.3">
      <c r="B2697" s="6">
        <v>4</v>
      </c>
      <c r="C2697" s="6" t="s">
        <v>17</v>
      </c>
      <c r="D2697" s="6">
        <v>3850</v>
      </c>
      <c r="F2697" s="6" t="s">
        <v>172</v>
      </c>
      <c r="G2697" s="6">
        <v>82.4</v>
      </c>
      <c r="H2697" s="6">
        <v>0.4</v>
      </c>
      <c r="I2697" s="6">
        <v>5</v>
      </c>
      <c r="J2697" s="6" t="s">
        <v>170</v>
      </c>
      <c r="K2697" s="6">
        <v>1.3</v>
      </c>
      <c r="L2697" s="6" t="s">
        <v>24</v>
      </c>
      <c r="N2697" s="6" t="b">
        <v>1</v>
      </c>
      <c r="O2697" s="6">
        <v>41.989085860000003</v>
      </c>
      <c r="P2697" s="6">
        <v>-72.129937310000003</v>
      </c>
    </row>
    <row r="2698" spans="2:16" ht="15.75" customHeight="1" x14ac:dyDescent="0.3">
      <c r="B2698" s="6">
        <v>5</v>
      </c>
      <c r="C2698" s="6" t="s">
        <v>26</v>
      </c>
      <c r="D2698" s="6">
        <v>3850</v>
      </c>
      <c r="F2698" s="6" t="s">
        <v>20</v>
      </c>
      <c r="G2698" s="6">
        <v>117.6</v>
      </c>
      <c r="H2698" s="6">
        <v>3.1</v>
      </c>
      <c r="I2698" s="6">
        <v>2.1</v>
      </c>
      <c r="J2698" s="6" t="s">
        <v>170</v>
      </c>
      <c r="L2698" s="6" t="s">
        <v>24</v>
      </c>
      <c r="N2698" s="6" t="b">
        <v>0</v>
      </c>
      <c r="O2698" s="6">
        <v>41.989054799999998</v>
      </c>
      <c r="P2698" s="6">
        <v>-72.129512199999994</v>
      </c>
    </row>
    <row r="2699" spans="2:16" ht="15.75" customHeight="1" x14ac:dyDescent="0.3">
      <c r="B2699" s="6">
        <v>408</v>
      </c>
      <c r="C2699" s="6" t="s">
        <v>26</v>
      </c>
      <c r="D2699" s="6">
        <v>3851</v>
      </c>
      <c r="F2699" s="6" t="s">
        <v>20</v>
      </c>
      <c r="G2699" s="6">
        <v>176.7</v>
      </c>
      <c r="H2699" s="6">
        <v>82.1</v>
      </c>
      <c r="I2699" s="6">
        <v>1.4</v>
      </c>
      <c r="J2699" s="6" t="s">
        <v>170</v>
      </c>
      <c r="K2699" s="6">
        <v>1.3</v>
      </c>
      <c r="L2699" s="6" t="s">
        <v>24</v>
      </c>
      <c r="N2699" s="6" t="b">
        <v>0</v>
      </c>
      <c r="O2699" s="6">
        <v>41.989662160000002</v>
      </c>
      <c r="P2699" s="6">
        <v>-72.128641979999998</v>
      </c>
    </row>
    <row r="2700" spans="2:16" ht="15.75" customHeight="1" x14ac:dyDescent="0.3">
      <c r="B2700" s="6">
        <v>6</v>
      </c>
      <c r="C2700" s="6" t="s">
        <v>25</v>
      </c>
      <c r="D2700" s="6">
        <v>3852</v>
      </c>
      <c r="F2700" s="6" t="s">
        <v>22</v>
      </c>
      <c r="G2700" s="6">
        <v>136.69999999999999</v>
      </c>
      <c r="H2700" s="6">
        <v>12.3</v>
      </c>
      <c r="I2700" s="6">
        <v>1.5</v>
      </c>
      <c r="N2700" s="6" t="b">
        <v>0</v>
      </c>
      <c r="O2700" s="6">
        <v>41.989106450000001</v>
      </c>
      <c r="P2700" s="6">
        <v>-72.129265279999998</v>
      </c>
    </row>
    <row r="2701" spans="2:16" ht="15.75" customHeight="1" x14ac:dyDescent="0.3">
      <c r="B2701" s="6">
        <v>6</v>
      </c>
      <c r="C2701" s="6" t="s">
        <v>25</v>
      </c>
      <c r="D2701" s="6">
        <v>3854</v>
      </c>
      <c r="F2701" s="6" t="s">
        <v>20</v>
      </c>
      <c r="G2701" s="6">
        <v>138.9</v>
      </c>
      <c r="H2701" s="6">
        <v>10.199999999999999</v>
      </c>
      <c r="I2701" s="6">
        <v>1.2</v>
      </c>
      <c r="N2701" s="6" t="b">
        <v>0</v>
      </c>
      <c r="O2701" s="6">
        <v>41.989084409999997</v>
      </c>
      <c r="P2701" s="6">
        <v>-72.12924348</v>
      </c>
    </row>
    <row r="2702" spans="2:16" ht="15.75" customHeight="1" x14ac:dyDescent="0.3">
      <c r="B2702" s="6">
        <v>6</v>
      </c>
      <c r="C2702" s="6" t="s">
        <v>25</v>
      </c>
      <c r="D2702" s="6">
        <v>3856</v>
      </c>
      <c r="F2702" s="6" t="s">
        <v>22</v>
      </c>
      <c r="G2702" s="6">
        <v>135.69999999999999</v>
      </c>
      <c r="H2702" s="6">
        <v>10.3</v>
      </c>
      <c r="I2702" s="6">
        <v>3.2</v>
      </c>
      <c r="L2702" s="6" t="s">
        <v>24</v>
      </c>
      <c r="N2702" s="6" t="b">
        <v>1</v>
      </c>
      <c r="O2702" s="6">
        <v>41.98909029</v>
      </c>
      <c r="P2702" s="6">
        <v>-72.129281399999996</v>
      </c>
    </row>
    <row r="2703" spans="2:16" ht="15.75" customHeight="1" x14ac:dyDescent="0.3">
      <c r="B2703" s="6">
        <v>6</v>
      </c>
      <c r="C2703" s="6" t="s">
        <v>21</v>
      </c>
      <c r="D2703" s="6">
        <v>3857</v>
      </c>
      <c r="F2703" s="6" t="s">
        <v>22</v>
      </c>
      <c r="G2703" s="6">
        <v>125.3</v>
      </c>
      <c r="H2703" s="6">
        <v>13.6</v>
      </c>
      <c r="I2703" s="6">
        <v>1.2</v>
      </c>
      <c r="N2703" s="6" t="b">
        <v>0</v>
      </c>
      <c r="O2703" s="6">
        <v>41.989135760000003</v>
      </c>
      <c r="P2703" s="6">
        <v>-72.129398390000006</v>
      </c>
    </row>
    <row r="2704" spans="2:16" ht="15.75" customHeight="1" x14ac:dyDescent="0.3">
      <c r="B2704" s="6">
        <v>6</v>
      </c>
      <c r="C2704" s="6" t="s">
        <v>25</v>
      </c>
      <c r="D2704" s="6">
        <v>3858</v>
      </c>
      <c r="F2704" s="6" t="s">
        <v>22</v>
      </c>
      <c r="G2704" s="6">
        <v>132.4</v>
      </c>
      <c r="H2704" s="6">
        <v>19.7</v>
      </c>
      <c r="I2704" s="6">
        <v>1</v>
      </c>
      <c r="N2704" s="6" t="b">
        <v>0</v>
      </c>
      <c r="O2704" s="6">
        <v>41.989178699999997</v>
      </c>
      <c r="P2704" s="6">
        <v>-72.129300970000003</v>
      </c>
    </row>
    <row r="2705" spans="2:16" ht="15.75" customHeight="1" x14ac:dyDescent="0.3">
      <c r="B2705" s="6">
        <v>6</v>
      </c>
      <c r="C2705" s="6" t="s">
        <v>25</v>
      </c>
      <c r="D2705" s="6">
        <v>3859</v>
      </c>
      <c r="F2705" s="6" t="s">
        <v>22</v>
      </c>
      <c r="G2705" s="6">
        <v>139</v>
      </c>
      <c r="H2705" s="6">
        <v>10.5</v>
      </c>
      <c r="I2705" s="6">
        <v>1.3</v>
      </c>
      <c r="N2705" s="6" t="b">
        <v>0</v>
      </c>
      <c r="O2705" s="6">
        <v>41.989086909999997</v>
      </c>
      <c r="P2705" s="6">
        <v>-72.129241660000005</v>
      </c>
    </row>
    <row r="2706" spans="2:16" ht="15.75" customHeight="1" x14ac:dyDescent="0.3">
      <c r="B2706" s="6">
        <v>6</v>
      </c>
      <c r="C2706" s="6" t="s">
        <v>21</v>
      </c>
      <c r="D2706" s="6">
        <v>3860</v>
      </c>
      <c r="F2706" s="6" t="s">
        <v>22</v>
      </c>
      <c r="G2706" s="6">
        <v>122.6</v>
      </c>
      <c r="H2706" s="6">
        <v>10.5</v>
      </c>
      <c r="I2706" s="6">
        <v>2.6</v>
      </c>
      <c r="N2706" s="6" t="b">
        <v>1</v>
      </c>
      <c r="O2706" s="6">
        <v>41.98911253</v>
      </c>
      <c r="P2706" s="6">
        <v>-72.129437080000002</v>
      </c>
    </row>
    <row r="2707" spans="2:16" ht="15.75" customHeight="1" x14ac:dyDescent="0.3">
      <c r="B2707" s="6">
        <v>4</v>
      </c>
      <c r="C2707" s="6" t="s">
        <v>17</v>
      </c>
      <c r="D2707" s="6">
        <v>3861</v>
      </c>
      <c r="F2707" s="6" t="s">
        <v>172</v>
      </c>
      <c r="G2707" s="6">
        <v>82</v>
      </c>
      <c r="H2707" s="6">
        <v>1</v>
      </c>
      <c r="I2707" s="6">
        <v>1.5</v>
      </c>
      <c r="J2707" s="6" t="s">
        <v>170</v>
      </c>
      <c r="K2707" s="6">
        <v>1.3</v>
      </c>
      <c r="L2707" s="6" t="s">
        <v>24</v>
      </c>
      <c r="N2707" s="6" t="b">
        <v>0</v>
      </c>
      <c r="O2707" s="6">
        <v>41.989091799999997</v>
      </c>
      <c r="P2707" s="6">
        <v>-72.129940809999994</v>
      </c>
    </row>
    <row r="2708" spans="2:16" ht="15.75" customHeight="1" x14ac:dyDescent="0.3">
      <c r="B2708" s="6">
        <v>5</v>
      </c>
      <c r="C2708" s="6" t="s">
        <v>26</v>
      </c>
      <c r="D2708" s="6">
        <v>3863</v>
      </c>
      <c r="F2708" s="6" t="s">
        <v>20</v>
      </c>
      <c r="G2708" s="6">
        <v>118.5</v>
      </c>
      <c r="H2708" s="6">
        <v>6.8</v>
      </c>
      <c r="I2708" s="6">
        <v>3.3</v>
      </c>
      <c r="J2708" s="6" t="s">
        <v>170</v>
      </c>
      <c r="L2708" s="6" t="s">
        <v>24</v>
      </c>
      <c r="N2708" s="6" t="b">
        <v>0</v>
      </c>
      <c r="O2708" s="6">
        <v>41.989086159999999</v>
      </c>
      <c r="P2708" s="6">
        <v>-72.129493710000006</v>
      </c>
    </row>
    <row r="2709" spans="2:16" ht="15.75" customHeight="1" x14ac:dyDescent="0.3">
      <c r="B2709" s="6">
        <v>5</v>
      </c>
      <c r="C2709" s="6" t="s">
        <v>26</v>
      </c>
      <c r="D2709" s="6">
        <v>3865</v>
      </c>
      <c r="F2709" s="6" t="s">
        <v>20</v>
      </c>
      <c r="G2709" s="6">
        <v>118.5</v>
      </c>
      <c r="H2709" s="6">
        <v>7.2</v>
      </c>
      <c r="I2709" s="6">
        <v>4</v>
      </c>
      <c r="J2709" s="6" t="s">
        <v>170</v>
      </c>
      <c r="K2709" s="6">
        <v>1.3</v>
      </c>
      <c r="L2709" s="6" t="s">
        <v>24</v>
      </c>
      <c r="N2709" s="6" t="b">
        <v>0</v>
      </c>
      <c r="O2709" s="6">
        <v>41.989089700000001</v>
      </c>
      <c r="P2709" s="6">
        <v>-72.129492870000007</v>
      </c>
    </row>
    <row r="2710" spans="2:16" ht="15.75" customHeight="1" x14ac:dyDescent="0.3">
      <c r="B2710" s="6">
        <v>5</v>
      </c>
      <c r="C2710" s="6" t="s">
        <v>21</v>
      </c>
      <c r="D2710" s="6">
        <v>3866</v>
      </c>
      <c r="F2710" s="6" t="s">
        <v>22</v>
      </c>
      <c r="G2710" s="6">
        <v>103.5</v>
      </c>
      <c r="H2710" s="6">
        <v>11.1</v>
      </c>
      <c r="I2710" s="6">
        <v>1.2</v>
      </c>
      <c r="J2710" s="6" t="s">
        <v>170</v>
      </c>
      <c r="K2710" s="6">
        <v>1.3</v>
      </c>
      <c r="L2710" s="6" t="s">
        <v>24</v>
      </c>
      <c r="N2710" s="6" t="b">
        <v>0</v>
      </c>
      <c r="O2710" s="6">
        <v>41.989147670000001</v>
      </c>
      <c r="P2710" s="6">
        <v>-72.129663399999998</v>
      </c>
    </row>
    <row r="2711" spans="2:16" ht="15.75" customHeight="1" x14ac:dyDescent="0.3">
      <c r="B2711" s="6">
        <v>4</v>
      </c>
      <c r="C2711" s="6" t="s">
        <v>17</v>
      </c>
      <c r="D2711" s="6">
        <v>3867</v>
      </c>
      <c r="F2711" s="6" t="s">
        <v>172</v>
      </c>
      <c r="G2711" s="6">
        <v>80.900000000000006</v>
      </c>
      <c r="H2711" s="6">
        <v>0.4</v>
      </c>
      <c r="I2711" s="6">
        <v>1.6</v>
      </c>
      <c r="J2711" s="6" t="s">
        <v>170</v>
      </c>
      <c r="K2711" s="6">
        <v>1.3</v>
      </c>
      <c r="L2711" s="6" t="s">
        <v>24</v>
      </c>
      <c r="N2711" s="6" t="b">
        <v>0</v>
      </c>
      <c r="O2711" s="6">
        <v>41.989088199999998</v>
      </c>
      <c r="P2711" s="6">
        <v>-72.129955179999996</v>
      </c>
    </row>
    <row r="2712" spans="2:16" ht="15.75" customHeight="1" x14ac:dyDescent="0.3">
      <c r="B2712" s="6">
        <v>6</v>
      </c>
      <c r="C2712" s="6" t="s">
        <v>25</v>
      </c>
      <c r="D2712" s="6">
        <v>3868</v>
      </c>
      <c r="F2712" s="6" t="s">
        <v>22</v>
      </c>
      <c r="G2712" s="6">
        <v>134.9</v>
      </c>
      <c r="H2712" s="6">
        <v>11.4</v>
      </c>
      <c r="I2712" s="6">
        <v>2.2000000000000002</v>
      </c>
      <c r="N2712" s="6" t="b">
        <v>0</v>
      </c>
      <c r="O2712" s="6">
        <v>41.989101290000001</v>
      </c>
      <c r="P2712" s="6">
        <v>-72.129288619999997</v>
      </c>
    </row>
    <row r="2713" spans="2:16" ht="15.75" customHeight="1" x14ac:dyDescent="0.3">
      <c r="B2713" s="6">
        <v>6</v>
      </c>
      <c r="C2713" s="6" t="s">
        <v>17</v>
      </c>
      <c r="D2713" s="6">
        <v>3869</v>
      </c>
      <c r="F2713" s="6" t="s">
        <v>20</v>
      </c>
      <c r="G2713" s="6">
        <v>121.1</v>
      </c>
      <c r="H2713" s="6">
        <v>2.1</v>
      </c>
      <c r="I2713" s="6">
        <v>2.4</v>
      </c>
      <c r="J2713" s="6" t="s">
        <v>170</v>
      </c>
      <c r="N2713" s="6" t="b">
        <v>0</v>
      </c>
      <c r="O2713" s="6">
        <v>41.989040469999999</v>
      </c>
      <c r="P2713" s="6">
        <v>-72.1294726</v>
      </c>
    </row>
    <row r="2714" spans="2:16" ht="15.75" customHeight="1" x14ac:dyDescent="0.3">
      <c r="B2714" s="6">
        <v>6</v>
      </c>
      <c r="C2714" s="6" t="s">
        <v>21</v>
      </c>
      <c r="D2714" s="6">
        <v>3870</v>
      </c>
      <c r="F2714" s="6" t="s">
        <v>22</v>
      </c>
      <c r="G2714" s="6">
        <v>122.6</v>
      </c>
      <c r="H2714" s="6">
        <v>11.6</v>
      </c>
      <c r="I2714" s="6">
        <v>1.1000000000000001</v>
      </c>
      <c r="L2714" s="6" t="s">
        <v>24</v>
      </c>
      <c r="N2714" s="6" t="b">
        <v>1</v>
      </c>
      <c r="O2714" s="6">
        <v>41.989122270000003</v>
      </c>
      <c r="P2714" s="6">
        <v>-72.129434770000003</v>
      </c>
    </row>
    <row r="2715" spans="2:16" ht="15.75" customHeight="1" x14ac:dyDescent="0.3">
      <c r="B2715" s="6">
        <v>6</v>
      </c>
      <c r="C2715" s="6" t="s">
        <v>21</v>
      </c>
      <c r="D2715" s="6">
        <v>3871</v>
      </c>
      <c r="F2715" s="6" t="s">
        <v>22</v>
      </c>
      <c r="G2715" s="6">
        <v>127.1</v>
      </c>
      <c r="H2715" s="6">
        <v>16.600000000000001</v>
      </c>
      <c r="I2715" s="6">
        <v>4.8</v>
      </c>
      <c r="N2715" s="6" t="b">
        <v>0</v>
      </c>
      <c r="O2715" s="6">
        <v>41.989159520000001</v>
      </c>
      <c r="P2715" s="6">
        <v>-72.129370640000005</v>
      </c>
    </row>
    <row r="2716" spans="2:16" ht="15.75" customHeight="1" x14ac:dyDescent="0.3">
      <c r="B2716" s="6">
        <v>6</v>
      </c>
      <c r="C2716" s="6" t="s">
        <v>21</v>
      </c>
      <c r="D2716" s="6">
        <v>3873</v>
      </c>
      <c r="F2716" s="6" t="s">
        <v>22</v>
      </c>
      <c r="G2716" s="6">
        <v>125.2</v>
      </c>
      <c r="H2716" s="6">
        <v>10.5</v>
      </c>
      <c r="I2716" s="6">
        <v>2.9</v>
      </c>
      <c r="N2716" s="6" t="b">
        <v>1</v>
      </c>
      <c r="O2716" s="6">
        <v>41.989108459999997</v>
      </c>
      <c r="P2716" s="6">
        <v>-72.129406099999997</v>
      </c>
    </row>
    <row r="2717" spans="2:16" ht="15.75" customHeight="1" x14ac:dyDescent="0.3">
      <c r="B2717" s="6">
        <v>5</v>
      </c>
      <c r="C2717" s="6" t="s">
        <v>26</v>
      </c>
      <c r="D2717" s="6">
        <v>3874</v>
      </c>
      <c r="F2717" s="6" t="s">
        <v>20</v>
      </c>
      <c r="G2717" s="6">
        <v>110.5</v>
      </c>
      <c r="H2717" s="6">
        <v>8.6999999999999993</v>
      </c>
      <c r="I2717" s="6">
        <v>1.7</v>
      </c>
      <c r="J2717" s="6" t="s">
        <v>170</v>
      </c>
      <c r="K2717" s="6">
        <v>1.3</v>
      </c>
      <c r="L2717" s="6" t="s">
        <v>24</v>
      </c>
      <c r="N2717" s="6" t="b">
        <v>0</v>
      </c>
      <c r="O2717" s="6">
        <v>41.989115480000002</v>
      </c>
      <c r="P2717" s="6">
        <v>-72.129585039999995</v>
      </c>
    </row>
    <row r="2718" spans="2:16" ht="15.75" customHeight="1" x14ac:dyDescent="0.3">
      <c r="B2718" s="6">
        <v>6</v>
      </c>
      <c r="C2718" s="6" t="s">
        <v>25</v>
      </c>
      <c r="D2718" s="6">
        <v>3875</v>
      </c>
      <c r="F2718" s="6" t="s">
        <v>22</v>
      </c>
      <c r="G2718" s="6">
        <v>136.9</v>
      </c>
      <c r="H2718" s="6">
        <v>12.2</v>
      </c>
      <c r="I2718" s="6">
        <v>2.4</v>
      </c>
      <c r="N2718" s="6" t="b">
        <v>0</v>
      </c>
      <c r="O2718" s="6">
        <v>41.989105250000001</v>
      </c>
      <c r="P2718" s="6">
        <v>-72.129263109999997</v>
      </c>
    </row>
    <row r="2719" spans="2:16" ht="15.75" customHeight="1" x14ac:dyDescent="0.3">
      <c r="B2719" s="6">
        <v>4</v>
      </c>
      <c r="C2719" s="6" t="s">
        <v>26</v>
      </c>
      <c r="D2719" s="6">
        <v>3876</v>
      </c>
      <c r="F2719" s="6" t="s">
        <v>20</v>
      </c>
      <c r="G2719" s="6">
        <v>96.2</v>
      </c>
      <c r="H2719" s="6">
        <v>9.1999999999999993</v>
      </c>
      <c r="I2719" s="6">
        <v>2.2000000000000002</v>
      </c>
      <c r="J2719" s="6" t="s">
        <v>170</v>
      </c>
      <c r="K2719" s="6">
        <v>1.3</v>
      </c>
      <c r="L2719" s="6" t="s">
        <v>24</v>
      </c>
      <c r="N2719" s="6" t="b">
        <v>1</v>
      </c>
      <c r="O2719" s="6">
        <v>41.98914224</v>
      </c>
      <c r="P2719" s="6">
        <v>-72.129754379999994</v>
      </c>
    </row>
    <row r="2720" spans="2:16" ht="15.75" customHeight="1" x14ac:dyDescent="0.3">
      <c r="B2720" s="6">
        <v>6</v>
      </c>
      <c r="C2720" s="6" t="s">
        <v>25</v>
      </c>
      <c r="D2720" s="6">
        <v>3877</v>
      </c>
      <c r="F2720" s="6" t="s">
        <v>22</v>
      </c>
      <c r="G2720" s="6">
        <v>137.9</v>
      </c>
      <c r="H2720" s="6">
        <v>17.3</v>
      </c>
      <c r="I2720" s="6">
        <v>1.3</v>
      </c>
      <c r="N2720" s="6" t="b">
        <v>0</v>
      </c>
      <c r="O2720" s="6">
        <v>41.989148849999999</v>
      </c>
      <c r="P2720" s="6">
        <v>-72.129240480000007</v>
      </c>
    </row>
    <row r="2721" spans="2:16" ht="15.75" customHeight="1" x14ac:dyDescent="0.3">
      <c r="B2721" s="6">
        <v>6</v>
      </c>
      <c r="C2721" s="6" t="s">
        <v>25</v>
      </c>
      <c r="D2721" s="6">
        <v>3878</v>
      </c>
      <c r="F2721" s="6" t="s">
        <v>22</v>
      </c>
      <c r="G2721" s="6">
        <v>130.6</v>
      </c>
      <c r="H2721" s="6">
        <v>10.8</v>
      </c>
      <c r="I2721" s="6">
        <v>3.4</v>
      </c>
      <c r="N2721" s="6" t="b">
        <v>0</v>
      </c>
      <c r="O2721" s="6">
        <v>41.989102690000003</v>
      </c>
      <c r="P2721" s="6">
        <v>-72.129341120000007</v>
      </c>
    </row>
    <row r="2722" spans="2:16" ht="15.75" customHeight="1" x14ac:dyDescent="0.3">
      <c r="B2722" s="6">
        <v>6</v>
      </c>
      <c r="C2722" s="6" t="s">
        <v>25</v>
      </c>
      <c r="D2722" s="6">
        <v>3879</v>
      </c>
      <c r="F2722" s="6" t="s">
        <v>22</v>
      </c>
      <c r="G2722" s="6">
        <v>132.80000000000001</v>
      </c>
      <c r="H2722" s="6">
        <v>18.3</v>
      </c>
      <c r="I2722" s="6">
        <v>3</v>
      </c>
      <c r="N2722" s="6" t="b">
        <v>0</v>
      </c>
      <c r="O2722" s="6">
        <v>41.989165679999999</v>
      </c>
      <c r="P2722" s="6">
        <v>-72.129299149999994</v>
      </c>
    </row>
    <row r="2723" spans="2:16" ht="15.75" customHeight="1" x14ac:dyDescent="0.3">
      <c r="B2723" s="6">
        <v>4</v>
      </c>
      <c r="C2723" s="6" t="s">
        <v>21</v>
      </c>
      <c r="D2723" s="6">
        <v>3881</v>
      </c>
      <c r="F2723" s="6" t="s">
        <v>172</v>
      </c>
      <c r="G2723" s="6">
        <v>81.3</v>
      </c>
      <c r="H2723" s="6">
        <v>11</v>
      </c>
      <c r="I2723" s="6">
        <v>1.5</v>
      </c>
      <c r="J2723" s="6" t="s">
        <v>170</v>
      </c>
      <c r="K2723" s="6">
        <v>1.3</v>
      </c>
      <c r="L2723" s="6" t="s">
        <v>24</v>
      </c>
      <c r="N2723" s="6" t="b">
        <v>0</v>
      </c>
      <c r="O2723" s="6">
        <v>41.989181459999998</v>
      </c>
      <c r="P2723" s="6">
        <v>-72.129928140000004</v>
      </c>
    </row>
    <row r="2724" spans="2:16" ht="15.75" customHeight="1" x14ac:dyDescent="0.3">
      <c r="B2724" s="6">
        <v>6</v>
      </c>
      <c r="C2724" s="6" t="s">
        <v>25</v>
      </c>
      <c r="D2724" s="6">
        <v>3882</v>
      </c>
      <c r="F2724" s="6" t="s">
        <v>20</v>
      </c>
      <c r="G2724" s="6">
        <v>139.9</v>
      </c>
      <c r="H2724" s="6">
        <v>12.7</v>
      </c>
      <c r="I2724" s="6">
        <v>1.5</v>
      </c>
      <c r="N2724" s="6" t="b">
        <v>0</v>
      </c>
      <c r="O2724" s="6">
        <v>41.989104990000001</v>
      </c>
      <c r="P2724" s="6">
        <v>-72.129226310000007</v>
      </c>
    </row>
    <row r="2725" spans="2:16" ht="15.75" customHeight="1" x14ac:dyDescent="0.3">
      <c r="B2725" s="6">
        <v>6</v>
      </c>
      <c r="C2725" s="6" t="s">
        <v>21</v>
      </c>
      <c r="D2725" s="6">
        <v>3883</v>
      </c>
      <c r="F2725" s="6" t="s">
        <v>22</v>
      </c>
      <c r="G2725" s="6">
        <v>127</v>
      </c>
      <c r="H2725" s="6">
        <v>17.2</v>
      </c>
      <c r="I2725" s="6">
        <v>1.4</v>
      </c>
      <c r="N2725" s="6" t="b">
        <v>0</v>
      </c>
      <c r="O2725" s="6">
        <v>41.989164989999999</v>
      </c>
      <c r="P2725" s="6">
        <v>-72.129370570000006</v>
      </c>
    </row>
    <row r="2726" spans="2:16" ht="15.75" customHeight="1" x14ac:dyDescent="0.3">
      <c r="B2726" s="6">
        <v>6</v>
      </c>
      <c r="C2726" s="6" t="s">
        <v>25</v>
      </c>
      <c r="D2726" s="6">
        <v>3884</v>
      </c>
      <c r="F2726" s="6" t="s">
        <v>22</v>
      </c>
      <c r="G2726" s="6">
        <v>132.19999999999999</v>
      </c>
      <c r="H2726" s="6">
        <v>19.600000000000001</v>
      </c>
      <c r="I2726" s="6">
        <v>2</v>
      </c>
      <c r="N2726" s="6" t="b">
        <v>0</v>
      </c>
      <c r="O2726" s="6">
        <v>41.989178129999999</v>
      </c>
      <c r="P2726" s="6">
        <v>-72.129303570000005</v>
      </c>
    </row>
    <row r="2727" spans="2:16" ht="15.75" customHeight="1" x14ac:dyDescent="0.3">
      <c r="B2727" s="6">
        <v>4</v>
      </c>
      <c r="C2727" s="6" t="s">
        <v>25</v>
      </c>
      <c r="D2727" s="6">
        <v>3885</v>
      </c>
      <c r="F2727" s="6" t="s">
        <v>22</v>
      </c>
      <c r="G2727" s="6">
        <v>95.5</v>
      </c>
      <c r="H2727" s="6">
        <v>11.1</v>
      </c>
      <c r="I2727" s="6">
        <v>2.4</v>
      </c>
      <c r="L2727" s="6" t="s">
        <v>24</v>
      </c>
      <c r="N2727" s="6" t="b">
        <v>0</v>
      </c>
      <c r="O2727" s="6">
        <v>41.989160159999997</v>
      </c>
      <c r="P2727" s="6">
        <v>-72.129758730000006</v>
      </c>
    </row>
    <row r="2728" spans="2:16" ht="15.75" customHeight="1" x14ac:dyDescent="0.3">
      <c r="B2728" s="6">
        <v>203</v>
      </c>
      <c r="C2728" s="6" t="s">
        <v>25</v>
      </c>
      <c r="D2728" s="6">
        <v>3886</v>
      </c>
      <c r="F2728" s="6" t="s">
        <v>172</v>
      </c>
      <c r="G2728" s="6">
        <v>79.3</v>
      </c>
      <c r="H2728" s="6">
        <v>52.1</v>
      </c>
      <c r="I2728" s="6">
        <v>2.2999999999999998</v>
      </c>
      <c r="J2728" s="6" t="s">
        <v>170</v>
      </c>
      <c r="L2728" s="6" t="s">
        <v>24</v>
      </c>
      <c r="N2728" s="6" t="b">
        <v>1</v>
      </c>
      <c r="O2728" s="6">
        <v>41.989548579999997</v>
      </c>
      <c r="P2728" s="6">
        <v>-72.129865609999996</v>
      </c>
    </row>
    <row r="2729" spans="2:16" ht="15.75" customHeight="1" x14ac:dyDescent="0.3">
      <c r="B2729" s="6">
        <v>6</v>
      </c>
      <c r="C2729" s="6" t="s">
        <v>25</v>
      </c>
      <c r="D2729" s="6">
        <v>3887</v>
      </c>
      <c r="F2729" s="6" t="s">
        <v>22</v>
      </c>
      <c r="G2729" s="6">
        <v>132.6</v>
      </c>
      <c r="H2729" s="6">
        <v>17.600000000000001</v>
      </c>
      <c r="I2729" s="6">
        <v>1</v>
      </c>
      <c r="N2729" s="6" t="b">
        <v>0</v>
      </c>
      <c r="O2729" s="6">
        <v>41.989159790000002</v>
      </c>
      <c r="P2729" s="6">
        <v>-72.129302999999993</v>
      </c>
    </row>
    <row r="2730" spans="2:16" ht="15.75" customHeight="1" x14ac:dyDescent="0.3">
      <c r="B2730" s="6">
        <v>4</v>
      </c>
      <c r="C2730" s="6" t="s">
        <v>21</v>
      </c>
      <c r="D2730" s="6">
        <v>3888</v>
      </c>
      <c r="F2730" s="6" t="s">
        <v>172</v>
      </c>
      <c r="G2730" s="6">
        <v>85.1</v>
      </c>
      <c r="H2730" s="6">
        <v>12.1</v>
      </c>
      <c r="I2730" s="6">
        <v>1.9</v>
      </c>
      <c r="J2730" s="6" t="s">
        <v>170</v>
      </c>
      <c r="K2730" s="6">
        <v>1.3</v>
      </c>
      <c r="L2730" s="6" t="s">
        <v>24</v>
      </c>
      <c r="N2730" s="6" t="b">
        <v>0</v>
      </c>
      <c r="O2730" s="6">
        <v>41.989185259999999</v>
      </c>
      <c r="P2730" s="6">
        <v>-72.129880549999996</v>
      </c>
    </row>
    <row r="2731" spans="2:16" ht="15.75" customHeight="1" x14ac:dyDescent="0.3">
      <c r="B2731" s="6">
        <v>5</v>
      </c>
      <c r="C2731" s="6" t="s">
        <v>26</v>
      </c>
      <c r="D2731" s="6">
        <v>3889</v>
      </c>
      <c r="F2731" s="6" t="s">
        <v>20</v>
      </c>
      <c r="G2731" s="6">
        <v>119.9</v>
      </c>
      <c r="H2731" s="6">
        <v>9.5</v>
      </c>
      <c r="I2731" s="6">
        <v>3</v>
      </c>
      <c r="J2731" s="6" t="s">
        <v>170</v>
      </c>
      <c r="K2731" s="6">
        <v>1.3</v>
      </c>
      <c r="L2731" s="6" t="s">
        <v>24</v>
      </c>
      <c r="N2731" s="6" t="b">
        <v>0</v>
      </c>
      <c r="O2731" s="6">
        <v>41.98910789</v>
      </c>
      <c r="P2731" s="6">
        <v>-72.129471350000003</v>
      </c>
    </row>
    <row r="2732" spans="2:16" ht="15.75" customHeight="1" x14ac:dyDescent="0.3">
      <c r="B2732" s="6">
        <v>5</v>
      </c>
      <c r="C2732" s="6" t="s">
        <v>25</v>
      </c>
      <c r="D2732" s="6">
        <v>3890</v>
      </c>
      <c r="F2732" s="6" t="s">
        <v>22</v>
      </c>
      <c r="G2732" s="6">
        <v>114.2</v>
      </c>
      <c r="H2732" s="6">
        <v>13.6</v>
      </c>
      <c r="I2732" s="6">
        <v>1.4</v>
      </c>
      <c r="J2732" s="6" t="s">
        <v>170</v>
      </c>
      <c r="L2732" s="6" t="s">
        <v>24</v>
      </c>
      <c r="N2732" s="6" t="b">
        <v>0</v>
      </c>
      <c r="O2732" s="6">
        <v>41.989153100000003</v>
      </c>
      <c r="P2732" s="6">
        <v>-72.129530650000007</v>
      </c>
    </row>
    <row r="2733" spans="2:16" ht="15.75" customHeight="1" x14ac:dyDescent="0.3">
      <c r="B2733" s="6">
        <v>5</v>
      </c>
      <c r="C2733" s="6" t="s">
        <v>25</v>
      </c>
      <c r="D2733" s="6">
        <v>3891</v>
      </c>
      <c r="F2733" s="6" t="s">
        <v>22</v>
      </c>
      <c r="G2733" s="6">
        <v>119</v>
      </c>
      <c r="H2733" s="6">
        <v>19.7</v>
      </c>
      <c r="I2733" s="6">
        <v>2.9</v>
      </c>
      <c r="J2733" s="6" t="s">
        <v>170</v>
      </c>
      <c r="L2733" s="6" t="s">
        <v>24</v>
      </c>
      <c r="N2733" s="6" t="b">
        <v>0</v>
      </c>
      <c r="O2733" s="6">
        <v>41.989199630000002</v>
      </c>
      <c r="P2733" s="6">
        <v>-72.129460640000005</v>
      </c>
    </row>
    <row r="2734" spans="2:16" ht="15.75" customHeight="1" x14ac:dyDescent="0.3">
      <c r="B2734" s="6">
        <v>6</v>
      </c>
      <c r="C2734" s="6" t="s">
        <v>25</v>
      </c>
      <c r="D2734" s="6">
        <v>3892</v>
      </c>
      <c r="F2734" s="6" t="s">
        <v>20</v>
      </c>
      <c r="G2734" s="6">
        <v>138.80000000000001</v>
      </c>
      <c r="H2734" s="6">
        <v>11.3</v>
      </c>
      <c r="I2734" s="6">
        <v>3</v>
      </c>
      <c r="N2734" s="6" t="b">
        <v>0</v>
      </c>
      <c r="O2734" s="6">
        <v>41.989094309999999</v>
      </c>
      <c r="P2734" s="6">
        <v>-72.129242360000006</v>
      </c>
    </row>
    <row r="2735" spans="2:16" ht="15.75" customHeight="1" x14ac:dyDescent="0.3">
      <c r="B2735" s="6">
        <v>6</v>
      </c>
      <c r="C2735" s="6" t="s">
        <v>21</v>
      </c>
      <c r="D2735" s="6">
        <v>3893</v>
      </c>
      <c r="F2735" s="6" t="s">
        <v>22</v>
      </c>
      <c r="G2735" s="6">
        <v>124.9</v>
      </c>
      <c r="H2735" s="6">
        <v>11.7</v>
      </c>
      <c r="I2735" s="6">
        <v>1.2</v>
      </c>
      <c r="N2735" s="6" t="b">
        <v>0</v>
      </c>
      <c r="O2735" s="6">
        <v>41.989119559999999</v>
      </c>
      <c r="P2735" s="6">
        <v>-72.129407150000006</v>
      </c>
    </row>
    <row r="2736" spans="2:16" ht="15.75" customHeight="1" x14ac:dyDescent="0.3">
      <c r="B2736" s="6">
        <v>4</v>
      </c>
      <c r="C2736" s="6" t="s">
        <v>25</v>
      </c>
      <c r="D2736" s="6">
        <v>3894</v>
      </c>
      <c r="F2736" s="6" t="s">
        <v>20</v>
      </c>
      <c r="G2736" s="6">
        <v>96.3</v>
      </c>
      <c r="H2736" s="6">
        <v>17.100000000000001</v>
      </c>
      <c r="I2736" s="6">
        <v>3.4</v>
      </c>
      <c r="J2736" s="6" t="s">
        <v>170</v>
      </c>
      <c r="K2736" s="6">
        <v>1.3</v>
      </c>
      <c r="L2736" s="6" t="s">
        <v>24</v>
      </c>
      <c r="N2736" s="6" t="b">
        <v>0</v>
      </c>
      <c r="O2736" s="6">
        <v>41.989212049999999</v>
      </c>
      <c r="P2736" s="6">
        <v>-72.129736589999993</v>
      </c>
    </row>
    <row r="2737" spans="2:16" ht="15.75" customHeight="1" x14ac:dyDescent="0.3">
      <c r="B2737" s="6">
        <v>4</v>
      </c>
      <c r="C2737" s="6" t="s">
        <v>25</v>
      </c>
      <c r="D2737" s="6">
        <v>3895</v>
      </c>
      <c r="F2737" s="6" t="s">
        <v>20</v>
      </c>
      <c r="G2737" s="6">
        <v>95.1</v>
      </c>
      <c r="H2737" s="6">
        <v>18.100000000000001</v>
      </c>
      <c r="I2737" s="6">
        <v>4.5</v>
      </c>
      <c r="J2737" s="6" t="s">
        <v>170</v>
      </c>
      <c r="K2737" s="6">
        <v>1.3</v>
      </c>
      <c r="L2737" s="6" t="s">
        <v>24</v>
      </c>
      <c r="N2737" s="6" t="b">
        <v>0</v>
      </c>
      <c r="O2737" s="6">
        <v>41.989222779999999</v>
      </c>
      <c r="P2737" s="6">
        <v>-72.129748789999994</v>
      </c>
    </row>
    <row r="2738" spans="2:16" ht="15.75" customHeight="1" x14ac:dyDescent="0.3">
      <c r="B2738" s="6">
        <v>6</v>
      </c>
      <c r="C2738" s="6" t="s">
        <v>25</v>
      </c>
      <c r="D2738" s="6">
        <v>3896</v>
      </c>
      <c r="F2738" s="6" t="s">
        <v>22</v>
      </c>
      <c r="G2738" s="6">
        <v>134</v>
      </c>
      <c r="H2738" s="6">
        <v>16.600000000000001</v>
      </c>
      <c r="I2738" s="6">
        <v>2.1</v>
      </c>
      <c r="N2738" s="6" t="b">
        <v>0</v>
      </c>
      <c r="O2738" s="6">
        <v>41.989148749999998</v>
      </c>
      <c r="P2738" s="6">
        <v>-72.129288419999995</v>
      </c>
    </row>
    <row r="2739" spans="2:16" ht="15.75" customHeight="1" x14ac:dyDescent="0.3">
      <c r="B2739" s="6">
        <v>5</v>
      </c>
      <c r="C2739" s="6" t="s">
        <v>25</v>
      </c>
      <c r="D2739" s="6">
        <v>3897</v>
      </c>
      <c r="F2739" s="6" t="s">
        <v>22</v>
      </c>
      <c r="G2739" s="6">
        <v>117.3</v>
      </c>
      <c r="H2739" s="6">
        <v>15.4</v>
      </c>
      <c r="I2739" s="6">
        <v>3.6</v>
      </c>
      <c r="J2739" s="6" t="s">
        <v>170</v>
      </c>
      <c r="L2739" s="6" t="s">
        <v>24</v>
      </c>
      <c r="N2739" s="6" t="b">
        <v>0</v>
      </c>
      <c r="O2739" s="6">
        <v>41.989164199999998</v>
      </c>
      <c r="P2739" s="6">
        <v>-72.129489930000005</v>
      </c>
    </row>
    <row r="2740" spans="2:16" ht="15.75" customHeight="1" x14ac:dyDescent="0.3">
      <c r="B2740" s="6">
        <v>6</v>
      </c>
      <c r="C2740" s="6" t="s">
        <v>25</v>
      </c>
      <c r="D2740" s="6">
        <v>3898</v>
      </c>
      <c r="F2740" s="6" t="s">
        <v>22</v>
      </c>
      <c r="G2740" s="6">
        <v>135.19999999999999</v>
      </c>
      <c r="H2740" s="6">
        <v>18.399999999999999</v>
      </c>
      <c r="I2740" s="6">
        <v>1.5</v>
      </c>
      <c r="N2740" s="6" t="b">
        <v>0</v>
      </c>
      <c r="O2740" s="6">
        <v>41.989162810000003</v>
      </c>
      <c r="P2740" s="6">
        <v>-72.129270340000005</v>
      </c>
    </row>
    <row r="2741" spans="2:16" ht="15.75" customHeight="1" x14ac:dyDescent="0.3">
      <c r="B2741" s="6">
        <v>6</v>
      </c>
      <c r="C2741" s="6" t="s">
        <v>25</v>
      </c>
      <c r="D2741" s="6">
        <v>3900</v>
      </c>
      <c r="F2741" s="6" t="s">
        <v>22</v>
      </c>
      <c r="G2741" s="6">
        <v>139.69999999999999</v>
      </c>
      <c r="H2741" s="6">
        <v>17.7</v>
      </c>
      <c r="I2741" s="6">
        <v>1.3</v>
      </c>
      <c r="N2741" s="6" t="b">
        <v>0</v>
      </c>
      <c r="O2741" s="6">
        <v>41.989149589999997</v>
      </c>
      <c r="P2741" s="6">
        <v>-72.129218190000003</v>
      </c>
    </row>
    <row r="2742" spans="2:16" ht="15.75" customHeight="1" x14ac:dyDescent="0.3">
      <c r="B2742" s="6">
        <v>5</v>
      </c>
      <c r="C2742" s="6" t="s">
        <v>17</v>
      </c>
      <c r="D2742" s="6">
        <v>3901</v>
      </c>
      <c r="F2742" s="6" t="s">
        <v>22</v>
      </c>
      <c r="G2742" s="6">
        <v>106.4</v>
      </c>
      <c r="H2742" s="6">
        <v>6.7</v>
      </c>
      <c r="I2742" s="6">
        <v>1.2</v>
      </c>
      <c r="J2742" s="6" t="s">
        <v>170</v>
      </c>
      <c r="K2742" s="6">
        <v>1.3</v>
      </c>
      <c r="L2742" s="6" t="s">
        <v>24</v>
      </c>
      <c r="N2742" s="6" t="b">
        <v>0</v>
      </c>
      <c r="O2742" s="6">
        <v>41.989104169999997</v>
      </c>
      <c r="P2742" s="6">
        <v>-72.129638099999994</v>
      </c>
    </row>
    <row r="2743" spans="2:16" ht="15.75" customHeight="1" x14ac:dyDescent="0.3">
      <c r="B2743" s="6">
        <v>6</v>
      </c>
      <c r="C2743" s="6" t="s">
        <v>25</v>
      </c>
      <c r="D2743" s="6">
        <v>3902</v>
      </c>
      <c r="F2743" s="6" t="s">
        <v>22</v>
      </c>
      <c r="G2743" s="6">
        <v>132.19999999999999</v>
      </c>
      <c r="H2743" s="6">
        <v>10.1</v>
      </c>
      <c r="I2743" s="6">
        <v>2.9</v>
      </c>
      <c r="N2743" s="6" t="b">
        <v>0</v>
      </c>
      <c r="O2743" s="6">
        <v>41.989093990000001</v>
      </c>
      <c r="P2743" s="6">
        <v>-72.129323529999994</v>
      </c>
    </row>
    <row r="2744" spans="2:16" ht="15.75" customHeight="1" x14ac:dyDescent="0.3">
      <c r="B2744" s="6">
        <v>4</v>
      </c>
      <c r="C2744" s="6" t="s">
        <v>25</v>
      </c>
      <c r="D2744" s="6">
        <v>3904</v>
      </c>
      <c r="F2744" s="6" t="s">
        <v>22</v>
      </c>
      <c r="G2744" s="6">
        <v>91</v>
      </c>
      <c r="H2744" s="6">
        <v>19.7</v>
      </c>
      <c r="I2744" s="6">
        <v>2</v>
      </c>
      <c r="J2744" s="6" t="s">
        <v>170</v>
      </c>
      <c r="K2744" s="6">
        <v>1.3</v>
      </c>
      <c r="L2744" s="6" t="s">
        <v>24</v>
      </c>
      <c r="N2744" s="6" t="b">
        <v>0</v>
      </c>
      <c r="O2744" s="6">
        <v>41.989243360000003</v>
      </c>
      <c r="P2744" s="6">
        <v>-72.129794279999999</v>
      </c>
    </row>
    <row r="2745" spans="2:16" ht="15.75" customHeight="1" x14ac:dyDescent="0.3">
      <c r="B2745" s="6">
        <v>4</v>
      </c>
      <c r="C2745" s="6" t="s">
        <v>25</v>
      </c>
      <c r="D2745" s="6">
        <v>3905</v>
      </c>
      <c r="F2745" s="6" t="s">
        <v>20</v>
      </c>
      <c r="G2745" s="6">
        <v>99.3</v>
      </c>
      <c r="H2745" s="6">
        <v>12.1</v>
      </c>
      <c r="I2745" s="6">
        <v>1.6</v>
      </c>
      <c r="J2745" s="6" t="s">
        <v>170</v>
      </c>
      <c r="K2745" s="6">
        <v>1.3</v>
      </c>
      <c r="L2745" s="6" t="s">
        <v>24</v>
      </c>
      <c r="N2745" s="6" t="b">
        <v>0</v>
      </c>
      <c r="O2745" s="6">
        <v>41.989163089999998</v>
      </c>
      <c r="P2745" s="6">
        <v>-72.129711349999994</v>
      </c>
    </row>
    <row r="2746" spans="2:16" ht="15.75" customHeight="1" x14ac:dyDescent="0.3">
      <c r="B2746" s="6">
        <v>6</v>
      </c>
      <c r="C2746" s="6" t="s">
        <v>25</v>
      </c>
      <c r="D2746" s="6">
        <v>3907</v>
      </c>
      <c r="F2746" s="6" t="s">
        <v>172</v>
      </c>
      <c r="G2746" s="6">
        <v>138.19999999999999</v>
      </c>
      <c r="H2746" s="6">
        <v>11.8</v>
      </c>
      <c r="I2746" s="6">
        <v>2.9</v>
      </c>
      <c r="N2746" s="6" t="b">
        <v>0</v>
      </c>
      <c r="O2746" s="6">
        <v>41.989099670000002</v>
      </c>
      <c r="P2746" s="6">
        <v>-72.129248459999999</v>
      </c>
    </row>
    <row r="2747" spans="2:16" ht="15.75" customHeight="1" x14ac:dyDescent="0.3">
      <c r="B2747" s="6">
        <v>6</v>
      </c>
      <c r="C2747" s="6" t="s">
        <v>17</v>
      </c>
      <c r="D2747" s="6">
        <v>3908</v>
      </c>
      <c r="F2747" s="6" t="s">
        <v>20</v>
      </c>
      <c r="G2747" s="6">
        <v>124.7</v>
      </c>
      <c r="H2747" s="6">
        <v>8.3000000000000007</v>
      </c>
      <c r="I2747" s="6">
        <v>2.6</v>
      </c>
      <c r="J2747" s="6" t="s">
        <v>170</v>
      </c>
      <c r="N2747" s="6" t="b">
        <v>0</v>
      </c>
      <c r="O2747" s="6">
        <v>41.989089759999999</v>
      </c>
      <c r="P2747" s="6">
        <v>-72.129416680000006</v>
      </c>
    </row>
    <row r="2748" spans="2:16" ht="15.75" customHeight="1" x14ac:dyDescent="0.3">
      <c r="B2748" s="6">
        <v>6</v>
      </c>
      <c r="C2748" s="6" t="s">
        <v>25</v>
      </c>
      <c r="D2748" s="6">
        <v>3909</v>
      </c>
      <c r="F2748" s="6" t="s">
        <v>22</v>
      </c>
      <c r="G2748" s="6">
        <v>135</v>
      </c>
      <c r="H2748" s="6">
        <v>19.2</v>
      </c>
      <c r="I2748" s="6">
        <v>1.9</v>
      </c>
      <c r="N2748" s="6" t="b">
        <v>0</v>
      </c>
      <c r="O2748" s="6">
        <v>41.989170209999997</v>
      </c>
      <c r="P2748" s="6">
        <v>-72.129271040000006</v>
      </c>
    </row>
    <row r="2749" spans="2:16" ht="15.75" customHeight="1" x14ac:dyDescent="0.3">
      <c r="B2749" s="6">
        <v>6</v>
      </c>
      <c r="C2749" s="6" t="s">
        <v>17</v>
      </c>
      <c r="D2749" s="6">
        <v>3910</v>
      </c>
      <c r="F2749" s="6" t="s">
        <v>20</v>
      </c>
      <c r="G2749" s="6">
        <v>122.6</v>
      </c>
      <c r="H2749" s="6">
        <v>1</v>
      </c>
      <c r="I2749" s="6">
        <v>2</v>
      </c>
      <c r="J2749" s="6" t="s">
        <v>170</v>
      </c>
      <c r="N2749" s="6" t="b">
        <v>0</v>
      </c>
      <c r="O2749" s="6">
        <v>41.989028390000001</v>
      </c>
      <c r="P2749" s="6">
        <v>-72.129457040000005</v>
      </c>
    </row>
    <row r="2750" spans="2:16" ht="15.75" customHeight="1" x14ac:dyDescent="0.3">
      <c r="B2750" s="6">
        <v>4</v>
      </c>
      <c r="C2750" s="6" t="s">
        <v>17</v>
      </c>
      <c r="D2750" s="6">
        <v>3911</v>
      </c>
      <c r="F2750" s="6" t="s">
        <v>172</v>
      </c>
      <c r="G2750" s="6">
        <v>86.3</v>
      </c>
      <c r="H2750" s="6">
        <v>1.6</v>
      </c>
      <c r="I2750" s="6">
        <v>1</v>
      </c>
      <c r="J2750" s="6" t="s">
        <v>170</v>
      </c>
      <c r="K2750" s="6">
        <v>1.3</v>
      </c>
      <c r="L2750" s="6" t="s">
        <v>24</v>
      </c>
      <c r="N2750" s="6" t="b">
        <v>0</v>
      </c>
      <c r="O2750" s="6">
        <v>41.989090390000001</v>
      </c>
      <c r="P2750" s="6">
        <v>-72.129888320000006</v>
      </c>
    </row>
    <row r="2751" spans="2:16" ht="15.75" customHeight="1" x14ac:dyDescent="0.3">
      <c r="B2751" s="6">
        <v>6</v>
      </c>
      <c r="C2751" s="6" t="s">
        <v>25</v>
      </c>
      <c r="D2751" s="6">
        <v>3913</v>
      </c>
      <c r="F2751" s="6" t="s">
        <v>22</v>
      </c>
      <c r="G2751" s="6">
        <v>135.30000000000001</v>
      </c>
      <c r="H2751" s="6">
        <v>18.7</v>
      </c>
      <c r="I2751" s="6">
        <v>1.5</v>
      </c>
      <c r="N2751" s="6" t="b">
        <v>0</v>
      </c>
      <c r="O2751" s="6">
        <v>41.989165309999997</v>
      </c>
      <c r="P2751" s="6">
        <v>-72.129268519999997</v>
      </c>
    </row>
    <row r="2752" spans="2:16" ht="15.75" customHeight="1" x14ac:dyDescent="0.3">
      <c r="B2752" s="6">
        <v>6</v>
      </c>
      <c r="C2752" s="6" t="s">
        <v>25</v>
      </c>
      <c r="D2752" s="6">
        <v>3914</v>
      </c>
      <c r="F2752" s="6" t="s">
        <v>22</v>
      </c>
      <c r="G2752" s="6">
        <v>134.5</v>
      </c>
      <c r="H2752" s="6">
        <v>11</v>
      </c>
      <c r="I2752" s="6">
        <v>1.1000000000000001</v>
      </c>
      <c r="N2752" s="6" t="b">
        <v>0</v>
      </c>
      <c r="O2752" s="6">
        <v>41.989098370000001</v>
      </c>
      <c r="P2752" s="6">
        <v>-72.129294229999999</v>
      </c>
    </row>
    <row r="2753" spans="2:16" ht="15.75" customHeight="1" x14ac:dyDescent="0.3">
      <c r="B2753" s="6">
        <v>5</v>
      </c>
      <c r="C2753" s="6" t="s">
        <v>17</v>
      </c>
      <c r="D2753" s="6">
        <v>3916</v>
      </c>
      <c r="F2753" s="6" t="s">
        <v>22</v>
      </c>
      <c r="G2753" s="6">
        <v>105.7</v>
      </c>
      <c r="H2753" s="6">
        <v>0.9</v>
      </c>
      <c r="I2753" s="6">
        <v>1.2</v>
      </c>
      <c r="J2753" s="6" t="s">
        <v>170</v>
      </c>
      <c r="K2753" s="6">
        <v>1.3</v>
      </c>
      <c r="L2753" s="6" t="s">
        <v>24</v>
      </c>
      <c r="N2753" s="6" t="b">
        <v>0</v>
      </c>
      <c r="O2753" s="6">
        <v>41.989053900000002</v>
      </c>
      <c r="P2753" s="6">
        <v>-72.129658620000001</v>
      </c>
    </row>
    <row r="2754" spans="2:16" ht="15.75" customHeight="1" x14ac:dyDescent="0.3">
      <c r="B2754" s="6">
        <v>203</v>
      </c>
      <c r="C2754" s="6" t="s">
        <v>25</v>
      </c>
      <c r="D2754" s="6">
        <v>3917</v>
      </c>
      <c r="F2754" s="6" t="s">
        <v>172</v>
      </c>
      <c r="G2754" s="6">
        <v>76.7</v>
      </c>
      <c r="H2754" s="6">
        <v>51.2</v>
      </c>
      <c r="I2754" s="6">
        <v>1.8</v>
      </c>
      <c r="J2754" s="6" t="s">
        <v>170</v>
      </c>
      <c r="L2754" s="6" t="s">
        <v>24</v>
      </c>
      <c r="N2754" s="6" t="b">
        <v>0</v>
      </c>
      <c r="O2754" s="6">
        <v>41.989544670000001</v>
      </c>
      <c r="P2754" s="6">
        <v>-72.129898490000002</v>
      </c>
    </row>
    <row r="2755" spans="2:16" ht="15.75" customHeight="1" x14ac:dyDescent="0.3">
      <c r="B2755" s="6">
        <v>4</v>
      </c>
      <c r="C2755" s="6" t="s">
        <v>26</v>
      </c>
      <c r="D2755" s="6">
        <v>3918</v>
      </c>
      <c r="F2755" s="6" t="s">
        <v>20</v>
      </c>
      <c r="G2755" s="6">
        <v>93.2</v>
      </c>
      <c r="H2755" s="6">
        <v>1.3</v>
      </c>
      <c r="I2755" s="6">
        <v>1.9</v>
      </c>
      <c r="J2755" s="6" t="s">
        <v>170</v>
      </c>
      <c r="K2755" s="6">
        <v>1.3</v>
      </c>
      <c r="L2755" s="6" t="s">
        <v>24</v>
      </c>
      <c r="N2755" s="6" t="b">
        <v>0</v>
      </c>
      <c r="O2755" s="6">
        <v>41.989076959999998</v>
      </c>
      <c r="P2755" s="6">
        <v>-72.129806729999999</v>
      </c>
    </row>
    <row r="2756" spans="2:16" ht="15.75" customHeight="1" x14ac:dyDescent="0.3">
      <c r="B2756" s="6">
        <v>5</v>
      </c>
      <c r="C2756" s="6" t="s">
        <v>17</v>
      </c>
      <c r="D2756" s="6">
        <v>3919</v>
      </c>
      <c r="F2756" s="6" t="s">
        <v>22</v>
      </c>
      <c r="G2756" s="6">
        <v>108.1</v>
      </c>
      <c r="H2756" s="6">
        <v>2.7</v>
      </c>
      <c r="I2756" s="6">
        <v>2.7</v>
      </c>
      <c r="J2756" s="6" t="s">
        <v>170</v>
      </c>
      <c r="K2756" s="6">
        <v>1.3</v>
      </c>
      <c r="L2756" s="6" t="s">
        <v>24</v>
      </c>
      <c r="N2756" s="6" t="b">
        <v>0</v>
      </c>
      <c r="O2756" s="6">
        <v>41.989066090000001</v>
      </c>
      <c r="P2756" s="6">
        <v>-72.129626239999993</v>
      </c>
    </row>
    <row r="2757" spans="2:16" ht="15.75" customHeight="1" x14ac:dyDescent="0.3">
      <c r="B2757" s="6">
        <v>4</v>
      </c>
      <c r="C2757" s="6" t="s">
        <v>17</v>
      </c>
      <c r="D2757" s="6">
        <v>3920</v>
      </c>
      <c r="F2757" s="6" t="s">
        <v>172</v>
      </c>
      <c r="G2757" s="6">
        <v>84.8</v>
      </c>
      <c r="H2757" s="6">
        <v>14.9</v>
      </c>
      <c r="I2757" s="6">
        <v>1.5</v>
      </c>
      <c r="J2757" s="6" t="s">
        <v>170</v>
      </c>
      <c r="K2757" s="6">
        <v>1.3</v>
      </c>
      <c r="L2757" s="6" t="s">
        <v>24</v>
      </c>
      <c r="N2757" s="6" t="b">
        <v>1</v>
      </c>
      <c r="O2757" s="6">
        <v>41.989210530000001</v>
      </c>
      <c r="P2757" s="6">
        <v>-72.129878239999996</v>
      </c>
    </row>
    <row r="2758" spans="2:16" ht="15.75" customHeight="1" x14ac:dyDescent="0.3">
      <c r="B2758" s="6">
        <v>6</v>
      </c>
      <c r="C2758" s="6" t="s">
        <v>17</v>
      </c>
      <c r="D2758" s="6">
        <v>3921</v>
      </c>
      <c r="F2758" s="6" t="s">
        <v>20</v>
      </c>
      <c r="G2758" s="6">
        <v>124.9</v>
      </c>
      <c r="H2758" s="6">
        <v>5.0999999999999996</v>
      </c>
      <c r="I2758" s="6">
        <v>1.4</v>
      </c>
      <c r="J2758" s="6" t="s">
        <v>170</v>
      </c>
      <c r="N2758" s="6" t="b">
        <v>0</v>
      </c>
      <c r="O2758" s="6">
        <v>41.989061110000002</v>
      </c>
      <c r="P2758" s="6">
        <v>-72.129421019999995</v>
      </c>
    </row>
    <row r="2759" spans="2:16" ht="15.75" customHeight="1" x14ac:dyDescent="0.3">
      <c r="B2759" s="6">
        <v>6</v>
      </c>
      <c r="C2759" s="6" t="s">
        <v>25</v>
      </c>
      <c r="D2759" s="6">
        <v>3922</v>
      </c>
      <c r="F2759" s="6" t="s">
        <v>22</v>
      </c>
      <c r="G2759" s="6">
        <v>132.6</v>
      </c>
      <c r="H2759" s="6">
        <v>12.1</v>
      </c>
      <c r="I2759" s="6">
        <v>1.9</v>
      </c>
      <c r="N2759" s="6" t="b">
        <v>0</v>
      </c>
      <c r="O2759" s="6">
        <v>41.989111080000001</v>
      </c>
      <c r="P2759" s="6">
        <v>-72.129314559999997</v>
      </c>
    </row>
    <row r="2760" spans="2:16" ht="15.75" customHeight="1" x14ac:dyDescent="0.3">
      <c r="B2760" s="6">
        <v>203</v>
      </c>
      <c r="C2760" s="6" t="s">
        <v>25</v>
      </c>
      <c r="D2760" s="6">
        <v>3923</v>
      </c>
      <c r="F2760" s="6" t="s">
        <v>172</v>
      </c>
      <c r="G2760" s="6">
        <v>79</v>
      </c>
      <c r="H2760" s="6">
        <v>57</v>
      </c>
      <c r="I2760" s="6">
        <v>1</v>
      </c>
      <c r="J2760" s="6" t="s">
        <v>170</v>
      </c>
      <c r="L2760" s="6" t="s">
        <v>24</v>
      </c>
      <c r="N2760" s="6" t="b">
        <v>0</v>
      </c>
      <c r="O2760" s="6">
        <v>41.989592450000004</v>
      </c>
      <c r="P2760" s="6">
        <v>-72.129858889999994</v>
      </c>
    </row>
    <row r="2761" spans="2:16" ht="15.75" customHeight="1" x14ac:dyDescent="0.3">
      <c r="B2761" s="6">
        <v>203</v>
      </c>
      <c r="C2761" s="6" t="s">
        <v>26</v>
      </c>
      <c r="D2761" s="6">
        <v>3924</v>
      </c>
      <c r="G2761" s="6">
        <v>75.7</v>
      </c>
      <c r="H2761" s="6">
        <v>44.2</v>
      </c>
      <c r="I2761" s="6">
        <v>1.1000000000000001</v>
      </c>
      <c r="J2761" s="6" t="s">
        <v>170</v>
      </c>
      <c r="L2761" s="6" t="s">
        <v>24</v>
      </c>
      <c r="N2761" s="6" t="b">
        <v>0</v>
      </c>
      <c r="O2761" s="6">
        <v>41.989484240000003</v>
      </c>
      <c r="P2761" s="6">
        <v>-72.129925110000002</v>
      </c>
    </row>
    <row r="2762" spans="2:16" ht="15.75" customHeight="1" x14ac:dyDescent="0.3">
      <c r="B2762" s="6">
        <v>6</v>
      </c>
      <c r="C2762" s="6" t="s">
        <v>25</v>
      </c>
      <c r="D2762" s="6">
        <v>3925</v>
      </c>
      <c r="F2762" s="6" t="s">
        <v>20</v>
      </c>
      <c r="G2762" s="6">
        <v>137.4</v>
      </c>
      <c r="H2762" s="6">
        <v>19.7</v>
      </c>
      <c r="I2762" s="6">
        <v>4.4000000000000004</v>
      </c>
      <c r="N2762" s="6" t="b">
        <v>0</v>
      </c>
      <c r="O2762" s="6">
        <v>41.989170889999997</v>
      </c>
      <c r="P2762" s="6">
        <v>-72.129241390000004</v>
      </c>
    </row>
    <row r="2763" spans="2:16" ht="15.75" customHeight="1" x14ac:dyDescent="0.3">
      <c r="B2763" s="6">
        <v>6</v>
      </c>
      <c r="C2763" s="6" t="s">
        <v>25</v>
      </c>
      <c r="D2763" s="6">
        <v>3926</v>
      </c>
      <c r="F2763" s="6" t="s">
        <v>22</v>
      </c>
      <c r="G2763" s="6">
        <v>139.80000000000001</v>
      </c>
      <c r="H2763" s="6">
        <v>17.8</v>
      </c>
      <c r="I2763" s="6">
        <v>1.2</v>
      </c>
      <c r="N2763" s="6" t="b">
        <v>0</v>
      </c>
      <c r="O2763" s="6">
        <v>41.98915032</v>
      </c>
      <c r="P2763" s="6">
        <v>-72.129216790000001</v>
      </c>
    </row>
    <row r="2764" spans="2:16" ht="15.75" customHeight="1" x14ac:dyDescent="0.3">
      <c r="B2764" s="6">
        <v>500</v>
      </c>
      <c r="C2764" s="6" t="s">
        <v>21</v>
      </c>
      <c r="D2764" s="6">
        <v>3927</v>
      </c>
      <c r="F2764" s="6" t="s">
        <v>172</v>
      </c>
      <c r="G2764" s="6">
        <v>8.6</v>
      </c>
      <c r="H2764" s="6">
        <v>112.4</v>
      </c>
      <c r="I2764" s="6">
        <v>2.9</v>
      </c>
      <c r="J2764" s="6" t="s">
        <v>170</v>
      </c>
      <c r="K2764" s="6">
        <v>1.3</v>
      </c>
      <c r="L2764" s="6" t="s">
        <v>24</v>
      </c>
      <c r="N2764" s="6" t="b">
        <v>0</v>
      </c>
      <c r="O2764" s="6">
        <v>41.990193050000002</v>
      </c>
      <c r="P2764" s="6">
        <v>-72.130581359999994</v>
      </c>
    </row>
    <row r="2765" spans="2:16" ht="15.75" customHeight="1" x14ac:dyDescent="0.3">
      <c r="B2765" s="6">
        <v>4</v>
      </c>
      <c r="C2765" s="6" t="s">
        <v>25</v>
      </c>
      <c r="D2765" s="6">
        <v>3928</v>
      </c>
      <c r="F2765" s="6" t="s">
        <v>20</v>
      </c>
      <c r="G2765" s="6">
        <v>98.6</v>
      </c>
      <c r="H2765" s="6">
        <v>18.899999999999999</v>
      </c>
      <c r="I2765" s="6">
        <v>4.2</v>
      </c>
      <c r="J2765" s="6" t="s">
        <v>170</v>
      </c>
      <c r="K2765" s="6">
        <v>1.3</v>
      </c>
      <c r="L2765" s="6" t="s">
        <v>24</v>
      </c>
      <c r="N2765" s="6" t="b">
        <v>0</v>
      </c>
      <c r="O2765" s="6">
        <v>41.989224399999998</v>
      </c>
      <c r="P2765" s="6">
        <v>-72.129705400000006</v>
      </c>
    </row>
    <row r="2766" spans="2:16" ht="15.75" customHeight="1" x14ac:dyDescent="0.3">
      <c r="B2766" s="6">
        <v>6</v>
      </c>
      <c r="C2766" s="6" t="s">
        <v>25</v>
      </c>
      <c r="D2766" s="6">
        <v>3929</v>
      </c>
      <c r="F2766" s="6" t="s">
        <v>22</v>
      </c>
      <c r="G2766" s="6">
        <v>131.4</v>
      </c>
      <c r="H2766" s="6">
        <v>13.9</v>
      </c>
      <c r="I2766" s="6">
        <v>2</v>
      </c>
      <c r="N2766" s="6" t="b">
        <v>0</v>
      </c>
      <c r="O2766" s="6">
        <v>41.989128890000003</v>
      </c>
      <c r="P2766" s="6">
        <v>-72.129325069999993</v>
      </c>
    </row>
    <row r="2767" spans="2:16" ht="15.75" customHeight="1" x14ac:dyDescent="0.3">
      <c r="B2767" s="6">
        <v>5</v>
      </c>
      <c r="C2767" s="6" t="s">
        <v>25</v>
      </c>
      <c r="D2767" s="6">
        <v>3930</v>
      </c>
      <c r="F2767" s="6" t="s">
        <v>22</v>
      </c>
      <c r="G2767" s="6">
        <v>119.1</v>
      </c>
      <c r="H2767" s="6">
        <v>17.5</v>
      </c>
      <c r="I2767" s="6">
        <v>3.4</v>
      </c>
      <c r="J2767" s="6" t="s">
        <v>170</v>
      </c>
      <c r="L2767" s="6" t="s">
        <v>24</v>
      </c>
      <c r="N2767" s="6" t="b">
        <v>1</v>
      </c>
      <c r="O2767" s="6">
        <v>41.989179989999997</v>
      </c>
      <c r="P2767" s="6">
        <v>-72.129464069999997</v>
      </c>
    </row>
    <row r="2768" spans="2:16" ht="15.75" customHeight="1" x14ac:dyDescent="0.3">
      <c r="B2768" s="6">
        <v>6</v>
      </c>
      <c r="C2768" s="6" t="s">
        <v>21</v>
      </c>
      <c r="D2768" s="6">
        <v>3931</v>
      </c>
      <c r="F2768" s="6" t="s">
        <v>22</v>
      </c>
      <c r="G2768" s="6">
        <v>125.1</v>
      </c>
      <c r="H2768" s="6">
        <v>15</v>
      </c>
      <c r="I2768" s="6">
        <v>2.6</v>
      </c>
      <c r="N2768" s="6" t="b">
        <v>0</v>
      </c>
      <c r="O2768" s="6">
        <v>41.989148479999997</v>
      </c>
      <c r="P2768" s="6">
        <v>-72.129397830000002</v>
      </c>
    </row>
    <row r="2769" spans="2:16" ht="15.75" customHeight="1" x14ac:dyDescent="0.3">
      <c r="B2769" s="6">
        <v>6</v>
      </c>
      <c r="C2769" s="6" t="s">
        <v>17</v>
      </c>
      <c r="D2769" s="6">
        <v>3932</v>
      </c>
      <c r="F2769" s="6" t="s">
        <v>20</v>
      </c>
      <c r="G2769" s="6">
        <v>124.2</v>
      </c>
      <c r="H2769" s="6">
        <v>5.0999999999999996</v>
      </c>
      <c r="I2769" s="6">
        <v>2.8</v>
      </c>
      <c r="J2769" s="6" t="s">
        <v>170</v>
      </c>
      <c r="N2769" s="6" t="b">
        <v>0</v>
      </c>
      <c r="O2769" s="6">
        <v>41.989062199999999</v>
      </c>
      <c r="P2769" s="6">
        <v>-72.129429360000003</v>
      </c>
    </row>
    <row r="2770" spans="2:16" ht="15.75" customHeight="1" x14ac:dyDescent="0.3">
      <c r="B2770" s="6">
        <v>400</v>
      </c>
      <c r="C2770" s="6" t="s">
        <v>21</v>
      </c>
      <c r="D2770" s="6">
        <v>3933</v>
      </c>
      <c r="F2770" s="6" t="s">
        <v>172</v>
      </c>
      <c r="G2770" s="6">
        <v>11</v>
      </c>
      <c r="H2770" s="6">
        <v>80.900000000000006</v>
      </c>
      <c r="I2770" s="6">
        <v>2</v>
      </c>
      <c r="J2770" s="6" t="s">
        <v>170</v>
      </c>
      <c r="K2770" s="6">
        <v>1.3</v>
      </c>
      <c r="L2770" s="6" t="s">
        <v>24</v>
      </c>
      <c r="N2770" s="6" t="b">
        <v>1</v>
      </c>
      <c r="O2770" s="6">
        <v>41.98991032</v>
      </c>
      <c r="P2770" s="6">
        <v>-72.130618949999999</v>
      </c>
    </row>
    <row r="2771" spans="2:16" ht="15.75" customHeight="1" x14ac:dyDescent="0.3">
      <c r="B2771" s="6">
        <v>203</v>
      </c>
      <c r="C2771" s="6" t="s">
        <v>26</v>
      </c>
      <c r="D2771" s="6">
        <v>3934</v>
      </c>
      <c r="F2771" s="6" t="s">
        <v>20</v>
      </c>
      <c r="G2771" s="6">
        <v>76.099999999999994</v>
      </c>
      <c r="H2771" s="6">
        <v>44.9</v>
      </c>
      <c r="I2771" s="6">
        <v>2</v>
      </c>
      <c r="J2771" s="6" t="s">
        <v>170</v>
      </c>
      <c r="L2771" s="6" t="s">
        <v>24</v>
      </c>
      <c r="N2771" s="6" t="b">
        <v>0</v>
      </c>
      <c r="O2771" s="6">
        <v>41.989489810000002</v>
      </c>
      <c r="P2771" s="6">
        <v>-72.129918869999997</v>
      </c>
    </row>
    <row r="2772" spans="2:16" ht="15.75" customHeight="1" x14ac:dyDescent="0.3">
      <c r="B2772" s="6">
        <v>5</v>
      </c>
      <c r="C2772" s="6" t="s">
        <v>17</v>
      </c>
      <c r="D2772" s="6">
        <v>3935</v>
      </c>
      <c r="F2772" s="6" t="s">
        <v>22</v>
      </c>
      <c r="G2772" s="6">
        <v>103.5</v>
      </c>
      <c r="H2772" s="6">
        <v>3.3</v>
      </c>
      <c r="I2772" s="6">
        <v>1.2</v>
      </c>
      <c r="J2772" s="6" t="s">
        <v>170</v>
      </c>
      <c r="K2772" s="6">
        <v>1.3</v>
      </c>
      <c r="L2772" s="6" t="s">
        <v>24</v>
      </c>
      <c r="N2772" s="6" t="b">
        <v>0</v>
      </c>
      <c r="O2772" s="6">
        <v>41.989078589999998</v>
      </c>
      <c r="P2772" s="6">
        <v>-72.129679789999997</v>
      </c>
    </row>
    <row r="2773" spans="2:16" ht="15.75" customHeight="1" x14ac:dyDescent="0.3">
      <c r="B2773" s="6">
        <v>4</v>
      </c>
      <c r="C2773" s="6" t="s">
        <v>17</v>
      </c>
      <c r="D2773" s="6">
        <v>3936</v>
      </c>
      <c r="F2773" s="6" t="s">
        <v>172</v>
      </c>
      <c r="G2773" s="6">
        <v>82.7</v>
      </c>
      <c r="H2773" s="6">
        <v>1.2</v>
      </c>
      <c r="I2773" s="6">
        <v>1.3</v>
      </c>
      <c r="J2773" s="6" t="s">
        <v>170</v>
      </c>
      <c r="K2773" s="6">
        <v>1.3</v>
      </c>
      <c r="L2773" s="6" t="s">
        <v>24</v>
      </c>
      <c r="N2773" s="6" t="b">
        <v>0</v>
      </c>
      <c r="O2773" s="6">
        <v>41.989092470000003</v>
      </c>
      <c r="P2773" s="6">
        <v>-72.129932049999994</v>
      </c>
    </row>
    <row r="2774" spans="2:16" ht="15.75" customHeight="1" x14ac:dyDescent="0.3">
      <c r="B2774" s="6">
        <v>203</v>
      </c>
      <c r="C2774" s="6" t="s">
        <v>26</v>
      </c>
      <c r="D2774" s="6">
        <v>3938</v>
      </c>
      <c r="F2774" s="6" t="s">
        <v>20</v>
      </c>
      <c r="G2774" s="6">
        <v>75.900000000000006</v>
      </c>
      <c r="H2774" s="6">
        <v>43.9</v>
      </c>
      <c r="I2774" s="6">
        <v>1.2</v>
      </c>
      <c r="J2774" s="6" t="s">
        <v>170</v>
      </c>
      <c r="L2774" s="6" t="s">
        <v>24</v>
      </c>
      <c r="N2774" s="6" t="b">
        <v>0</v>
      </c>
      <c r="O2774" s="6">
        <v>41.989481269999999</v>
      </c>
      <c r="P2774" s="6">
        <v>-72.129923360000006</v>
      </c>
    </row>
    <row r="2775" spans="2:16" ht="15.75" customHeight="1" x14ac:dyDescent="0.3">
      <c r="B2775" s="6">
        <v>4</v>
      </c>
      <c r="C2775" s="6" t="s">
        <v>25</v>
      </c>
      <c r="D2775" s="6">
        <v>3940</v>
      </c>
      <c r="F2775" s="6" t="s">
        <v>20</v>
      </c>
      <c r="G2775" s="6">
        <v>96.4</v>
      </c>
      <c r="H2775" s="6">
        <v>17</v>
      </c>
      <c r="I2775" s="6">
        <v>4.5</v>
      </c>
      <c r="J2775" s="6" t="s">
        <v>170</v>
      </c>
      <c r="K2775" s="6">
        <v>1.3</v>
      </c>
      <c r="L2775" s="6" t="s">
        <v>24</v>
      </c>
      <c r="N2775" s="6" t="b">
        <v>0</v>
      </c>
      <c r="O2775" s="6">
        <v>41.989211009999998</v>
      </c>
      <c r="P2775" s="6">
        <v>-72.129735609999997</v>
      </c>
    </row>
    <row r="2776" spans="2:16" ht="15.75" customHeight="1" x14ac:dyDescent="0.3">
      <c r="B2776" s="6">
        <v>5</v>
      </c>
      <c r="C2776" s="6" t="s">
        <v>25</v>
      </c>
      <c r="D2776" s="6">
        <v>3941</v>
      </c>
      <c r="F2776" s="6" t="s">
        <v>22</v>
      </c>
      <c r="G2776" s="6">
        <v>116.1</v>
      </c>
      <c r="H2776" s="6">
        <v>12.4</v>
      </c>
      <c r="I2776" s="6">
        <v>1.6</v>
      </c>
      <c r="J2776" s="6" t="s">
        <v>170</v>
      </c>
      <c r="L2776" s="6" t="s">
        <v>24</v>
      </c>
      <c r="N2776" s="6" t="b">
        <v>0</v>
      </c>
      <c r="O2776" s="6">
        <v>41.9891395</v>
      </c>
      <c r="P2776" s="6">
        <v>-72.129510539999998</v>
      </c>
    </row>
    <row r="2777" spans="2:16" ht="15.75" customHeight="1" x14ac:dyDescent="0.3">
      <c r="B2777" s="6">
        <v>6</v>
      </c>
      <c r="C2777" s="6" t="s">
        <v>17</v>
      </c>
      <c r="D2777" s="6">
        <v>3942</v>
      </c>
      <c r="F2777" s="6" t="s">
        <v>20</v>
      </c>
      <c r="G2777" s="6">
        <v>124.9</v>
      </c>
      <c r="H2777" s="6">
        <v>8.1</v>
      </c>
      <c r="I2777" s="6">
        <v>2.4</v>
      </c>
      <c r="J2777" s="6" t="s">
        <v>170</v>
      </c>
      <c r="N2777" s="6" t="b">
        <v>0</v>
      </c>
      <c r="O2777" s="6">
        <v>41.989087679999997</v>
      </c>
      <c r="P2777" s="6">
        <v>-72.129414710000006</v>
      </c>
    </row>
    <row r="2778" spans="2:16" ht="15.75" customHeight="1" x14ac:dyDescent="0.3">
      <c r="B2778" s="6">
        <v>6</v>
      </c>
      <c r="C2778" s="6" t="s">
        <v>25</v>
      </c>
      <c r="D2778" s="6">
        <v>3943</v>
      </c>
      <c r="F2778" s="6" t="s">
        <v>22</v>
      </c>
      <c r="G2778" s="6">
        <v>139.19999999999999</v>
      </c>
      <c r="H2778" s="6">
        <v>11.8</v>
      </c>
      <c r="I2778" s="6">
        <v>6.2</v>
      </c>
      <c r="N2778" s="6" t="b">
        <v>0</v>
      </c>
      <c r="O2778" s="6">
        <v>41.98909811</v>
      </c>
      <c r="P2778" s="6">
        <v>-72.129236550000002</v>
      </c>
    </row>
    <row r="2779" spans="2:16" ht="15.75" customHeight="1" x14ac:dyDescent="0.3">
      <c r="B2779" s="6">
        <v>4</v>
      </c>
      <c r="C2779" s="6" t="s">
        <v>25</v>
      </c>
      <c r="D2779" s="6">
        <v>3944</v>
      </c>
      <c r="F2779" s="6" t="s">
        <v>20</v>
      </c>
      <c r="G2779" s="6">
        <v>94.1</v>
      </c>
      <c r="H2779" s="6">
        <v>19.7</v>
      </c>
      <c r="I2779" s="6">
        <v>2.9</v>
      </c>
      <c r="J2779" s="6" t="s">
        <v>170</v>
      </c>
      <c r="K2779" s="6">
        <v>1.3</v>
      </c>
      <c r="L2779" s="6" t="s">
        <v>24</v>
      </c>
      <c r="N2779" s="6" t="b">
        <v>0</v>
      </c>
      <c r="O2779" s="6">
        <v>41.989238520000001</v>
      </c>
      <c r="P2779" s="6">
        <v>-72.129757339999998</v>
      </c>
    </row>
    <row r="2780" spans="2:16" ht="15.75" customHeight="1" x14ac:dyDescent="0.3">
      <c r="B2780" s="6">
        <v>6</v>
      </c>
      <c r="C2780" s="6" t="s">
        <v>25</v>
      </c>
      <c r="D2780" s="6">
        <v>3945</v>
      </c>
      <c r="F2780" s="6" t="s">
        <v>22</v>
      </c>
      <c r="G2780" s="6">
        <v>134.80000000000001</v>
      </c>
      <c r="H2780" s="6">
        <v>11.2</v>
      </c>
      <c r="I2780" s="6">
        <v>2.1</v>
      </c>
      <c r="L2780" s="6" t="s">
        <v>24</v>
      </c>
      <c r="N2780" s="6" t="b">
        <v>1</v>
      </c>
      <c r="O2780" s="6">
        <v>41.989099670000002</v>
      </c>
      <c r="P2780" s="6">
        <v>-72.129290240000003</v>
      </c>
    </row>
    <row r="2781" spans="2:16" ht="15.75" customHeight="1" x14ac:dyDescent="0.3">
      <c r="B2781" s="6">
        <v>6</v>
      </c>
      <c r="C2781" s="6" t="s">
        <v>17</v>
      </c>
      <c r="D2781" s="6">
        <v>3946</v>
      </c>
      <c r="F2781" s="6" t="s">
        <v>22</v>
      </c>
      <c r="G2781" s="6">
        <v>122.1</v>
      </c>
      <c r="H2781" s="6">
        <v>3</v>
      </c>
      <c r="I2781" s="6">
        <v>3.9</v>
      </c>
      <c r="J2781" s="6" t="s">
        <v>170</v>
      </c>
      <c r="N2781" s="6" t="b">
        <v>0</v>
      </c>
      <c r="O2781" s="6">
        <v>41.989046879999997</v>
      </c>
      <c r="P2781" s="6">
        <v>-72.129458790000001</v>
      </c>
    </row>
    <row r="2782" spans="2:16" ht="15.75" customHeight="1" x14ac:dyDescent="0.3">
      <c r="B2782" s="6">
        <v>801</v>
      </c>
      <c r="C2782" s="6" t="s">
        <v>21</v>
      </c>
      <c r="D2782" s="6">
        <v>3947</v>
      </c>
      <c r="F2782" s="6" t="s">
        <v>172</v>
      </c>
      <c r="G2782" s="6">
        <v>21</v>
      </c>
      <c r="H2782" s="6">
        <v>170.2</v>
      </c>
      <c r="I2782" s="6">
        <v>1.9</v>
      </c>
      <c r="J2782" s="6" t="s">
        <v>170</v>
      </c>
      <c r="N2782" s="6" t="b">
        <v>1</v>
      </c>
      <c r="O2782" s="6">
        <v>41.990685599999999</v>
      </c>
      <c r="P2782" s="6">
        <v>-72.130312160000003</v>
      </c>
    </row>
    <row r="2783" spans="2:16" ht="15.75" customHeight="1" x14ac:dyDescent="0.3">
      <c r="B2783" s="6">
        <v>6</v>
      </c>
      <c r="C2783" s="6" t="s">
        <v>25</v>
      </c>
      <c r="D2783" s="6">
        <v>3948</v>
      </c>
      <c r="F2783" s="6" t="s">
        <v>22</v>
      </c>
      <c r="G2783" s="6">
        <v>137.6</v>
      </c>
      <c r="H2783" s="6">
        <v>19.600000000000001</v>
      </c>
      <c r="I2783" s="6">
        <v>1.9</v>
      </c>
      <c r="N2783" s="6" t="b">
        <v>0</v>
      </c>
      <c r="O2783" s="6">
        <v>41.989169689999997</v>
      </c>
      <c r="P2783" s="6">
        <v>-72.129239220000002</v>
      </c>
    </row>
    <row r="2784" spans="2:16" ht="15.75" customHeight="1" x14ac:dyDescent="0.3">
      <c r="B2784" s="6">
        <v>6</v>
      </c>
      <c r="C2784" s="6" t="s">
        <v>21</v>
      </c>
      <c r="D2784" s="6">
        <v>3949</v>
      </c>
      <c r="F2784" s="6" t="s">
        <v>22</v>
      </c>
      <c r="G2784" s="6">
        <v>135.6</v>
      </c>
      <c r="H2784" s="6">
        <v>4</v>
      </c>
      <c r="I2784" s="6">
        <v>2.5</v>
      </c>
      <c r="N2784" s="6" t="b">
        <v>0</v>
      </c>
      <c r="O2784" s="6">
        <v>41.989034650000001</v>
      </c>
      <c r="P2784" s="6">
        <v>-72.129295830000004</v>
      </c>
    </row>
    <row r="2785" spans="2:16" ht="15.75" customHeight="1" x14ac:dyDescent="0.3">
      <c r="B2785" s="6">
        <v>5</v>
      </c>
      <c r="C2785" s="6" t="s">
        <v>25</v>
      </c>
      <c r="D2785" s="6">
        <v>3950</v>
      </c>
      <c r="F2785" s="6" t="s">
        <v>22</v>
      </c>
      <c r="G2785" s="6">
        <v>117.3</v>
      </c>
      <c r="H2785" s="6">
        <v>10.5</v>
      </c>
      <c r="I2785" s="6">
        <v>1.3</v>
      </c>
      <c r="J2785" s="6" t="s">
        <v>170</v>
      </c>
      <c r="L2785" s="6" t="s">
        <v>24</v>
      </c>
      <c r="N2785" s="6" t="b">
        <v>0</v>
      </c>
      <c r="O2785" s="6">
        <v>41.989120800000002</v>
      </c>
      <c r="P2785" s="6">
        <v>-72.129500230000005</v>
      </c>
    </row>
    <row r="2786" spans="2:16" ht="15.75" customHeight="1" x14ac:dyDescent="0.3">
      <c r="B2786" s="6">
        <v>203</v>
      </c>
      <c r="C2786" s="6" t="s">
        <v>26</v>
      </c>
      <c r="D2786" s="6">
        <v>3951</v>
      </c>
      <c r="F2786" s="6" t="s">
        <v>22</v>
      </c>
      <c r="G2786" s="6">
        <v>77.099999999999994</v>
      </c>
      <c r="H2786" s="6">
        <v>45.1</v>
      </c>
      <c r="I2786" s="6">
        <v>2.6</v>
      </c>
      <c r="J2786" s="6" t="s">
        <v>170</v>
      </c>
      <c r="L2786" s="6" t="s">
        <v>24</v>
      </c>
      <c r="N2786" s="6" t="b">
        <v>0</v>
      </c>
      <c r="O2786" s="6">
        <v>41.989490019999998</v>
      </c>
      <c r="P2786" s="6">
        <v>-72.129906539999993</v>
      </c>
    </row>
    <row r="2787" spans="2:16" ht="15.75" customHeight="1" x14ac:dyDescent="0.3">
      <c r="B2787" s="6">
        <v>5</v>
      </c>
      <c r="C2787" s="6" t="s">
        <v>21</v>
      </c>
      <c r="D2787" s="6">
        <v>3952</v>
      </c>
      <c r="F2787" s="6" t="s">
        <v>22</v>
      </c>
      <c r="G2787" s="6">
        <v>104.5</v>
      </c>
      <c r="H2787" s="6">
        <v>16.5</v>
      </c>
      <c r="I2787" s="6">
        <v>2.1</v>
      </c>
      <c r="J2787" s="6" t="s">
        <v>170</v>
      </c>
      <c r="L2787" s="6" t="s">
        <v>24</v>
      </c>
      <c r="N2787" s="6" t="b">
        <v>0</v>
      </c>
      <c r="O2787" s="6">
        <v>41.989193929999999</v>
      </c>
      <c r="P2787" s="6">
        <v>-72.129640140000006</v>
      </c>
    </row>
    <row r="2788" spans="2:16" ht="15.75" customHeight="1" x14ac:dyDescent="0.3">
      <c r="B2788" s="6">
        <v>203</v>
      </c>
      <c r="C2788" s="6" t="s">
        <v>26</v>
      </c>
      <c r="D2788" s="6">
        <v>3953</v>
      </c>
      <c r="F2788" s="6" t="s">
        <v>22</v>
      </c>
      <c r="G2788" s="6">
        <v>79.099999999999994</v>
      </c>
      <c r="H2788" s="6">
        <v>46.5</v>
      </c>
      <c r="I2788" s="6">
        <v>3.1</v>
      </c>
      <c r="J2788" s="6" t="s">
        <v>170</v>
      </c>
      <c r="L2788" s="6" t="s">
        <v>24</v>
      </c>
      <c r="N2788" s="6" t="b">
        <v>1</v>
      </c>
      <c r="O2788" s="6">
        <v>41.989499299999999</v>
      </c>
      <c r="P2788" s="6">
        <v>-72.129879759999994</v>
      </c>
    </row>
    <row r="2789" spans="2:16" ht="15.75" customHeight="1" x14ac:dyDescent="0.3">
      <c r="B2789" s="6">
        <v>203</v>
      </c>
      <c r="C2789" s="6" t="s">
        <v>26</v>
      </c>
      <c r="D2789" s="6">
        <v>3954</v>
      </c>
      <c r="F2789" s="6" t="s">
        <v>20</v>
      </c>
      <c r="G2789" s="6">
        <v>79.5</v>
      </c>
      <c r="H2789" s="6">
        <v>41</v>
      </c>
      <c r="I2789" s="6">
        <v>2.2999999999999998</v>
      </c>
      <c r="J2789" s="6" t="s">
        <v>170</v>
      </c>
      <c r="L2789" s="6" t="s">
        <v>24</v>
      </c>
      <c r="N2789" s="6" t="b">
        <v>0</v>
      </c>
      <c r="O2789" s="6">
        <v>41.989449960000002</v>
      </c>
      <c r="P2789" s="6">
        <v>-72.129886549999995</v>
      </c>
    </row>
    <row r="2790" spans="2:16" ht="15.75" customHeight="1" x14ac:dyDescent="0.3">
      <c r="B2790" s="6">
        <v>203</v>
      </c>
      <c r="C2790" s="6" t="s">
        <v>26</v>
      </c>
      <c r="D2790" s="6">
        <v>3956</v>
      </c>
      <c r="F2790" s="6" t="s">
        <v>172</v>
      </c>
      <c r="G2790" s="6">
        <v>78.099999999999994</v>
      </c>
      <c r="H2790" s="6">
        <v>47.1</v>
      </c>
      <c r="I2790" s="6">
        <v>2</v>
      </c>
      <c r="J2790" s="6" t="s">
        <v>170</v>
      </c>
      <c r="L2790" s="6" t="s">
        <v>24</v>
      </c>
      <c r="N2790" s="6" t="b">
        <v>1</v>
      </c>
      <c r="O2790" s="6">
        <v>41.989506179999999</v>
      </c>
      <c r="P2790" s="6">
        <v>-72.129890419999995</v>
      </c>
    </row>
    <row r="2791" spans="2:16" ht="15.75" customHeight="1" x14ac:dyDescent="0.3">
      <c r="B2791" s="6">
        <v>203</v>
      </c>
      <c r="C2791" s="6" t="s">
        <v>26</v>
      </c>
      <c r="D2791" s="6">
        <v>3957</v>
      </c>
      <c r="F2791" s="6" t="s">
        <v>20</v>
      </c>
      <c r="G2791" s="6">
        <v>75.2</v>
      </c>
      <c r="H2791" s="6">
        <v>43.1</v>
      </c>
      <c r="I2791" s="6">
        <v>13.1</v>
      </c>
      <c r="J2791" s="6" t="s">
        <v>170</v>
      </c>
      <c r="L2791" s="6" t="s">
        <v>24</v>
      </c>
      <c r="N2791" s="6" t="b">
        <v>0</v>
      </c>
      <c r="O2791" s="6">
        <v>41.989475280000001</v>
      </c>
      <c r="P2791" s="6">
        <v>-72.129933379999997</v>
      </c>
    </row>
    <row r="2792" spans="2:16" ht="15.75" customHeight="1" x14ac:dyDescent="0.3">
      <c r="B2792" s="6">
        <v>5</v>
      </c>
      <c r="C2792" s="6" t="s">
        <v>21</v>
      </c>
      <c r="D2792" s="6">
        <v>3958</v>
      </c>
      <c r="F2792" s="6" t="s">
        <v>22</v>
      </c>
      <c r="G2792" s="6">
        <v>105.3</v>
      </c>
      <c r="H2792" s="6">
        <v>14.6</v>
      </c>
      <c r="I2792" s="6">
        <v>1.1000000000000001</v>
      </c>
      <c r="J2792" s="6" t="s">
        <v>170</v>
      </c>
      <c r="K2792" s="6">
        <v>1.3</v>
      </c>
      <c r="L2792" s="6" t="s">
        <v>24</v>
      </c>
      <c r="N2792" s="6" t="b">
        <v>0</v>
      </c>
      <c r="O2792" s="6">
        <v>41.989175860000003</v>
      </c>
      <c r="P2792" s="6">
        <v>-72.129634600000003</v>
      </c>
    </row>
    <row r="2793" spans="2:16" ht="15.75" customHeight="1" x14ac:dyDescent="0.3">
      <c r="B2793" s="6">
        <v>203</v>
      </c>
      <c r="C2793" s="6" t="s">
        <v>26</v>
      </c>
      <c r="D2793" s="6">
        <v>3959</v>
      </c>
      <c r="F2793" s="6" t="s">
        <v>20</v>
      </c>
      <c r="G2793" s="6">
        <v>75.5</v>
      </c>
      <c r="H2793" s="6">
        <v>43.1</v>
      </c>
      <c r="I2793" s="6">
        <v>1.6</v>
      </c>
      <c r="J2793" s="6" t="s">
        <v>170</v>
      </c>
      <c r="L2793" s="6" t="s">
        <v>24</v>
      </c>
      <c r="N2793" s="6" t="b">
        <v>0</v>
      </c>
      <c r="O2793" s="6">
        <v>41.989474809999997</v>
      </c>
      <c r="P2793" s="6">
        <v>-72.129929809999993</v>
      </c>
    </row>
    <row r="2794" spans="2:16" ht="15.75" customHeight="1" x14ac:dyDescent="0.3">
      <c r="B2794" s="6">
        <v>4</v>
      </c>
      <c r="C2794" s="6" t="s">
        <v>17</v>
      </c>
      <c r="D2794" s="6">
        <v>3960</v>
      </c>
      <c r="F2794" s="6" t="s">
        <v>172</v>
      </c>
      <c r="G2794" s="6">
        <v>85.2</v>
      </c>
      <c r="H2794" s="6">
        <v>13.5</v>
      </c>
      <c r="I2794" s="6">
        <v>1.8</v>
      </c>
      <c r="J2794" s="6" t="s">
        <v>170</v>
      </c>
      <c r="K2794" s="6">
        <v>1.3</v>
      </c>
      <c r="L2794" s="6" t="s">
        <v>24</v>
      </c>
      <c r="N2794" s="6" t="b">
        <v>0</v>
      </c>
      <c r="O2794" s="6">
        <v>41.989197509999997</v>
      </c>
      <c r="P2794" s="6">
        <v>-72.129876420000002</v>
      </c>
    </row>
    <row r="2795" spans="2:16" ht="15.75" customHeight="1" x14ac:dyDescent="0.3">
      <c r="B2795" s="6">
        <v>203</v>
      </c>
      <c r="C2795" s="6" t="s">
        <v>26</v>
      </c>
      <c r="D2795" s="6">
        <v>3960</v>
      </c>
      <c r="F2795" s="6" t="s">
        <v>22</v>
      </c>
      <c r="G2795" s="6">
        <v>78.900000000000006</v>
      </c>
      <c r="H2795" s="6">
        <v>43.7</v>
      </c>
      <c r="I2795" s="6">
        <v>1.9</v>
      </c>
      <c r="J2795" s="6" t="s">
        <v>170</v>
      </c>
      <c r="L2795" s="6" t="s">
        <v>24</v>
      </c>
      <c r="N2795" s="6" t="b">
        <v>0</v>
      </c>
      <c r="O2795" s="6">
        <v>41.989474809999997</v>
      </c>
      <c r="P2795" s="6">
        <v>-72.129888030000004</v>
      </c>
    </row>
    <row r="2796" spans="2:16" ht="15.75" customHeight="1" x14ac:dyDescent="0.3">
      <c r="B2796" s="6">
        <v>203</v>
      </c>
      <c r="C2796" s="6" t="s">
        <v>26</v>
      </c>
      <c r="D2796" s="6">
        <v>3961</v>
      </c>
      <c r="F2796" s="6" t="s">
        <v>172</v>
      </c>
      <c r="G2796" s="6">
        <v>77.599999999999994</v>
      </c>
      <c r="H2796" s="6">
        <v>46.9</v>
      </c>
      <c r="I2796" s="6">
        <v>1.3</v>
      </c>
      <c r="J2796" s="6" t="s">
        <v>170</v>
      </c>
      <c r="L2796" s="6" t="s">
        <v>24</v>
      </c>
      <c r="N2796" s="6" t="b">
        <v>0</v>
      </c>
      <c r="O2796" s="6">
        <v>41.989505180000002</v>
      </c>
      <c r="P2796" s="6">
        <v>-72.129896799999997</v>
      </c>
    </row>
    <row r="2797" spans="2:16" ht="15.75" customHeight="1" x14ac:dyDescent="0.3">
      <c r="B2797" s="6">
        <v>203</v>
      </c>
      <c r="C2797" s="6" t="s">
        <v>26</v>
      </c>
      <c r="D2797" s="6">
        <v>3962</v>
      </c>
      <c r="G2797" s="6">
        <v>75.5</v>
      </c>
      <c r="H2797" s="6">
        <v>44.6</v>
      </c>
      <c r="I2797" s="6">
        <v>1.1000000000000001</v>
      </c>
      <c r="J2797" s="6" t="s">
        <v>170</v>
      </c>
      <c r="L2797" s="6" t="s">
        <v>24</v>
      </c>
      <c r="N2797" s="6" t="b">
        <v>0</v>
      </c>
      <c r="O2797" s="6">
        <v>41.989488090000002</v>
      </c>
      <c r="P2797" s="6">
        <v>-72.129926650000002</v>
      </c>
    </row>
    <row r="2798" spans="2:16" ht="15.75" customHeight="1" x14ac:dyDescent="0.3">
      <c r="B2798" s="6">
        <v>308</v>
      </c>
      <c r="C2798" s="6" t="s">
        <v>17</v>
      </c>
      <c r="D2798" s="6">
        <v>3962</v>
      </c>
      <c r="F2798" s="6" t="s">
        <v>20</v>
      </c>
      <c r="G2798" s="6">
        <v>166</v>
      </c>
      <c r="H2798" s="6">
        <v>62.5</v>
      </c>
      <c r="I2798" s="6">
        <v>3.1</v>
      </c>
      <c r="J2798" s="6" t="s">
        <v>170</v>
      </c>
      <c r="K2798" s="6">
        <v>1.3</v>
      </c>
      <c r="L2798" s="6" t="s">
        <v>24</v>
      </c>
      <c r="N2798" s="6" t="b">
        <v>0</v>
      </c>
      <c r="O2798" s="6">
        <v>41.989505280000003</v>
      </c>
      <c r="P2798" s="6">
        <v>-72.128810669999993</v>
      </c>
    </row>
    <row r="2799" spans="2:16" ht="15.75" customHeight="1" x14ac:dyDescent="0.3">
      <c r="B2799" s="6">
        <v>203</v>
      </c>
      <c r="C2799" s="6" t="s">
        <v>26</v>
      </c>
      <c r="D2799" s="6">
        <v>3963</v>
      </c>
      <c r="F2799" s="6" t="s">
        <v>20</v>
      </c>
      <c r="G2799" s="6">
        <v>76</v>
      </c>
      <c r="H2799" s="6">
        <v>43.9</v>
      </c>
      <c r="I2799" s="6">
        <v>1.1000000000000001</v>
      </c>
      <c r="J2799" s="6" t="s">
        <v>170</v>
      </c>
      <c r="L2799" s="6" t="s">
        <v>24</v>
      </c>
      <c r="N2799" s="6" t="b">
        <v>0</v>
      </c>
      <c r="O2799" s="6">
        <v>41.98948111</v>
      </c>
      <c r="P2799" s="6">
        <v>-72.12992217</v>
      </c>
    </row>
    <row r="2800" spans="2:16" ht="15.75" customHeight="1" x14ac:dyDescent="0.3">
      <c r="B2800" s="6">
        <v>5</v>
      </c>
      <c r="C2800" s="6" t="s">
        <v>17</v>
      </c>
      <c r="D2800" s="6">
        <v>3964</v>
      </c>
      <c r="F2800" s="6" t="s">
        <v>22</v>
      </c>
      <c r="G2800" s="6">
        <v>108.9</v>
      </c>
      <c r="H2800" s="6">
        <v>6.5</v>
      </c>
      <c r="I2800" s="6">
        <v>1.9</v>
      </c>
      <c r="J2800" s="6" t="s">
        <v>170</v>
      </c>
      <c r="L2800" s="6" t="s">
        <v>24</v>
      </c>
      <c r="N2800" s="6" t="b">
        <v>0</v>
      </c>
      <c r="O2800" s="6">
        <v>41.989098499999997</v>
      </c>
      <c r="P2800" s="6">
        <v>-72.129608730000001</v>
      </c>
    </row>
    <row r="2801" spans="2:16" ht="15.75" customHeight="1" x14ac:dyDescent="0.3">
      <c r="B2801" s="6">
        <v>6</v>
      </c>
      <c r="C2801" s="6" t="s">
        <v>25</v>
      </c>
      <c r="D2801" s="6">
        <v>3965</v>
      </c>
      <c r="F2801" s="6" t="s">
        <v>20</v>
      </c>
      <c r="G2801" s="6">
        <v>139</v>
      </c>
      <c r="H2801" s="6">
        <v>12.1</v>
      </c>
      <c r="I2801" s="6">
        <v>4.3</v>
      </c>
      <c r="N2801" s="6" t="b">
        <v>0</v>
      </c>
      <c r="O2801" s="6">
        <v>41.989101079999998</v>
      </c>
      <c r="P2801" s="6">
        <v>-72.129238299999997</v>
      </c>
    </row>
    <row r="2802" spans="2:16" ht="15.75" customHeight="1" x14ac:dyDescent="0.3">
      <c r="B2802" s="6">
        <v>6</v>
      </c>
      <c r="C2802" s="6" t="s">
        <v>17</v>
      </c>
      <c r="D2802" s="6">
        <v>3966</v>
      </c>
      <c r="F2802" s="6" t="s">
        <v>20</v>
      </c>
      <c r="G2802" s="6">
        <v>120.8</v>
      </c>
      <c r="H2802" s="6">
        <v>7.3</v>
      </c>
      <c r="I2802" s="6">
        <v>2</v>
      </c>
      <c r="J2802" s="6" t="s">
        <v>170</v>
      </c>
      <c r="N2802" s="6" t="b">
        <v>0</v>
      </c>
      <c r="O2802" s="6">
        <v>41.989086999999998</v>
      </c>
      <c r="P2802" s="6">
        <v>-72.129465249999996</v>
      </c>
    </row>
    <row r="2803" spans="2:16" ht="15.75" customHeight="1" x14ac:dyDescent="0.3">
      <c r="B2803" s="6">
        <v>6</v>
      </c>
      <c r="C2803" s="6" t="s">
        <v>17</v>
      </c>
      <c r="D2803" s="6">
        <v>3967</v>
      </c>
      <c r="F2803" s="6" t="s">
        <v>20</v>
      </c>
      <c r="G2803" s="6">
        <v>123</v>
      </c>
      <c r="H2803" s="6">
        <v>7.8</v>
      </c>
      <c r="I2803" s="6">
        <v>2</v>
      </c>
      <c r="J2803" s="6" t="s">
        <v>170</v>
      </c>
      <c r="N2803" s="6" t="b">
        <v>0</v>
      </c>
      <c r="O2803" s="6">
        <v>41.989087990000002</v>
      </c>
      <c r="P2803" s="6">
        <v>-72.129437980000006</v>
      </c>
    </row>
    <row r="2804" spans="2:16" ht="15.75" customHeight="1" x14ac:dyDescent="0.3">
      <c r="B2804" s="6">
        <v>6</v>
      </c>
      <c r="C2804" s="6" t="s">
        <v>17</v>
      </c>
      <c r="D2804" s="6">
        <v>3967</v>
      </c>
      <c r="F2804" s="6" t="s">
        <v>20</v>
      </c>
      <c r="G2804" s="6">
        <v>123.3</v>
      </c>
      <c r="H2804" s="6">
        <v>7.6</v>
      </c>
      <c r="I2804" s="6">
        <v>2.4</v>
      </c>
      <c r="J2804" s="6" t="s">
        <v>170</v>
      </c>
      <c r="N2804" s="6" t="b">
        <v>0</v>
      </c>
      <c r="O2804" s="6">
        <v>41.989085750000001</v>
      </c>
      <c r="P2804" s="6">
        <v>-72.129434829999994</v>
      </c>
    </row>
    <row r="2805" spans="2:16" ht="15.75" customHeight="1" x14ac:dyDescent="0.3">
      <c r="B2805" s="6">
        <v>6</v>
      </c>
      <c r="C2805" s="6" t="s">
        <v>21</v>
      </c>
      <c r="D2805" s="6">
        <v>3968</v>
      </c>
      <c r="F2805" s="6" t="s">
        <v>22</v>
      </c>
      <c r="G2805" s="6">
        <v>123</v>
      </c>
      <c r="H2805" s="6">
        <v>16.3</v>
      </c>
      <c r="I2805" s="6">
        <v>1.1000000000000001</v>
      </c>
      <c r="N2805" s="6" t="b">
        <v>0</v>
      </c>
      <c r="O2805" s="6">
        <v>41.989163269999999</v>
      </c>
      <c r="P2805" s="6">
        <v>-72.129420120000006</v>
      </c>
    </row>
    <row r="2806" spans="2:16" ht="15.75" customHeight="1" x14ac:dyDescent="0.3">
      <c r="B2806" s="6">
        <v>6</v>
      </c>
      <c r="C2806" s="6" t="s">
        <v>17</v>
      </c>
      <c r="D2806" s="6">
        <v>3969</v>
      </c>
      <c r="F2806" s="6" t="s">
        <v>22</v>
      </c>
      <c r="G2806" s="6">
        <v>129.69999999999999</v>
      </c>
      <c r="H2806" s="6">
        <v>1.7</v>
      </c>
      <c r="I2806" s="6">
        <v>3.8</v>
      </c>
      <c r="J2806" s="6" t="s">
        <v>170</v>
      </c>
      <c r="N2806" s="6" t="b">
        <v>0</v>
      </c>
      <c r="O2806" s="6">
        <v>41.989023500000002</v>
      </c>
      <c r="P2806" s="6">
        <v>-72.129370969999997</v>
      </c>
    </row>
    <row r="2807" spans="2:16" ht="15.75" customHeight="1" x14ac:dyDescent="0.3">
      <c r="B2807" s="6">
        <v>4</v>
      </c>
      <c r="C2807" s="6" t="s">
        <v>25</v>
      </c>
      <c r="D2807" s="6">
        <v>3970</v>
      </c>
      <c r="F2807" s="6" t="s">
        <v>18</v>
      </c>
      <c r="G2807" s="6">
        <v>94.8</v>
      </c>
      <c r="H2807" s="6">
        <v>18.7</v>
      </c>
      <c r="I2807" s="6">
        <v>3.7</v>
      </c>
      <c r="J2807" s="6" t="s">
        <v>170</v>
      </c>
      <c r="K2807" s="6">
        <v>1.3</v>
      </c>
      <c r="L2807" s="6" t="s">
        <v>24</v>
      </c>
      <c r="N2807" s="6" t="b">
        <v>0</v>
      </c>
      <c r="O2807" s="6">
        <v>41.989228570000002</v>
      </c>
      <c r="P2807" s="6">
        <v>-72.129751099999993</v>
      </c>
    </row>
    <row r="2808" spans="2:16" ht="15.75" customHeight="1" x14ac:dyDescent="0.3">
      <c r="B2808" s="6">
        <v>6</v>
      </c>
      <c r="C2808" s="6" t="s">
        <v>25</v>
      </c>
      <c r="D2808" s="6">
        <v>3970</v>
      </c>
      <c r="F2808" s="6" t="s">
        <v>22</v>
      </c>
      <c r="G2808" s="6">
        <v>132.9</v>
      </c>
      <c r="H2808" s="6">
        <v>18.399999999999999</v>
      </c>
      <c r="I2808" s="6">
        <v>1.1000000000000001</v>
      </c>
      <c r="N2808" s="6" t="b">
        <v>0</v>
      </c>
      <c r="O2808" s="6">
        <v>41.989166410000003</v>
      </c>
      <c r="P2808" s="6">
        <v>-72.129297750000006</v>
      </c>
    </row>
    <row r="2809" spans="2:16" ht="15.75" customHeight="1" x14ac:dyDescent="0.3">
      <c r="B2809" s="6">
        <v>5</v>
      </c>
      <c r="C2809" s="6" t="s">
        <v>25</v>
      </c>
      <c r="D2809" s="6">
        <v>3971</v>
      </c>
      <c r="F2809" s="6" t="s">
        <v>22</v>
      </c>
      <c r="G2809" s="6">
        <v>113.7</v>
      </c>
      <c r="H2809" s="6">
        <v>16.3</v>
      </c>
      <c r="I2809" s="6">
        <v>1.2</v>
      </c>
      <c r="J2809" s="6" t="s">
        <v>170</v>
      </c>
      <c r="L2809" s="6" t="s">
        <v>24</v>
      </c>
      <c r="N2809" s="6" t="b">
        <v>0</v>
      </c>
      <c r="O2809" s="6">
        <v>41.989177789999999</v>
      </c>
      <c r="P2809" s="6">
        <v>-72.129530939999995</v>
      </c>
    </row>
    <row r="2810" spans="2:16" ht="15.75" customHeight="1" x14ac:dyDescent="0.3">
      <c r="B2810" s="6">
        <v>203</v>
      </c>
      <c r="C2810" s="6" t="s">
        <v>25</v>
      </c>
      <c r="D2810" s="6">
        <v>3972</v>
      </c>
      <c r="F2810" s="6" t="s">
        <v>172</v>
      </c>
      <c r="G2810" s="6">
        <v>77.7</v>
      </c>
      <c r="H2810" s="6">
        <v>50.8</v>
      </c>
      <c r="I2810" s="6">
        <v>1.7</v>
      </c>
      <c r="J2810" s="6" t="s">
        <v>170</v>
      </c>
      <c r="N2810" s="6" t="b">
        <v>1</v>
      </c>
      <c r="O2810" s="6">
        <v>41.989539569999998</v>
      </c>
      <c r="P2810" s="6">
        <v>-72.129887409999995</v>
      </c>
    </row>
    <row r="2811" spans="2:16" ht="15.75" customHeight="1" x14ac:dyDescent="0.3">
      <c r="B2811" s="6">
        <v>6</v>
      </c>
      <c r="C2811" s="6" t="s">
        <v>25</v>
      </c>
      <c r="D2811" s="6">
        <v>3973</v>
      </c>
      <c r="F2811" s="6" t="s">
        <v>22</v>
      </c>
      <c r="G2811" s="6">
        <v>134.69999999999999</v>
      </c>
      <c r="H2811" s="6">
        <v>17.2</v>
      </c>
      <c r="I2811" s="6">
        <v>2</v>
      </c>
      <c r="N2811" s="6" t="b">
        <v>0</v>
      </c>
      <c r="O2811" s="6">
        <v>41.989152969999999</v>
      </c>
      <c r="P2811" s="6">
        <v>-72.129278819999996</v>
      </c>
    </row>
    <row r="2812" spans="2:16" ht="15.75" customHeight="1" x14ac:dyDescent="0.3">
      <c r="B2812" s="6">
        <v>4</v>
      </c>
      <c r="C2812" s="6" t="s">
        <v>26</v>
      </c>
      <c r="D2812" s="6">
        <v>3974</v>
      </c>
      <c r="F2812" s="6" t="s">
        <v>172</v>
      </c>
      <c r="G2812" s="6">
        <v>92.7</v>
      </c>
      <c r="H2812" s="6">
        <v>2.2000000000000002</v>
      </c>
      <c r="I2812" s="6">
        <v>1.4</v>
      </c>
      <c r="J2812" s="6" t="s">
        <v>170</v>
      </c>
      <c r="K2812" s="6">
        <v>1.3</v>
      </c>
      <c r="L2812" s="6" t="s">
        <v>24</v>
      </c>
      <c r="N2812" s="6" t="b">
        <v>0</v>
      </c>
      <c r="O2812" s="6">
        <v>41.989085709999998</v>
      </c>
      <c r="P2812" s="6">
        <v>-72.129810789999993</v>
      </c>
    </row>
    <row r="2813" spans="2:16" ht="15.75" customHeight="1" x14ac:dyDescent="0.3">
      <c r="B2813" s="6">
        <v>6</v>
      </c>
      <c r="C2813" s="6" t="s">
        <v>17</v>
      </c>
      <c r="D2813" s="6">
        <v>3975</v>
      </c>
      <c r="F2813" s="6" t="s">
        <v>22</v>
      </c>
      <c r="G2813" s="6">
        <v>129</v>
      </c>
      <c r="H2813" s="6">
        <v>9.8000000000000007</v>
      </c>
      <c r="I2813" s="6">
        <v>2.2999999999999998</v>
      </c>
      <c r="J2813" s="6" t="s">
        <v>170</v>
      </c>
      <c r="N2813" s="6" t="b">
        <v>1</v>
      </c>
      <c r="O2813" s="6">
        <v>41.989096330000002</v>
      </c>
      <c r="P2813" s="6">
        <v>-72.129362290000003</v>
      </c>
    </row>
    <row r="2814" spans="2:16" ht="15.75" customHeight="1" x14ac:dyDescent="0.3">
      <c r="B2814" s="6">
        <v>6</v>
      </c>
      <c r="C2814" s="6" t="s">
        <v>25</v>
      </c>
      <c r="D2814" s="6">
        <v>3976</v>
      </c>
      <c r="F2814" s="6" t="s">
        <v>22</v>
      </c>
      <c r="G2814" s="6">
        <v>136</v>
      </c>
      <c r="H2814" s="6">
        <v>10.4</v>
      </c>
      <c r="I2814" s="6">
        <v>3.5</v>
      </c>
      <c r="N2814" s="6" t="b">
        <v>0</v>
      </c>
      <c r="O2814" s="6">
        <v>41.989090709999999</v>
      </c>
      <c r="P2814" s="6">
        <v>-72.129277619999996</v>
      </c>
    </row>
    <row r="2815" spans="2:16" ht="15.75" customHeight="1" x14ac:dyDescent="0.3">
      <c r="B2815" s="6">
        <v>6</v>
      </c>
      <c r="C2815" s="6" t="s">
        <v>25</v>
      </c>
      <c r="D2815" s="6">
        <v>3977</v>
      </c>
      <c r="F2815" s="6" t="s">
        <v>22</v>
      </c>
      <c r="G2815" s="6">
        <v>138</v>
      </c>
      <c r="H2815" s="6">
        <v>10.199999999999999</v>
      </c>
      <c r="I2815" s="6">
        <v>1.6</v>
      </c>
      <c r="N2815" s="6" t="b">
        <v>0</v>
      </c>
      <c r="O2815" s="6">
        <v>41.98908582</v>
      </c>
      <c r="P2815" s="6">
        <v>-72.129254209999999</v>
      </c>
    </row>
    <row r="2816" spans="2:16" ht="15.75" customHeight="1" x14ac:dyDescent="0.3">
      <c r="B2816" s="6">
        <v>5</v>
      </c>
      <c r="C2816" s="6" t="s">
        <v>25</v>
      </c>
      <c r="D2816" s="6">
        <v>3979</v>
      </c>
      <c r="F2816" s="6" t="s">
        <v>22</v>
      </c>
      <c r="G2816" s="6">
        <v>116.2</v>
      </c>
      <c r="H2816" s="6">
        <v>11.2</v>
      </c>
      <c r="I2816" s="6">
        <v>1.5</v>
      </c>
      <c r="J2816" s="6" t="s">
        <v>170</v>
      </c>
      <c r="L2816" s="6" t="s">
        <v>24</v>
      </c>
      <c r="N2816" s="6" t="b">
        <v>0</v>
      </c>
      <c r="O2816" s="6">
        <v>41.989128719999997</v>
      </c>
      <c r="P2816" s="6">
        <v>-72.129511870000002</v>
      </c>
    </row>
    <row r="2817" spans="2:16" ht="15.75" customHeight="1" x14ac:dyDescent="0.3">
      <c r="B2817" s="6">
        <v>5</v>
      </c>
      <c r="C2817" s="6" t="s">
        <v>26</v>
      </c>
      <c r="D2817" s="6">
        <v>3981</v>
      </c>
      <c r="F2817" s="6" t="s">
        <v>20</v>
      </c>
      <c r="G2817" s="6">
        <v>117.6</v>
      </c>
      <c r="H2817" s="6">
        <v>7.6</v>
      </c>
      <c r="I2817" s="6">
        <v>2.6</v>
      </c>
      <c r="J2817" s="6" t="s">
        <v>170</v>
      </c>
      <c r="L2817" s="6" t="s">
        <v>24</v>
      </c>
      <c r="N2817" s="6" t="b">
        <v>0</v>
      </c>
      <c r="O2817" s="6">
        <v>41.989094649999998</v>
      </c>
      <c r="P2817" s="6">
        <v>-72.12950275</v>
      </c>
    </row>
    <row r="2818" spans="2:16" ht="15.75" customHeight="1" x14ac:dyDescent="0.3">
      <c r="B2818" s="6">
        <v>6</v>
      </c>
      <c r="C2818" s="6" t="s">
        <v>17</v>
      </c>
      <c r="D2818" s="6">
        <v>3982</v>
      </c>
      <c r="F2818" s="6" t="s">
        <v>22</v>
      </c>
      <c r="G2818" s="6">
        <v>122</v>
      </c>
      <c r="H2818" s="6">
        <v>1</v>
      </c>
      <c r="I2818" s="6">
        <v>2.1</v>
      </c>
      <c r="J2818" s="6" t="s">
        <v>170</v>
      </c>
      <c r="N2818" s="6" t="b">
        <v>0</v>
      </c>
      <c r="O2818" s="6">
        <v>41.989029330000001</v>
      </c>
      <c r="P2818" s="6">
        <v>-72.129464189999993</v>
      </c>
    </row>
    <row r="2819" spans="2:16" ht="15.75" customHeight="1" x14ac:dyDescent="0.3">
      <c r="B2819" s="6">
        <v>6</v>
      </c>
      <c r="C2819" s="6" t="s">
        <v>17</v>
      </c>
      <c r="D2819" s="6">
        <v>3983</v>
      </c>
      <c r="F2819" s="6" t="s">
        <v>22</v>
      </c>
      <c r="G2819" s="6">
        <v>124.3</v>
      </c>
      <c r="H2819" s="6">
        <v>4.7</v>
      </c>
      <c r="I2819" s="6">
        <v>1.5</v>
      </c>
      <c r="J2819" s="6" t="s">
        <v>170</v>
      </c>
      <c r="N2819" s="6" t="b">
        <v>0</v>
      </c>
      <c r="O2819" s="6">
        <v>41.989058499999999</v>
      </c>
      <c r="P2819" s="6">
        <v>-72.129429009999996</v>
      </c>
    </row>
    <row r="2820" spans="2:16" ht="15.75" customHeight="1" x14ac:dyDescent="0.3">
      <c r="B2820" s="6">
        <v>6</v>
      </c>
      <c r="C2820" s="6" t="s">
        <v>21</v>
      </c>
      <c r="D2820" s="6">
        <v>3984</v>
      </c>
      <c r="F2820" s="6" t="s">
        <v>22</v>
      </c>
      <c r="G2820" s="6">
        <v>122.2</v>
      </c>
      <c r="H2820" s="6">
        <v>15.8</v>
      </c>
      <c r="I2820" s="6">
        <v>1.9</v>
      </c>
      <c r="N2820" s="6" t="b">
        <v>0</v>
      </c>
      <c r="O2820" s="6">
        <v>41.989160089999999</v>
      </c>
      <c r="P2820" s="6">
        <v>-72.129430709999994</v>
      </c>
    </row>
    <row r="2821" spans="2:16" ht="15.75" customHeight="1" x14ac:dyDescent="0.3">
      <c r="B2821" s="6">
        <v>6</v>
      </c>
      <c r="C2821" s="6" t="s">
        <v>25</v>
      </c>
      <c r="D2821" s="6">
        <v>3985</v>
      </c>
      <c r="F2821" s="6" t="s">
        <v>22</v>
      </c>
      <c r="G2821" s="6">
        <v>139.69999999999999</v>
      </c>
      <c r="H2821" s="6">
        <v>17.8</v>
      </c>
      <c r="I2821" s="6">
        <v>1.5</v>
      </c>
      <c r="N2821" s="6" t="b">
        <v>0</v>
      </c>
      <c r="O2821" s="6">
        <v>41.989150469999998</v>
      </c>
      <c r="P2821" s="6">
        <v>-72.129217980000007</v>
      </c>
    </row>
    <row r="2822" spans="2:16" ht="15.75" customHeight="1" x14ac:dyDescent="0.3">
      <c r="B2822" s="6">
        <v>5</v>
      </c>
      <c r="C2822" s="6" t="s">
        <v>21</v>
      </c>
      <c r="D2822" s="6">
        <v>3986</v>
      </c>
      <c r="F2822" s="6" t="s">
        <v>22</v>
      </c>
      <c r="G2822" s="6">
        <v>103.8</v>
      </c>
      <c r="H2822" s="6">
        <v>11.7</v>
      </c>
      <c r="I2822" s="6">
        <v>2.2999999999999998</v>
      </c>
      <c r="J2822" s="6" t="s">
        <v>170</v>
      </c>
      <c r="K2822" s="6">
        <v>1.3</v>
      </c>
      <c r="L2822" s="6" t="s">
        <v>24</v>
      </c>
      <c r="N2822" s="6" t="b">
        <v>0</v>
      </c>
      <c r="O2822" s="6">
        <v>41.989152519999998</v>
      </c>
      <c r="P2822" s="6">
        <v>-72.129658570000004</v>
      </c>
    </row>
    <row r="2823" spans="2:16" ht="15.75" customHeight="1" x14ac:dyDescent="0.3">
      <c r="B2823" s="6">
        <v>5</v>
      </c>
      <c r="C2823" s="6" t="s">
        <v>21</v>
      </c>
      <c r="D2823" s="6">
        <v>3987</v>
      </c>
      <c r="F2823" s="6" t="s">
        <v>22</v>
      </c>
      <c r="G2823" s="6">
        <v>103.9</v>
      </c>
      <c r="H2823" s="6">
        <v>11.7</v>
      </c>
      <c r="I2823" s="6">
        <v>2.2000000000000002</v>
      </c>
      <c r="K2823" s="6">
        <v>1.3</v>
      </c>
      <c r="L2823" s="6" t="s">
        <v>24</v>
      </c>
      <c r="N2823" s="6" t="b">
        <v>0</v>
      </c>
      <c r="O2823" s="6">
        <v>41.989152359999999</v>
      </c>
      <c r="P2823" s="6">
        <v>-72.129657379999998</v>
      </c>
    </row>
    <row r="2824" spans="2:16" ht="15.75" customHeight="1" x14ac:dyDescent="0.3">
      <c r="B2824" s="6">
        <v>203</v>
      </c>
      <c r="C2824" s="6" t="s">
        <v>26</v>
      </c>
      <c r="D2824" s="6">
        <v>3988</v>
      </c>
      <c r="F2824" s="6" t="s">
        <v>20</v>
      </c>
      <c r="G2824" s="6">
        <v>75.5</v>
      </c>
      <c r="H2824" s="6">
        <v>44.1</v>
      </c>
      <c r="I2824" s="6">
        <v>1.1000000000000001</v>
      </c>
      <c r="J2824" s="6" t="s">
        <v>170</v>
      </c>
      <c r="L2824" s="6" t="s">
        <v>24</v>
      </c>
      <c r="N2824" s="6" t="b">
        <v>0</v>
      </c>
      <c r="O2824" s="6">
        <v>41.989483669999998</v>
      </c>
      <c r="P2824" s="6">
        <v>-72.129927699999996</v>
      </c>
    </row>
    <row r="2825" spans="2:16" ht="15.75" customHeight="1" x14ac:dyDescent="0.3">
      <c r="B2825" s="6">
        <v>5</v>
      </c>
      <c r="C2825" s="6" t="s">
        <v>21</v>
      </c>
      <c r="D2825" s="6">
        <v>3989</v>
      </c>
      <c r="F2825" s="6" t="s">
        <v>20</v>
      </c>
      <c r="G2825" s="6">
        <v>104.1</v>
      </c>
      <c r="H2825" s="6">
        <v>13</v>
      </c>
      <c r="I2825" s="6">
        <v>2.8</v>
      </c>
      <c r="J2825" s="6" t="s">
        <v>170</v>
      </c>
      <c r="L2825" s="6" t="s">
        <v>24</v>
      </c>
      <c r="N2825" s="6" t="b">
        <v>0</v>
      </c>
      <c r="O2825" s="6">
        <v>41.989163560000001</v>
      </c>
      <c r="P2825" s="6">
        <v>-72.12965226</v>
      </c>
    </row>
    <row r="2826" spans="2:16" ht="15.75" customHeight="1" x14ac:dyDescent="0.3">
      <c r="B2826" s="6">
        <v>5</v>
      </c>
      <c r="C2826" s="6" t="s">
        <v>21</v>
      </c>
      <c r="D2826" s="6">
        <v>3990</v>
      </c>
      <c r="F2826" s="6" t="s">
        <v>22</v>
      </c>
      <c r="G2826" s="6">
        <v>106.3</v>
      </c>
      <c r="H2826" s="6">
        <v>17.899999999999999</v>
      </c>
      <c r="I2826" s="6">
        <v>2.6</v>
      </c>
      <c r="N2826" s="6" t="b">
        <v>0</v>
      </c>
      <c r="O2826" s="6">
        <v>41.989203519999997</v>
      </c>
      <c r="P2826" s="6">
        <v>-72.129615749999999</v>
      </c>
    </row>
    <row r="2827" spans="2:16" ht="15.75" customHeight="1" x14ac:dyDescent="0.3">
      <c r="B2827" s="6">
        <v>6</v>
      </c>
      <c r="C2827" s="6" t="s">
        <v>17</v>
      </c>
      <c r="D2827" s="6">
        <v>3991</v>
      </c>
      <c r="F2827" s="6" t="s">
        <v>22</v>
      </c>
      <c r="G2827" s="6">
        <v>120.7</v>
      </c>
      <c r="H2827" s="6">
        <v>5.0999999999999996</v>
      </c>
      <c r="I2827" s="6">
        <v>4.5</v>
      </c>
      <c r="J2827" s="6" t="s">
        <v>170</v>
      </c>
      <c r="N2827" s="6" t="b">
        <v>0</v>
      </c>
      <c r="O2827" s="6">
        <v>41.989067669999997</v>
      </c>
      <c r="P2827" s="6">
        <v>-72.12947106</v>
      </c>
    </row>
    <row r="2828" spans="2:16" ht="15.75" customHeight="1" x14ac:dyDescent="0.3">
      <c r="B2828" s="6">
        <v>6</v>
      </c>
      <c r="C2828" s="6" t="s">
        <v>17</v>
      </c>
      <c r="D2828" s="6">
        <v>3992</v>
      </c>
      <c r="F2828" s="6" t="s">
        <v>22</v>
      </c>
      <c r="G2828" s="6">
        <v>122.9</v>
      </c>
      <c r="H2828" s="6">
        <v>9.1999999999999993</v>
      </c>
      <c r="I2828" s="6">
        <v>2.5</v>
      </c>
      <c r="J2828" s="6" t="s">
        <v>170</v>
      </c>
      <c r="N2828" s="6" t="b">
        <v>0</v>
      </c>
      <c r="O2828" s="6">
        <v>41.989100540000003</v>
      </c>
      <c r="P2828" s="6">
        <v>-72.129436229999996</v>
      </c>
    </row>
    <row r="2829" spans="2:16" ht="15.75" customHeight="1" x14ac:dyDescent="0.3">
      <c r="B2829" s="6">
        <v>4</v>
      </c>
      <c r="C2829" s="6" t="s">
        <v>25</v>
      </c>
      <c r="D2829" s="6">
        <v>3993</v>
      </c>
      <c r="F2829" s="6" t="s">
        <v>22</v>
      </c>
      <c r="G2829" s="6">
        <v>95.5</v>
      </c>
      <c r="H2829" s="6">
        <v>11</v>
      </c>
      <c r="I2829" s="6">
        <v>2.6</v>
      </c>
      <c r="J2829" s="6" t="s">
        <v>170</v>
      </c>
      <c r="K2829" s="6">
        <v>1.3</v>
      </c>
      <c r="L2829" s="6" t="s">
        <v>24</v>
      </c>
      <c r="N2829" s="6" t="b">
        <v>0</v>
      </c>
      <c r="O2829" s="6">
        <v>41.989159280000003</v>
      </c>
      <c r="P2829" s="6">
        <v>-72.129758940000002</v>
      </c>
    </row>
    <row r="2830" spans="2:16" ht="15.75" customHeight="1" x14ac:dyDescent="0.3">
      <c r="B2830" s="6">
        <v>6</v>
      </c>
      <c r="C2830" s="6" t="s">
        <v>21</v>
      </c>
      <c r="D2830" s="6">
        <v>3994</v>
      </c>
      <c r="F2830" s="6" t="s">
        <v>22</v>
      </c>
      <c r="G2830" s="6">
        <v>123.9</v>
      </c>
      <c r="H2830" s="6">
        <v>15.6</v>
      </c>
      <c r="I2830" s="6">
        <v>3.3</v>
      </c>
      <c r="N2830" s="6" t="b">
        <v>0</v>
      </c>
      <c r="O2830" s="6">
        <v>41.989155660000002</v>
      </c>
      <c r="P2830" s="6">
        <v>-72.129410870000001</v>
      </c>
    </row>
    <row r="2831" spans="2:16" ht="15.75" customHeight="1" x14ac:dyDescent="0.3">
      <c r="B2831" s="6">
        <v>6</v>
      </c>
      <c r="C2831" s="6" t="s">
        <v>17</v>
      </c>
      <c r="D2831" s="6">
        <v>3995</v>
      </c>
      <c r="F2831" s="6" t="s">
        <v>22</v>
      </c>
      <c r="G2831" s="6">
        <v>123.9</v>
      </c>
      <c r="H2831" s="6">
        <v>2.5</v>
      </c>
      <c r="I2831" s="6">
        <v>3.1</v>
      </c>
      <c r="J2831" s="6" t="s">
        <v>170</v>
      </c>
      <c r="N2831" s="6" t="b">
        <v>0</v>
      </c>
      <c r="O2831" s="6">
        <v>41.989039640000001</v>
      </c>
      <c r="P2831" s="6">
        <v>-72.129438399999998</v>
      </c>
    </row>
    <row r="2832" spans="2:16" ht="15.75" customHeight="1" x14ac:dyDescent="0.3">
      <c r="B2832" s="6">
        <v>5</v>
      </c>
      <c r="C2832" s="6" t="s">
        <v>21</v>
      </c>
      <c r="D2832" s="6">
        <v>3996</v>
      </c>
      <c r="F2832" s="6" t="s">
        <v>22</v>
      </c>
      <c r="G2832" s="6">
        <v>108.7</v>
      </c>
      <c r="H2832" s="6">
        <v>13.5</v>
      </c>
      <c r="I2832" s="6">
        <v>1.3</v>
      </c>
      <c r="J2832" s="6" t="s">
        <v>170</v>
      </c>
      <c r="L2832" s="6" t="s">
        <v>24</v>
      </c>
      <c r="N2832" s="6" t="b">
        <v>0</v>
      </c>
      <c r="O2832" s="6">
        <v>41.989160800000001</v>
      </c>
      <c r="P2832" s="6">
        <v>-72.129596399999997</v>
      </c>
    </row>
    <row r="2833" spans="2:16" ht="15.75" customHeight="1" x14ac:dyDescent="0.3">
      <c r="B2833" s="6">
        <v>6</v>
      </c>
      <c r="C2833" s="6" t="s">
        <v>25</v>
      </c>
      <c r="D2833" s="6">
        <v>3997</v>
      </c>
      <c r="F2833" s="6" t="s">
        <v>18</v>
      </c>
      <c r="G2833" s="6">
        <v>139.1</v>
      </c>
      <c r="H2833" s="6">
        <v>12.1</v>
      </c>
      <c r="I2833" s="6">
        <v>2.6</v>
      </c>
      <c r="N2833" s="6" t="b">
        <v>0</v>
      </c>
      <c r="O2833" s="6">
        <v>41.989100929999999</v>
      </c>
      <c r="P2833" s="6">
        <v>-72.129237110000005</v>
      </c>
    </row>
    <row r="2834" spans="2:16" ht="15.75" customHeight="1" x14ac:dyDescent="0.3">
      <c r="B2834" s="6">
        <v>6</v>
      </c>
      <c r="C2834" s="6" t="s">
        <v>25</v>
      </c>
      <c r="D2834" s="6">
        <v>3998</v>
      </c>
      <c r="F2834" s="6" t="s">
        <v>22</v>
      </c>
      <c r="G2834" s="6">
        <v>139.9</v>
      </c>
      <c r="H2834" s="6">
        <v>10.1</v>
      </c>
      <c r="I2834" s="6">
        <v>1.4</v>
      </c>
      <c r="N2834" s="6" t="b">
        <v>0</v>
      </c>
      <c r="O2834" s="6">
        <v>41.98908196</v>
      </c>
      <c r="P2834" s="6">
        <v>-72.129231779999998</v>
      </c>
    </row>
    <row r="2835" spans="2:16" ht="15.75" customHeight="1" x14ac:dyDescent="0.3">
      <c r="B2835" s="6">
        <v>4</v>
      </c>
      <c r="C2835" s="6" t="s">
        <v>25</v>
      </c>
      <c r="D2835" s="6">
        <v>3999</v>
      </c>
      <c r="F2835" s="6" t="s">
        <v>18</v>
      </c>
      <c r="G2835" s="6">
        <v>96.4</v>
      </c>
      <c r="H2835" s="6">
        <v>17.600000000000001</v>
      </c>
      <c r="I2835" s="6">
        <v>2.7</v>
      </c>
      <c r="J2835" s="6" t="s">
        <v>170</v>
      </c>
      <c r="K2835" s="6">
        <v>1.3</v>
      </c>
      <c r="L2835" s="6" t="s">
        <v>24</v>
      </c>
      <c r="N2835" s="6" t="b">
        <v>0</v>
      </c>
      <c r="O2835" s="6">
        <v>41.989216329999998</v>
      </c>
      <c r="P2835" s="6">
        <v>-72.129734350000007</v>
      </c>
    </row>
    <row r="2836" spans="2:16" ht="15.75" customHeight="1" x14ac:dyDescent="0.3">
      <c r="B2836" s="6">
        <v>4</v>
      </c>
      <c r="C2836" s="6" t="s">
        <v>17</v>
      </c>
      <c r="D2836" s="6">
        <v>4000</v>
      </c>
      <c r="F2836" s="6" t="s">
        <v>172</v>
      </c>
      <c r="G2836" s="6">
        <v>82.2</v>
      </c>
      <c r="H2836" s="6">
        <v>0.5</v>
      </c>
      <c r="I2836" s="6">
        <v>1.5</v>
      </c>
      <c r="J2836" s="6" t="s">
        <v>170</v>
      </c>
      <c r="K2836" s="6">
        <v>1.3</v>
      </c>
      <c r="L2836" s="6" t="s">
        <v>24</v>
      </c>
      <c r="N2836" s="6" t="b">
        <v>1</v>
      </c>
      <c r="O2836" s="6">
        <v>41.989087060000003</v>
      </c>
      <c r="P2836" s="6">
        <v>-72.129939480000004</v>
      </c>
    </row>
    <row r="2837" spans="2:16" ht="15.75" customHeight="1" x14ac:dyDescent="0.3">
      <c r="B2837" s="6">
        <v>604</v>
      </c>
      <c r="C2837" s="6" t="s">
        <v>25</v>
      </c>
      <c r="D2837" s="6">
        <v>4002</v>
      </c>
      <c r="F2837" s="6" t="s">
        <v>172</v>
      </c>
      <c r="G2837" s="6">
        <v>93.5</v>
      </c>
      <c r="H2837" s="6">
        <v>139.30000000000001</v>
      </c>
      <c r="I2837" s="6">
        <v>1.6</v>
      </c>
      <c r="N2837" s="6" t="b">
        <v>1</v>
      </c>
      <c r="O2837" s="6">
        <v>41.990298699999997</v>
      </c>
      <c r="P2837" s="6">
        <v>-72.129513180000004</v>
      </c>
    </row>
    <row r="2838" spans="2:16" ht="15.75" customHeight="1" x14ac:dyDescent="0.3">
      <c r="B2838" s="6">
        <v>700</v>
      </c>
      <c r="C2838" s="6" t="s">
        <v>25</v>
      </c>
      <c r="D2838" s="6">
        <v>4003</v>
      </c>
      <c r="F2838" s="6" t="s">
        <v>172</v>
      </c>
      <c r="G2838" s="6">
        <v>13.3</v>
      </c>
      <c r="H2838" s="6">
        <v>159</v>
      </c>
      <c r="I2838" s="6">
        <v>1.8</v>
      </c>
      <c r="J2838" s="6" t="s">
        <v>170</v>
      </c>
      <c r="L2838" s="6" t="s">
        <v>24</v>
      </c>
      <c r="N2838" s="6" t="b">
        <v>0</v>
      </c>
      <c r="O2838" s="6">
        <v>41.990598429999999</v>
      </c>
      <c r="P2838" s="6">
        <v>-72.130427440000005</v>
      </c>
    </row>
    <row r="2839" spans="2:16" ht="15.75" customHeight="1" x14ac:dyDescent="0.3">
      <c r="B2839" s="6">
        <v>308</v>
      </c>
      <c r="C2839" s="6" t="s">
        <v>21</v>
      </c>
      <c r="D2839" s="6">
        <v>4004</v>
      </c>
      <c r="F2839" s="6" t="s">
        <v>20</v>
      </c>
      <c r="G2839" s="6">
        <v>166.4</v>
      </c>
      <c r="H2839" s="6">
        <v>76.599999999999994</v>
      </c>
      <c r="I2839" s="6">
        <v>3.4</v>
      </c>
      <c r="J2839" s="6" t="s">
        <v>170</v>
      </c>
      <c r="N2839" s="6" t="b">
        <v>0</v>
      </c>
      <c r="O2839" s="6">
        <v>41.989629540000003</v>
      </c>
      <c r="P2839" s="6">
        <v>-72.128776270000003</v>
      </c>
    </row>
    <row r="2840" spans="2:16" ht="15.75" customHeight="1" x14ac:dyDescent="0.3">
      <c r="B2840" s="6">
        <v>407</v>
      </c>
      <c r="C2840" s="6" t="s">
        <v>26</v>
      </c>
      <c r="D2840" s="6">
        <v>4005</v>
      </c>
      <c r="F2840" s="6" t="s">
        <v>18</v>
      </c>
      <c r="G2840" s="6">
        <v>158.80000000000001</v>
      </c>
      <c r="H2840" s="6">
        <v>80.2</v>
      </c>
      <c r="I2840" s="6">
        <v>2.5</v>
      </c>
      <c r="N2840" s="6" t="b">
        <v>0</v>
      </c>
      <c r="O2840" s="6">
        <v>41.989673289999999</v>
      </c>
      <c r="P2840" s="6">
        <v>-72.128859270000007</v>
      </c>
    </row>
    <row r="2841" spans="2:16" ht="15.75" customHeight="1" x14ac:dyDescent="0.3">
      <c r="B2841" s="6">
        <v>407</v>
      </c>
      <c r="C2841" s="6" t="s">
        <v>17</v>
      </c>
      <c r="D2841" s="6">
        <v>4006</v>
      </c>
      <c r="F2841" s="6" t="s">
        <v>22</v>
      </c>
      <c r="G2841" s="6">
        <v>141.5</v>
      </c>
      <c r="H2841" s="6">
        <v>82</v>
      </c>
      <c r="I2841" s="6">
        <v>1.7</v>
      </c>
      <c r="J2841" s="6" t="s">
        <v>170</v>
      </c>
      <c r="N2841" s="6" t="b">
        <v>0</v>
      </c>
      <c r="O2841" s="6">
        <v>41.989716250000001</v>
      </c>
      <c r="P2841" s="6">
        <v>-72.129061629999995</v>
      </c>
    </row>
    <row r="2842" spans="2:16" ht="15.75" customHeight="1" x14ac:dyDescent="0.3">
      <c r="B2842" s="6">
        <v>406</v>
      </c>
      <c r="C2842" s="6" t="s">
        <v>25</v>
      </c>
      <c r="D2842" s="6">
        <v>4007</v>
      </c>
      <c r="F2842" s="6" t="s">
        <v>18</v>
      </c>
      <c r="G2842" s="6">
        <v>136.1</v>
      </c>
      <c r="H2842" s="6">
        <v>96</v>
      </c>
      <c r="I2842" s="6">
        <v>4.2</v>
      </c>
      <c r="N2842" s="6" t="b">
        <v>0</v>
      </c>
      <c r="O2842" s="6">
        <v>41.989848680000001</v>
      </c>
      <c r="P2842" s="6">
        <v>-72.12909655</v>
      </c>
    </row>
    <row r="2843" spans="2:16" ht="15.75" customHeight="1" x14ac:dyDescent="0.3">
      <c r="B2843" s="6">
        <v>308</v>
      </c>
      <c r="C2843" s="6" t="s">
        <v>17</v>
      </c>
      <c r="D2843" s="6">
        <v>4009</v>
      </c>
      <c r="F2843" s="6" t="s">
        <v>20</v>
      </c>
      <c r="G2843" s="6">
        <v>163.69999999999999</v>
      </c>
      <c r="H2843" s="6">
        <v>65.900000000000006</v>
      </c>
      <c r="I2843" s="6">
        <v>2</v>
      </c>
      <c r="J2843" s="6" t="s">
        <v>170</v>
      </c>
      <c r="K2843" s="6">
        <v>1.3</v>
      </c>
      <c r="L2843" s="6" t="s">
        <v>24</v>
      </c>
      <c r="N2843" s="6" t="b">
        <v>0</v>
      </c>
      <c r="O2843" s="6">
        <v>41.98953899</v>
      </c>
      <c r="P2843" s="6">
        <v>-72.128830930000007</v>
      </c>
    </row>
    <row r="2844" spans="2:16" ht="15.75" customHeight="1" x14ac:dyDescent="0.3">
      <c r="B2844" s="6">
        <v>604</v>
      </c>
      <c r="C2844" s="6" t="s">
        <v>25</v>
      </c>
      <c r="D2844" s="6">
        <v>4010</v>
      </c>
      <c r="F2844" s="6" t="s">
        <v>172</v>
      </c>
      <c r="G2844" s="6">
        <v>93.9</v>
      </c>
      <c r="H2844" s="6">
        <v>139.69999999999999</v>
      </c>
      <c r="I2844" s="6">
        <v>1.8</v>
      </c>
      <c r="N2844" s="6" t="b">
        <v>0</v>
      </c>
      <c r="O2844" s="6">
        <v>41.990301619999997</v>
      </c>
      <c r="P2844" s="6">
        <v>-72.129507570000001</v>
      </c>
    </row>
    <row r="2845" spans="2:16" ht="15.75" customHeight="1" x14ac:dyDescent="0.3">
      <c r="B2845" s="6">
        <v>700</v>
      </c>
      <c r="C2845" s="6" t="s">
        <v>25</v>
      </c>
      <c r="D2845" s="6">
        <v>4011</v>
      </c>
      <c r="F2845" s="6" t="s">
        <v>172</v>
      </c>
      <c r="G2845" s="6">
        <v>1.5</v>
      </c>
      <c r="H2845" s="6">
        <v>160</v>
      </c>
      <c r="I2845" s="6">
        <v>2</v>
      </c>
      <c r="L2845" s="6" t="s">
        <v>24</v>
      </c>
      <c r="N2845" s="6" t="b">
        <v>1</v>
      </c>
      <c r="O2845" s="6">
        <v>41.990625710000003</v>
      </c>
      <c r="P2845" s="6">
        <v>-72.130565950000005</v>
      </c>
    </row>
    <row r="2846" spans="2:16" ht="15.75" customHeight="1" x14ac:dyDescent="0.3">
      <c r="B2846" s="6">
        <v>407</v>
      </c>
      <c r="C2846" s="6" t="s">
        <v>26</v>
      </c>
      <c r="D2846" s="6">
        <v>4012</v>
      </c>
      <c r="F2846" s="6" t="s">
        <v>20</v>
      </c>
      <c r="G2846" s="6">
        <v>153.30000000000001</v>
      </c>
      <c r="H2846" s="6">
        <v>81.599999999999994</v>
      </c>
      <c r="I2846" s="6">
        <v>1.1000000000000001</v>
      </c>
      <c r="N2846" s="6" t="b">
        <v>0</v>
      </c>
      <c r="O2846" s="6">
        <v>41.989694280000002</v>
      </c>
      <c r="P2846" s="6">
        <v>-72.128921860000005</v>
      </c>
    </row>
    <row r="2847" spans="2:16" ht="15.75" customHeight="1" x14ac:dyDescent="0.3">
      <c r="B2847" s="6">
        <v>308</v>
      </c>
      <c r="C2847" s="6" t="s">
        <v>17</v>
      </c>
      <c r="D2847" s="6">
        <v>4014</v>
      </c>
      <c r="F2847" s="6" t="s">
        <v>20</v>
      </c>
      <c r="G2847" s="6">
        <v>164.2</v>
      </c>
      <c r="H2847" s="6">
        <v>67.2</v>
      </c>
      <c r="I2847" s="6">
        <v>3.7</v>
      </c>
      <c r="J2847" s="6" t="s">
        <v>170</v>
      </c>
      <c r="K2847" s="6">
        <v>1.3</v>
      </c>
      <c r="L2847" s="6" t="s">
        <v>24</v>
      </c>
      <c r="N2847" s="6" t="b">
        <v>0</v>
      </c>
      <c r="O2847" s="6">
        <v>41.989549719999999</v>
      </c>
      <c r="P2847" s="6">
        <v>-72.128822240000005</v>
      </c>
    </row>
    <row r="2848" spans="2:16" ht="15.75" customHeight="1" x14ac:dyDescent="0.3">
      <c r="B2848" s="6">
        <v>604</v>
      </c>
      <c r="C2848" s="6" t="s">
        <v>25</v>
      </c>
      <c r="D2848" s="6">
        <v>4015</v>
      </c>
      <c r="F2848" s="6" t="s">
        <v>172</v>
      </c>
      <c r="G2848" s="6">
        <v>97.9</v>
      </c>
      <c r="H2848" s="6">
        <v>140</v>
      </c>
      <c r="I2848" s="6">
        <v>3</v>
      </c>
      <c r="N2848" s="6" t="b">
        <v>1</v>
      </c>
      <c r="O2848" s="6">
        <v>41.990298029999998</v>
      </c>
      <c r="P2848" s="6">
        <v>-72.129459280000006</v>
      </c>
    </row>
    <row r="2849" spans="2:16" ht="15.75" customHeight="1" x14ac:dyDescent="0.3">
      <c r="B2849" s="6">
        <v>307</v>
      </c>
      <c r="C2849" s="6" t="s">
        <v>21</v>
      </c>
      <c r="D2849" s="6">
        <v>4016</v>
      </c>
      <c r="F2849" s="6" t="s">
        <v>172</v>
      </c>
      <c r="G2849" s="6">
        <v>141.6</v>
      </c>
      <c r="H2849" s="6">
        <v>70.099999999999994</v>
      </c>
      <c r="I2849" s="6">
        <v>1</v>
      </c>
      <c r="N2849" s="6" t="b">
        <v>0</v>
      </c>
      <c r="O2849" s="6">
        <v>41.9896107</v>
      </c>
      <c r="P2849" s="6">
        <v>-72.129085439999997</v>
      </c>
    </row>
    <row r="2850" spans="2:16" ht="15.75" customHeight="1" x14ac:dyDescent="0.3">
      <c r="B2850" s="6">
        <v>307</v>
      </c>
      <c r="C2850" s="6" t="s">
        <v>17</v>
      </c>
      <c r="D2850" s="6">
        <v>4017</v>
      </c>
      <c r="F2850" s="6" t="s">
        <v>22</v>
      </c>
      <c r="G2850" s="6">
        <v>145.4</v>
      </c>
      <c r="H2850" s="6">
        <v>66</v>
      </c>
      <c r="I2850" s="6">
        <v>1.1000000000000001</v>
      </c>
      <c r="J2850" s="6" t="s">
        <v>170</v>
      </c>
      <c r="L2850" s="6" t="s">
        <v>24</v>
      </c>
      <c r="N2850" s="6" t="b">
        <v>0</v>
      </c>
      <c r="O2850" s="6">
        <v>41.98956845</v>
      </c>
      <c r="P2850" s="6">
        <v>-72.129048780000005</v>
      </c>
    </row>
    <row r="2851" spans="2:16" ht="15.75" customHeight="1" x14ac:dyDescent="0.3">
      <c r="B2851" s="6">
        <v>307</v>
      </c>
      <c r="C2851" s="6" t="s">
        <v>17</v>
      </c>
      <c r="D2851" s="6">
        <v>4018</v>
      </c>
      <c r="F2851" s="6" t="s">
        <v>172</v>
      </c>
      <c r="G2851" s="6">
        <v>148.4</v>
      </c>
      <c r="H2851" s="6">
        <v>68.3</v>
      </c>
      <c r="I2851" s="6">
        <v>1.3</v>
      </c>
      <c r="J2851" s="6" t="s">
        <v>170</v>
      </c>
      <c r="N2851" s="6" t="b">
        <v>1</v>
      </c>
      <c r="O2851" s="6">
        <v>41.989584139999998</v>
      </c>
      <c r="P2851" s="6">
        <v>-72.129008200000001</v>
      </c>
    </row>
    <row r="2852" spans="2:16" ht="15.75" customHeight="1" x14ac:dyDescent="0.3">
      <c r="B2852" s="6">
        <v>307</v>
      </c>
      <c r="C2852" s="6" t="s">
        <v>21</v>
      </c>
      <c r="D2852" s="6">
        <v>4019</v>
      </c>
      <c r="F2852" s="6" t="s">
        <v>172</v>
      </c>
      <c r="G2852" s="6">
        <v>140.6</v>
      </c>
      <c r="H2852" s="6">
        <v>72.3</v>
      </c>
      <c r="I2852" s="6">
        <v>2</v>
      </c>
      <c r="N2852" s="6" t="b">
        <v>0</v>
      </c>
      <c r="O2852" s="6">
        <v>41.989631750000001</v>
      </c>
      <c r="P2852" s="6">
        <v>-72.129092729999996</v>
      </c>
    </row>
    <row r="2853" spans="2:16" ht="15.75" customHeight="1" x14ac:dyDescent="0.3">
      <c r="B2853" s="6">
        <v>308</v>
      </c>
      <c r="C2853" s="6" t="s">
        <v>21</v>
      </c>
      <c r="D2853" s="6">
        <v>4020</v>
      </c>
      <c r="F2853" s="6" t="s">
        <v>20</v>
      </c>
      <c r="G2853" s="6">
        <v>163.19999999999999</v>
      </c>
      <c r="H2853" s="6">
        <v>79.7</v>
      </c>
      <c r="I2853" s="6">
        <v>3.5</v>
      </c>
      <c r="J2853" s="6" t="s">
        <v>170</v>
      </c>
      <c r="K2853" s="6">
        <v>1.3</v>
      </c>
      <c r="L2853" s="6" t="s">
        <v>24</v>
      </c>
      <c r="N2853" s="6" t="b">
        <v>0</v>
      </c>
      <c r="O2853" s="6">
        <v>41.989661990000002</v>
      </c>
      <c r="P2853" s="6">
        <v>-72.128807890000004</v>
      </c>
    </row>
    <row r="2854" spans="2:16" ht="15.75" customHeight="1" x14ac:dyDescent="0.3">
      <c r="B2854" s="6">
        <v>604</v>
      </c>
      <c r="C2854" s="6" t="s">
        <v>25</v>
      </c>
      <c r="D2854" s="6">
        <v>4021</v>
      </c>
      <c r="F2854" s="6" t="s">
        <v>172</v>
      </c>
      <c r="G2854" s="6">
        <v>96.1</v>
      </c>
      <c r="H2854" s="6">
        <v>139.80000000000001</v>
      </c>
      <c r="I2854" s="6">
        <v>1.4</v>
      </c>
      <c r="N2854" s="6" t="b">
        <v>0</v>
      </c>
      <c r="O2854" s="6">
        <v>41.990299069999999</v>
      </c>
      <c r="P2854" s="6">
        <v>-72.129481150000004</v>
      </c>
    </row>
    <row r="2855" spans="2:16" ht="15.75" customHeight="1" x14ac:dyDescent="0.3">
      <c r="B2855" s="6">
        <v>307</v>
      </c>
      <c r="C2855" s="6" t="s">
        <v>25</v>
      </c>
      <c r="D2855" s="6">
        <v>4022</v>
      </c>
      <c r="F2855" s="6" t="s">
        <v>20</v>
      </c>
      <c r="G2855" s="6">
        <v>155.30000000000001</v>
      </c>
      <c r="H2855" s="6">
        <v>76.7</v>
      </c>
      <c r="I2855" s="6">
        <v>1</v>
      </c>
      <c r="L2855" s="6" t="s">
        <v>24</v>
      </c>
      <c r="N2855" s="6" t="b">
        <v>0</v>
      </c>
      <c r="O2855" s="6">
        <v>41.989647759999997</v>
      </c>
      <c r="P2855" s="6">
        <v>-72.128908330000002</v>
      </c>
    </row>
    <row r="2856" spans="2:16" ht="15.75" customHeight="1" x14ac:dyDescent="0.3">
      <c r="B2856" s="6">
        <v>307</v>
      </c>
      <c r="C2856" s="6" t="s">
        <v>25</v>
      </c>
      <c r="D2856" s="6">
        <v>4023</v>
      </c>
      <c r="F2856" s="6" t="s">
        <v>20</v>
      </c>
      <c r="G2856" s="6">
        <v>154.1</v>
      </c>
      <c r="H2856" s="6">
        <v>71.5</v>
      </c>
      <c r="I2856" s="6">
        <v>1</v>
      </c>
      <c r="L2856" s="6" t="s">
        <v>24</v>
      </c>
      <c r="N2856" s="6" t="b">
        <v>0</v>
      </c>
      <c r="O2856" s="6">
        <v>41.989603580000001</v>
      </c>
      <c r="P2856" s="6">
        <v>-72.128933549999999</v>
      </c>
    </row>
    <row r="2857" spans="2:16" ht="15.75" customHeight="1" x14ac:dyDescent="0.3">
      <c r="B2857" s="6">
        <v>308</v>
      </c>
      <c r="C2857" s="6" t="s">
        <v>17</v>
      </c>
      <c r="D2857" s="6">
        <v>4024</v>
      </c>
      <c r="F2857" s="6" t="s">
        <v>20</v>
      </c>
      <c r="G2857" s="6">
        <v>163.6</v>
      </c>
      <c r="H2857" s="6">
        <v>67.400000000000006</v>
      </c>
      <c r="I2857" s="6">
        <v>1.5</v>
      </c>
      <c r="J2857" s="6" t="s">
        <v>170</v>
      </c>
      <c r="K2857" s="6">
        <v>1.3</v>
      </c>
      <c r="L2857" s="6" t="s">
        <v>24</v>
      </c>
      <c r="N2857" s="6" t="b">
        <v>0</v>
      </c>
      <c r="O2857" s="6">
        <v>41.989552430000003</v>
      </c>
      <c r="P2857" s="6">
        <v>-72.128828970000001</v>
      </c>
    </row>
    <row r="2858" spans="2:16" ht="15.75" customHeight="1" x14ac:dyDescent="0.3">
      <c r="B2858" s="6">
        <v>407</v>
      </c>
      <c r="C2858" s="6" t="s">
        <v>26</v>
      </c>
      <c r="D2858" s="6">
        <v>4025</v>
      </c>
      <c r="F2858" s="6" t="s">
        <v>20</v>
      </c>
      <c r="G2858" s="6">
        <v>159.4</v>
      </c>
      <c r="H2858" s="6">
        <v>80.8</v>
      </c>
      <c r="I2858" s="6">
        <v>2.1</v>
      </c>
      <c r="N2858" s="6" t="b">
        <v>0</v>
      </c>
      <c r="O2858" s="6">
        <v>41.989677669999999</v>
      </c>
      <c r="P2858" s="6">
        <v>-72.12885086</v>
      </c>
    </row>
    <row r="2859" spans="2:16" ht="15.75" customHeight="1" x14ac:dyDescent="0.3">
      <c r="B2859" s="6">
        <v>308</v>
      </c>
      <c r="C2859" s="6" t="s">
        <v>17</v>
      </c>
      <c r="D2859" s="6">
        <v>4026</v>
      </c>
      <c r="F2859" s="6" t="s">
        <v>20</v>
      </c>
      <c r="G2859" s="6">
        <v>165.5</v>
      </c>
      <c r="H2859" s="6">
        <v>65.900000000000006</v>
      </c>
      <c r="I2859" s="6">
        <v>1.2</v>
      </c>
      <c r="J2859" s="6" t="s">
        <v>170</v>
      </c>
      <c r="K2859" s="6">
        <v>1.3</v>
      </c>
      <c r="L2859" s="6" t="s">
        <v>24</v>
      </c>
      <c r="N2859" s="6" t="b">
        <v>0</v>
      </c>
      <c r="O2859" s="6">
        <v>41.989536180000002</v>
      </c>
      <c r="P2859" s="6">
        <v>-72.128809480000001</v>
      </c>
    </row>
    <row r="2860" spans="2:16" ht="15.75" customHeight="1" x14ac:dyDescent="0.3">
      <c r="B2860" s="6">
        <v>307</v>
      </c>
      <c r="C2860" s="6" t="s">
        <v>17</v>
      </c>
      <c r="D2860" s="6">
        <v>4028</v>
      </c>
      <c r="F2860" s="6" t="s">
        <v>20</v>
      </c>
      <c r="G2860" s="6">
        <v>148.5</v>
      </c>
      <c r="H2860" s="6">
        <v>66.599999999999994</v>
      </c>
      <c r="I2860" s="6">
        <v>1.4</v>
      </c>
      <c r="J2860" s="6" t="s">
        <v>170</v>
      </c>
      <c r="N2860" s="6" t="b">
        <v>0</v>
      </c>
      <c r="O2860" s="6">
        <v>41.989568929999997</v>
      </c>
      <c r="P2860" s="6">
        <v>-72.129010579999999</v>
      </c>
    </row>
    <row r="2861" spans="2:16" ht="15.75" customHeight="1" x14ac:dyDescent="0.3">
      <c r="B2861" s="6">
        <v>700</v>
      </c>
      <c r="C2861" s="6" t="s">
        <v>26</v>
      </c>
      <c r="D2861" s="6">
        <v>4030</v>
      </c>
      <c r="F2861" s="6" t="s">
        <v>50</v>
      </c>
      <c r="G2861" s="6">
        <v>19.8</v>
      </c>
      <c r="H2861" s="6">
        <v>157.30000000000001</v>
      </c>
      <c r="I2861" s="6">
        <v>1.3</v>
      </c>
      <c r="J2861" s="6" t="s">
        <v>170</v>
      </c>
      <c r="K2861" s="6">
        <v>1.3</v>
      </c>
      <c r="L2861" s="6" t="s">
        <v>24</v>
      </c>
      <c r="N2861" s="6" t="b">
        <v>0</v>
      </c>
      <c r="O2861" s="6">
        <v>41.990573220000002</v>
      </c>
      <c r="P2861" s="6">
        <v>-72.130353560000003</v>
      </c>
    </row>
    <row r="2862" spans="2:16" ht="15.75" customHeight="1" x14ac:dyDescent="0.3">
      <c r="B2862" s="6">
        <v>700</v>
      </c>
      <c r="C2862" s="6" t="s">
        <v>25</v>
      </c>
      <c r="D2862" s="6">
        <v>4032</v>
      </c>
      <c r="F2862" s="6" t="s">
        <v>172</v>
      </c>
      <c r="G2862" s="6">
        <v>18.600000000000001</v>
      </c>
      <c r="H2862" s="6">
        <v>155.69999999999999</v>
      </c>
      <c r="I2862" s="6">
        <v>2.2999999999999998</v>
      </c>
      <c r="N2862" s="6" t="b">
        <v>0</v>
      </c>
      <c r="O2862" s="6">
        <v>41.99056092</v>
      </c>
      <c r="P2862" s="6">
        <v>-72.130371220000001</v>
      </c>
    </row>
    <row r="2863" spans="2:16" ht="15.75" customHeight="1" x14ac:dyDescent="0.3">
      <c r="B2863" s="6">
        <v>308</v>
      </c>
      <c r="C2863" s="6" t="s">
        <v>21</v>
      </c>
      <c r="D2863" s="6">
        <v>4033</v>
      </c>
      <c r="F2863" s="6" t="s">
        <v>20</v>
      </c>
      <c r="G2863" s="6">
        <v>163.19999999999999</v>
      </c>
      <c r="H2863" s="6">
        <v>78.8</v>
      </c>
      <c r="I2863" s="6">
        <v>2.6</v>
      </c>
      <c r="J2863" s="6" t="s">
        <v>170</v>
      </c>
      <c r="K2863" s="6">
        <v>1.3</v>
      </c>
      <c r="L2863" s="6" t="s">
        <v>24</v>
      </c>
      <c r="N2863" s="6" t="b">
        <v>0</v>
      </c>
      <c r="O2863" s="6">
        <v>41.989654020000003</v>
      </c>
      <c r="P2863" s="6">
        <v>-72.128809779999997</v>
      </c>
    </row>
    <row r="2864" spans="2:16" ht="15.75" customHeight="1" x14ac:dyDescent="0.3">
      <c r="B2864" s="6">
        <v>307</v>
      </c>
      <c r="C2864" s="6" t="s">
        <v>25</v>
      </c>
      <c r="D2864" s="6">
        <v>4034</v>
      </c>
      <c r="F2864" s="6" t="s">
        <v>20</v>
      </c>
      <c r="G2864" s="6">
        <v>159.80000000000001</v>
      </c>
      <c r="H2864" s="6">
        <v>78.3</v>
      </c>
      <c r="I2864" s="6">
        <v>2</v>
      </c>
      <c r="J2864" s="6" t="s">
        <v>170</v>
      </c>
      <c r="K2864" s="6">
        <v>1.3</v>
      </c>
      <c r="L2864" s="6" t="s">
        <v>24</v>
      </c>
      <c r="N2864" s="6" t="b">
        <v>0</v>
      </c>
      <c r="O2864" s="6">
        <v>41.989654899999998</v>
      </c>
      <c r="P2864" s="6">
        <v>-72.128851339999997</v>
      </c>
    </row>
    <row r="2865" spans="2:16" ht="15.75" customHeight="1" x14ac:dyDescent="0.3">
      <c r="B2865" s="6">
        <v>702</v>
      </c>
      <c r="C2865" s="6" t="s">
        <v>25</v>
      </c>
      <c r="D2865" s="6">
        <v>4035</v>
      </c>
      <c r="F2865" s="6" t="s">
        <v>172</v>
      </c>
      <c r="G2865" s="6">
        <v>52.8</v>
      </c>
      <c r="H2865" s="6">
        <v>155.30000000000001</v>
      </c>
      <c r="I2865" s="6">
        <v>2.1</v>
      </c>
      <c r="J2865" s="6" t="s">
        <v>170</v>
      </c>
      <c r="K2865" s="6">
        <v>1.3</v>
      </c>
      <c r="L2865" s="6" t="s">
        <v>24</v>
      </c>
      <c r="N2865" s="6" t="b">
        <v>0</v>
      </c>
      <c r="O2865" s="6">
        <v>41.990503969999999</v>
      </c>
      <c r="P2865" s="6">
        <v>-72.129964540000003</v>
      </c>
    </row>
    <row r="2866" spans="2:16" ht="15.75" customHeight="1" x14ac:dyDescent="0.3">
      <c r="B2866" s="6">
        <v>307</v>
      </c>
      <c r="C2866" s="6" t="s">
        <v>25</v>
      </c>
      <c r="D2866" s="6">
        <v>4036</v>
      </c>
      <c r="F2866" s="6" t="s">
        <v>20</v>
      </c>
      <c r="G2866" s="6">
        <v>159.5</v>
      </c>
      <c r="H2866" s="6">
        <v>77.7</v>
      </c>
      <c r="I2866" s="6">
        <v>2.4</v>
      </c>
      <c r="J2866" s="6" t="s">
        <v>170</v>
      </c>
      <c r="K2866" s="6">
        <v>1.3</v>
      </c>
      <c r="L2866" s="6" t="s">
        <v>24</v>
      </c>
      <c r="N2866" s="6" t="b">
        <v>0</v>
      </c>
      <c r="O2866" s="6">
        <v>41.989650050000002</v>
      </c>
      <c r="P2866" s="6">
        <v>-72.12885618</v>
      </c>
    </row>
    <row r="2867" spans="2:16" ht="15.75" customHeight="1" x14ac:dyDescent="0.3">
      <c r="B2867" s="6">
        <v>700</v>
      </c>
      <c r="C2867" s="6" t="s">
        <v>25</v>
      </c>
      <c r="D2867" s="6">
        <v>4037</v>
      </c>
      <c r="F2867" s="6" t="s">
        <v>172</v>
      </c>
      <c r="G2867" s="6">
        <v>19.899999999999999</v>
      </c>
      <c r="H2867" s="6">
        <v>158.5</v>
      </c>
      <c r="I2867" s="6">
        <v>1</v>
      </c>
      <c r="N2867" s="6" t="b">
        <v>0</v>
      </c>
      <c r="O2867" s="6">
        <v>41.990583690000001</v>
      </c>
      <c r="P2867" s="6">
        <v>-72.130349850000002</v>
      </c>
    </row>
    <row r="2868" spans="2:16" ht="15.75" customHeight="1" x14ac:dyDescent="0.3">
      <c r="B2868" s="6">
        <v>903</v>
      </c>
      <c r="C2868" s="6" t="s">
        <v>25</v>
      </c>
      <c r="D2868" s="6">
        <v>4038</v>
      </c>
      <c r="F2868" s="6" t="s">
        <v>172</v>
      </c>
      <c r="G2868" s="6">
        <v>74.8</v>
      </c>
      <c r="H2868" s="6">
        <v>199.3</v>
      </c>
      <c r="I2868" s="6">
        <v>3</v>
      </c>
      <c r="J2868" s="6" t="s">
        <v>170</v>
      </c>
      <c r="K2868" s="6">
        <v>1.3</v>
      </c>
      <c r="L2868" s="6" t="s">
        <v>24</v>
      </c>
      <c r="N2868" s="6" t="b">
        <v>0</v>
      </c>
      <c r="O2868" s="6">
        <v>41.990859299999997</v>
      </c>
      <c r="P2868" s="6">
        <v>-72.129609930000001</v>
      </c>
    </row>
    <row r="2869" spans="2:16" ht="15.75" customHeight="1" x14ac:dyDescent="0.3">
      <c r="B2869" s="6">
        <v>406</v>
      </c>
      <c r="C2869" s="6" t="s">
        <v>17</v>
      </c>
      <c r="D2869" s="6">
        <v>4039</v>
      </c>
      <c r="F2869" s="6" t="s">
        <v>22</v>
      </c>
      <c r="G2869" s="6">
        <v>128.5</v>
      </c>
      <c r="H2869" s="6">
        <v>87.8</v>
      </c>
      <c r="I2869" s="6">
        <v>1.1000000000000001</v>
      </c>
      <c r="J2869" s="6" t="s">
        <v>170</v>
      </c>
      <c r="N2869" s="6" t="b">
        <v>0</v>
      </c>
      <c r="O2869" s="6">
        <v>41.989787919999998</v>
      </c>
      <c r="P2869" s="6">
        <v>-72.129204340000001</v>
      </c>
    </row>
    <row r="2870" spans="2:16" ht="15.75" customHeight="1" x14ac:dyDescent="0.3">
      <c r="B2870" s="6">
        <v>307</v>
      </c>
      <c r="C2870" s="6" t="s">
        <v>21</v>
      </c>
      <c r="D2870" s="6">
        <v>4040</v>
      </c>
      <c r="F2870" s="6" t="s">
        <v>172</v>
      </c>
      <c r="G2870" s="6">
        <v>142.69999999999999</v>
      </c>
      <c r="H2870" s="6">
        <v>72.7</v>
      </c>
      <c r="I2870" s="6">
        <v>1.5</v>
      </c>
      <c r="L2870" s="6" t="s">
        <v>24</v>
      </c>
      <c r="N2870" s="6" t="b">
        <v>0</v>
      </c>
      <c r="O2870" s="6">
        <v>41.989632010000001</v>
      </c>
      <c r="P2870" s="6">
        <v>-72.129066870000003</v>
      </c>
    </row>
    <row r="2871" spans="2:16" ht="15.75" customHeight="1" x14ac:dyDescent="0.3">
      <c r="B2871" s="6">
        <v>307</v>
      </c>
      <c r="C2871" s="6" t="s">
        <v>25</v>
      </c>
      <c r="D2871" s="6">
        <v>4041</v>
      </c>
      <c r="F2871" s="6" t="s">
        <v>20</v>
      </c>
      <c r="G2871" s="6">
        <v>154.6</v>
      </c>
      <c r="H2871" s="6">
        <v>73.099999999999994</v>
      </c>
      <c r="I2871" s="6">
        <v>2.1</v>
      </c>
      <c r="N2871" s="6" t="b">
        <v>0</v>
      </c>
      <c r="O2871" s="6">
        <v>41.98961697</v>
      </c>
      <c r="P2871" s="6">
        <v>-72.128924229999996</v>
      </c>
    </row>
    <row r="2872" spans="2:16" ht="15.75" customHeight="1" x14ac:dyDescent="0.3">
      <c r="B2872" s="6">
        <v>307</v>
      </c>
      <c r="C2872" s="6" t="s">
        <v>25</v>
      </c>
      <c r="D2872" s="6">
        <v>4042</v>
      </c>
      <c r="F2872" s="6" t="s">
        <v>20</v>
      </c>
      <c r="G2872" s="6">
        <v>159.4</v>
      </c>
      <c r="H2872" s="6">
        <v>79.2</v>
      </c>
      <c r="I2872" s="6">
        <v>1.9</v>
      </c>
      <c r="J2872" s="6" t="s">
        <v>170</v>
      </c>
      <c r="K2872" s="6">
        <v>1.3</v>
      </c>
      <c r="L2872" s="6" t="s">
        <v>24</v>
      </c>
      <c r="N2872" s="6" t="b">
        <v>0</v>
      </c>
      <c r="O2872" s="6">
        <v>41.989663499999999</v>
      </c>
      <c r="P2872" s="6">
        <v>-72.128854219999994</v>
      </c>
    </row>
    <row r="2873" spans="2:16" ht="15.75" customHeight="1" x14ac:dyDescent="0.3">
      <c r="B2873" s="6">
        <v>702</v>
      </c>
      <c r="C2873" s="6" t="s">
        <v>25</v>
      </c>
      <c r="D2873" s="6">
        <v>4044</v>
      </c>
      <c r="F2873" s="6" t="s">
        <v>172</v>
      </c>
      <c r="G2873" s="6">
        <v>53.3</v>
      </c>
      <c r="H2873" s="6">
        <v>158.19999999999999</v>
      </c>
      <c r="I2873" s="6">
        <v>2</v>
      </c>
      <c r="J2873" s="6" t="s">
        <v>170</v>
      </c>
      <c r="K2873" s="6">
        <v>1.3</v>
      </c>
      <c r="L2873" s="6" t="s">
        <v>24</v>
      </c>
      <c r="N2873" s="6" t="b">
        <v>0</v>
      </c>
      <c r="O2873" s="6">
        <v>41.990528869999999</v>
      </c>
      <c r="P2873" s="6">
        <v>-72.129952489999994</v>
      </c>
    </row>
    <row r="2874" spans="2:16" ht="15.75" customHeight="1" x14ac:dyDescent="0.3">
      <c r="B2874" s="6">
        <v>309</v>
      </c>
      <c r="C2874" s="6" t="s">
        <v>25</v>
      </c>
      <c r="D2874" s="6">
        <v>4045</v>
      </c>
      <c r="F2874" s="6" t="s">
        <v>20</v>
      </c>
      <c r="G2874" s="6">
        <v>197.5</v>
      </c>
      <c r="H2874" s="6">
        <v>78.900000000000006</v>
      </c>
      <c r="I2874" s="6">
        <v>2.2000000000000002</v>
      </c>
      <c r="J2874" s="6" t="s">
        <v>170</v>
      </c>
      <c r="N2874" s="6" t="b">
        <v>0</v>
      </c>
      <c r="O2874" s="6">
        <v>41.989601329999999</v>
      </c>
      <c r="P2874" s="6">
        <v>-72.128400859999999</v>
      </c>
    </row>
    <row r="2875" spans="2:16" ht="15.75" customHeight="1" x14ac:dyDescent="0.3">
      <c r="B2875" s="6">
        <v>308</v>
      </c>
      <c r="C2875" s="6" t="s">
        <v>17</v>
      </c>
      <c r="D2875" s="6">
        <v>4046</v>
      </c>
      <c r="F2875" s="6" t="s">
        <v>20</v>
      </c>
      <c r="G2875" s="6">
        <v>161</v>
      </c>
      <c r="H2875" s="6">
        <v>69.2</v>
      </c>
      <c r="I2875" s="6">
        <v>3.5</v>
      </c>
      <c r="J2875" s="6" t="s">
        <v>170</v>
      </c>
      <c r="K2875" s="6">
        <v>1.3</v>
      </c>
      <c r="L2875" s="6" t="s">
        <v>24</v>
      </c>
      <c r="N2875" s="6" t="b">
        <v>0</v>
      </c>
      <c r="O2875" s="6">
        <v>41.989572430000003</v>
      </c>
      <c r="P2875" s="6">
        <v>-72.128856170000006</v>
      </c>
    </row>
    <row r="2876" spans="2:16" ht="15.75" customHeight="1" x14ac:dyDescent="0.3">
      <c r="B2876" s="6">
        <v>308</v>
      </c>
      <c r="C2876" s="6" t="s">
        <v>17</v>
      </c>
      <c r="D2876" s="6">
        <v>4047</v>
      </c>
      <c r="F2876" s="6" t="s">
        <v>20</v>
      </c>
      <c r="G2876" s="6">
        <v>164.7</v>
      </c>
      <c r="H2876" s="6">
        <v>66.400000000000006</v>
      </c>
      <c r="I2876" s="6">
        <v>3</v>
      </c>
      <c r="J2876" s="6" t="s">
        <v>170</v>
      </c>
      <c r="K2876" s="6">
        <v>1.3</v>
      </c>
      <c r="L2876" s="6" t="s">
        <v>24</v>
      </c>
      <c r="N2876" s="6" t="b">
        <v>0</v>
      </c>
      <c r="O2876" s="6">
        <v>41.989541850000002</v>
      </c>
      <c r="P2876" s="6">
        <v>-72.128817960000006</v>
      </c>
    </row>
    <row r="2877" spans="2:16" ht="15.75" customHeight="1" x14ac:dyDescent="0.3">
      <c r="B2877" s="6">
        <v>307</v>
      </c>
      <c r="C2877" s="6" t="s">
        <v>26</v>
      </c>
      <c r="D2877" s="6">
        <v>4048</v>
      </c>
      <c r="F2877" s="6" t="s">
        <v>20</v>
      </c>
      <c r="G2877" s="6">
        <v>156.9</v>
      </c>
      <c r="H2877" s="6">
        <v>69.8</v>
      </c>
      <c r="I2877" s="6">
        <v>1.6</v>
      </c>
      <c r="J2877" s="6" t="s">
        <v>170</v>
      </c>
      <c r="K2877" s="6">
        <v>1.3</v>
      </c>
      <c r="L2877" s="6" t="s">
        <v>24</v>
      </c>
      <c r="N2877" s="6" t="b">
        <v>0</v>
      </c>
      <c r="O2877" s="6">
        <v>41.989584149999999</v>
      </c>
      <c r="P2877" s="6">
        <v>-72.12890376</v>
      </c>
    </row>
    <row r="2878" spans="2:16" ht="15.75" customHeight="1" x14ac:dyDescent="0.3">
      <c r="B2878" s="6">
        <v>407</v>
      </c>
      <c r="C2878" s="6" t="s">
        <v>26</v>
      </c>
      <c r="D2878" s="6">
        <v>4050</v>
      </c>
      <c r="F2878" s="6" t="s">
        <v>20</v>
      </c>
      <c r="G2878" s="6">
        <v>154.30000000000001</v>
      </c>
      <c r="H2878" s="6">
        <v>80.099999999999994</v>
      </c>
      <c r="I2878" s="6">
        <v>1.1000000000000001</v>
      </c>
      <c r="N2878" s="6" t="b">
        <v>0</v>
      </c>
      <c r="O2878" s="6">
        <v>41.989679430000002</v>
      </c>
      <c r="P2878" s="6">
        <v>-72.128913100000005</v>
      </c>
    </row>
    <row r="2879" spans="2:16" ht="15.75" customHeight="1" x14ac:dyDescent="0.3">
      <c r="B2879" s="6">
        <v>308</v>
      </c>
      <c r="C2879" s="6" t="s">
        <v>26</v>
      </c>
      <c r="D2879" s="6">
        <v>4052</v>
      </c>
      <c r="F2879" s="6" t="s">
        <v>20</v>
      </c>
      <c r="G2879" s="6">
        <v>178.3</v>
      </c>
      <c r="H2879" s="6">
        <v>65.900000000000006</v>
      </c>
      <c r="I2879" s="6">
        <v>5.4</v>
      </c>
      <c r="J2879" s="6" t="s">
        <v>170</v>
      </c>
      <c r="K2879" s="6">
        <v>1.3</v>
      </c>
      <c r="L2879" s="6" t="s">
        <v>24</v>
      </c>
      <c r="N2879" s="6" t="b">
        <v>0</v>
      </c>
      <c r="O2879" s="6">
        <v>41.989516180000003</v>
      </c>
      <c r="P2879" s="6">
        <v>-72.128656960000001</v>
      </c>
    </row>
    <row r="2880" spans="2:16" ht="15.75" customHeight="1" x14ac:dyDescent="0.3">
      <c r="B2880" s="6">
        <v>307</v>
      </c>
      <c r="C2880" s="6" t="s">
        <v>25</v>
      </c>
      <c r="D2880" s="6">
        <v>4053</v>
      </c>
      <c r="F2880" s="6" t="s">
        <v>20</v>
      </c>
      <c r="G2880" s="6">
        <v>155.80000000000001</v>
      </c>
      <c r="H2880" s="6">
        <v>73.099999999999994</v>
      </c>
      <c r="I2880" s="6">
        <v>2.2999999999999998</v>
      </c>
      <c r="N2880" s="6" t="b">
        <v>0</v>
      </c>
      <c r="O2880" s="6">
        <v>41.989615090000001</v>
      </c>
      <c r="P2880" s="6">
        <v>-72.128909930000006</v>
      </c>
    </row>
    <row r="2881" spans="2:16" ht="15.75" customHeight="1" x14ac:dyDescent="0.3">
      <c r="B2881" s="6">
        <v>407</v>
      </c>
      <c r="C2881" s="6" t="s">
        <v>26</v>
      </c>
      <c r="D2881" s="6">
        <v>4054</v>
      </c>
      <c r="F2881" s="6" t="s">
        <v>20</v>
      </c>
      <c r="G2881" s="6">
        <v>152.80000000000001</v>
      </c>
      <c r="H2881" s="6">
        <v>80.7</v>
      </c>
      <c r="I2881" s="6">
        <v>1.2</v>
      </c>
      <c r="N2881" s="6" t="b">
        <v>0</v>
      </c>
      <c r="O2881" s="6">
        <v>41.989687089999997</v>
      </c>
      <c r="P2881" s="6">
        <v>-72.128929709999994</v>
      </c>
    </row>
    <row r="2882" spans="2:16" ht="15.75" customHeight="1" x14ac:dyDescent="0.3">
      <c r="B2882" s="6">
        <v>308</v>
      </c>
      <c r="C2882" s="6" t="s">
        <v>17</v>
      </c>
      <c r="D2882" s="6">
        <v>4055</v>
      </c>
      <c r="F2882" s="6" t="s">
        <v>20</v>
      </c>
      <c r="G2882" s="6">
        <v>160.69999999999999</v>
      </c>
      <c r="H2882" s="6">
        <v>65.7</v>
      </c>
      <c r="I2882" s="6">
        <v>1</v>
      </c>
      <c r="J2882" s="6" t="s">
        <v>170</v>
      </c>
      <c r="K2882" s="6">
        <v>1.3</v>
      </c>
      <c r="L2882" s="6" t="s">
        <v>24</v>
      </c>
      <c r="N2882" s="6" t="b">
        <v>0</v>
      </c>
      <c r="O2882" s="6">
        <v>41.989541899999999</v>
      </c>
      <c r="P2882" s="6">
        <v>-72.128867099999994</v>
      </c>
    </row>
    <row r="2883" spans="2:16" ht="15.75" customHeight="1" x14ac:dyDescent="0.3">
      <c r="B2883" s="6">
        <v>308</v>
      </c>
      <c r="C2883" s="6" t="s">
        <v>17</v>
      </c>
      <c r="D2883" s="6">
        <v>4056</v>
      </c>
      <c r="F2883" s="6" t="s">
        <v>20</v>
      </c>
      <c r="G2883" s="6">
        <v>161.30000000000001</v>
      </c>
      <c r="H2883" s="6">
        <v>65.5</v>
      </c>
      <c r="I2883" s="6">
        <v>1.2</v>
      </c>
      <c r="J2883" s="6" t="s">
        <v>170</v>
      </c>
      <c r="K2883" s="6">
        <v>1.3</v>
      </c>
      <c r="L2883" s="6" t="s">
        <v>24</v>
      </c>
      <c r="N2883" s="6" t="b">
        <v>0</v>
      </c>
      <c r="O2883" s="6">
        <v>41.989539190000002</v>
      </c>
      <c r="P2883" s="6">
        <v>-72.128860369999998</v>
      </c>
    </row>
    <row r="2884" spans="2:16" ht="15.75" customHeight="1" x14ac:dyDescent="0.3">
      <c r="B2884" s="6">
        <v>307</v>
      </c>
      <c r="C2884" s="6" t="s">
        <v>17</v>
      </c>
      <c r="D2884" s="6">
        <v>4057</v>
      </c>
      <c r="F2884" s="6" t="s">
        <v>20</v>
      </c>
      <c r="G2884" s="6">
        <v>148.6</v>
      </c>
      <c r="H2884" s="6">
        <v>67.599999999999994</v>
      </c>
      <c r="I2884" s="6">
        <v>1.5</v>
      </c>
      <c r="J2884" s="6" t="s">
        <v>170</v>
      </c>
      <c r="L2884" s="6" t="s">
        <v>24</v>
      </c>
      <c r="N2884" s="6" t="b">
        <v>0</v>
      </c>
      <c r="O2884" s="6">
        <v>41.989577629999999</v>
      </c>
      <c r="P2884" s="6">
        <v>-72.129007279999996</v>
      </c>
    </row>
    <row r="2885" spans="2:16" ht="15.75" customHeight="1" x14ac:dyDescent="0.3">
      <c r="B2885" s="6">
        <v>702</v>
      </c>
      <c r="C2885" s="6" t="s">
        <v>25</v>
      </c>
      <c r="D2885" s="6">
        <v>4058</v>
      </c>
      <c r="F2885" s="6" t="s">
        <v>172</v>
      </c>
      <c r="G2885" s="6">
        <v>55.9</v>
      </c>
      <c r="H2885" s="6">
        <v>150.80000000000001</v>
      </c>
      <c r="I2885" s="6">
        <v>2.4</v>
      </c>
      <c r="J2885" s="6" t="s">
        <v>170</v>
      </c>
      <c r="K2885" s="6">
        <v>1.3</v>
      </c>
      <c r="L2885" s="6" t="s">
        <v>24</v>
      </c>
      <c r="N2885" s="6" t="b">
        <v>1</v>
      </c>
      <c r="O2885" s="6">
        <v>41.990459270000002</v>
      </c>
      <c r="P2885" s="6">
        <v>-72.129937049999995</v>
      </c>
    </row>
    <row r="2886" spans="2:16" ht="15.75" customHeight="1" x14ac:dyDescent="0.3">
      <c r="B2886" s="6">
        <v>307</v>
      </c>
      <c r="C2886" s="6" t="s">
        <v>25</v>
      </c>
      <c r="D2886" s="6">
        <v>4059</v>
      </c>
      <c r="F2886" s="6" t="s">
        <v>20</v>
      </c>
      <c r="G2886" s="6">
        <v>157.30000000000001</v>
      </c>
      <c r="H2886" s="6">
        <v>77.5</v>
      </c>
      <c r="I2886" s="6">
        <v>2.4</v>
      </c>
      <c r="J2886" s="6" t="s">
        <v>170</v>
      </c>
      <c r="K2886" s="6">
        <v>1.3</v>
      </c>
      <c r="L2886" s="6" t="s">
        <v>24</v>
      </c>
      <c r="N2886" s="6" t="b">
        <v>0</v>
      </c>
      <c r="O2886" s="6">
        <v>41.989651719999998</v>
      </c>
      <c r="P2886" s="6">
        <v>-72.128882809999993</v>
      </c>
    </row>
    <row r="2887" spans="2:16" ht="15.75" customHeight="1" x14ac:dyDescent="0.3">
      <c r="B2887" s="6">
        <v>308</v>
      </c>
      <c r="C2887" s="6" t="s">
        <v>17</v>
      </c>
      <c r="D2887" s="6">
        <v>4060</v>
      </c>
      <c r="F2887" s="6" t="s">
        <v>20</v>
      </c>
      <c r="G2887" s="6">
        <v>166.6</v>
      </c>
      <c r="H2887" s="6">
        <v>66.099999999999994</v>
      </c>
      <c r="I2887" s="6">
        <v>2.8</v>
      </c>
      <c r="J2887" s="6" t="s">
        <v>170</v>
      </c>
      <c r="K2887" s="6">
        <v>1.3</v>
      </c>
      <c r="L2887" s="6" t="s">
        <v>24</v>
      </c>
      <c r="N2887" s="6" t="b">
        <v>0</v>
      </c>
      <c r="O2887" s="6">
        <v>41.989536229999999</v>
      </c>
      <c r="P2887" s="6">
        <v>-72.128795949999997</v>
      </c>
    </row>
    <row r="2888" spans="2:16" ht="15.75" customHeight="1" x14ac:dyDescent="0.3">
      <c r="B2888" s="6">
        <v>308</v>
      </c>
      <c r="C2888" s="6" t="s">
        <v>17</v>
      </c>
      <c r="D2888" s="6">
        <v>4061</v>
      </c>
      <c r="F2888" s="6" t="s">
        <v>20</v>
      </c>
      <c r="G2888" s="6">
        <v>179.8</v>
      </c>
      <c r="H2888" s="6">
        <v>68</v>
      </c>
      <c r="I2888" s="6">
        <v>1.2</v>
      </c>
      <c r="J2888" s="6" t="s">
        <v>170</v>
      </c>
      <c r="K2888" s="6">
        <v>1.3</v>
      </c>
      <c r="L2888" s="6" t="s">
        <v>24</v>
      </c>
      <c r="N2888" s="6" t="b">
        <v>0</v>
      </c>
      <c r="O2888" s="6">
        <v>41.989532439999998</v>
      </c>
      <c r="P2888" s="6">
        <v>-72.128634669999997</v>
      </c>
    </row>
    <row r="2889" spans="2:16" ht="15.75" customHeight="1" x14ac:dyDescent="0.3">
      <c r="B2889" s="6">
        <v>307</v>
      </c>
      <c r="C2889" s="6" t="s">
        <v>25</v>
      </c>
      <c r="D2889" s="6">
        <v>4062</v>
      </c>
      <c r="F2889" s="6" t="s">
        <v>20</v>
      </c>
      <c r="G2889" s="6">
        <v>154.19999999999999</v>
      </c>
      <c r="H2889" s="6">
        <v>74.5</v>
      </c>
      <c r="I2889" s="6">
        <v>1</v>
      </c>
      <c r="N2889" s="6" t="b">
        <v>0</v>
      </c>
      <c r="O2889" s="6">
        <v>41.989629989999997</v>
      </c>
      <c r="P2889" s="6">
        <v>-72.128926059999998</v>
      </c>
    </row>
    <row r="2890" spans="2:16" ht="15.75" customHeight="1" x14ac:dyDescent="0.3">
      <c r="B2890" s="6">
        <v>307</v>
      </c>
      <c r="C2890" s="6" t="s">
        <v>21</v>
      </c>
      <c r="D2890" s="6">
        <v>4063</v>
      </c>
      <c r="F2890" s="6" t="s">
        <v>172</v>
      </c>
      <c r="G2890" s="6">
        <v>142.4</v>
      </c>
      <c r="H2890" s="6">
        <v>71.2</v>
      </c>
      <c r="I2890" s="6">
        <v>1.5</v>
      </c>
      <c r="L2890" s="6" t="s">
        <v>24</v>
      </c>
      <c r="N2890" s="6" t="b">
        <v>1</v>
      </c>
      <c r="O2890" s="6">
        <v>41.989619189999999</v>
      </c>
      <c r="P2890" s="6">
        <v>-72.129073599999998</v>
      </c>
    </row>
    <row r="2891" spans="2:16" ht="15.75" customHeight="1" x14ac:dyDescent="0.3">
      <c r="B2891" s="6">
        <v>308</v>
      </c>
      <c r="C2891" s="6" t="s">
        <v>17</v>
      </c>
      <c r="D2891" s="6">
        <v>4064</v>
      </c>
      <c r="F2891" s="6" t="s">
        <v>20</v>
      </c>
      <c r="G2891" s="6">
        <v>164.1</v>
      </c>
      <c r="H2891" s="6">
        <v>69.900000000000006</v>
      </c>
      <c r="I2891" s="6">
        <v>3.2</v>
      </c>
      <c r="J2891" s="6" t="s">
        <v>170</v>
      </c>
      <c r="K2891" s="6">
        <v>1.3</v>
      </c>
      <c r="L2891" s="6" t="s">
        <v>24</v>
      </c>
      <c r="N2891" s="6" t="b">
        <v>0</v>
      </c>
      <c r="O2891" s="6">
        <v>41.989573790000001</v>
      </c>
      <c r="P2891" s="6">
        <v>-72.128817760000004</v>
      </c>
    </row>
    <row r="2892" spans="2:16" ht="15.75" customHeight="1" x14ac:dyDescent="0.3">
      <c r="B2892" s="6">
        <v>308</v>
      </c>
      <c r="C2892" s="6" t="s">
        <v>17</v>
      </c>
      <c r="D2892" s="6">
        <v>4064</v>
      </c>
      <c r="F2892" s="6" t="s">
        <v>20</v>
      </c>
      <c r="G2892" s="6">
        <v>163.80000000000001</v>
      </c>
      <c r="H2892" s="6">
        <v>67.099999999999994</v>
      </c>
      <c r="I2892" s="6">
        <v>2.6</v>
      </c>
      <c r="J2892" s="6" t="s">
        <v>170</v>
      </c>
      <c r="K2892" s="6">
        <v>1.3</v>
      </c>
      <c r="L2892" s="6" t="s">
        <v>24</v>
      </c>
      <c r="N2892" s="6" t="b">
        <v>0</v>
      </c>
      <c r="O2892" s="6">
        <v>41.989549459999999</v>
      </c>
      <c r="P2892" s="6">
        <v>-72.128827220000005</v>
      </c>
    </row>
    <row r="2893" spans="2:16" ht="15.75" customHeight="1" x14ac:dyDescent="0.3">
      <c r="B2893" s="6">
        <v>702</v>
      </c>
      <c r="C2893" s="6" t="s">
        <v>25</v>
      </c>
      <c r="D2893" s="6">
        <v>4065</v>
      </c>
      <c r="F2893" s="6" t="s">
        <v>172</v>
      </c>
      <c r="G2893" s="6">
        <v>54.1</v>
      </c>
      <c r="H2893" s="6">
        <v>158.6</v>
      </c>
      <c r="I2893" s="6">
        <v>3.2</v>
      </c>
      <c r="J2893" s="6" t="s">
        <v>170</v>
      </c>
      <c r="K2893" s="6">
        <v>1.3</v>
      </c>
      <c r="L2893" s="6" t="s">
        <v>24</v>
      </c>
      <c r="N2893" s="6" t="b">
        <v>0</v>
      </c>
      <c r="O2893" s="6">
        <v>41.990531169999997</v>
      </c>
      <c r="P2893" s="6">
        <v>-72.129942110000002</v>
      </c>
    </row>
    <row r="2894" spans="2:16" ht="15.75" customHeight="1" x14ac:dyDescent="0.3">
      <c r="B2894" s="6">
        <v>702</v>
      </c>
      <c r="C2894" s="6" t="s">
        <v>21</v>
      </c>
      <c r="D2894" s="6">
        <v>4066</v>
      </c>
      <c r="F2894" s="6" t="s">
        <v>172</v>
      </c>
      <c r="G2894" s="6">
        <v>48.5</v>
      </c>
      <c r="H2894" s="6">
        <v>156.19999999999999</v>
      </c>
      <c r="I2894" s="6">
        <v>1.3</v>
      </c>
      <c r="J2894" s="6" t="s">
        <v>170</v>
      </c>
      <c r="K2894" s="6">
        <v>1.3</v>
      </c>
      <c r="L2894" s="6" t="s">
        <v>24</v>
      </c>
      <c r="N2894" s="6" t="b">
        <v>0</v>
      </c>
      <c r="O2894" s="6">
        <v>41.990518659999999</v>
      </c>
      <c r="P2894" s="6">
        <v>-72.130013880000007</v>
      </c>
    </row>
    <row r="2895" spans="2:16" ht="15.75" customHeight="1" x14ac:dyDescent="0.3">
      <c r="B2895" s="6">
        <v>700</v>
      </c>
      <c r="C2895" s="6" t="s">
        <v>25</v>
      </c>
      <c r="D2895" s="6">
        <v>4067</v>
      </c>
      <c r="F2895" s="6" t="s">
        <v>172</v>
      </c>
      <c r="G2895" s="6">
        <v>17.899999999999999</v>
      </c>
      <c r="H2895" s="6">
        <v>156.80000000000001</v>
      </c>
      <c r="I2895" s="6">
        <v>1.6</v>
      </c>
      <c r="N2895" s="6" t="b">
        <v>0</v>
      </c>
      <c r="O2895" s="6">
        <v>41.990571760000002</v>
      </c>
      <c r="P2895" s="6">
        <v>-72.130377249999995</v>
      </c>
    </row>
    <row r="2896" spans="2:16" ht="15.75" customHeight="1" x14ac:dyDescent="0.3">
      <c r="B2896" s="6">
        <v>407</v>
      </c>
      <c r="C2896" s="6" t="s">
        <v>26</v>
      </c>
      <c r="D2896" s="6">
        <v>4068</v>
      </c>
      <c r="F2896" s="6" t="s">
        <v>20</v>
      </c>
      <c r="G2896" s="6">
        <v>158</v>
      </c>
      <c r="H2896" s="6">
        <v>81.3</v>
      </c>
      <c r="I2896" s="6">
        <v>1.1000000000000001</v>
      </c>
      <c r="N2896" s="6" t="b">
        <v>0</v>
      </c>
      <c r="O2896" s="6">
        <v>41.989684279999999</v>
      </c>
      <c r="P2896" s="6">
        <v>-72.128866489999993</v>
      </c>
    </row>
    <row r="2897" spans="2:16" ht="15.75" customHeight="1" x14ac:dyDescent="0.3">
      <c r="B2897" s="6">
        <v>308</v>
      </c>
      <c r="C2897" s="6" t="s">
        <v>25</v>
      </c>
      <c r="D2897" s="6">
        <v>4069</v>
      </c>
      <c r="G2897" s="6">
        <v>175</v>
      </c>
      <c r="H2897" s="6">
        <v>74.3</v>
      </c>
      <c r="I2897" s="6">
        <v>2.2999999999999998</v>
      </c>
      <c r="J2897" s="6" t="s">
        <v>170</v>
      </c>
      <c r="L2897" s="6" t="s">
        <v>24</v>
      </c>
      <c r="N2897" s="6" t="b">
        <v>0</v>
      </c>
      <c r="O2897" s="6">
        <v>41.989595729999998</v>
      </c>
      <c r="P2897" s="6">
        <v>-72.128678629999996</v>
      </c>
    </row>
    <row r="2898" spans="2:16" ht="15.75" customHeight="1" x14ac:dyDescent="0.3">
      <c r="B2898" s="6">
        <v>700</v>
      </c>
      <c r="C2898" s="6" t="s">
        <v>25</v>
      </c>
      <c r="D2898" s="6">
        <v>4069</v>
      </c>
      <c r="F2898" s="6" t="s">
        <v>172</v>
      </c>
      <c r="G2898" s="6">
        <v>19.399999999999999</v>
      </c>
      <c r="H2898" s="6">
        <v>158.30000000000001</v>
      </c>
      <c r="I2898" s="6">
        <v>1.5</v>
      </c>
      <c r="N2898" s="6" t="b">
        <v>0</v>
      </c>
      <c r="O2898" s="6">
        <v>41.990582699999997</v>
      </c>
      <c r="P2898" s="6">
        <v>-72.130356230000004</v>
      </c>
    </row>
    <row r="2899" spans="2:16" ht="15.75" customHeight="1" x14ac:dyDescent="0.3">
      <c r="B2899" s="6">
        <v>407</v>
      </c>
      <c r="C2899" s="6" t="s">
        <v>26</v>
      </c>
      <c r="D2899" s="6">
        <v>4070</v>
      </c>
      <c r="F2899" s="6" t="s">
        <v>20</v>
      </c>
      <c r="G2899" s="6">
        <v>158.9</v>
      </c>
      <c r="H2899" s="6">
        <v>82.6</v>
      </c>
      <c r="I2899" s="6">
        <v>1.3</v>
      </c>
      <c r="N2899" s="6" t="b">
        <v>0</v>
      </c>
      <c r="O2899" s="6">
        <v>41.989694389999997</v>
      </c>
      <c r="P2899" s="6">
        <v>-72.128853030000002</v>
      </c>
    </row>
    <row r="2900" spans="2:16" ht="15.75" customHeight="1" x14ac:dyDescent="0.3">
      <c r="B2900" s="6">
        <v>407</v>
      </c>
      <c r="C2900" s="6" t="s">
        <v>26</v>
      </c>
      <c r="D2900" s="6">
        <v>4071</v>
      </c>
      <c r="F2900" s="6" t="s">
        <v>20</v>
      </c>
      <c r="G2900" s="6">
        <v>159</v>
      </c>
      <c r="H2900" s="6">
        <v>81</v>
      </c>
      <c r="I2900" s="6">
        <v>1.7</v>
      </c>
      <c r="N2900" s="6" t="b">
        <v>0</v>
      </c>
      <c r="O2900" s="6">
        <v>41.989680059999998</v>
      </c>
      <c r="P2900" s="6">
        <v>-72.128855200000004</v>
      </c>
    </row>
    <row r="2901" spans="2:16" ht="15.75" customHeight="1" x14ac:dyDescent="0.3">
      <c r="B2901" s="6">
        <v>407</v>
      </c>
      <c r="C2901" s="6" t="s">
        <v>26</v>
      </c>
      <c r="D2901" s="6">
        <v>4072</v>
      </c>
      <c r="F2901" s="6" t="s">
        <v>20</v>
      </c>
      <c r="G2901" s="6">
        <v>154.4</v>
      </c>
      <c r="H2901" s="6">
        <v>82.6</v>
      </c>
      <c r="I2901" s="6">
        <v>1.5</v>
      </c>
      <c r="N2901" s="6" t="b">
        <v>0</v>
      </c>
      <c r="O2901" s="6">
        <v>41.989701420000003</v>
      </c>
      <c r="P2901" s="6">
        <v>-72.128906650000005</v>
      </c>
    </row>
    <row r="2902" spans="2:16" ht="15.75" customHeight="1" x14ac:dyDescent="0.3">
      <c r="B2902" s="6">
        <v>407</v>
      </c>
      <c r="C2902" s="6" t="s">
        <v>26</v>
      </c>
      <c r="D2902" s="6">
        <v>4073</v>
      </c>
      <c r="F2902" s="6" t="s">
        <v>20</v>
      </c>
      <c r="G2902" s="6">
        <v>157.6</v>
      </c>
      <c r="H2902" s="6">
        <v>82.1</v>
      </c>
      <c r="I2902" s="6">
        <v>1.6</v>
      </c>
      <c r="N2902" s="6" t="b">
        <v>0</v>
      </c>
      <c r="O2902" s="6">
        <v>41.989691989999997</v>
      </c>
      <c r="P2902" s="6">
        <v>-72.128869570000006</v>
      </c>
    </row>
    <row r="2903" spans="2:16" ht="15.75" customHeight="1" x14ac:dyDescent="0.3">
      <c r="B2903" s="6">
        <v>308</v>
      </c>
      <c r="C2903" s="6" t="s">
        <v>21</v>
      </c>
      <c r="D2903" s="6">
        <v>4074</v>
      </c>
      <c r="F2903" s="6" t="s">
        <v>20</v>
      </c>
      <c r="G2903" s="6">
        <v>162.9</v>
      </c>
      <c r="H2903" s="6">
        <v>78.099999999999994</v>
      </c>
      <c r="I2903" s="6">
        <v>1</v>
      </c>
      <c r="J2903" s="6" t="s">
        <v>170</v>
      </c>
      <c r="N2903" s="6" t="b">
        <v>0</v>
      </c>
      <c r="O2903" s="6">
        <v>41.989648289999998</v>
      </c>
      <c r="P2903" s="6">
        <v>-72.128814829999996</v>
      </c>
    </row>
    <row r="2904" spans="2:16" ht="15.75" customHeight="1" x14ac:dyDescent="0.3">
      <c r="B2904" s="6">
        <v>308</v>
      </c>
      <c r="C2904" s="6" t="s">
        <v>17</v>
      </c>
      <c r="D2904" s="6">
        <v>4075</v>
      </c>
      <c r="F2904" s="6" t="s">
        <v>20</v>
      </c>
      <c r="G2904" s="6">
        <v>161.69999999999999</v>
      </c>
      <c r="H2904" s="6">
        <v>68.599999999999994</v>
      </c>
      <c r="I2904" s="6">
        <v>1.5</v>
      </c>
      <c r="J2904" s="6" t="s">
        <v>170</v>
      </c>
      <c r="K2904" s="6">
        <v>1.3</v>
      </c>
      <c r="L2904" s="6" t="s">
        <v>24</v>
      </c>
      <c r="N2904" s="6" t="b">
        <v>0</v>
      </c>
      <c r="O2904" s="6">
        <v>41.989566019999998</v>
      </c>
      <c r="P2904" s="6">
        <v>-72.128849090000003</v>
      </c>
    </row>
    <row r="2905" spans="2:16" ht="15.75" customHeight="1" x14ac:dyDescent="0.3">
      <c r="B2905" s="6">
        <v>307</v>
      </c>
      <c r="C2905" s="6" t="s">
        <v>25</v>
      </c>
      <c r="D2905" s="6">
        <v>4076</v>
      </c>
      <c r="F2905" s="6" t="s">
        <v>20</v>
      </c>
      <c r="G2905" s="6">
        <v>144.9</v>
      </c>
      <c r="H2905" s="6">
        <v>76.7</v>
      </c>
      <c r="I2905" s="6">
        <v>1.7</v>
      </c>
      <c r="N2905" s="6" t="b">
        <v>0</v>
      </c>
      <c r="O2905" s="6">
        <v>41.989663999999998</v>
      </c>
      <c r="P2905" s="6">
        <v>-72.129032249999995</v>
      </c>
    </row>
    <row r="2906" spans="2:16" ht="15.75" customHeight="1" x14ac:dyDescent="0.3">
      <c r="B2906" s="6">
        <v>307</v>
      </c>
      <c r="C2906" s="6" t="s">
        <v>25</v>
      </c>
      <c r="D2906" s="6">
        <v>4077</v>
      </c>
      <c r="F2906" s="6" t="s">
        <v>20</v>
      </c>
      <c r="G2906" s="6">
        <v>158.69999999999999</v>
      </c>
      <c r="H2906" s="6">
        <v>79.5</v>
      </c>
      <c r="I2906" s="6">
        <v>1.6</v>
      </c>
      <c r="J2906" s="6" t="s">
        <v>170</v>
      </c>
      <c r="K2906" s="6">
        <v>1.3</v>
      </c>
      <c r="L2906" s="6" t="s">
        <v>24</v>
      </c>
      <c r="N2906" s="6" t="b">
        <v>0</v>
      </c>
      <c r="O2906" s="6">
        <v>41.989667249999997</v>
      </c>
      <c r="P2906" s="6">
        <v>-72.128861929999999</v>
      </c>
    </row>
    <row r="2907" spans="2:16" ht="15.75" customHeight="1" x14ac:dyDescent="0.3">
      <c r="B2907" s="6">
        <v>407</v>
      </c>
      <c r="C2907" s="6" t="s">
        <v>26</v>
      </c>
      <c r="D2907" s="6">
        <v>4078</v>
      </c>
      <c r="F2907" s="6" t="s">
        <v>20</v>
      </c>
      <c r="G2907" s="6">
        <v>157.69999999999999</v>
      </c>
      <c r="H2907" s="6">
        <v>80.5</v>
      </c>
      <c r="I2907" s="6">
        <v>1.3</v>
      </c>
      <c r="N2907" s="6" t="b">
        <v>0</v>
      </c>
      <c r="O2907" s="6">
        <v>41.989677659999998</v>
      </c>
      <c r="P2907" s="6">
        <v>-72.128871739999994</v>
      </c>
    </row>
    <row r="2908" spans="2:16" ht="15.75" customHeight="1" x14ac:dyDescent="0.3">
      <c r="B2908" s="6">
        <v>307</v>
      </c>
      <c r="C2908" s="6" t="s">
        <v>25</v>
      </c>
      <c r="D2908" s="6">
        <v>4079</v>
      </c>
      <c r="F2908" s="6" t="s">
        <v>20</v>
      </c>
      <c r="G2908" s="6">
        <v>156.30000000000001</v>
      </c>
      <c r="H2908" s="6">
        <v>77.3</v>
      </c>
      <c r="I2908" s="6">
        <v>1.9</v>
      </c>
      <c r="J2908" s="6" t="s">
        <v>170</v>
      </c>
      <c r="K2908" s="6">
        <v>1.3</v>
      </c>
      <c r="L2908" s="6" t="s">
        <v>24</v>
      </c>
      <c r="N2908" s="6" t="b">
        <v>0</v>
      </c>
      <c r="O2908" s="6">
        <v>41.989651510000002</v>
      </c>
      <c r="P2908" s="6">
        <v>-72.128895150000005</v>
      </c>
    </row>
    <row r="2909" spans="2:16" ht="15.75" customHeight="1" x14ac:dyDescent="0.3">
      <c r="B2909" s="6">
        <v>702</v>
      </c>
      <c r="C2909" s="6" t="s">
        <v>25</v>
      </c>
      <c r="D2909" s="6">
        <v>4081</v>
      </c>
      <c r="F2909" s="6" t="s">
        <v>172</v>
      </c>
      <c r="G2909" s="6">
        <v>51.9</v>
      </c>
      <c r="H2909" s="6">
        <v>154.4</v>
      </c>
      <c r="I2909" s="6">
        <v>2</v>
      </c>
      <c r="J2909" s="6" t="s">
        <v>170</v>
      </c>
      <c r="K2909" s="6">
        <v>1.3</v>
      </c>
      <c r="L2909" s="6" t="s">
        <v>24</v>
      </c>
      <c r="N2909" s="6" t="b">
        <v>1</v>
      </c>
      <c r="O2909" s="6">
        <v>41.990497400000002</v>
      </c>
      <c r="P2909" s="6">
        <v>-72.129977150000002</v>
      </c>
    </row>
    <row r="2910" spans="2:16" ht="15.75" customHeight="1" x14ac:dyDescent="0.3">
      <c r="B2910" s="6">
        <v>307</v>
      </c>
      <c r="C2910" s="6" t="s">
        <v>26</v>
      </c>
      <c r="D2910" s="6">
        <v>4082</v>
      </c>
      <c r="F2910" s="6" t="s">
        <v>20</v>
      </c>
      <c r="G2910" s="6">
        <v>159.9</v>
      </c>
      <c r="H2910" s="6">
        <v>66.099999999999994</v>
      </c>
      <c r="I2910" s="6">
        <v>2.4</v>
      </c>
      <c r="J2910" s="6" t="s">
        <v>170</v>
      </c>
      <c r="K2910" s="6">
        <v>1.3</v>
      </c>
      <c r="L2910" s="6" t="s">
        <v>24</v>
      </c>
      <c r="N2910" s="6" t="b">
        <v>0</v>
      </c>
      <c r="O2910" s="6">
        <v>41.989546689999997</v>
      </c>
      <c r="P2910" s="6">
        <v>-72.128875789999995</v>
      </c>
    </row>
    <row r="2911" spans="2:16" ht="15.75" customHeight="1" x14ac:dyDescent="0.3">
      <c r="B2911" s="6">
        <v>702</v>
      </c>
      <c r="C2911" s="6" t="s">
        <v>25</v>
      </c>
      <c r="D2911" s="6">
        <v>4083</v>
      </c>
      <c r="F2911" s="6" t="s">
        <v>172</v>
      </c>
      <c r="G2911" s="6">
        <v>52.9</v>
      </c>
      <c r="H2911" s="6">
        <v>154.30000000000001</v>
      </c>
      <c r="I2911" s="6">
        <v>2.5</v>
      </c>
      <c r="J2911" s="6" t="s">
        <v>170</v>
      </c>
      <c r="K2911" s="6">
        <v>1.3</v>
      </c>
      <c r="L2911" s="6" t="s">
        <v>24</v>
      </c>
      <c r="N2911" s="6" t="b">
        <v>0</v>
      </c>
      <c r="O2911" s="6">
        <v>41.990494959999999</v>
      </c>
      <c r="P2911" s="6">
        <v>-72.12996545</v>
      </c>
    </row>
    <row r="2912" spans="2:16" ht="15.75" customHeight="1" x14ac:dyDescent="0.3">
      <c r="B2912" s="6">
        <v>308</v>
      </c>
      <c r="C2912" s="6" t="s">
        <v>17</v>
      </c>
      <c r="D2912" s="6">
        <v>4084</v>
      </c>
      <c r="F2912" s="6" t="s">
        <v>20</v>
      </c>
      <c r="G2912" s="6">
        <v>180</v>
      </c>
      <c r="H2912" s="6">
        <v>68.599999999999994</v>
      </c>
      <c r="I2912" s="6">
        <v>2.4</v>
      </c>
      <c r="J2912" s="6" t="s">
        <v>170</v>
      </c>
      <c r="K2912" s="6">
        <v>1.3</v>
      </c>
      <c r="L2912" s="6" t="s">
        <v>24</v>
      </c>
      <c r="N2912" s="6" t="b">
        <v>0</v>
      </c>
      <c r="O2912" s="6">
        <v>41.989537439999999</v>
      </c>
      <c r="P2912" s="6">
        <v>-72.128631029999994</v>
      </c>
    </row>
    <row r="2913" spans="2:16" ht="15.75" customHeight="1" x14ac:dyDescent="0.3">
      <c r="B2913" s="6">
        <v>308</v>
      </c>
      <c r="C2913" s="6" t="s">
        <v>17</v>
      </c>
      <c r="D2913" s="6">
        <v>4085</v>
      </c>
      <c r="F2913" s="6" t="s">
        <v>20</v>
      </c>
      <c r="G2913" s="6">
        <v>179.5</v>
      </c>
      <c r="H2913" s="6">
        <v>64</v>
      </c>
      <c r="I2913" s="6">
        <v>2.4</v>
      </c>
      <c r="J2913" s="6" t="s">
        <v>170</v>
      </c>
      <c r="K2913" s="6">
        <v>1.3</v>
      </c>
      <c r="L2913" s="6" t="s">
        <v>24</v>
      </c>
      <c r="N2913" s="6" t="b">
        <v>0</v>
      </c>
      <c r="O2913" s="6">
        <v>41.989497479999997</v>
      </c>
      <c r="P2913" s="6">
        <v>-72.128646649999993</v>
      </c>
    </row>
    <row r="2914" spans="2:16" ht="15.75" customHeight="1" x14ac:dyDescent="0.3">
      <c r="B2914" s="6">
        <v>406</v>
      </c>
      <c r="C2914" s="6" t="s">
        <v>21</v>
      </c>
      <c r="D2914" s="6">
        <v>4086</v>
      </c>
      <c r="F2914" s="6" t="s">
        <v>50</v>
      </c>
      <c r="G2914" s="6">
        <v>127.2</v>
      </c>
      <c r="H2914" s="6">
        <v>97.6</v>
      </c>
      <c r="I2914" s="6">
        <v>14</v>
      </c>
      <c r="N2914" s="6" t="b">
        <v>0</v>
      </c>
      <c r="O2914" s="6">
        <v>41.989876750000001</v>
      </c>
      <c r="P2914" s="6">
        <v>-72.129199240000005</v>
      </c>
    </row>
    <row r="2915" spans="2:16" ht="15.75" customHeight="1" x14ac:dyDescent="0.3">
      <c r="B2915" s="6">
        <v>702</v>
      </c>
      <c r="C2915" s="6" t="s">
        <v>25</v>
      </c>
      <c r="D2915" s="6">
        <v>4087</v>
      </c>
      <c r="F2915" s="6" t="s">
        <v>172</v>
      </c>
      <c r="G2915" s="6">
        <v>50.3</v>
      </c>
      <c r="H2915" s="6">
        <v>159.80000000000001</v>
      </c>
      <c r="I2915" s="6">
        <v>2.2999999999999998</v>
      </c>
      <c r="J2915" s="6" t="s">
        <v>170</v>
      </c>
      <c r="K2915" s="6">
        <v>1.3</v>
      </c>
      <c r="L2915" s="6" t="s">
        <v>24</v>
      </c>
      <c r="N2915" s="6" t="b">
        <v>1</v>
      </c>
      <c r="O2915" s="6">
        <v>41.990547730000003</v>
      </c>
      <c r="P2915" s="6">
        <v>-72.129984870000001</v>
      </c>
    </row>
    <row r="2916" spans="2:16" ht="15.75" customHeight="1" x14ac:dyDescent="0.3">
      <c r="B2916" s="6">
        <v>307</v>
      </c>
      <c r="C2916" s="6" t="s">
        <v>17</v>
      </c>
      <c r="D2916" s="6">
        <v>4088</v>
      </c>
      <c r="F2916" s="6" t="s">
        <v>20</v>
      </c>
      <c r="G2916" s="6">
        <v>147.1</v>
      </c>
      <c r="H2916" s="6">
        <v>67.599999999999994</v>
      </c>
      <c r="I2916" s="6">
        <v>1.2</v>
      </c>
      <c r="J2916" s="6" t="s">
        <v>170</v>
      </c>
      <c r="N2916" s="6" t="b">
        <v>0</v>
      </c>
      <c r="O2916" s="6">
        <v>41.989579970000001</v>
      </c>
      <c r="P2916" s="6">
        <v>-72.129025159999998</v>
      </c>
    </row>
    <row r="2917" spans="2:16" ht="15.75" customHeight="1" x14ac:dyDescent="0.3">
      <c r="B2917" s="6">
        <v>407</v>
      </c>
      <c r="C2917" s="6" t="s">
        <v>26</v>
      </c>
      <c r="D2917" s="6">
        <v>4089</v>
      </c>
      <c r="F2917" s="6" t="s">
        <v>20</v>
      </c>
      <c r="G2917" s="6">
        <v>159.1</v>
      </c>
      <c r="H2917" s="6">
        <v>81.8</v>
      </c>
      <c r="I2917" s="6">
        <v>1.4</v>
      </c>
      <c r="N2917" s="6" t="b">
        <v>0</v>
      </c>
      <c r="O2917" s="6">
        <v>41.989686990000003</v>
      </c>
      <c r="P2917" s="6">
        <v>-72.128852330000001</v>
      </c>
    </row>
    <row r="2918" spans="2:16" ht="15.75" customHeight="1" x14ac:dyDescent="0.3">
      <c r="B2918" s="6">
        <v>308</v>
      </c>
      <c r="C2918" s="6" t="s">
        <v>17</v>
      </c>
      <c r="D2918" s="6">
        <v>4090</v>
      </c>
      <c r="F2918" s="6" t="s">
        <v>20</v>
      </c>
      <c r="G2918" s="6">
        <v>161.30000000000001</v>
      </c>
      <c r="H2918" s="6">
        <v>69.900000000000006</v>
      </c>
      <c r="I2918" s="6">
        <v>2.4</v>
      </c>
      <c r="J2918" s="6" t="s">
        <v>170</v>
      </c>
      <c r="K2918" s="6">
        <v>1.3</v>
      </c>
      <c r="L2918" s="6" t="s">
        <v>24</v>
      </c>
      <c r="N2918" s="6" t="b">
        <v>0</v>
      </c>
      <c r="O2918" s="6">
        <v>41.989578160000001</v>
      </c>
      <c r="P2918" s="6">
        <v>-72.128851119999993</v>
      </c>
    </row>
    <row r="2919" spans="2:16" ht="15.75" customHeight="1" x14ac:dyDescent="0.3">
      <c r="B2919" s="6">
        <v>702</v>
      </c>
      <c r="C2919" s="6" t="s">
        <v>21</v>
      </c>
      <c r="D2919" s="6">
        <v>4091</v>
      </c>
      <c r="F2919" s="6" t="s">
        <v>172</v>
      </c>
      <c r="G2919" s="6">
        <v>48.6</v>
      </c>
      <c r="H2919" s="6">
        <v>156.80000000000001</v>
      </c>
      <c r="I2919" s="6">
        <v>1.5</v>
      </c>
      <c r="J2919" s="6" t="s">
        <v>170</v>
      </c>
      <c r="K2919" s="6">
        <v>1.3</v>
      </c>
      <c r="L2919" s="6" t="s">
        <v>24</v>
      </c>
      <c r="N2919" s="6" t="b">
        <v>0</v>
      </c>
      <c r="O2919" s="6">
        <v>41.990523809999999</v>
      </c>
      <c r="P2919" s="6">
        <v>-72.130011429999996</v>
      </c>
    </row>
    <row r="2920" spans="2:16" ht="15.75" customHeight="1" x14ac:dyDescent="0.3">
      <c r="B2920" s="6">
        <v>702</v>
      </c>
      <c r="C2920" s="6" t="s">
        <v>25</v>
      </c>
      <c r="D2920" s="6">
        <v>4092</v>
      </c>
      <c r="F2920" s="6" t="s">
        <v>172</v>
      </c>
      <c r="G2920" s="6">
        <v>54.1</v>
      </c>
      <c r="H2920" s="6">
        <v>158.69999999999999</v>
      </c>
      <c r="I2920" s="6">
        <v>2.2000000000000002</v>
      </c>
      <c r="J2920" s="6" t="s">
        <v>170</v>
      </c>
      <c r="K2920" s="6">
        <v>1.3</v>
      </c>
      <c r="L2920" s="6" t="s">
        <v>24</v>
      </c>
      <c r="N2920" s="6" t="b">
        <v>0</v>
      </c>
      <c r="O2920" s="6">
        <v>41.990532049999999</v>
      </c>
      <c r="P2920" s="6">
        <v>-72.129941900000006</v>
      </c>
    </row>
    <row r="2921" spans="2:16" ht="15.75" customHeight="1" x14ac:dyDescent="0.3">
      <c r="B2921" s="6">
        <v>407</v>
      </c>
      <c r="C2921" s="6" t="s">
        <v>26</v>
      </c>
      <c r="D2921" s="6">
        <v>4093</v>
      </c>
      <c r="F2921" s="6" t="s">
        <v>20</v>
      </c>
      <c r="G2921" s="6">
        <v>157.5</v>
      </c>
      <c r="H2921" s="6">
        <v>82.2</v>
      </c>
      <c r="I2921" s="6">
        <v>1.3</v>
      </c>
      <c r="N2921" s="6" t="b">
        <v>0</v>
      </c>
      <c r="O2921" s="6">
        <v>41.989693029999998</v>
      </c>
      <c r="P2921" s="6">
        <v>-72.128870559999996</v>
      </c>
    </row>
    <row r="2922" spans="2:16" ht="15.75" customHeight="1" x14ac:dyDescent="0.3">
      <c r="B2922" s="6">
        <v>308</v>
      </c>
      <c r="C2922" s="6" t="s">
        <v>17</v>
      </c>
      <c r="D2922" s="6">
        <v>4094</v>
      </c>
      <c r="F2922" s="6" t="s">
        <v>20</v>
      </c>
      <c r="G2922" s="6">
        <v>179</v>
      </c>
      <c r="H2922" s="6">
        <v>65.2</v>
      </c>
      <c r="I2922" s="6">
        <v>3.8</v>
      </c>
      <c r="J2922" s="6" t="s">
        <v>170</v>
      </c>
      <c r="K2922" s="6">
        <v>1.3</v>
      </c>
      <c r="L2922" s="6" t="s">
        <v>24</v>
      </c>
      <c r="N2922" s="6" t="b">
        <v>0</v>
      </c>
      <c r="O2922" s="6">
        <v>41.989508890000003</v>
      </c>
      <c r="P2922" s="6">
        <v>-72.128650089999994</v>
      </c>
    </row>
    <row r="2923" spans="2:16" ht="15.75" customHeight="1" x14ac:dyDescent="0.3">
      <c r="B2923" s="6">
        <v>307</v>
      </c>
      <c r="C2923" s="6" t="s">
        <v>26</v>
      </c>
      <c r="D2923" s="6">
        <v>4095</v>
      </c>
      <c r="F2923" s="6" t="s">
        <v>20</v>
      </c>
      <c r="G2923" s="6">
        <v>158.5</v>
      </c>
      <c r="H2923" s="6">
        <v>66</v>
      </c>
      <c r="I2923" s="6">
        <v>1.6</v>
      </c>
      <c r="J2923" s="6" t="s">
        <v>170</v>
      </c>
      <c r="K2923" s="6">
        <v>1.3</v>
      </c>
      <c r="L2923" s="6" t="s">
        <v>24</v>
      </c>
      <c r="N2923" s="6" t="b">
        <v>0</v>
      </c>
      <c r="O2923" s="6">
        <v>41.989547989999998</v>
      </c>
      <c r="P2923" s="6">
        <v>-72.128892680000007</v>
      </c>
    </row>
    <row r="2924" spans="2:16" ht="15.75" customHeight="1" x14ac:dyDescent="0.3">
      <c r="B2924" s="6">
        <v>308</v>
      </c>
      <c r="C2924" s="6" t="s">
        <v>21</v>
      </c>
      <c r="D2924" s="6">
        <v>4097</v>
      </c>
      <c r="F2924" s="6" t="s">
        <v>20</v>
      </c>
      <c r="G2924" s="6">
        <v>163.19999999999999</v>
      </c>
      <c r="H2924" s="6">
        <v>76.400000000000006</v>
      </c>
      <c r="I2924" s="6">
        <v>2</v>
      </c>
      <c r="J2924" s="6" t="s">
        <v>170</v>
      </c>
      <c r="K2924" s="6">
        <v>1.3</v>
      </c>
      <c r="L2924" s="6" t="s">
        <v>24</v>
      </c>
      <c r="N2924" s="6" t="b">
        <v>0</v>
      </c>
      <c r="O2924" s="6">
        <v>41.989632759999999</v>
      </c>
      <c r="P2924" s="6">
        <v>-72.128814820000002</v>
      </c>
    </row>
    <row r="2925" spans="2:16" ht="15.75" customHeight="1" x14ac:dyDescent="0.3">
      <c r="B2925" s="6">
        <v>407</v>
      </c>
      <c r="C2925" s="6" t="s">
        <v>26</v>
      </c>
      <c r="D2925" s="6">
        <v>4098</v>
      </c>
      <c r="F2925" s="6" t="s">
        <v>20</v>
      </c>
      <c r="G2925" s="6">
        <v>155.19999999999999</v>
      </c>
      <c r="H2925" s="6">
        <v>81.7</v>
      </c>
      <c r="I2925" s="6">
        <v>1.3</v>
      </c>
      <c r="N2925" s="6" t="b">
        <v>0</v>
      </c>
      <c r="O2925" s="6">
        <v>41.9896922</v>
      </c>
      <c r="P2925" s="6">
        <v>-72.128899009999998</v>
      </c>
    </row>
    <row r="2926" spans="2:16" ht="15.75" customHeight="1" x14ac:dyDescent="0.3">
      <c r="B2926" s="6">
        <v>307</v>
      </c>
      <c r="C2926" s="6" t="s">
        <v>17</v>
      </c>
      <c r="D2926" s="6">
        <v>4099</v>
      </c>
      <c r="F2926" s="6" t="s">
        <v>20</v>
      </c>
      <c r="G2926" s="6">
        <v>146</v>
      </c>
      <c r="H2926" s="6">
        <v>65.900000000000006</v>
      </c>
      <c r="I2926" s="6">
        <v>1.2</v>
      </c>
      <c r="J2926" s="6" t="s">
        <v>170</v>
      </c>
      <c r="N2926" s="6" t="b">
        <v>0</v>
      </c>
      <c r="O2926" s="6">
        <v>41.989566629999999</v>
      </c>
      <c r="P2926" s="6">
        <v>-72.129041839999999</v>
      </c>
    </row>
    <row r="2927" spans="2:16" ht="15.75" customHeight="1" x14ac:dyDescent="0.3">
      <c r="B2927" s="6">
        <v>702</v>
      </c>
      <c r="C2927" s="6" t="s">
        <v>25</v>
      </c>
      <c r="D2927" s="6">
        <v>4100</v>
      </c>
      <c r="F2927" s="6" t="s">
        <v>172</v>
      </c>
      <c r="G2927" s="6">
        <v>52.8</v>
      </c>
      <c r="H2927" s="6">
        <v>156.9</v>
      </c>
      <c r="I2927" s="6">
        <v>1.2</v>
      </c>
      <c r="J2927" s="6" t="s">
        <v>170</v>
      </c>
      <c r="K2927" s="6">
        <v>1.3</v>
      </c>
      <c r="L2927" s="6" t="s">
        <v>24</v>
      </c>
      <c r="N2927" s="6" t="b">
        <v>0</v>
      </c>
      <c r="O2927" s="6">
        <v>41.990518139999999</v>
      </c>
      <c r="P2927" s="6">
        <v>-72.129961179999995</v>
      </c>
    </row>
    <row r="2928" spans="2:16" ht="15.75" customHeight="1" x14ac:dyDescent="0.3">
      <c r="B2928" s="6">
        <v>305</v>
      </c>
      <c r="C2928" s="6" t="s">
        <v>25</v>
      </c>
      <c r="D2928" s="6">
        <v>4101</v>
      </c>
      <c r="F2928" s="6" t="s">
        <v>31</v>
      </c>
      <c r="G2928" s="6">
        <v>110.9</v>
      </c>
      <c r="H2928" s="6">
        <v>74.400000000000006</v>
      </c>
      <c r="I2928" s="6">
        <v>24.2</v>
      </c>
      <c r="N2928" s="6" t="b">
        <v>0</v>
      </c>
      <c r="O2928" s="6">
        <v>41.989696729999999</v>
      </c>
      <c r="P2928" s="6">
        <v>-72.129442220000001</v>
      </c>
    </row>
    <row r="2929" spans="2:16" ht="15.75" customHeight="1" x14ac:dyDescent="0.3">
      <c r="B2929" s="6">
        <v>407</v>
      </c>
      <c r="C2929" s="6" t="s">
        <v>25</v>
      </c>
      <c r="D2929" s="6">
        <v>4102</v>
      </c>
      <c r="F2929" s="6" t="s">
        <v>20</v>
      </c>
      <c r="G2929" s="6">
        <v>151.69999999999999</v>
      </c>
      <c r="H2929" s="6">
        <v>92.5</v>
      </c>
      <c r="I2929" s="6">
        <v>19.399999999999999</v>
      </c>
      <c r="N2929" s="6" t="b">
        <v>0</v>
      </c>
      <c r="O2929" s="6">
        <v>41.989793310000003</v>
      </c>
      <c r="P2929" s="6">
        <v>-72.12891802</v>
      </c>
    </row>
    <row r="2930" spans="2:16" ht="15.75" customHeight="1" x14ac:dyDescent="0.3">
      <c r="B2930" s="6">
        <v>700</v>
      </c>
      <c r="C2930" s="6" t="s">
        <v>21</v>
      </c>
      <c r="D2930" s="6">
        <v>4103</v>
      </c>
      <c r="F2930" s="6" t="s">
        <v>60</v>
      </c>
      <c r="G2930" s="6">
        <v>1.5</v>
      </c>
      <c r="H2930" s="6">
        <v>153.4</v>
      </c>
      <c r="I2930" s="6">
        <v>33</v>
      </c>
      <c r="J2930" s="6" t="s">
        <v>170</v>
      </c>
      <c r="K2930" s="6">
        <v>1.3</v>
      </c>
      <c r="L2930" s="6" t="s">
        <v>24</v>
      </c>
      <c r="N2930" s="6" t="b">
        <v>0</v>
      </c>
      <c r="O2930" s="6">
        <v>41.990567259999999</v>
      </c>
      <c r="P2930" s="6">
        <v>-72.130579819999994</v>
      </c>
    </row>
    <row r="2931" spans="2:16" ht="15.75" customHeight="1" x14ac:dyDescent="0.3">
      <c r="B2931" s="6">
        <v>406</v>
      </c>
      <c r="C2931" s="6" t="s">
        <v>17</v>
      </c>
      <c r="D2931" s="6">
        <v>4104</v>
      </c>
      <c r="F2931" s="6" t="s">
        <v>20</v>
      </c>
      <c r="G2931" s="6">
        <v>120.3</v>
      </c>
      <c r="H2931" s="6">
        <v>83.2</v>
      </c>
      <c r="I2931" s="6">
        <v>53.3</v>
      </c>
      <c r="J2931" s="6" t="s">
        <v>170</v>
      </c>
      <c r="K2931" s="6">
        <v>1.3</v>
      </c>
      <c r="L2931" s="6" t="s">
        <v>24</v>
      </c>
      <c r="N2931" s="6" t="b">
        <v>0</v>
      </c>
      <c r="O2931" s="6">
        <v>41.989759990000003</v>
      </c>
      <c r="P2931" s="6">
        <v>-72.129311720000004</v>
      </c>
    </row>
    <row r="2932" spans="2:16" ht="15.75" customHeight="1" x14ac:dyDescent="0.3">
      <c r="B2932" s="6">
        <v>405</v>
      </c>
      <c r="C2932" s="6" t="s">
        <v>21</v>
      </c>
      <c r="D2932" s="6">
        <v>4105</v>
      </c>
      <c r="F2932" s="6" t="s">
        <v>18</v>
      </c>
      <c r="G2932" s="6">
        <v>115</v>
      </c>
      <c r="H2932" s="6">
        <v>92.8</v>
      </c>
      <c r="I2932" s="6">
        <v>41.8</v>
      </c>
      <c r="J2932" s="6" t="s">
        <v>170</v>
      </c>
      <c r="K2932" s="6">
        <v>1.3</v>
      </c>
      <c r="L2932" s="6" t="s">
        <v>24</v>
      </c>
      <c r="N2932" s="6" t="b">
        <v>0</v>
      </c>
      <c r="O2932" s="6">
        <v>41.989853289999999</v>
      </c>
      <c r="P2932" s="6">
        <v>-72.129354699999993</v>
      </c>
    </row>
    <row r="2933" spans="2:16" ht="15.75" customHeight="1" x14ac:dyDescent="0.3">
      <c r="B2933" s="6">
        <v>700</v>
      </c>
      <c r="C2933" s="6" t="s">
        <v>21</v>
      </c>
      <c r="D2933" s="6">
        <v>4106</v>
      </c>
      <c r="F2933" s="6" t="s">
        <v>18</v>
      </c>
      <c r="G2933" s="6">
        <v>0.1</v>
      </c>
      <c r="H2933" s="6">
        <v>152.1</v>
      </c>
      <c r="I2933" s="6">
        <v>19.600000000000001</v>
      </c>
      <c r="J2933" s="6" t="s">
        <v>170</v>
      </c>
      <c r="K2933" s="6">
        <v>1.3</v>
      </c>
      <c r="L2933" s="6" t="s">
        <v>24</v>
      </c>
      <c r="N2933" s="6" t="b">
        <v>0</v>
      </c>
      <c r="O2933" s="6">
        <v>41.990557930000001</v>
      </c>
      <c r="P2933" s="6">
        <v>-72.130599230000001</v>
      </c>
    </row>
    <row r="2934" spans="2:16" ht="15.75" customHeight="1" x14ac:dyDescent="0.3">
      <c r="B2934" s="6">
        <v>604</v>
      </c>
      <c r="C2934" s="6" t="s">
        <v>25</v>
      </c>
      <c r="D2934" s="6">
        <v>4107</v>
      </c>
      <c r="F2934" s="6" t="s">
        <v>20</v>
      </c>
      <c r="G2934" s="6">
        <v>98.4</v>
      </c>
      <c r="H2934" s="6">
        <v>137.5</v>
      </c>
      <c r="I2934" s="6">
        <v>68.2</v>
      </c>
      <c r="J2934" s="6" t="s">
        <v>170</v>
      </c>
      <c r="K2934" s="6">
        <v>1.3</v>
      </c>
      <c r="L2934" s="6" t="s">
        <v>24</v>
      </c>
      <c r="N2934" s="6" t="b">
        <v>0</v>
      </c>
      <c r="O2934" s="6">
        <v>41.990275099999998</v>
      </c>
      <c r="P2934" s="6">
        <v>-72.129458580000005</v>
      </c>
    </row>
    <row r="2935" spans="2:16" ht="15.75" customHeight="1" x14ac:dyDescent="0.3">
      <c r="B2935" s="6">
        <v>704</v>
      </c>
      <c r="C2935" s="6" t="s">
        <v>25</v>
      </c>
      <c r="D2935" s="6">
        <v>4108</v>
      </c>
      <c r="F2935" s="6" t="s">
        <v>31</v>
      </c>
      <c r="G2935" s="6">
        <v>97.6</v>
      </c>
      <c r="H2935" s="6">
        <v>153.69999999999999</v>
      </c>
      <c r="I2935" s="6">
        <v>43.1</v>
      </c>
      <c r="J2935" s="6" t="s">
        <v>170</v>
      </c>
      <c r="K2935" s="6">
        <v>1.3</v>
      </c>
      <c r="L2935" s="6" t="s">
        <v>24</v>
      </c>
      <c r="N2935" s="6" t="b">
        <v>0</v>
      </c>
      <c r="O2935" s="6">
        <v>41.99041983</v>
      </c>
      <c r="P2935" s="6">
        <v>-72.129434070000002</v>
      </c>
    </row>
    <row r="2936" spans="2:16" ht="15.75" customHeight="1" x14ac:dyDescent="0.3">
      <c r="B2936" s="6">
        <v>407</v>
      </c>
      <c r="C2936" s="6" t="s">
        <v>25</v>
      </c>
      <c r="D2936" s="6">
        <v>4109</v>
      </c>
      <c r="F2936" s="6" t="s">
        <v>33</v>
      </c>
      <c r="G2936" s="6">
        <v>156.5</v>
      </c>
      <c r="H2936" s="6">
        <v>95.5</v>
      </c>
      <c r="I2936" s="6">
        <v>41.6</v>
      </c>
      <c r="N2936" s="6" t="b">
        <v>0</v>
      </c>
      <c r="O2936" s="6">
        <v>41.989812389999997</v>
      </c>
      <c r="P2936" s="6">
        <v>-72.128854520000004</v>
      </c>
    </row>
    <row r="2937" spans="2:16" ht="15.75" customHeight="1" x14ac:dyDescent="0.3">
      <c r="B2937" s="6">
        <v>405</v>
      </c>
      <c r="C2937" s="6" t="s">
        <v>17</v>
      </c>
      <c r="D2937" s="6">
        <v>4111</v>
      </c>
      <c r="F2937" s="6" t="s">
        <v>18</v>
      </c>
      <c r="G2937" s="6">
        <v>106.7</v>
      </c>
      <c r="H2937" s="6">
        <v>88.6</v>
      </c>
      <c r="I2937" s="6">
        <v>24.1</v>
      </c>
      <c r="J2937" s="6" t="s">
        <v>170</v>
      </c>
      <c r="K2937" s="6">
        <v>1.3</v>
      </c>
      <c r="L2937" s="6" t="s">
        <v>24</v>
      </c>
      <c r="N2937" s="6" t="b">
        <v>0</v>
      </c>
      <c r="O2937" s="6">
        <v>41.989829059999998</v>
      </c>
      <c r="P2937" s="6">
        <v>-72.129462430000004</v>
      </c>
    </row>
    <row r="2938" spans="2:16" ht="15.75" customHeight="1" x14ac:dyDescent="0.3">
      <c r="B2938" s="6">
        <v>900</v>
      </c>
      <c r="C2938" s="6" t="s">
        <v>17</v>
      </c>
      <c r="D2938" s="6">
        <v>4112</v>
      </c>
      <c r="F2938" s="6" t="s">
        <v>20</v>
      </c>
      <c r="G2938" s="6">
        <v>6</v>
      </c>
      <c r="H2938" s="6">
        <v>186.8</v>
      </c>
      <c r="I2938" s="6">
        <v>43.2</v>
      </c>
      <c r="J2938" s="6" t="s">
        <v>170</v>
      </c>
      <c r="N2938" s="6" t="b">
        <v>0</v>
      </c>
      <c r="O2938" s="6">
        <v>41.990856039999997</v>
      </c>
      <c r="P2938" s="6">
        <v>-72.130456019999997</v>
      </c>
    </row>
    <row r="2939" spans="2:16" ht="15.75" customHeight="1" x14ac:dyDescent="0.3">
      <c r="B2939" s="6">
        <v>701</v>
      </c>
      <c r="C2939" s="6" t="s">
        <v>17</v>
      </c>
      <c r="D2939" s="6">
        <v>4113</v>
      </c>
      <c r="F2939" s="6" t="s">
        <v>18</v>
      </c>
      <c r="G2939" s="6">
        <v>20.9</v>
      </c>
      <c r="H2939" s="6">
        <v>144.5</v>
      </c>
      <c r="I2939" s="6">
        <v>40.6</v>
      </c>
      <c r="J2939" s="6" t="s">
        <v>170</v>
      </c>
      <c r="K2939" s="6">
        <v>1.3</v>
      </c>
      <c r="L2939" s="6" t="s">
        <v>24</v>
      </c>
      <c r="N2939" s="6" t="b">
        <v>0</v>
      </c>
      <c r="O2939" s="6">
        <v>41.990458140000001</v>
      </c>
      <c r="P2939" s="6">
        <v>-72.13036735</v>
      </c>
    </row>
    <row r="2940" spans="2:16" ht="15.75" customHeight="1" x14ac:dyDescent="0.3">
      <c r="B2940" s="6">
        <v>405</v>
      </c>
      <c r="C2940" s="6" t="s">
        <v>21</v>
      </c>
      <c r="D2940" s="6">
        <v>4114</v>
      </c>
      <c r="F2940" s="6" t="s">
        <v>33</v>
      </c>
      <c r="G2940" s="6">
        <v>101.4</v>
      </c>
      <c r="H2940" s="6">
        <v>96.3</v>
      </c>
      <c r="I2940" s="6">
        <v>35.700000000000003</v>
      </c>
      <c r="J2940" s="6" t="s">
        <v>170</v>
      </c>
      <c r="K2940" s="6">
        <v>1.3</v>
      </c>
      <c r="L2940" s="6" t="s">
        <v>24</v>
      </c>
      <c r="N2940" s="6" t="b">
        <v>0</v>
      </c>
      <c r="O2940" s="6">
        <v>41.989905530000001</v>
      </c>
      <c r="P2940" s="6">
        <v>-72.129509400000003</v>
      </c>
    </row>
    <row r="2941" spans="2:16" ht="15.75" customHeight="1" x14ac:dyDescent="0.3">
      <c r="B2941" s="6">
        <v>405</v>
      </c>
      <c r="C2941" s="6" t="s">
        <v>17</v>
      </c>
      <c r="D2941" s="6">
        <v>4115</v>
      </c>
      <c r="F2941" s="6" t="s">
        <v>20</v>
      </c>
      <c r="G2941" s="6">
        <v>104.7</v>
      </c>
      <c r="H2941" s="6">
        <v>89.4</v>
      </c>
      <c r="I2941" s="6">
        <v>70.099999999999994</v>
      </c>
      <c r="J2941" s="6" t="s">
        <v>170</v>
      </c>
      <c r="K2941" s="6">
        <v>1.3</v>
      </c>
      <c r="L2941" s="6" t="s">
        <v>24</v>
      </c>
      <c r="N2941" s="6" t="b">
        <v>0</v>
      </c>
      <c r="O2941" s="6">
        <v>41.989839259999997</v>
      </c>
      <c r="P2941" s="6">
        <v>-72.129484579999996</v>
      </c>
    </row>
    <row r="2942" spans="2:16" ht="15.75" customHeight="1" x14ac:dyDescent="0.3">
      <c r="B2942" s="6">
        <v>604</v>
      </c>
      <c r="C2942" s="6" t="s">
        <v>25</v>
      </c>
      <c r="D2942" s="6">
        <v>4116</v>
      </c>
      <c r="F2942" s="6" t="s">
        <v>18</v>
      </c>
      <c r="G2942" s="6">
        <v>99.9</v>
      </c>
      <c r="H2942" s="6">
        <v>130.1</v>
      </c>
      <c r="I2942" s="6">
        <v>31.1</v>
      </c>
      <c r="K2942" s="6">
        <v>1.3</v>
      </c>
      <c r="L2942" s="6" t="s">
        <v>24</v>
      </c>
      <c r="N2942" s="6" t="b">
        <v>0</v>
      </c>
      <c r="O2942" s="6">
        <v>41.990207220000002</v>
      </c>
      <c r="P2942" s="6">
        <v>-72.129456250000004</v>
      </c>
    </row>
    <row r="2943" spans="2:16" ht="15.75" customHeight="1" x14ac:dyDescent="0.3">
      <c r="B2943" s="6">
        <v>405</v>
      </c>
      <c r="C2943" s="6" t="s">
        <v>21</v>
      </c>
      <c r="D2943" s="6">
        <v>4117</v>
      </c>
      <c r="F2943" s="6" t="s">
        <v>18</v>
      </c>
      <c r="G2943" s="6">
        <v>106</v>
      </c>
      <c r="H2943" s="6">
        <v>96.8</v>
      </c>
      <c r="I2943" s="6">
        <v>17.5</v>
      </c>
      <c r="K2943" s="6">
        <v>1.3</v>
      </c>
      <c r="L2943" s="6" t="s">
        <v>24</v>
      </c>
      <c r="N2943" s="6" t="b">
        <v>0</v>
      </c>
      <c r="O2943" s="6">
        <v>41.98990277</v>
      </c>
      <c r="P2943" s="6">
        <v>-72.12945354</v>
      </c>
    </row>
    <row r="2944" spans="2:16" ht="15.75" customHeight="1" x14ac:dyDescent="0.3">
      <c r="B2944" s="6">
        <v>308</v>
      </c>
      <c r="C2944" s="6" t="s">
        <v>21</v>
      </c>
      <c r="D2944" s="6">
        <v>4118</v>
      </c>
      <c r="F2944" s="6" t="s">
        <v>31</v>
      </c>
      <c r="G2944" s="6">
        <v>164.9</v>
      </c>
      <c r="H2944" s="6">
        <v>79.5</v>
      </c>
      <c r="I2944" s="6">
        <v>11.1</v>
      </c>
      <c r="J2944" s="6" t="s">
        <v>170</v>
      </c>
      <c r="L2944" s="6" t="s">
        <v>171</v>
      </c>
      <c r="N2944" s="6" t="b">
        <v>0</v>
      </c>
      <c r="O2944" s="6">
        <v>41.989657559999998</v>
      </c>
      <c r="P2944" s="6">
        <v>-72.128788049999997</v>
      </c>
    </row>
    <row r="2945" spans="2:16" ht="15.75" customHeight="1" x14ac:dyDescent="0.3">
      <c r="B2945" s="6">
        <v>700</v>
      </c>
      <c r="C2945" s="6" t="s">
        <v>26</v>
      </c>
      <c r="D2945" s="6">
        <v>4119</v>
      </c>
      <c r="F2945" s="6" t="s">
        <v>18</v>
      </c>
      <c r="G2945" s="6">
        <v>12.4</v>
      </c>
      <c r="H2945" s="6">
        <v>153.5</v>
      </c>
      <c r="I2945" s="6">
        <v>11.8</v>
      </c>
      <c r="J2945" s="6" t="s">
        <v>170</v>
      </c>
      <c r="K2945" s="6">
        <v>1.3</v>
      </c>
      <c r="L2945" s="6" t="s">
        <v>24</v>
      </c>
      <c r="N2945" s="6" t="b">
        <v>0</v>
      </c>
      <c r="O2945" s="6">
        <v>41.990551119999999</v>
      </c>
      <c r="P2945" s="6">
        <v>-72.130449720000001</v>
      </c>
    </row>
    <row r="2946" spans="2:16" ht="15.75" customHeight="1" x14ac:dyDescent="0.3">
      <c r="B2946" s="6">
        <v>405</v>
      </c>
      <c r="C2946" s="6" t="s">
        <v>25</v>
      </c>
      <c r="D2946" s="6">
        <v>4120</v>
      </c>
      <c r="F2946" s="6" t="s">
        <v>18</v>
      </c>
      <c r="G2946" s="6">
        <v>112.9</v>
      </c>
      <c r="H2946" s="6">
        <v>92.2</v>
      </c>
      <c r="I2946" s="6">
        <v>19.3</v>
      </c>
      <c r="J2946" s="6" t="s">
        <v>170</v>
      </c>
      <c r="K2946" s="6">
        <v>1.3</v>
      </c>
      <c r="L2946" s="6" t="s">
        <v>24</v>
      </c>
      <c r="N2946" s="6" t="b">
        <v>0</v>
      </c>
      <c r="O2946" s="6">
        <v>41.989851260000002</v>
      </c>
      <c r="P2946" s="6">
        <v>-72.129380979999993</v>
      </c>
    </row>
    <row r="2947" spans="2:16" ht="15.75" customHeight="1" x14ac:dyDescent="0.3">
      <c r="B2947" s="6">
        <v>701</v>
      </c>
      <c r="C2947" s="6" t="s">
        <v>17</v>
      </c>
      <c r="D2947" s="6">
        <v>4121</v>
      </c>
      <c r="F2947" s="6" t="s">
        <v>18</v>
      </c>
      <c r="G2947" s="6">
        <v>21.1</v>
      </c>
      <c r="H2947" s="6">
        <v>147.1</v>
      </c>
      <c r="I2947" s="6">
        <v>32</v>
      </c>
      <c r="J2947" s="6" t="s">
        <v>170</v>
      </c>
      <c r="K2947" s="6">
        <v>1.3</v>
      </c>
      <c r="L2947" s="6" t="s">
        <v>24</v>
      </c>
      <c r="N2947" s="6" t="b">
        <v>0</v>
      </c>
      <c r="O2947" s="6">
        <v>41.990480849999997</v>
      </c>
      <c r="P2947" s="6">
        <v>-72.130359499999997</v>
      </c>
    </row>
    <row r="2948" spans="2:16" ht="15.75" customHeight="1" x14ac:dyDescent="0.3">
      <c r="B2948" s="6">
        <v>406</v>
      </c>
      <c r="C2948" s="6" t="s">
        <v>21</v>
      </c>
      <c r="D2948" s="6">
        <v>4123</v>
      </c>
      <c r="F2948" s="6" t="s">
        <v>18</v>
      </c>
      <c r="G2948" s="6">
        <v>127.8</v>
      </c>
      <c r="H2948" s="6">
        <v>90.1</v>
      </c>
      <c r="I2948" s="6">
        <v>5.0999999999999996</v>
      </c>
      <c r="N2948" s="6" t="b">
        <v>0</v>
      </c>
      <c r="O2948" s="6">
        <v>41.989809389999998</v>
      </c>
      <c r="P2948" s="6">
        <v>-72.12920785</v>
      </c>
    </row>
    <row r="2949" spans="2:16" ht="15.75" customHeight="1" x14ac:dyDescent="0.3">
      <c r="B2949" s="6">
        <v>305</v>
      </c>
      <c r="C2949" s="6" t="s">
        <v>26</v>
      </c>
      <c r="D2949" s="6">
        <v>4124</v>
      </c>
      <c r="F2949" s="6" t="s">
        <v>20</v>
      </c>
      <c r="G2949" s="6">
        <v>115.1</v>
      </c>
      <c r="H2949" s="6">
        <v>69.599999999999994</v>
      </c>
      <c r="I2949" s="6">
        <v>19.8</v>
      </c>
      <c r="N2949" s="6" t="b">
        <v>0</v>
      </c>
      <c r="O2949" s="6">
        <v>41.989647660000003</v>
      </c>
      <c r="P2949" s="6">
        <v>-72.129402260000006</v>
      </c>
    </row>
    <row r="2950" spans="2:16" ht="15.75" customHeight="1" x14ac:dyDescent="0.3">
      <c r="B2950" s="6">
        <v>405</v>
      </c>
      <c r="C2950" s="6" t="s">
        <v>21</v>
      </c>
      <c r="D2950" s="6">
        <v>4125</v>
      </c>
      <c r="F2950" s="6" t="s">
        <v>18</v>
      </c>
      <c r="G2950" s="6">
        <v>102.9</v>
      </c>
      <c r="H2950" s="6">
        <v>95.9</v>
      </c>
      <c r="I2950" s="6">
        <v>25.2</v>
      </c>
      <c r="J2950" s="6" t="s">
        <v>170</v>
      </c>
      <c r="K2950" s="6">
        <v>1.3</v>
      </c>
      <c r="L2950" s="6" t="s">
        <v>24</v>
      </c>
      <c r="N2950" s="6" t="b">
        <v>0</v>
      </c>
      <c r="O2950" s="6">
        <v>41.989899639999997</v>
      </c>
      <c r="P2950" s="6">
        <v>-72.129492369999994</v>
      </c>
    </row>
    <row r="2951" spans="2:16" ht="15.75" customHeight="1" x14ac:dyDescent="0.3">
      <c r="B2951" s="6">
        <v>704</v>
      </c>
      <c r="C2951" s="6" t="s">
        <v>26</v>
      </c>
      <c r="D2951" s="6">
        <v>4126</v>
      </c>
      <c r="F2951" s="6" t="s">
        <v>20</v>
      </c>
      <c r="G2951" s="6">
        <v>98.9</v>
      </c>
      <c r="H2951" s="6">
        <v>141.69999999999999</v>
      </c>
      <c r="I2951" s="6">
        <v>24</v>
      </c>
      <c r="J2951" s="6" t="s">
        <v>170</v>
      </c>
      <c r="L2951" s="6" t="s">
        <v>24</v>
      </c>
      <c r="N2951" s="6" t="b">
        <v>0</v>
      </c>
      <c r="O2951" s="6">
        <v>41.990311519999999</v>
      </c>
      <c r="P2951" s="6">
        <v>-72.129443789999996</v>
      </c>
    </row>
    <row r="2952" spans="2:16" ht="15.75" customHeight="1" x14ac:dyDescent="0.3">
      <c r="B2952" s="6">
        <v>305</v>
      </c>
      <c r="C2952" s="6" t="s">
        <v>26</v>
      </c>
      <c r="D2952" s="6">
        <v>4127</v>
      </c>
      <c r="F2952" s="6" t="s">
        <v>31</v>
      </c>
      <c r="G2952" s="6">
        <v>112.4</v>
      </c>
      <c r="H2952" s="6">
        <v>65.8</v>
      </c>
      <c r="I2952" s="6">
        <v>25</v>
      </c>
      <c r="N2952" s="6" t="b">
        <v>0</v>
      </c>
      <c r="O2952" s="6">
        <v>41.989618219999997</v>
      </c>
      <c r="P2952" s="6">
        <v>-72.129442420000004</v>
      </c>
    </row>
    <row r="2953" spans="2:16" ht="15.75" customHeight="1" x14ac:dyDescent="0.3">
      <c r="B2953" s="6">
        <v>604</v>
      </c>
      <c r="C2953" s="6" t="s">
        <v>17</v>
      </c>
      <c r="D2953" s="6">
        <v>4128</v>
      </c>
      <c r="F2953" s="6" t="s">
        <v>50</v>
      </c>
      <c r="G2953" s="6">
        <v>83.3</v>
      </c>
      <c r="H2953" s="6">
        <v>123.6</v>
      </c>
      <c r="I2953" s="6">
        <v>45.3</v>
      </c>
      <c r="J2953" s="6" t="s">
        <v>170</v>
      </c>
      <c r="K2953" s="6">
        <v>1.3</v>
      </c>
      <c r="L2953" s="6" t="s">
        <v>213</v>
      </c>
      <c r="N2953" s="6" t="b">
        <v>0</v>
      </c>
      <c r="O2953" s="6">
        <v>41.990175579999999</v>
      </c>
      <c r="P2953" s="6">
        <v>-72.129667710000007</v>
      </c>
    </row>
    <row r="2954" spans="2:16" ht="15.75" customHeight="1" x14ac:dyDescent="0.3">
      <c r="B2954" s="6">
        <v>308</v>
      </c>
      <c r="C2954" s="6" t="s">
        <v>21</v>
      </c>
      <c r="D2954" s="6">
        <v>4129</v>
      </c>
      <c r="F2954" s="6" t="s">
        <v>31</v>
      </c>
      <c r="G2954" s="6">
        <v>161.80000000000001</v>
      </c>
      <c r="H2954" s="6">
        <v>77.599999999999994</v>
      </c>
      <c r="I2954" s="6">
        <v>23</v>
      </c>
      <c r="J2954" s="6" t="s">
        <v>170</v>
      </c>
      <c r="K2954" s="6">
        <v>1.3</v>
      </c>
      <c r="L2954" s="6" t="s">
        <v>24</v>
      </c>
      <c r="N2954" s="6" t="b">
        <v>0</v>
      </c>
      <c r="O2954" s="6">
        <v>41.989645580000001</v>
      </c>
      <c r="P2954" s="6">
        <v>-72.128828979999994</v>
      </c>
    </row>
    <row r="2955" spans="2:16" ht="15.75" customHeight="1" x14ac:dyDescent="0.3">
      <c r="B2955" s="6">
        <v>700</v>
      </c>
      <c r="C2955" s="6" t="s">
        <v>17</v>
      </c>
      <c r="D2955" s="6">
        <v>4131</v>
      </c>
      <c r="F2955" s="6" t="s">
        <v>23</v>
      </c>
      <c r="G2955" s="6">
        <v>5.0999999999999996</v>
      </c>
      <c r="H2955" s="6">
        <v>141.4</v>
      </c>
      <c r="I2955" s="6">
        <v>26.1</v>
      </c>
      <c r="J2955" s="6" t="s">
        <v>170</v>
      </c>
      <c r="K2955" s="6">
        <v>1.3</v>
      </c>
      <c r="L2955" s="6" t="s">
        <v>24</v>
      </c>
      <c r="N2955" s="6" t="b">
        <v>0</v>
      </c>
      <c r="O2955" s="6">
        <v>41.990455359999999</v>
      </c>
      <c r="P2955" s="6">
        <v>-72.130562130000001</v>
      </c>
    </row>
    <row r="2956" spans="2:16" ht="15.75" customHeight="1" x14ac:dyDescent="0.3">
      <c r="B2956" s="6">
        <v>405</v>
      </c>
      <c r="C2956" s="6" t="s">
        <v>21</v>
      </c>
      <c r="D2956" s="6">
        <v>4132</v>
      </c>
      <c r="F2956" s="6" t="s">
        <v>18</v>
      </c>
      <c r="G2956" s="6">
        <v>117.1</v>
      </c>
      <c r="H2956" s="6">
        <v>90.8</v>
      </c>
      <c r="I2956" s="6">
        <v>42</v>
      </c>
      <c r="J2956" s="6" t="s">
        <v>170</v>
      </c>
      <c r="K2956" s="6">
        <v>1.3</v>
      </c>
      <c r="L2956" s="6" t="s">
        <v>24</v>
      </c>
      <c r="N2956" s="6" t="b">
        <v>1</v>
      </c>
      <c r="O2956" s="6">
        <v>41.989832300000003</v>
      </c>
      <c r="P2956" s="6">
        <v>-72.129333880000004</v>
      </c>
    </row>
    <row r="2957" spans="2:16" ht="15.75" customHeight="1" x14ac:dyDescent="0.3">
      <c r="B2957" s="6">
        <v>406</v>
      </c>
      <c r="C2957" s="6" t="s">
        <v>17</v>
      </c>
      <c r="D2957" s="6">
        <v>4133</v>
      </c>
      <c r="F2957" s="6" t="s">
        <v>33</v>
      </c>
      <c r="G2957" s="6">
        <v>120.4</v>
      </c>
      <c r="H2957" s="6">
        <v>86.3</v>
      </c>
      <c r="I2957" s="6">
        <v>70.3</v>
      </c>
      <c r="J2957" s="6" t="s">
        <v>170</v>
      </c>
      <c r="K2957" s="6">
        <v>1.3</v>
      </c>
      <c r="L2957" s="6" t="s">
        <v>24</v>
      </c>
      <c r="N2957" s="6" t="b">
        <v>0</v>
      </c>
      <c r="O2957" s="6">
        <v>41.989787290000002</v>
      </c>
      <c r="P2957" s="6">
        <v>-72.129304009999998</v>
      </c>
    </row>
    <row r="2958" spans="2:16" ht="15.75" customHeight="1" x14ac:dyDescent="0.3">
      <c r="B2958" s="6">
        <v>305</v>
      </c>
      <c r="C2958" s="6" t="s">
        <v>25</v>
      </c>
      <c r="D2958" s="6">
        <v>4134</v>
      </c>
      <c r="F2958" s="6" t="s">
        <v>31</v>
      </c>
      <c r="G2958" s="6">
        <v>112.2</v>
      </c>
      <c r="H2958" s="6">
        <v>77.8</v>
      </c>
      <c r="I2958" s="6">
        <v>30.8</v>
      </c>
      <c r="N2958" s="6" t="b">
        <v>0</v>
      </c>
      <c r="O2958" s="6">
        <v>41.989724819999999</v>
      </c>
      <c r="P2958" s="6">
        <v>-72.129419580000004</v>
      </c>
    </row>
    <row r="2959" spans="2:16" ht="15.75" customHeight="1" x14ac:dyDescent="0.3">
      <c r="B2959" s="6">
        <v>305</v>
      </c>
      <c r="C2959" s="6" t="s">
        <v>26</v>
      </c>
      <c r="D2959" s="6">
        <v>4135</v>
      </c>
      <c r="F2959" s="6" t="s">
        <v>31</v>
      </c>
      <c r="G2959" s="6">
        <v>119.1</v>
      </c>
      <c r="H2959" s="6">
        <v>62</v>
      </c>
      <c r="I2959" s="6">
        <v>10.3</v>
      </c>
      <c r="N2959" s="6" t="b">
        <v>0</v>
      </c>
      <c r="O2959" s="6">
        <v>41.989574099999999</v>
      </c>
      <c r="P2959" s="6">
        <v>-72.129370570000006</v>
      </c>
    </row>
    <row r="2960" spans="2:16" ht="15.75" customHeight="1" x14ac:dyDescent="0.3">
      <c r="B2960" s="6">
        <v>700</v>
      </c>
      <c r="C2960" s="6" t="s">
        <v>17</v>
      </c>
      <c r="D2960" s="6">
        <v>4136</v>
      </c>
      <c r="F2960" s="6" t="s">
        <v>23</v>
      </c>
      <c r="G2960" s="6">
        <v>2.6</v>
      </c>
      <c r="H2960" s="6">
        <v>148.19999999999999</v>
      </c>
      <c r="I2960" s="6">
        <v>20.6</v>
      </c>
      <c r="J2960" s="6" t="s">
        <v>170</v>
      </c>
      <c r="K2960" s="6">
        <v>1.3</v>
      </c>
      <c r="L2960" s="6" t="s">
        <v>24</v>
      </c>
      <c r="N2960" s="6" t="b">
        <v>0</v>
      </c>
      <c r="O2960" s="6">
        <v>41.990519489999997</v>
      </c>
      <c r="P2960" s="6">
        <v>-72.130577639999998</v>
      </c>
    </row>
    <row r="2961" spans="2:16" ht="15.75" customHeight="1" x14ac:dyDescent="0.3">
      <c r="B2961" s="6">
        <v>305</v>
      </c>
      <c r="C2961" s="6" t="s">
        <v>25</v>
      </c>
      <c r="D2961" s="6">
        <v>4137</v>
      </c>
      <c r="F2961" s="6" t="s">
        <v>20</v>
      </c>
      <c r="G2961" s="6">
        <v>110.4</v>
      </c>
      <c r="H2961" s="6">
        <v>76.3</v>
      </c>
      <c r="I2961" s="6">
        <v>39.1</v>
      </c>
      <c r="N2961" s="6" t="b">
        <v>0</v>
      </c>
      <c r="O2961" s="6">
        <v>41.989714339999999</v>
      </c>
      <c r="P2961" s="6">
        <v>-72.129444179999993</v>
      </c>
    </row>
    <row r="2962" spans="2:16" ht="15.75" customHeight="1" x14ac:dyDescent="0.3">
      <c r="B2962" s="6">
        <v>406</v>
      </c>
      <c r="C2962" s="6" t="s">
        <v>17</v>
      </c>
      <c r="D2962" s="6">
        <v>4138</v>
      </c>
      <c r="F2962" s="6" t="s">
        <v>20</v>
      </c>
      <c r="G2962" s="6">
        <v>125.9</v>
      </c>
      <c r="H2962" s="6">
        <v>87.4</v>
      </c>
      <c r="I2962" s="6">
        <v>24.7</v>
      </c>
      <c r="J2962" s="6" t="s">
        <v>170</v>
      </c>
      <c r="N2962" s="6" t="b">
        <v>0</v>
      </c>
      <c r="O2962" s="6">
        <v>41.989788439999998</v>
      </c>
      <c r="P2962" s="6">
        <v>-72.129236169999999</v>
      </c>
    </row>
    <row r="2963" spans="2:16" ht="15.75" customHeight="1" x14ac:dyDescent="0.3">
      <c r="B2963" s="6">
        <v>308</v>
      </c>
      <c r="C2963" s="6" t="s">
        <v>21</v>
      </c>
      <c r="D2963" s="6">
        <v>4139</v>
      </c>
      <c r="F2963" s="6" t="s">
        <v>20</v>
      </c>
      <c r="G2963" s="6">
        <v>162.9</v>
      </c>
      <c r="H2963" s="6">
        <v>79.400000000000006</v>
      </c>
      <c r="I2963" s="6">
        <v>12.9</v>
      </c>
      <c r="J2963" s="6" t="s">
        <v>170</v>
      </c>
      <c r="K2963" s="6">
        <v>1.3</v>
      </c>
      <c r="L2963" s="6" t="s">
        <v>24</v>
      </c>
      <c r="N2963" s="6" t="b">
        <v>0</v>
      </c>
      <c r="O2963" s="6">
        <v>41.989659799999998</v>
      </c>
      <c r="P2963" s="6">
        <v>-72.128812089999997</v>
      </c>
    </row>
    <row r="2964" spans="2:16" ht="15.75" customHeight="1" x14ac:dyDescent="0.3">
      <c r="B2964" s="6">
        <v>405</v>
      </c>
      <c r="C2964" s="6" t="s">
        <v>17</v>
      </c>
      <c r="D2964" s="6">
        <v>4140</v>
      </c>
      <c r="F2964" s="6" t="s">
        <v>39</v>
      </c>
      <c r="G2964" s="6">
        <v>105.3</v>
      </c>
      <c r="H2964" s="6">
        <v>89.2</v>
      </c>
      <c r="I2964" s="6">
        <v>13.6</v>
      </c>
      <c r="J2964" s="6" t="s">
        <v>170</v>
      </c>
      <c r="K2964" s="6">
        <v>0.1</v>
      </c>
      <c r="L2964" s="6" t="s">
        <v>173</v>
      </c>
      <c r="N2964" s="6" t="b">
        <v>0</v>
      </c>
      <c r="O2964" s="6">
        <v>41.989836560000001</v>
      </c>
      <c r="P2964" s="6">
        <v>-72.129477850000001</v>
      </c>
    </row>
    <row r="2965" spans="2:16" ht="15.75" customHeight="1" x14ac:dyDescent="0.3">
      <c r="B2965" s="6">
        <v>305</v>
      </c>
      <c r="C2965" s="6" t="s">
        <v>26</v>
      </c>
      <c r="D2965" s="6">
        <v>4141</v>
      </c>
      <c r="F2965" s="6" t="s">
        <v>31</v>
      </c>
      <c r="G2965" s="6">
        <v>116.4</v>
      </c>
      <c r="H2965" s="6">
        <v>64.900000000000006</v>
      </c>
      <c r="I2965" s="6">
        <v>15</v>
      </c>
      <c r="N2965" s="6" t="b">
        <v>0</v>
      </c>
      <c r="O2965" s="6">
        <v>41.989604010000001</v>
      </c>
      <c r="P2965" s="6">
        <v>-72.129396639999996</v>
      </c>
    </row>
    <row r="2966" spans="2:16" ht="15.75" customHeight="1" x14ac:dyDescent="0.3">
      <c r="B2966" s="6">
        <v>305</v>
      </c>
      <c r="C2966" s="6" t="s">
        <v>26</v>
      </c>
      <c r="D2966" s="6">
        <v>4142</v>
      </c>
      <c r="F2966" s="6" t="s">
        <v>31</v>
      </c>
      <c r="G2966" s="6">
        <v>110.4</v>
      </c>
      <c r="H2966" s="6">
        <v>63.3</v>
      </c>
      <c r="I2966" s="6">
        <v>29</v>
      </c>
      <c r="N2966" s="6" t="b">
        <v>0</v>
      </c>
      <c r="O2966" s="6">
        <v>41.989599210000002</v>
      </c>
      <c r="P2966" s="6">
        <v>-72.129471499999994</v>
      </c>
    </row>
    <row r="2967" spans="2:16" ht="15.75" customHeight="1" x14ac:dyDescent="0.3">
      <c r="B2967" s="6">
        <v>305</v>
      </c>
      <c r="C2967" s="6" t="s">
        <v>25</v>
      </c>
      <c r="D2967" s="6">
        <v>4143</v>
      </c>
      <c r="F2967" s="6" t="s">
        <v>31</v>
      </c>
      <c r="G2967" s="6">
        <v>118.1</v>
      </c>
      <c r="H2967" s="6">
        <v>73.8</v>
      </c>
      <c r="I2967" s="6">
        <v>22.5</v>
      </c>
      <c r="N2967" s="6" t="b">
        <v>0</v>
      </c>
      <c r="O2967" s="6">
        <v>41.98968017</v>
      </c>
      <c r="P2967" s="6">
        <v>-72.129357690000006</v>
      </c>
    </row>
    <row r="2968" spans="2:16" ht="15.75" customHeight="1" x14ac:dyDescent="0.3">
      <c r="B2968" s="6">
        <v>305</v>
      </c>
      <c r="C2968" s="6" t="s">
        <v>26</v>
      </c>
      <c r="D2968" s="6">
        <v>4144</v>
      </c>
      <c r="F2968" s="6" t="s">
        <v>33</v>
      </c>
      <c r="G2968" s="6">
        <v>116.6</v>
      </c>
      <c r="H2968" s="6">
        <v>67.8</v>
      </c>
      <c r="I2968" s="6">
        <v>61.5</v>
      </c>
      <c r="N2968" s="6" t="b">
        <v>0</v>
      </c>
      <c r="O2968" s="6">
        <v>41.989629379999997</v>
      </c>
      <c r="P2968" s="6">
        <v>-72.129388169999999</v>
      </c>
    </row>
    <row r="2969" spans="2:16" ht="15.75" customHeight="1" x14ac:dyDescent="0.3">
      <c r="B2969" s="6">
        <v>405</v>
      </c>
      <c r="C2969" s="6" t="s">
        <v>17</v>
      </c>
      <c r="D2969" s="6">
        <v>4145</v>
      </c>
      <c r="F2969" s="6" t="s">
        <v>18</v>
      </c>
      <c r="G2969" s="6">
        <v>105.6</v>
      </c>
      <c r="H2969" s="6">
        <v>89.2</v>
      </c>
      <c r="I2969" s="6">
        <v>29.9</v>
      </c>
      <c r="J2969" s="6" t="s">
        <v>170</v>
      </c>
      <c r="K2969" s="6">
        <v>0.1</v>
      </c>
      <c r="L2969" s="6" t="s">
        <v>184</v>
      </c>
      <c r="N2969" s="6" t="b">
        <v>0</v>
      </c>
      <c r="O2969" s="6">
        <v>41.989836089999997</v>
      </c>
      <c r="P2969" s="6">
        <v>-72.129474270000003</v>
      </c>
    </row>
    <row r="2970" spans="2:16" ht="15.75" customHeight="1" x14ac:dyDescent="0.3">
      <c r="B2970" s="6">
        <v>701</v>
      </c>
      <c r="C2970" s="6" t="s">
        <v>17</v>
      </c>
      <c r="D2970" s="6">
        <v>4146</v>
      </c>
      <c r="F2970" s="6" t="s">
        <v>18</v>
      </c>
      <c r="G2970" s="6">
        <v>29.5</v>
      </c>
      <c r="H2970" s="6">
        <v>146.1</v>
      </c>
      <c r="I2970" s="6">
        <v>20.3</v>
      </c>
      <c r="J2970" s="6" t="s">
        <v>170</v>
      </c>
      <c r="K2970" s="6">
        <v>1.3</v>
      </c>
      <c r="L2970" s="6" t="s">
        <v>24</v>
      </c>
      <c r="N2970" s="6" t="b">
        <v>0</v>
      </c>
      <c r="O2970" s="6">
        <v>41.990458879999998</v>
      </c>
      <c r="P2970" s="6">
        <v>-72.130261509999997</v>
      </c>
    </row>
    <row r="2971" spans="2:16" ht="15.75" customHeight="1" x14ac:dyDescent="0.3">
      <c r="B2971" s="6">
        <v>407</v>
      </c>
      <c r="C2971" s="6" t="s">
        <v>26</v>
      </c>
      <c r="D2971" s="6">
        <v>4147</v>
      </c>
      <c r="F2971" s="6" t="s">
        <v>31</v>
      </c>
      <c r="G2971" s="6">
        <v>153.80000000000001</v>
      </c>
      <c r="H2971" s="6">
        <v>88.8</v>
      </c>
      <c r="I2971" s="6">
        <v>17.3</v>
      </c>
      <c r="N2971" s="6" t="b">
        <v>0</v>
      </c>
      <c r="O2971" s="6">
        <v>41.989757259999998</v>
      </c>
      <c r="P2971" s="6">
        <v>-72.128900770000001</v>
      </c>
    </row>
    <row r="2972" spans="2:16" ht="15.75" customHeight="1" x14ac:dyDescent="0.3">
      <c r="B2972" s="6">
        <v>701</v>
      </c>
      <c r="C2972" s="6" t="s">
        <v>17</v>
      </c>
      <c r="D2972" s="6">
        <v>4148</v>
      </c>
      <c r="F2972" s="6" t="s">
        <v>18</v>
      </c>
      <c r="G2972" s="6">
        <v>23.7</v>
      </c>
      <c r="H2972" s="6">
        <v>147.19999999999999</v>
      </c>
      <c r="I2972" s="6">
        <v>34.9</v>
      </c>
      <c r="J2972" s="6" t="s">
        <v>170</v>
      </c>
      <c r="K2972" s="6">
        <v>1.3</v>
      </c>
      <c r="L2972" s="6" t="s">
        <v>24</v>
      </c>
      <c r="N2972" s="6" t="b">
        <v>0</v>
      </c>
      <c r="O2972" s="6">
        <v>41.990477679999998</v>
      </c>
      <c r="P2972" s="6">
        <v>-72.130328309999996</v>
      </c>
    </row>
    <row r="2973" spans="2:16" ht="15.75" customHeight="1" x14ac:dyDescent="0.3">
      <c r="B2973" s="6">
        <v>604</v>
      </c>
      <c r="C2973" s="6" t="s">
        <v>26</v>
      </c>
      <c r="D2973" s="6">
        <v>4149</v>
      </c>
      <c r="F2973" s="6" t="s">
        <v>23</v>
      </c>
      <c r="G2973" s="6">
        <v>99.8</v>
      </c>
      <c r="H2973" s="6">
        <v>129.69999999999999</v>
      </c>
      <c r="I2973" s="6">
        <v>24.5</v>
      </c>
      <c r="K2973" s="6">
        <v>1.3</v>
      </c>
      <c r="L2973" s="6" t="s">
        <v>24</v>
      </c>
      <c r="N2973" s="6" t="b">
        <v>0</v>
      </c>
      <c r="O2973" s="6">
        <v>41.99020384</v>
      </c>
      <c r="P2973" s="6">
        <v>-72.129458279999994</v>
      </c>
    </row>
    <row r="2974" spans="2:16" ht="15.75" customHeight="1" x14ac:dyDescent="0.3">
      <c r="B2974" s="6">
        <v>405</v>
      </c>
      <c r="C2974" s="6" t="s">
        <v>17</v>
      </c>
      <c r="D2974" s="6">
        <v>4151</v>
      </c>
      <c r="F2974" s="6" t="s">
        <v>18</v>
      </c>
      <c r="G2974" s="6">
        <v>101.8</v>
      </c>
      <c r="H2974" s="6">
        <v>81.8</v>
      </c>
      <c r="I2974" s="6">
        <v>36.299999999999997</v>
      </c>
      <c r="J2974" s="6" t="s">
        <v>170</v>
      </c>
      <c r="K2974" s="6">
        <v>1.3</v>
      </c>
      <c r="L2974" s="6" t="s">
        <v>24</v>
      </c>
      <c r="N2974" s="6" t="b">
        <v>0</v>
      </c>
      <c r="O2974" s="6">
        <v>41.989776480000003</v>
      </c>
      <c r="P2974" s="6">
        <v>-72.129535099999998</v>
      </c>
    </row>
    <row r="2975" spans="2:16" ht="15.75" customHeight="1" x14ac:dyDescent="0.3">
      <c r="B2975" s="6">
        <v>308</v>
      </c>
      <c r="C2975" s="6" t="s">
        <v>21</v>
      </c>
      <c r="D2975" s="6">
        <v>4152</v>
      </c>
      <c r="F2975" s="6" t="s">
        <v>31</v>
      </c>
      <c r="G2975" s="6">
        <v>161.80000000000001</v>
      </c>
      <c r="H2975" s="6">
        <v>77.900000000000006</v>
      </c>
      <c r="I2975" s="6">
        <v>26.1</v>
      </c>
      <c r="J2975" s="6" t="s">
        <v>170</v>
      </c>
      <c r="K2975" s="6">
        <v>1.3</v>
      </c>
      <c r="L2975" s="6" t="s">
        <v>24</v>
      </c>
      <c r="N2975" s="6" t="b">
        <v>0</v>
      </c>
      <c r="O2975" s="6">
        <v>41.98964823</v>
      </c>
      <c r="P2975" s="6">
        <v>-72.128828350000006</v>
      </c>
    </row>
    <row r="2976" spans="2:16" ht="15.75" customHeight="1" x14ac:dyDescent="0.3">
      <c r="B2976" s="6">
        <v>604</v>
      </c>
      <c r="C2976" s="6" t="s">
        <v>25</v>
      </c>
      <c r="D2976" s="6">
        <v>4153</v>
      </c>
      <c r="F2976" s="6" t="s">
        <v>20</v>
      </c>
      <c r="G2976" s="6">
        <v>99.2</v>
      </c>
      <c r="H2976" s="6">
        <v>138.80000000000001</v>
      </c>
      <c r="I2976" s="6">
        <v>23.6</v>
      </c>
      <c r="N2976" s="6" t="b">
        <v>0</v>
      </c>
      <c r="O2976" s="6">
        <v>41.990285370000002</v>
      </c>
      <c r="P2976" s="6">
        <v>-72.129446310000006</v>
      </c>
    </row>
    <row r="2977" spans="2:16" ht="15.75" customHeight="1" x14ac:dyDescent="0.3">
      <c r="B2977" s="6">
        <v>407</v>
      </c>
      <c r="C2977" s="6" t="s">
        <v>26</v>
      </c>
      <c r="D2977" s="6">
        <v>4154</v>
      </c>
      <c r="F2977" s="6" t="s">
        <v>18</v>
      </c>
      <c r="G2977" s="6">
        <v>153.69999999999999</v>
      </c>
      <c r="H2977" s="6">
        <v>89</v>
      </c>
      <c r="I2977" s="6">
        <v>28.3</v>
      </c>
      <c r="N2977" s="6" t="b">
        <v>0</v>
      </c>
      <c r="O2977" s="6">
        <v>41.989759190000001</v>
      </c>
      <c r="P2977" s="6">
        <v>-72.128901549999995</v>
      </c>
    </row>
    <row r="2978" spans="2:16" ht="15.75" customHeight="1" x14ac:dyDescent="0.3">
      <c r="B2978" s="6">
        <v>405</v>
      </c>
      <c r="C2978" s="6" t="s">
        <v>21</v>
      </c>
      <c r="D2978" s="6">
        <v>4155</v>
      </c>
      <c r="F2978" s="6" t="s">
        <v>18</v>
      </c>
      <c r="G2978" s="6">
        <v>101.3</v>
      </c>
      <c r="H2978" s="6">
        <v>96.9</v>
      </c>
      <c r="I2978" s="6">
        <v>11.3</v>
      </c>
      <c r="K2978" s="6">
        <v>1.3</v>
      </c>
      <c r="L2978" s="6" t="s">
        <v>24</v>
      </c>
      <c r="N2978" s="6" t="b">
        <v>0</v>
      </c>
      <c r="O2978" s="6">
        <v>41.989910999999999</v>
      </c>
      <c r="P2978" s="6">
        <v>-72.129509330000005</v>
      </c>
    </row>
    <row r="2979" spans="2:16" ht="15.75" customHeight="1" x14ac:dyDescent="0.3">
      <c r="B2979" s="6">
        <v>407</v>
      </c>
      <c r="C2979" s="6" t="s">
        <v>25</v>
      </c>
      <c r="D2979" s="6">
        <v>4156</v>
      </c>
      <c r="F2979" s="6" t="s">
        <v>33</v>
      </c>
      <c r="G2979" s="6">
        <v>158.19999999999999</v>
      </c>
      <c r="H2979" s="6">
        <v>99.8</v>
      </c>
      <c r="I2979" s="6">
        <v>35.6</v>
      </c>
      <c r="N2979" s="6" t="b">
        <v>0</v>
      </c>
      <c r="O2979" s="6">
        <v>41.989847810000001</v>
      </c>
      <c r="P2979" s="6">
        <v>-72.128825230000004</v>
      </c>
    </row>
    <row r="2980" spans="2:16" ht="15.75" customHeight="1" x14ac:dyDescent="0.3">
      <c r="B2980" s="6">
        <v>407</v>
      </c>
      <c r="C2980" s="6" t="s">
        <v>26</v>
      </c>
      <c r="D2980" s="6">
        <v>4158</v>
      </c>
      <c r="F2980" s="6" t="s">
        <v>20</v>
      </c>
      <c r="G2980" s="6">
        <v>157.30000000000001</v>
      </c>
      <c r="H2980" s="6">
        <v>88.6</v>
      </c>
      <c r="I2980" s="6">
        <v>74.400000000000006</v>
      </c>
      <c r="N2980" s="6" t="b">
        <v>0</v>
      </c>
      <c r="O2980" s="6">
        <v>41.989750030000003</v>
      </c>
      <c r="P2980" s="6">
        <v>-72.128859489999996</v>
      </c>
    </row>
    <row r="2981" spans="2:16" ht="15.75" customHeight="1" x14ac:dyDescent="0.3">
      <c r="B2981" s="6">
        <v>305</v>
      </c>
      <c r="C2981" s="6" t="s">
        <v>21</v>
      </c>
      <c r="D2981" s="6">
        <v>4159</v>
      </c>
      <c r="F2981" s="6" t="s">
        <v>33</v>
      </c>
      <c r="G2981" s="6">
        <v>104.9</v>
      </c>
      <c r="H2981" s="6">
        <v>72.2</v>
      </c>
      <c r="I2981" s="6">
        <v>40.200000000000003</v>
      </c>
      <c r="N2981" s="6" t="b">
        <v>0</v>
      </c>
      <c r="O2981" s="6">
        <v>41.989686620000001</v>
      </c>
      <c r="P2981" s="6">
        <v>-72.129518340000004</v>
      </c>
    </row>
    <row r="2982" spans="2:16" ht="15.75" customHeight="1" x14ac:dyDescent="0.3">
      <c r="B2982" s="6">
        <v>407</v>
      </c>
      <c r="C2982" s="6" t="s">
        <v>21</v>
      </c>
      <c r="D2982" s="6">
        <v>4160</v>
      </c>
      <c r="F2982" s="6" t="s">
        <v>18</v>
      </c>
      <c r="G2982" s="6">
        <v>149.80000000000001</v>
      </c>
      <c r="H2982" s="6">
        <v>96.2</v>
      </c>
      <c r="I2982" s="6">
        <v>30</v>
      </c>
      <c r="N2982" s="6" t="b">
        <v>0</v>
      </c>
      <c r="O2982" s="6">
        <v>41.989829049999997</v>
      </c>
      <c r="P2982" s="6">
        <v>-72.128932890000002</v>
      </c>
    </row>
    <row r="2983" spans="2:16" ht="15.75" customHeight="1" x14ac:dyDescent="0.3">
      <c r="B2983" s="6">
        <v>405</v>
      </c>
      <c r="C2983" s="6" t="s">
        <v>26</v>
      </c>
      <c r="D2983" s="6">
        <v>4161</v>
      </c>
      <c r="F2983" s="6" t="s">
        <v>31</v>
      </c>
      <c r="G2983" s="6">
        <v>119.8</v>
      </c>
      <c r="H2983" s="6">
        <v>82.1</v>
      </c>
      <c r="I2983" s="6">
        <v>17.8</v>
      </c>
      <c r="J2983" s="6" t="s">
        <v>170</v>
      </c>
      <c r="K2983" s="6">
        <v>1.3</v>
      </c>
      <c r="N2983" s="6" t="b">
        <v>0</v>
      </c>
      <c r="O2983" s="6">
        <v>41.989751030000001</v>
      </c>
      <c r="P2983" s="6">
        <v>-72.129319989999999</v>
      </c>
    </row>
    <row r="2984" spans="2:16" ht="15.75" customHeight="1" x14ac:dyDescent="0.3">
      <c r="B2984" s="6">
        <v>700</v>
      </c>
      <c r="C2984" s="6" t="s">
        <v>17</v>
      </c>
      <c r="D2984" s="6">
        <v>4162</v>
      </c>
      <c r="F2984" s="6" t="s">
        <v>18</v>
      </c>
      <c r="G2984" s="6">
        <v>2.8</v>
      </c>
      <c r="H2984" s="6">
        <v>146.1</v>
      </c>
      <c r="I2984" s="6">
        <v>32.1</v>
      </c>
      <c r="J2984" s="6" t="s">
        <v>170</v>
      </c>
      <c r="K2984" s="6">
        <v>1.3</v>
      </c>
      <c r="L2984" s="6" t="s">
        <v>24</v>
      </c>
      <c r="N2984" s="6" t="b">
        <v>0</v>
      </c>
      <c r="O2984" s="6">
        <v>41.990500570000002</v>
      </c>
      <c r="P2984" s="6">
        <v>-72.130579659999995</v>
      </c>
    </row>
    <row r="2985" spans="2:16" ht="15.75" customHeight="1" x14ac:dyDescent="0.3">
      <c r="B2985" s="6">
        <v>405</v>
      </c>
      <c r="C2985" s="6" t="s">
        <v>17</v>
      </c>
      <c r="D2985" s="6">
        <v>4163</v>
      </c>
      <c r="F2985" s="6" t="s">
        <v>20</v>
      </c>
      <c r="G2985" s="6">
        <v>104.5</v>
      </c>
      <c r="H2985" s="6">
        <v>85.5</v>
      </c>
      <c r="I2985" s="6">
        <v>51.3</v>
      </c>
      <c r="J2985" s="6" t="s">
        <v>170</v>
      </c>
      <c r="K2985" s="6">
        <v>1.3</v>
      </c>
      <c r="L2985" s="6" t="s">
        <v>24</v>
      </c>
      <c r="N2985" s="6" t="b">
        <v>0</v>
      </c>
      <c r="O2985" s="6">
        <v>41.98980504</v>
      </c>
      <c r="P2985" s="6">
        <v>-72.129495160000005</v>
      </c>
    </row>
    <row r="2986" spans="2:16" ht="15.75" customHeight="1" x14ac:dyDescent="0.3">
      <c r="B2986" s="6">
        <v>305</v>
      </c>
      <c r="C2986" s="6" t="s">
        <v>25</v>
      </c>
      <c r="D2986" s="6">
        <v>4164</v>
      </c>
      <c r="F2986" s="6" t="s">
        <v>18</v>
      </c>
      <c r="G2986" s="6">
        <v>119.5</v>
      </c>
      <c r="H2986" s="6">
        <v>73.099999999999994</v>
      </c>
      <c r="I2986" s="6">
        <v>48.8</v>
      </c>
      <c r="N2986" s="6" t="b">
        <v>0</v>
      </c>
      <c r="O2986" s="6">
        <v>41.989671790000003</v>
      </c>
      <c r="P2986" s="6">
        <v>-72.129342480000005</v>
      </c>
    </row>
    <row r="2987" spans="2:16" ht="15.75" customHeight="1" x14ac:dyDescent="0.3">
      <c r="B2987" s="6">
        <v>407</v>
      </c>
      <c r="C2987" s="6" t="s">
        <v>17</v>
      </c>
      <c r="D2987" s="6">
        <v>4166</v>
      </c>
      <c r="F2987" s="6" t="s">
        <v>89</v>
      </c>
      <c r="G2987" s="6">
        <v>144.19999999999999</v>
      </c>
      <c r="H2987" s="6">
        <v>88.9</v>
      </c>
      <c r="I2987" s="6">
        <v>43</v>
      </c>
      <c r="J2987" s="6" t="s">
        <v>170</v>
      </c>
      <c r="N2987" s="6" t="b">
        <v>0</v>
      </c>
      <c r="O2987" s="6">
        <v>41.989773139999997</v>
      </c>
      <c r="P2987" s="6">
        <v>-72.129014960000006</v>
      </c>
    </row>
    <row r="2988" spans="2:16" ht="15.75" customHeight="1" x14ac:dyDescent="0.3">
      <c r="B2988" s="6">
        <v>405</v>
      </c>
      <c r="C2988" s="6" t="s">
        <v>21</v>
      </c>
      <c r="D2988" s="6">
        <v>4167</v>
      </c>
      <c r="F2988" s="6" t="s">
        <v>18</v>
      </c>
      <c r="G2988" s="6">
        <v>109.5</v>
      </c>
      <c r="H2988" s="6">
        <v>97</v>
      </c>
      <c r="I2988" s="6">
        <v>37.700000000000003</v>
      </c>
      <c r="J2988" s="6" t="s">
        <v>170</v>
      </c>
      <c r="K2988" s="6">
        <v>1.3</v>
      </c>
      <c r="L2988" s="6" t="s">
        <v>24</v>
      </c>
      <c r="N2988" s="6" t="b">
        <v>0</v>
      </c>
      <c r="O2988" s="6">
        <v>41.989899080000001</v>
      </c>
      <c r="P2988" s="6">
        <v>-72.129411410000003</v>
      </c>
    </row>
    <row r="2989" spans="2:16" ht="15.75" customHeight="1" x14ac:dyDescent="0.3">
      <c r="B2989" s="6">
        <v>405</v>
      </c>
      <c r="C2989" s="6" t="s">
        <v>21</v>
      </c>
      <c r="D2989" s="6">
        <v>4168</v>
      </c>
      <c r="F2989" s="6" t="s">
        <v>18</v>
      </c>
      <c r="G2989" s="6">
        <v>107.8</v>
      </c>
      <c r="H2989" s="6">
        <v>97.4</v>
      </c>
      <c r="I2989" s="6">
        <v>45.3</v>
      </c>
      <c r="J2989" s="6" t="s">
        <v>170</v>
      </c>
      <c r="K2989" s="6">
        <v>1.3</v>
      </c>
      <c r="L2989" s="6" t="s">
        <v>24</v>
      </c>
      <c r="N2989" s="6" t="b">
        <v>0</v>
      </c>
      <c r="O2989" s="6">
        <v>41.989905280000002</v>
      </c>
      <c r="P2989" s="6">
        <v>-72.129430830000004</v>
      </c>
    </row>
    <row r="2990" spans="2:16" ht="15.75" customHeight="1" x14ac:dyDescent="0.3">
      <c r="B2990" s="6">
        <v>406</v>
      </c>
      <c r="C2990" s="6" t="s">
        <v>25</v>
      </c>
      <c r="D2990" s="6">
        <v>4169</v>
      </c>
      <c r="F2990" s="6" t="s">
        <v>18</v>
      </c>
      <c r="G2990" s="6">
        <v>137.4</v>
      </c>
      <c r="H2990" s="6">
        <v>91.5</v>
      </c>
      <c r="I2990" s="6">
        <v>21</v>
      </c>
      <c r="N2990" s="6" t="b">
        <v>0</v>
      </c>
      <c r="O2990" s="6">
        <v>41.989806790000003</v>
      </c>
      <c r="P2990" s="6">
        <v>-72.129090520000005</v>
      </c>
    </row>
    <row r="2991" spans="2:16" ht="15.75" customHeight="1" x14ac:dyDescent="0.3">
      <c r="B2991" s="6">
        <v>701</v>
      </c>
      <c r="C2991" s="6" t="s">
        <v>17</v>
      </c>
      <c r="D2991" s="6">
        <v>4170</v>
      </c>
      <c r="F2991" s="6" t="s">
        <v>23</v>
      </c>
      <c r="G2991" s="6">
        <v>25.3</v>
      </c>
      <c r="H2991" s="6">
        <v>149.80000000000001</v>
      </c>
      <c r="I2991" s="6">
        <v>25.6</v>
      </c>
      <c r="J2991" s="6" t="s">
        <v>170</v>
      </c>
      <c r="K2991" s="6">
        <v>1.3</v>
      </c>
      <c r="L2991" s="6" t="s">
        <v>24</v>
      </c>
      <c r="N2991" s="6" t="b">
        <v>0</v>
      </c>
      <c r="O2991" s="6">
        <v>41.990498209999998</v>
      </c>
      <c r="P2991" s="6">
        <v>-72.130303780000006</v>
      </c>
    </row>
    <row r="2992" spans="2:16" ht="15.75" customHeight="1" x14ac:dyDescent="0.3">
      <c r="B2992" s="6">
        <v>604</v>
      </c>
      <c r="C2992" s="6" t="s">
        <v>25</v>
      </c>
      <c r="D2992" s="6">
        <v>4171</v>
      </c>
      <c r="F2992" s="6" t="s">
        <v>18</v>
      </c>
      <c r="G2992" s="6">
        <v>91.8</v>
      </c>
      <c r="H2992" s="6">
        <v>132.6</v>
      </c>
      <c r="I2992" s="6">
        <v>52.1</v>
      </c>
      <c r="K2992" s="6">
        <v>1.5</v>
      </c>
      <c r="L2992" s="6" t="s">
        <v>173</v>
      </c>
      <c r="N2992" s="6" t="b">
        <v>1</v>
      </c>
      <c r="O2992" s="6">
        <v>41.990242019999997</v>
      </c>
      <c r="P2992" s="6">
        <v>-72.129547520000003</v>
      </c>
    </row>
    <row r="2993" spans="2:16" ht="15.75" customHeight="1" x14ac:dyDescent="0.3">
      <c r="B2993" s="6">
        <v>704</v>
      </c>
      <c r="C2993" s="6" t="s">
        <v>26</v>
      </c>
      <c r="D2993" s="6">
        <v>4172</v>
      </c>
      <c r="F2993" s="6" t="s">
        <v>20</v>
      </c>
      <c r="G2993" s="6">
        <v>94.7</v>
      </c>
      <c r="H2993" s="6">
        <v>145.6</v>
      </c>
      <c r="I2993" s="6">
        <v>39.9</v>
      </c>
      <c r="J2993" s="6" t="s">
        <v>170</v>
      </c>
      <c r="K2993" s="6">
        <v>1.3</v>
      </c>
      <c r="L2993" s="6" t="s">
        <v>24</v>
      </c>
      <c r="N2993" s="6" t="b">
        <v>0</v>
      </c>
      <c r="O2993" s="6">
        <v>41.990352620000003</v>
      </c>
      <c r="P2993" s="6">
        <v>-72.129485639999999</v>
      </c>
    </row>
    <row r="2994" spans="2:16" ht="15.75" customHeight="1" x14ac:dyDescent="0.3">
      <c r="B2994" s="6">
        <v>407</v>
      </c>
      <c r="C2994" s="6" t="s">
        <v>17</v>
      </c>
      <c r="D2994" s="6">
        <v>4173</v>
      </c>
      <c r="F2994" s="6" t="s">
        <v>18</v>
      </c>
      <c r="G2994" s="6">
        <v>140.4</v>
      </c>
      <c r="H2994" s="6">
        <v>87.2</v>
      </c>
      <c r="I2994" s="6">
        <v>36</v>
      </c>
      <c r="J2994" s="6" t="s">
        <v>170</v>
      </c>
      <c r="N2994" s="6" t="b">
        <v>0</v>
      </c>
      <c r="O2994" s="6">
        <v>41.989764020000003</v>
      </c>
      <c r="P2994" s="6">
        <v>-72.129063810000005</v>
      </c>
    </row>
    <row r="2995" spans="2:16" ht="15.75" customHeight="1" x14ac:dyDescent="0.3">
      <c r="B2995" s="6">
        <v>604</v>
      </c>
      <c r="C2995" s="6" t="s">
        <v>25</v>
      </c>
      <c r="D2995" s="6">
        <v>4174</v>
      </c>
      <c r="F2995" s="6" t="s">
        <v>18</v>
      </c>
      <c r="G2995" s="6">
        <v>94.4</v>
      </c>
      <c r="H2995" s="6">
        <v>134.80000000000001</v>
      </c>
      <c r="I2995" s="6">
        <v>24</v>
      </c>
      <c r="N2995" s="6" t="b">
        <v>0</v>
      </c>
      <c r="O2995" s="6">
        <v>41.990257440000001</v>
      </c>
      <c r="P2995" s="6">
        <v>-72.129511910000005</v>
      </c>
    </row>
    <row r="2996" spans="2:16" ht="15.75" customHeight="1" x14ac:dyDescent="0.3">
      <c r="B2996" s="6">
        <v>604</v>
      </c>
      <c r="C2996" s="6" t="s">
        <v>26</v>
      </c>
      <c r="D2996" s="6">
        <v>4175</v>
      </c>
      <c r="F2996" s="6" t="s">
        <v>18</v>
      </c>
      <c r="G2996" s="6">
        <v>94.6</v>
      </c>
      <c r="H2996" s="6">
        <v>126</v>
      </c>
      <c r="I2996" s="6">
        <v>39.5</v>
      </c>
      <c r="K2996" s="6">
        <v>1.3</v>
      </c>
      <c r="L2996" s="6" t="s">
        <v>24</v>
      </c>
      <c r="N2996" s="6" t="b">
        <v>0</v>
      </c>
      <c r="O2996" s="6">
        <v>41.990179189999999</v>
      </c>
      <c r="P2996" s="6">
        <v>-72.129528019999995</v>
      </c>
    </row>
    <row r="2997" spans="2:16" ht="15.75" customHeight="1" x14ac:dyDescent="0.3">
      <c r="B2997" s="6">
        <v>305</v>
      </c>
      <c r="C2997" s="6" t="s">
        <v>26</v>
      </c>
      <c r="D2997" s="6">
        <v>4177</v>
      </c>
      <c r="F2997" s="6" t="s">
        <v>20</v>
      </c>
      <c r="G2997" s="6">
        <v>119.6</v>
      </c>
      <c r="H2997" s="6">
        <v>67.400000000000006</v>
      </c>
      <c r="I2997" s="6">
        <v>20</v>
      </c>
      <c r="N2997" s="6" t="b">
        <v>0</v>
      </c>
      <c r="O2997" s="6">
        <v>41.989621149999998</v>
      </c>
      <c r="P2997" s="6">
        <v>-72.129353260000002</v>
      </c>
    </row>
    <row r="2998" spans="2:16" ht="15.75" customHeight="1" x14ac:dyDescent="0.3">
      <c r="B2998" s="6">
        <v>407</v>
      </c>
      <c r="C2998" s="6" t="s">
        <v>26</v>
      </c>
      <c r="D2998" s="6">
        <v>4178</v>
      </c>
      <c r="F2998" s="6" t="s">
        <v>31</v>
      </c>
      <c r="G2998" s="6">
        <v>150.30000000000001</v>
      </c>
      <c r="H2998" s="6">
        <v>80.7</v>
      </c>
      <c r="I2998" s="6">
        <v>19.8</v>
      </c>
      <c r="N2998" s="6" t="b">
        <v>0</v>
      </c>
      <c r="O2998" s="6">
        <v>41.98969099</v>
      </c>
      <c r="P2998" s="6">
        <v>-72.128959499999993</v>
      </c>
    </row>
    <row r="2999" spans="2:16" ht="15.75" customHeight="1" x14ac:dyDescent="0.3">
      <c r="B2999" s="6">
        <v>406</v>
      </c>
      <c r="C2999" s="6" t="s">
        <v>17</v>
      </c>
      <c r="D2999" s="6">
        <v>4179</v>
      </c>
      <c r="F2999" s="6" t="s">
        <v>31</v>
      </c>
      <c r="G2999" s="6">
        <v>125</v>
      </c>
      <c r="H2999" s="6">
        <v>87.9</v>
      </c>
      <c r="I2999" s="6">
        <v>6.1</v>
      </c>
      <c r="J2999" s="6" t="s">
        <v>170</v>
      </c>
      <c r="N2999" s="6" t="b">
        <v>0</v>
      </c>
      <c r="O2999" s="6">
        <v>41.989794269999997</v>
      </c>
      <c r="P2999" s="6">
        <v>-72.129245839999996</v>
      </c>
    </row>
    <row r="3000" spans="2:16" ht="15.75" customHeight="1" x14ac:dyDescent="0.3">
      <c r="B3000" s="6">
        <v>604</v>
      </c>
      <c r="C3000" s="6" t="s">
        <v>17</v>
      </c>
      <c r="D3000" s="6">
        <v>4180</v>
      </c>
      <c r="F3000" s="6" t="s">
        <v>18</v>
      </c>
      <c r="G3000" s="6">
        <v>88.5</v>
      </c>
      <c r="H3000" s="6">
        <v>128.1</v>
      </c>
      <c r="I3000" s="6">
        <v>16.2</v>
      </c>
      <c r="J3000" s="6" t="s">
        <v>170</v>
      </c>
      <c r="K3000" s="6">
        <v>1.4</v>
      </c>
      <c r="L3000" s="6" t="s">
        <v>24</v>
      </c>
      <c r="N3000" s="6" t="b">
        <v>0</v>
      </c>
      <c r="O3000" s="6">
        <v>41.990207310000002</v>
      </c>
      <c r="P3000" s="6">
        <v>-72.129596289999995</v>
      </c>
    </row>
    <row r="3001" spans="2:16" ht="15.75" customHeight="1" x14ac:dyDescent="0.3">
      <c r="B3001" s="6">
        <v>700</v>
      </c>
      <c r="C3001" s="6" t="s">
        <v>21</v>
      </c>
      <c r="D3001" s="6">
        <v>4181</v>
      </c>
      <c r="F3001" s="6" t="s">
        <v>23</v>
      </c>
      <c r="G3001" s="6">
        <v>1.8</v>
      </c>
      <c r="H3001" s="6">
        <v>153.6</v>
      </c>
      <c r="I3001" s="6">
        <v>26</v>
      </c>
      <c r="J3001" s="6" t="s">
        <v>170</v>
      </c>
      <c r="K3001" s="6">
        <v>1.3</v>
      </c>
      <c r="L3001" s="6" t="s">
        <v>24</v>
      </c>
      <c r="N3001" s="6" t="b">
        <v>0</v>
      </c>
      <c r="O3001" s="6">
        <v>41.99056856</v>
      </c>
      <c r="P3001" s="6">
        <v>-72.130575820000004</v>
      </c>
    </row>
    <row r="3002" spans="2:16" ht="15.75" customHeight="1" x14ac:dyDescent="0.3">
      <c r="B3002" s="6">
        <v>305</v>
      </c>
      <c r="C3002" s="6" t="s">
        <v>17</v>
      </c>
      <c r="D3002" s="6">
        <v>4182</v>
      </c>
      <c r="F3002" s="6" t="s">
        <v>20</v>
      </c>
      <c r="G3002" s="6">
        <v>106.8</v>
      </c>
      <c r="H3002" s="6">
        <v>69.400000000000006</v>
      </c>
      <c r="I3002" s="6">
        <v>20</v>
      </c>
      <c r="J3002" s="6" t="s">
        <v>170</v>
      </c>
      <c r="N3002" s="6" t="b">
        <v>0</v>
      </c>
      <c r="O3002" s="6">
        <v>41.989658849999998</v>
      </c>
      <c r="P3002" s="6">
        <v>-72.129501579999996</v>
      </c>
    </row>
    <row r="3003" spans="2:16" ht="15.75" customHeight="1" x14ac:dyDescent="0.3">
      <c r="B3003" s="6">
        <v>305</v>
      </c>
      <c r="C3003" s="6" t="s">
        <v>17</v>
      </c>
      <c r="D3003" s="6">
        <v>4183</v>
      </c>
      <c r="F3003" s="6" t="s">
        <v>22</v>
      </c>
      <c r="G3003" s="6">
        <v>102.6</v>
      </c>
      <c r="H3003" s="6">
        <v>69.400000000000006</v>
      </c>
      <c r="I3003" s="6">
        <v>7.2</v>
      </c>
      <c r="J3003" s="6" t="s">
        <v>170</v>
      </c>
      <c r="N3003" s="6" t="b">
        <v>0</v>
      </c>
      <c r="O3003" s="6">
        <v>41.989665410000001</v>
      </c>
      <c r="P3003" s="6">
        <v>-72.129551629999995</v>
      </c>
    </row>
    <row r="3004" spans="2:16" ht="15.75" customHeight="1" x14ac:dyDescent="0.3">
      <c r="B3004" s="6">
        <v>406</v>
      </c>
      <c r="C3004" s="6" t="s">
        <v>17</v>
      </c>
      <c r="D3004" s="6">
        <v>4184</v>
      </c>
      <c r="F3004" s="6" t="s">
        <v>31</v>
      </c>
      <c r="G3004" s="6">
        <v>129.80000000000001</v>
      </c>
      <c r="H3004" s="6">
        <v>81.900000000000006</v>
      </c>
      <c r="I3004" s="6">
        <v>10.6</v>
      </c>
      <c r="J3004" s="6" t="s">
        <v>170</v>
      </c>
      <c r="N3004" s="6" t="b">
        <v>0</v>
      </c>
      <c r="O3004" s="6">
        <v>41.989733639999997</v>
      </c>
      <c r="P3004" s="6">
        <v>-72.129201249999994</v>
      </c>
    </row>
    <row r="3005" spans="2:16" ht="15.75" customHeight="1" x14ac:dyDescent="0.3">
      <c r="B3005" s="6">
        <v>407</v>
      </c>
      <c r="C3005" s="6" t="s">
        <v>17</v>
      </c>
      <c r="D3005" s="6">
        <v>4185</v>
      </c>
      <c r="F3005" s="6" t="s">
        <v>18</v>
      </c>
      <c r="G3005" s="6">
        <v>145.5</v>
      </c>
      <c r="H3005" s="6">
        <v>89.2</v>
      </c>
      <c r="I3005" s="6">
        <v>40.299999999999997</v>
      </c>
      <c r="J3005" s="6" t="s">
        <v>170</v>
      </c>
      <c r="N3005" s="6" t="b">
        <v>0</v>
      </c>
      <c r="O3005" s="6">
        <v>41.989773769999999</v>
      </c>
      <c r="P3005" s="6">
        <v>-72.12899883</v>
      </c>
    </row>
    <row r="3006" spans="2:16" ht="15.75" customHeight="1" x14ac:dyDescent="0.3">
      <c r="B3006" s="6">
        <v>305</v>
      </c>
      <c r="C3006" s="6" t="s">
        <v>17</v>
      </c>
      <c r="D3006" s="6">
        <v>4187</v>
      </c>
      <c r="F3006" s="6" t="s">
        <v>31</v>
      </c>
      <c r="G3006" s="6">
        <v>109.5</v>
      </c>
      <c r="H3006" s="6">
        <v>66.900000000000006</v>
      </c>
      <c r="I3006" s="6">
        <v>25.2</v>
      </c>
      <c r="J3006" s="6" t="s">
        <v>170</v>
      </c>
      <c r="N3006" s="6" t="b">
        <v>0</v>
      </c>
      <c r="O3006" s="6">
        <v>41.989632499999999</v>
      </c>
      <c r="P3006" s="6">
        <v>-72.12947466</v>
      </c>
    </row>
    <row r="3007" spans="2:16" ht="15.75" customHeight="1" x14ac:dyDescent="0.3">
      <c r="B3007" s="6">
        <v>405</v>
      </c>
      <c r="C3007" s="6" t="s">
        <v>21</v>
      </c>
      <c r="D3007" s="6">
        <v>4187</v>
      </c>
      <c r="F3007" s="6" t="s">
        <v>18</v>
      </c>
      <c r="G3007" s="6">
        <v>119.8</v>
      </c>
      <c r="H3007" s="6">
        <v>99.4</v>
      </c>
      <c r="I3007" s="6">
        <v>12.8</v>
      </c>
      <c r="J3007" s="6" t="s">
        <v>170</v>
      </c>
      <c r="K3007" s="6">
        <v>1.3</v>
      </c>
      <c r="L3007" s="6" t="s">
        <v>24</v>
      </c>
      <c r="N3007" s="6" t="b">
        <v>0</v>
      </c>
      <c r="O3007" s="6">
        <v>41.989904250000002</v>
      </c>
      <c r="P3007" s="6">
        <v>-72.129283639999997</v>
      </c>
    </row>
    <row r="3008" spans="2:16" ht="15.75" customHeight="1" x14ac:dyDescent="0.3">
      <c r="B3008" s="6">
        <v>700</v>
      </c>
      <c r="C3008" s="6" t="s">
        <v>26</v>
      </c>
      <c r="D3008" s="6">
        <v>4188</v>
      </c>
      <c r="F3008" s="6" t="s">
        <v>18</v>
      </c>
      <c r="G3008" s="6">
        <v>14.6</v>
      </c>
      <c r="H3008" s="6">
        <v>152.4</v>
      </c>
      <c r="I3008" s="6">
        <v>35</v>
      </c>
      <c r="J3008" s="6" t="s">
        <v>170</v>
      </c>
      <c r="K3008" s="6">
        <v>1.3</v>
      </c>
      <c r="L3008" s="6" t="s">
        <v>24</v>
      </c>
      <c r="N3008" s="6" t="b">
        <v>0</v>
      </c>
      <c r="O3008" s="6">
        <v>41.990537940000003</v>
      </c>
      <c r="P3008" s="6">
        <v>-72.130425819999999</v>
      </c>
    </row>
    <row r="3009" spans="2:16" ht="15.75" customHeight="1" x14ac:dyDescent="0.3">
      <c r="B3009" s="6">
        <v>406</v>
      </c>
      <c r="C3009" s="6" t="s">
        <v>25</v>
      </c>
      <c r="D3009" s="6">
        <v>4189</v>
      </c>
      <c r="F3009" s="6" t="s">
        <v>18</v>
      </c>
      <c r="G3009" s="6">
        <v>139.80000000000001</v>
      </c>
      <c r="H3009" s="6">
        <v>90.4</v>
      </c>
      <c r="I3009" s="6">
        <v>31.8</v>
      </c>
      <c r="N3009" s="6" t="b">
        <v>0</v>
      </c>
      <c r="O3009" s="6">
        <v>41.989793300000002</v>
      </c>
      <c r="P3009" s="6">
        <v>-72.129064229999997</v>
      </c>
    </row>
    <row r="3010" spans="2:16" ht="15.75" customHeight="1" x14ac:dyDescent="0.3">
      <c r="B3010" s="6">
        <v>700</v>
      </c>
      <c r="C3010" s="6" t="s">
        <v>17</v>
      </c>
      <c r="D3010" s="6">
        <v>4190</v>
      </c>
      <c r="F3010" s="6" t="s">
        <v>23</v>
      </c>
      <c r="G3010" s="6">
        <v>6.8</v>
      </c>
      <c r="H3010" s="6">
        <v>141.19999999999999</v>
      </c>
      <c r="I3010" s="6">
        <v>28.2</v>
      </c>
      <c r="J3010" s="6" t="s">
        <v>170</v>
      </c>
      <c r="K3010" s="6">
        <v>1.3</v>
      </c>
      <c r="L3010" s="6" t="s">
        <v>24</v>
      </c>
      <c r="N3010" s="6" t="b">
        <v>0</v>
      </c>
      <c r="O3010" s="6">
        <v>41.990450930000002</v>
      </c>
      <c r="P3010" s="6">
        <v>-72.130542300000002</v>
      </c>
    </row>
    <row r="3011" spans="2:16" ht="15.75" customHeight="1" x14ac:dyDescent="0.3">
      <c r="B3011" s="6">
        <v>305</v>
      </c>
      <c r="C3011" s="6" t="s">
        <v>21</v>
      </c>
      <c r="D3011" s="6">
        <v>4191</v>
      </c>
      <c r="F3011" s="6" t="s">
        <v>31</v>
      </c>
      <c r="G3011" s="6">
        <v>106.1</v>
      </c>
      <c r="H3011" s="6">
        <v>73.3</v>
      </c>
      <c r="I3011" s="6">
        <v>7.1</v>
      </c>
      <c r="N3011" s="6" t="b">
        <v>0</v>
      </c>
      <c r="O3011" s="6">
        <v>41.989694489999998</v>
      </c>
      <c r="P3011" s="6">
        <v>-72.129501730000001</v>
      </c>
    </row>
    <row r="3012" spans="2:16" ht="15.75" customHeight="1" x14ac:dyDescent="0.3">
      <c r="B3012" s="6">
        <v>305</v>
      </c>
      <c r="C3012" s="6" t="s">
        <v>17</v>
      </c>
      <c r="D3012" s="6">
        <v>4192</v>
      </c>
      <c r="F3012" s="6" t="s">
        <v>33</v>
      </c>
      <c r="G3012" s="6">
        <v>105.6</v>
      </c>
      <c r="H3012" s="6">
        <v>67.3</v>
      </c>
      <c r="I3012" s="6">
        <v>61.5</v>
      </c>
      <c r="J3012" s="6" t="s">
        <v>170</v>
      </c>
      <c r="N3012" s="6" t="b">
        <v>0</v>
      </c>
      <c r="O3012" s="6">
        <v>41.98964213</v>
      </c>
      <c r="P3012" s="6">
        <v>-72.129520290000002</v>
      </c>
    </row>
    <row r="3013" spans="2:16" ht="15.75" customHeight="1" x14ac:dyDescent="0.3">
      <c r="B3013" s="6">
        <v>305</v>
      </c>
      <c r="C3013" s="6" t="s">
        <v>21</v>
      </c>
      <c r="D3013" s="6">
        <v>4193</v>
      </c>
      <c r="F3013" s="6" t="s">
        <v>20</v>
      </c>
      <c r="G3013" s="6">
        <v>109.7</v>
      </c>
      <c r="H3013" s="6">
        <v>71</v>
      </c>
      <c r="I3013" s="6">
        <v>37.700000000000003</v>
      </c>
      <c r="N3013" s="6" t="b">
        <v>0</v>
      </c>
      <c r="O3013" s="6">
        <v>41.98966849</v>
      </c>
      <c r="P3013" s="6">
        <v>-72.129463659999999</v>
      </c>
    </row>
    <row r="3014" spans="2:16" ht="15.75" customHeight="1" x14ac:dyDescent="0.3">
      <c r="B3014" s="6">
        <v>604</v>
      </c>
      <c r="C3014" s="6" t="s">
        <v>17</v>
      </c>
      <c r="D3014" s="6">
        <v>4194</v>
      </c>
      <c r="F3014" s="6" t="s">
        <v>18</v>
      </c>
      <c r="G3014" s="6">
        <v>83.2</v>
      </c>
      <c r="H3014" s="6">
        <v>121.6</v>
      </c>
      <c r="I3014" s="6">
        <v>9.9</v>
      </c>
      <c r="J3014" s="6" t="s">
        <v>170</v>
      </c>
      <c r="K3014" s="6">
        <v>1.3</v>
      </c>
      <c r="L3014" s="6" t="s">
        <v>24</v>
      </c>
      <c r="N3014" s="6" t="b">
        <v>0</v>
      </c>
      <c r="O3014" s="6">
        <v>41.990158020000003</v>
      </c>
      <c r="P3014" s="6">
        <v>-72.129673109999999</v>
      </c>
    </row>
    <row r="3015" spans="2:16" ht="15.75" customHeight="1" x14ac:dyDescent="0.3">
      <c r="B3015" s="6">
        <v>701</v>
      </c>
      <c r="C3015" s="6" t="s">
        <v>21</v>
      </c>
      <c r="D3015" s="6">
        <v>4195</v>
      </c>
      <c r="F3015" s="6" t="s">
        <v>31</v>
      </c>
      <c r="G3015" s="6">
        <v>21.2</v>
      </c>
      <c r="H3015" s="6">
        <v>158</v>
      </c>
      <c r="I3015" s="6">
        <v>49</v>
      </c>
      <c r="J3015" s="6" t="s">
        <v>170</v>
      </c>
      <c r="K3015" s="6">
        <v>1.3</v>
      </c>
      <c r="L3015" s="6" t="s">
        <v>24</v>
      </c>
      <c r="N3015" s="6" t="b">
        <v>1</v>
      </c>
      <c r="O3015" s="6">
        <v>41.99057723</v>
      </c>
      <c r="P3015" s="6">
        <v>-72.130335410000001</v>
      </c>
    </row>
    <row r="3016" spans="2:16" ht="15.75" customHeight="1" x14ac:dyDescent="0.3">
      <c r="B3016" s="6">
        <v>701</v>
      </c>
      <c r="C3016" s="6" t="s">
        <v>21</v>
      </c>
      <c r="D3016" s="6">
        <v>4196</v>
      </c>
      <c r="F3016" s="6" t="s">
        <v>20</v>
      </c>
      <c r="G3016" s="6">
        <v>21.2</v>
      </c>
      <c r="H3016" s="6">
        <v>154.6</v>
      </c>
      <c r="I3016" s="6">
        <v>27.2</v>
      </c>
      <c r="J3016" s="6" t="s">
        <v>170</v>
      </c>
      <c r="K3016" s="6">
        <v>1.3</v>
      </c>
      <c r="L3016" s="6" t="s">
        <v>24</v>
      </c>
      <c r="N3016" s="6" t="b">
        <v>0</v>
      </c>
      <c r="O3016" s="6">
        <v>41.990547120000002</v>
      </c>
      <c r="P3016" s="6">
        <v>-72.130342549999995</v>
      </c>
    </row>
    <row r="3017" spans="2:16" ht="15.75" customHeight="1" x14ac:dyDescent="0.3">
      <c r="B3017" s="6">
        <v>407</v>
      </c>
      <c r="C3017" s="6" t="s">
        <v>26</v>
      </c>
      <c r="D3017" s="6">
        <v>4197</v>
      </c>
      <c r="F3017" s="6" t="s">
        <v>22</v>
      </c>
      <c r="G3017" s="6">
        <v>157.30000000000001</v>
      </c>
      <c r="H3017" s="6">
        <v>84.5</v>
      </c>
      <c r="I3017" s="6">
        <v>32.200000000000003</v>
      </c>
      <c r="N3017" s="6" t="b">
        <v>0</v>
      </c>
      <c r="O3017" s="6">
        <v>41.989713709999997</v>
      </c>
      <c r="P3017" s="6">
        <v>-72.128868109999999</v>
      </c>
    </row>
    <row r="3018" spans="2:16" ht="15.75" customHeight="1" x14ac:dyDescent="0.3">
      <c r="B3018" s="6">
        <v>701</v>
      </c>
      <c r="C3018" s="6" t="s">
        <v>21</v>
      </c>
      <c r="D3018" s="6">
        <v>4198</v>
      </c>
      <c r="F3018" s="6" t="s">
        <v>20</v>
      </c>
      <c r="G3018" s="6">
        <v>26.2</v>
      </c>
      <c r="H3018" s="6">
        <v>155.1</v>
      </c>
      <c r="I3018" s="6">
        <v>35.4</v>
      </c>
      <c r="J3018" s="6" t="s">
        <v>170</v>
      </c>
      <c r="K3018" s="6">
        <v>1.3</v>
      </c>
      <c r="L3018" s="6" t="s">
        <v>24</v>
      </c>
      <c r="N3018" s="6" t="b">
        <v>0</v>
      </c>
      <c r="O3018" s="6">
        <v>41.99054374</v>
      </c>
      <c r="P3018" s="6">
        <v>-72.130281920000002</v>
      </c>
    </row>
    <row r="3019" spans="2:16" ht="15.75" customHeight="1" x14ac:dyDescent="0.3">
      <c r="B3019" s="6">
        <v>305</v>
      </c>
      <c r="C3019" s="6" t="s">
        <v>17</v>
      </c>
      <c r="D3019" s="6">
        <v>4199</v>
      </c>
      <c r="F3019" s="6" t="s">
        <v>20</v>
      </c>
      <c r="G3019" s="6">
        <v>101.5</v>
      </c>
      <c r="H3019" s="6">
        <v>63.6</v>
      </c>
      <c r="I3019" s="6">
        <v>73.2</v>
      </c>
      <c r="J3019" s="6" t="s">
        <v>170</v>
      </c>
      <c r="N3019" s="6" t="b">
        <v>0</v>
      </c>
      <c r="O3019" s="6">
        <v>41.98961576</v>
      </c>
      <c r="P3019" s="6">
        <v>-72.129576920000005</v>
      </c>
    </row>
    <row r="3020" spans="2:16" ht="15.75" customHeight="1" x14ac:dyDescent="0.3">
      <c r="B3020" s="6">
        <v>407</v>
      </c>
      <c r="C3020" s="6" t="s">
        <v>17</v>
      </c>
      <c r="D3020" s="6">
        <v>4200</v>
      </c>
      <c r="F3020" s="6" t="s">
        <v>18</v>
      </c>
      <c r="G3020" s="6">
        <v>141.5</v>
      </c>
      <c r="H3020" s="6">
        <v>89</v>
      </c>
      <c r="I3020" s="6">
        <v>12.6</v>
      </c>
      <c r="J3020" s="6" t="s">
        <v>170</v>
      </c>
      <c r="N3020" s="6" t="b">
        <v>0</v>
      </c>
      <c r="O3020" s="6">
        <v>41.989778250000001</v>
      </c>
      <c r="P3020" s="6">
        <v>-72.129046919999993</v>
      </c>
    </row>
    <row r="3021" spans="2:16" ht="15.75" customHeight="1" x14ac:dyDescent="0.3">
      <c r="B3021" s="6">
        <v>405</v>
      </c>
      <c r="C3021" s="6" t="s">
        <v>17</v>
      </c>
      <c r="D3021" s="6">
        <v>4201</v>
      </c>
      <c r="F3021" s="6" t="s">
        <v>20</v>
      </c>
      <c r="G3021" s="6">
        <v>102.2</v>
      </c>
      <c r="H3021" s="6">
        <v>83.9</v>
      </c>
      <c r="I3021" s="6">
        <v>47.6</v>
      </c>
      <c r="J3021" s="6" t="s">
        <v>170</v>
      </c>
      <c r="K3021" s="6">
        <v>1.3</v>
      </c>
      <c r="L3021" s="6" t="s">
        <v>24</v>
      </c>
      <c r="N3021" s="6" t="b">
        <v>0</v>
      </c>
      <c r="O3021" s="6">
        <v>41.989794459999999</v>
      </c>
      <c r="P3021" s="6">
        <v>-72.129525920000006</v>
      </c>
    </row>
    <row r="3022" spans="2:16" ht="15.75" customHeight="1" x14ac:dyDescent="0.3">
      <c r="B3022" s="6">
        <v>405</v>
      </c>
      <c r="C3022" s="6" t="s">
        <v>17</v>
      </c>
      <c r="D3022" s="6">
        <v>4202</v>
      </c>
      <c r="F3022" s="6" t="s">
        <v>18</v>
      </c>
      <c r="G3022" s="6">
        <v>101.8</v>
      </c>
      <c r="H3022" s="6">
        <v>84.4</v>
      </c>
      <c r="I3022" s="6">
        <v>19.3</v>
      </c>
      <c r="J3022" s="6" t="s">
        <v>170</v>
      </c>
      <c r="K3022" s="6">
        <v>1.3</v>
      </c>
      <c r="L3022" s="6" t="s">
        <v>24</v>
      </c>
      <c r="N3022" s="6" t="b">
        <v>0</v>
      </c>
      <c r="O3022" s="6">
        <v>41.989799509999997</v>
      </c>
      <c r="P3022" s="6">
        <v>-72.129529640000001</v>
      </c>
    </row>
    <row r="3023" spans="2:16" ht="15.75" customHeight="1" x14ac:dyDescent="0.3">
      <c r="B3023" s="6">
        <v>405</v>
      </c>
      <c r="C3023" s="6" t="s">
        <v>17</v>
      </c>
      <c r="D3023" s="6">
        <v>4203</v>
      </c>
      <c r="F3023" s="6" t="s">
        <v>60</v>
      </c>
      <c r="G3023" s="6">
        <v>101.8</v>
      </c>
      <c r="H3023" s="6">
        <v>85.9</v>
      </c>
      <c r="I3023" s="6">
        <v>34.5</v>
      </c>
      <c r="J3023" s="6" t="s">
        <v>170</v>
      </c>
      <c r="K3023" s="6">
        <v>1.3</v>
      </c>
      <c r="L3023" s="6" t="s">
        <v>24</v>
      </c>
      <c r="N3023" s="6" t="b">
        <v>0</v>
      </c>
      <c r="O3023" s="6">
        <v>41.989812800000003</v>
      </c>
      <c r="P3023" s="6">
        <v>-72.129526490000003</v>
      </c>
    </row>
    <row r="3024" spans="2:16" ht="15.75" customHeight="1" x14ac:dyDescent="0.3">
      <c r="B3024" s="6">
        <v>405</v>
      </c>
      <c r="C3024" s="6" t="s">
        <v>17</v>
      </c>
      <c r="D3024" s="6">
        <v>4204</v>
      </c>
      <c r="F3024" s="6" t="s">
        <v>20</v>
      </c>
      <c r="G3024" s="6">
        <v>100.4</v>
      </c>
      <c r="H3024" s="6">
        <v>87.4</v>
      </c>
      <c r="I3024" s="6">
        <v>43.9</v>
      </c>
      <c r="J3024" s="6" t="s">
        <v>170</v>
      </c>
      <c r="N3024" s="6" t="b">
        <v>0</v>
      </c>
      <c r="O3024" s="6">
        <v>41.989828269999997</v>
      </c>
      <c r="P3024" s="6">
        <v>-72.129540019999993</v>
      </c>
    </row>
    <row r="3025" spans="2:16" ht="15.75" customHeight="1" x14ac:dyDescent="0.3">
      <c r="B3025" s="6">
        <v>405</v>
      </c>
      <c r="C3025" s="6" t="s">
        <v>21</v>
      </c>
      <c r="D3025" s="6">
        <v>4206</v>
      </c>
      <c r="F3025" s="6" t="s">
        <v>31</v>
      </c>
      <c r="G3025" s="6">
        <v>103.1</v>
      </c>
      <c r="H3025" s="6">
        <v>98.5</v>
      </c>
      <c r="I3025" s="6">
        <v>31.7</v>
      </c>
      <c r="L3025" s="6" t="s">
        <v>24</v>
      </c>
      <c r="N3025" s="6" t="b">
        <v>1</v>
      </c>
      <c r="O3025" s="6">
        <v>41.989922360000001</v>
      </c>
      <c r="P3025" s="6">
        <v>-72.129484520000005</v>
      </c>
    </row>
    <row r="3026" spans="2:16" ht="15.75" customHeight="1" x14ac:dyDescent="0.3">
      <c r="B3026" s="6">
        <v>702</v>
      </c>
      <c r="C3026" s="6" t="s">
        <v>21</v>
      </c>
      <c r="D3026" s="6">
        <v>4207</v>
      </c>
      <c r="F3026" s="6" t="s">
        <v>31</v>
      </c>
      <c r="G3026" s="6">
        <v>43</v>
      </c>
      <c r="H3026" s="6">
        <v>158.69999999999999</v>
      </c>
      <c r="I3026" s="6">
        <v>31.9</v>
      </c>
      <c r="J3026" s="6" t="s">
        <v>170</v>
      </c>
      <c r="K3026" s="6">
        <v>1.3</v>
      </c>
      <c r="L3026" s="6" t="s">
        <v>24</v>
      </c>
      <c r="N3026" s="6" t="b">
        <v>0</v>
      </c>
      <c r="O3026" s="6">
        <v>41.990549389999998</v>
      </c>
      <c r="P3026" s="6">
        <v>-72.13007417</v>
      </c>
    </row>
    <row r="3027" spans="2:16" ht="15.75" customHeight="1" x14ac:dyDescent="0.3">
      <c r="B3027" s="6">
        <v>405</v>
      </c>
      <c r="C3027" s="6" t="s">
        <v>21</v>
      </c>
      <c r="D3027" s="6">
        <v>4208</v>
      </c>
      <c r="F3027" s="6" t="s">
        <v>18</v>
      </c>
      <c r="G3027" s="6">
        <v>114.4</v>
      </c>
      <c r="H3027" s="6">
        <v>97.4</v>
      </c>
      <c r="I3027" s="6">
        <v>11.8</v>
      </c>
      <c r="J3027" s="6" t="s">
        <v>170</v>
      </c>
      <c r="K3027" s="6">
        <v>1.3</v>
      </c>
      <c r="L3027" s="6" t="s">
        <v>24</v>
      </c>
      <c r="N3027" s="6" t="b">
        <v>0</v>
      </c>
      <c r="O3027" s="6">
        <v>41.989894970000002</v>
      </c>
      <c r="P3027" s="6">
        <v>-72.129352179999998</v>
      </c>
    </row>
    <row r="3028" spans="2:16" ht="15.75" customHeight="1" x14ac:dyDescent="0.3">
      <c r="B3028" s="6">
        <v>405</v>
      </c>
      <c r="C3028" s="6" t="s">
        <v>21</v>
      </c>
      <c r="D3028" s="6">
        <v>4209</v>
      </c>
      <c r="F3028" s="6" t="s">
        <v>18</v>
      </c>
      <c r="G3028" s="6">
        <v>113.6</v>
      </c>
      <c r="H3028" s="6">
        <v>97.1</v>
      </c>
      <c r="I3028" s="6">
        <v>33.200000000000003</v>
      </c>
      <c r="K3028" s="6">
        <v>1.3</v>
      </c>
      <c r="L3028" s="6" t="s">
        <v>24</v>
      </c>
      <c r="N3028" s="6" t="b">
        <v>0</v>
      </c>
      <c r="O3028" s="6">
        <v>41.989893559999999</v>
      </c>
      <c r="P3028" s="6">
        <v>-72.129362349999994</v>
      </c>
    </row>
    <row r="3029" spans="2:16" ht="15.75" customHeight="1" x14ac:dyDescent="0.3">
      <c r="B3029" s="6">
        <v>405</v>
      </c>
      <c r="C3029" s="6" t="s">
        <v>21</v>
      </c>
      <c r="D3029" s="6">
        <v>4210</v>
      </c>
      <c r="F3029" s="6" t="s">
        <v>33</v>
      </c>
      <c r="G3029" s="6">
        <v>114.7</v>
      </c>
      <c r="H3029" s="6">
        <v>94.9</v>
      </c>
      <c r="I3029" s="6">
        <v>28.5</v>
      </c>
      <c r="K3029" s="6">
        <v>1.3</v>
      </c>
      <c r="L3029" s="6" t="s">
        <v>24</v>
      </c>
      <c r="N3029" s="6" t="b">
        <v>0</v>
      </c>
      <c r="O3029" s="6">
        <v>41.98987236</v>
      </c>
      <c r="P3029" s="6">
        <v>-72.129353859999995</v>
      </c>
    </row>
    <row r="3030" spans="2:16" ht="15.75" customHeight="1" x14ac:dyDescent="0.3">
      <c r="B3030" s="6">
        <v>405</v>
      </c>
      <c r="C3030" s="6" t="s">
        <v>21</v>
      </c>
      <c r="D3030" s="6">
        <v>4212</v>
      </c>
      <c r="F3030" s="6" t="s">
        <v>18</v>
      </c>
      <c r="G3030" s="6">
        <v>118.8</v>
      </c>
      <c r="H3030" s="6">
        <v>98.9</v>
      </c>
      <c r="I3030" s="6">
        <v>28</v>
      </c>
      <c r="J3030" s="6" t="s">
        <v>170</v>
      </c>
      <c r="K3030" s="6">
        <v>1.3</v>
      </c>
      <c r="L3030" s="6" t="s">
        <v>24</v>
      </c>
      <c r="N3030" s="6" t="b">
        <v>0</v>
      </c>
      <c r="O3030" s="6">
        <v>41.989901379999999</v>
      </c>
      <c r="P3030" s="6">
        <v>-72.129296600000004</v>
      </c>
    </row>
    <row r="3031" spans="2:16" ht="15.75" customHeight="1" x14ac:dyDescent="0.3">
      <c r="B3031" s="6">
        <v>405</v>
      </c>
      <c r="C3031" s="6" t="s">
        <v>26</v>
      </c>
      <c r="D3031" s="6">
        <v>4213</v>
      </c>
      <c r="F3031" s="6" t="s">
        <v>39</v>
      </c>
      <c r="G3031" s="6">
        <v>109.2</v>
      </c>
      <c r="H3031" s="6">
        <v>90.9</v>
      </c>
      <c r="I3031" s="6">
        <v>17.3</v>
      </c>
      <c r="J3031" s="6" t="s">
        <v>170</v>
      </c>
      <c r="K3031" s="6">
        <v>1.3</v>
      </c>
      <c r="L3031" s="6" t="s">
        <v>24</v>
      </c>
      <c r="N3031" s="6" t="b">
        <v>0</v>
      </c>
      <c r="O3031" s="6">
        <v>41.989845520000003</v>
      </c>
      <c r="P3031" s="6">
        <v>-72.129427800000002</v>
      </c>
    </row>
    <row r="3032" spans="2:16" ht="15.75" customHeight="1" x14ac:dyDescent="0.3">
      <c r="B3032" s="6">
        <v>405</v>
      </c>
      <c r="C3032" s="6" t="s">
        <v>26</v>
      </c>
      <c r="D3032" s="6">
        <v>4214</v>
      </c>
      <c r="F3032" s="6" t="s">
        <v>18</v>
      </c>
      <c r="G3032" s="6">
        <v>116.5</v>
      </c>
      <c r="H3032" s="6">
        <v>83.4</v>
      </c>
      <c r="I3032" s="6">
        <v>48.3</v>
      </c>
      <c r="J3032" s="6" t="s">
        <v>170</v>
      </c>
      <c r="K3032" s="6">
        <v>1.3</v>
      </c>
      <c r="L3032" s="6" t="s">
        <v>24</v>
      </c>
      <c r="N3032" s="6" t="b">
        <v>0</v>
      </c>
      <c r="O3032" s="6">
        <v>41.989767700000002</v>
      </c>
      <c r="P3032" s="6">
        <v>-72.129356580000007</v>
      </c>
    </row>
    <row r="3033" spans="2:16" ht="15.75" customHeight="1" x14ac:dyDescent="0.3">
      <c r="B3033" s="6">
        <v>702</v>
      </c>
      <c r="C3033" s="6" t="s">
        <v>21</v>
      </c>
      <c r="D3033" s="6">
        <v>4215</v>
      </c>
      <c r="F3033" s="6" t="s">
        <v>18</v>
      </c>
      <c r="G3033" s="6">
        <v>46.2</v>
      </c>
      <c r="H3033" s="6">
        <v>157.9</v>
      </c>
      <c r="I3033" s="6">
        <v>45.9</v>
      </c>
      <c r="J3033" s="6" t="s">
        <v>170</v>
      </c>
      <c r="K3033" s="6">
        <v>1.3</v>
      </c>
      <c r="L3033" s="6" t="s">
        <v>24</v>
      </c>
      <c r="N3033" s="6" t="b">
        <v>0</v>
      </c>
      <c r="O3033" s="6">
        <v>41.9905373</v>
      </c>
      <c r="P3033" s="6">
        <v>-72.130037720000004</v>
      </c>
    </row>
    <row r="3034" spans="2:16" ht="15.75" customHeight="1" x14ac:dyDescent="0.3">
      <c r="B3034" s="6">
        <v>306</v>
      </c>
      <c r="C3034" s="6" t="s">
        <v>17</v>
      </c>
      <c r="D3034" s="6">
        <v>4216</v>
      </c>
      <c r="F3034" s="6" t="s">
        <v>31</v>
      </c>
      <c r="G3034" s="6">
        <v>127.2</v>
      </c>
      <c r="H3034" s="6">
        <v>64.7</v>
      </c>
      <c r="I3034" s="6">
        <v>18.600000000000001</v>
      </c>
      <c r="J3034" s="6" t="s">
        <v>170</v>
      </c>
      <c r="K3034" s="6">
        <v>1.3</v>
      </c>
      <c r="L3034" s="6" t="s">
        <v>24</v>
      </c>
      <c r="N3034" s="6" t="b">
        <v>0</v>
      </c>
      <c r="O3034" s="6">
        <v>41.98958537</v>
      </c>
      <c r="P3034" s="6">
        <v>-72.129268379999999</v>
      </c>
    </row>
    <row r="3035" spans="2:16" ht="15.75" customHeight="1" x14ac:dyDescent="0.3">
      <c r="B3035" s="6">
        <v>406</v>
      </c>
      <c r="C3035" s="6" t="s">
        <v>17</v>
      </c>
      <c r="D3035" s="6">
        <v>4217</v>
      </c>
      <c r="F3035" s="6" t="s">
        <v>20</v>
      </c>
      <c r="G3035" s="6">
        <v>123.7</v>
      </c>
      <c r="H3035" s="6">
        <v>83.7</v>
      </c>
      <c r="I3035" s="6">
        <v>28.2</v>
      </c>
      <c r="J3035" s="6" t="s">
        <v>170</v>
      </c>
      <c r="N3035" s="6" t="b">
        <v>0</v>
      </c>
      <c r="O3035" s="6">
        <v>41.989759110000001</v>
      </c>
      <c r="P3035" s="6">
        <v>-72.129270160000004</v>
      </c>
    </row>
    <row r="3036" spans="2:16" ht="15.75" customHeight="1" x14ac:dyDescent="0.3">
      <c r="B3036" s="6">
        <v>406</v>
      </c>
      <c r="C3036" s="6" t="s">
        <v>17</v>
      </c>
      <c r="D3036" s="6">
        <v>4218</v>
      </c>
      <c r="F3036" s="6" t="s">
        <v>18</v>
      </c>
      <c r="G3036" s="6">
        <v>123.1</v>
      </c>
      <c r="H3036" s="6">
        <v>88.9</v>
      </c>
      <c r="I3036" s="6">
        <v>21.5</v>
      </c>
      <c r="J3036" s="6" t="s">
        <v>170</v>
      </c>
      <c r="N3036" s="6" t="b">
        <v>0</v>
      </c>
      <c r="O3036" s="6">
        <v>41.989806100000003</v>
      </c>
      <c r="P3036" s="6">
        <v>-72.129266380000004</v>
      </c>
    </row>
    <row r="3037" spans="2:16" ht="15.75" customHeight="1" x14ac:dyDescent="0.3">
      <c r="B3037" s="6">
        <v>406</v>
      </c>
      <c r="C3037" s="6" t="s">
        <v>21</v>
      </c>
      <c r="D3037" s="6">
        <v>4219</v>
      </c>
      <c r="F3037" s="6" t="s">
        <v>20</v>
      </c>
      <c r="G3037" s="6">
        <v>129.5</v>
      </c>
      <c r="H3037" s="6">
        <v>91.7</v>
      </c>
      <c r="I3037" s="6">
        <v>58.7</v>
      </c>
      <c r="N3037" s="6" t="b">
        <v>0</v>
      </c>
      <c r="O3037" s="6">
        <v>41.989820899999998</v>
      </c>
      <c r="P3037" s="6">
        <v>-72.129184230000007</v>
      </c>
    </row>
    <row r="3038" spans="2:16" ht="15.75" customHeight="1" x14ac:dyDescent="0.3">
      <c r="B3038" s="6">
        <v>406</v>
      </c>
      <c r="C3038" s="6" t="s">
        <v>21</v>
      </c>
      <c r="D3038" s="6">
        <v>4220</v>
      </c>
      <c r="F3038" s="6" t="s">
        <v>18</v>
      </c>
      <c r="G3038" s="6">
        <v>120.3</v>
      </c>
      <c r="H3038" s="6">
        <v>98.6</v>
      </c>
      <c r="I3038" s="6">
        <v>8.9</v>
      </c>
      <c r="N3038" s="6" t="b">
        <v>0</v>
      </c>
      <c r="O3038" s="6">
        <v>41.989896379999998</v>
      </c>
      <c r="P3038" s="6">
        <v>-72.129279359999998</v>
      </c>
    </row>
    <row r="3039" spans="2:16" ht="15.75" customHeight="1" x14ac:dyDescent="0.3">
      <c r="B3039" s="6">
        <v>406</v>
      </c>
      <c r="C3039" s="6" t="s">
        <v>25</v>
      </c>
      <c r="D3039" s="6">
        <v>4221</v>
      </c>
      <c r="F3039" s="6" t="s">
        <v>20</v>
      </c>
      <c r="G3039" s="6">
        <v>137.5</v>
      </c>
      <c r="H3039" s="6">
        <v>96.7</v>
      </c>
      <c r="I3039" s="6">
        <v>58.2</v>
      </c>
      <c r="N3039" s="6" t="b">
        <v>0</v>
      </c>
      <c r="O3039" s="6">
        <v>41.989852689999999</v>
      </c>
      <c r="P3039" s="6">
        <v>-72.129078399999997</v>
      </c>
    </row>
    <row r="3040" spans="2:16" ht="15.75" customHeight="1" x14ac:dyDescent="0.3">
      <c r="B3040" s="6">
        <v>406</v>
      </c>
      <c r="C3040" s="6" t="s">
        <v>25</v>
      </c>
      <c r="D3040" s="6">
        <v>4222</v>
      </c>
      <c r="F3040" s="6" t="s">
        <v>18</v>
      </c>
      <c r="G3040" s="6">
        <v>135.9</v>
      </c>
      <c r="H3040" s="6">
        <v>95</v>
      </c>
      <c r="I3040" s="6">
        <v>27.4</v>
      </c>
      <c r="N3040" s="6" t="b">
        <v>0</v>
      </c>
      <c r="O3040" s="6">
        <v>41.989840129999997</v>
      </c>
      <c r="P3040" s="6">
        <v>-72.129101039999995</v>
      </c>
    </row>
    <row r="3041" spans="2:16" ht="15.75" customHeight="1" x14ac:dyDescent="0.3">
      <c r="B3041" s="6">
        <v>406</v>
      </c>
      <c r="C3041" s="6" t="s">
        <v>25</v>
      </c>
      <c r="D3041" s="6">
        <v>4223</v>
      </c>
      <c r="F3041" s="6" t="s">
        <v>18</v>
      </c>
      <c r="G3041" s="6">
        <v>136</v>
      </c>
      <c r="H3041" s="6">
        <v>96.2</v>
      </c>
      <c r="I3041" s="6">
        <v>19.600000000000001</v>
      </c>
      <c r="N3041" s="6" t="b">
        <v>0</v>
      </c>
      <c r="O3041" s="6">
        <v>41.989850599999997</v>
      </c>
      <c r="P3041" s="6">
        <v>-72.129097329999993</v>
      </c>
    </row>
    <row r="3042" spans="2:16" ht="15.75" customHeight="1" x14ac:dyDescent="0.3">
      <c r="B3042" s="6">
        <v>406</v>
      </c>
      <c r="C3042" s="6" t="s">
        <v>26</v>
      </c>
      <c r="D3042" s="6">
        <v>4224</v>
      </c>
      <c r="F3042" s="6" t="s">
        <v>20</v>
      </c>
      <c r="G3042" s="6">
        <v>130.6</v>
      </c>
      <c r="H3042" s="6">
        <v>82.9</v>
      </c>
      <c r="I3042" s="6">
        <v>69.900000000000006</v>
      </c>
      <c r="N3042" s="6" t="b">
        <v>0</v>
      </c>
      <c r="O3042" s="6">
        <v>41.989741250000002</v>
      </c>
      <c r="P3042" s="6">
        <v>-72.129189620000005</v>
      </c>
    </row>
    <row r="3043" spans="2:16" ht="15.75" customHeight="1" x14ac:dyDescent="0.3">
      <c r="B3043" s="6">
        <v>407</v>
      </c>
      <c r="C3043" s="6" t="s">
        <v>17</v>
      </c>
      <c r="D3043" s="6">
        <v>4225</v>
      </c>
      <c r="F3043" s="6" t="s">
        <v>18</v>
      </c>
      <c r="G3043" s="6">
        <v>144.69999999999999</v>
      </c>
      <c r="H3043" s="6">
        <v>84.8</v>
      </c>
      <c r="I3043" s="6">
        <v>26.4</v>
      </c>
      <c r="J3043" s="6" t="s">
        <v>170</v>
      </c>
      <c r="N3043" s="6" t="b">
        <v>0</v>
      </c>
      <c r="O3043" s="6">
        <v>41.989736049999998</v>
      </c>
      <c r="P3043" s="6">
        <v>-72.129017610000005</v>
      </c>
    </row>
    <row r="3044" spans="2:16" ht="15.75" customHeight="1" x14ac:dyDescent="0.3">
      <c r="B3044" s="6">
        <v>407</v>
      </c>
      <c r="C3044" s="6" t="s">
        <v>17</v>
      </c>
      <c r="D3044" s="6">
        <v>4226</v>
      </c>
      <c r="F3044" s="6" t="s">
        <v>89</v>
      </c>
      <c r="G3044" s="6">
        <v>148.30000000000001</v>
      </c>
      <c r="H3044" s="6">
        <v>85.1</v>
      </c>
      <c r="I3044" s="6">
        <v>46</v>
      </c>
      <c r="J3044" s="6" t="s">
        <v>170</v>
      </c>
      <c r="N3044" s="6" t="b">
        <v>0</v>
      </c>
      <c r="O3044" s="6">
        <v>41.989733090000001</v>
      </c>
      <c r="P3044" s="6">
        <v>-72.12897409</v>
      </c>
    </row>
    <row r="3045" spans="2:16" ht="15.75" customHeight="1" x14ac:dyDescent="0.3">
      <c r="B3045" s="6">
        <v>407</v>
      </c>
      <c r="C3045" s="6" t="s">
        <v>21</v>
      </c>
      <c r="D3045" s="6">
        <v>4227</v>
      </c>
      <c r="F3045" s="6" t="s">
        <v>22</v>
      </c>
      <c r="G3045" s="6">
        <v>142.9</v>
      </c>
      <c r="H3045" s="6">
        <v>93.8</v>
      </c>
      <c r="I3045" s="6">
        <v>23.5</v>
      </c>
      <c r="N3045" s="6" t="b">
        <v>0</v>
      </c>
      <c r="O3045" s="6">
        <v>41.989818569999997</v>
      </c>
      <c r="P3045" s="6">
        <v>-72.129020150000002</v>
      </c>
    </row>
    <row r="3046" spans="2:16" ht="15.75" customHeight="1" x14ac:dyDescent="0.3">
      <c r="B3046" s="6">
        <v>306</v>
      </c>
      <c r="C3046" s="6" t="s">
        <v>21</v>
      </c>
      <c r="D3046" s="6">
        <v>4228</v>
      </c>
      <c r="F3046" s="6" t="s">
        <v>20</v>
      </c>
      <c r="G3046" s="6">
        <v>129.5</v>
      </c>
      <c r="H3046" s="6">
        <v>71.400000000000006</v>
      </c>
      <c r="I3046" s="6">
        <v>42.2</v>
      </c>
      <c r="K3046" s="6">
        <v>1.5</v>
      </c>
      <c r="L3046" s="6" t="s">
        <v>184</v>
      </c>
      <c r="N3046" s="6" t="b">
        <v>0</v>
      </c>
      <c r="O3046" s="6">
        <v>41.989641110000001</v>
      </c>
      <c r="P3046" s="6">
        <v>-72.129226889999998</v>
      </c>
    </row>
    <row r="3047" spans="2:16" ht="15.75" customHeight="1" x14ac:dyDescent="0.3">
      <c r="B3047" s="6">
        <v>604</v>
      </c>
      <c r="C3047" s="6" t="s">
        <v>17</v>
      </c>
      <c r="D3047" s="6">
        <v>4229</v>
      </c>
      <c r="F3047" s="6" t="s">
        <v>23</v>
      </c>
      <c r="G3047" s="6">
        <v>87.7</v>
      </c>
      <c r="H3047" s="6">
        <v>121.6</v>
      </c>
      <c r="I3047" s="6">
        <v>44.5</v>
      </c>
      <c r="J3047" s="6" t="s">
        <v>170</v>
      </c>
      <c r="K3047" s="6">
        <v>1.3</v>
      </c>
      <c r="L3047" s="6" t="s">
        <v>24</v>
      </c>
      <c r="N3047" s="6" t="b">
        <v>0</v>
      </c>
      <c r="O3047" s="6">
        <v>41.990150999999997</v>
      </c>
      <c r="P3047" s="6">
        <v>-72.129619489999996</v>
      </c>
    </row>
    <row r="3048" spans="2:16" ht="15.75" customHeight="1" x14ac:dyDescent="0.3">
      <c r="B3048" s="6">
        <v>407</v>
      </c>
      <c r="C3048" s="6" t="s">
        <v>21</v>
      </c>
      <c r="D3048" s="6">
        <v>4231</v>
      </c>
      <c r="F3048" s="6" t="s">
        <v>31</v>
      </c>
      <c r="G3048" s="6">
        <v>147.5</v>
      </c>
      <c r="H3048" s="6">
        <v>93</v>
      </c>
      <c r="I3048" s="6">
        <v>35.799999999999997</v>
      </c>
      <c r="N3048" s="6" t="b">
        <v>1</v>
      </c>
      <c r="O3048" s="6">
        <v>41.989804300000003</v>
      </c>
      <c r="P3048" s="6">
        <v>-72.128967020000005</v>
      </c>
    </row>
    <row r="3049" spans="2:16" ht="15.75" customHeight="1" x14ac:dyDescent="0.3">
      <c r="B3049" s="6">
        <v>407</v>
      </c>
      <c r="C3049" s="6" t="s">
        <v>25</v>
      </c>
      <c r="D3049" s="6">
        <v>4232</v>
      </c>
      <c r="F3049" s="6" t="s">
        <v>31</v>
      </c>
      <c r="G3049" s="6">
        <v>155.6</v>
      </c>
      <c r="H3049" s="6">
        <v>93.2</v>
      </c>
      <c r="I3049" s="6">
        <v>10.4</v>
      </c>
      <c r="N3049" s="6" t="b">
        <v>0</v>
      </c>
      <c r="O3049" s="6">
        <v>41.989793419999998</v>
      </c>
      <c r="P3049" s="6">
        <v>-72.128870079999999</v>
      </c>
    </row>
    <row r="3050" spans="2:16" ht="15.75" customHeight="1" x14ac:dyDescent="0.3">
      <c r="B3050" s="6">
        <v>407</v>
      </c>
      <c r="C3050" s="6" t="s">
        <v>25</v>
      </c>
      <c r="D3050" s="6">
        <v>4233</v>
      </c>
      <c r="F3050" s="6" t="s">
        <v>33</v>
      </c>
      <c r="G3050" s="6">
        <v>158</v>
      </c>
      <c r="H3050" s="6">
        <v>93.8</v>
      </c>
      <c r="I3050" s="6">
        <v>36.700000000000003</v>
      </c>
      <c r="N3050" s="6" t="b">
        <v>0</v>
      </c>
      <c r="O3050" s="6">
        <v>41.98979499</v>
      </c>
      <c r="P3050" s="6">
        <v>-72.128840220000001</v>
      </c>
    </row>
    <row r="3051" spans="2:16" ht="15.75" customHeight="1" x14ac:dyDescent="0.3">
      <c r="B3051" s="6">
        <v>604</v>
      </c>
      <c r="C3051" s="6" t="s">
        <v>17</v>
      </c>
      <c r="D3051" s="6">
        <v>4234</v>
      </c>
      <c r="F3051" s="6" t="s">
        <v>50</v>
      </c>
      <c r="G3051" s="6">
        <v>85.4</v>
      </c>
      <c r="H3051" s="6">
        <v>123.6</v>
      </c>
      <c r="I3051" s="6">
        <v>21.6</v>
      </c>
      <c r="J3051" s="6" t="s">
        <v>170</v>
      </c>
      <c r="K3051" s="6">
        <v>0.2</v>
      </c>
      <c r="L3051" s="6" t="s">
        <v>24</v>
      </c>
      <c r="N3051" s="6" t="b">
        <v>0</v>
      </c>
      <c r="O3051" s="6">
        <v>41.990172299999998</v>
      </c>
      <c r="P3051" s="6">
        <v>-72.129642689999997</v>
      </c>
    </row>
    <row r="3052" spans="2:16" ht="15.75" customHeight="1" x14ac:dyDescent="0.3">
      <c r="B3052" s="6">
        <v>702</v>
      </c>
      <c r="C3052" s="6" t="s">
        <v>25</v>
      </c>
      <c r="D3052" s="6">
        <v>4236</v>
      </c>
      <c r="F3052" s="6" t="s">
        <v>172</v>
      </c>
      <c r="G3052" s="6">
        <v>50.1</v>
      </c>
      <c r="H3052" s="6">
        <v>153.80000000000001</v>
      </c>
      <c r="I3052" s="6">
        <v>6</v>
      </c>
      <c r="J3052" s="6" t="s">
        <v>170</v>
      </c>
      <c r="K3052" s="6">
        <v>1.3</v>
      </c>
      <c r="L3052" s="6" t="s">
        <v>24</v>
      </c>
      <c r="N3052" s="6" t="b">
        <v>1</v>
      </c>
      <c r="O3052" s="6">
        <v>41.990494900000002</v>
      </c>
      <c r="P3052" s="6">
        <v>-72.129999859999998</v>
      </c>
    </row>
    <row r="3053" spans="2:16" ht="15.75" customHeight="1" x14ac:dyDescent="0.3">
      <c r="B3053" s="6">
        <v>307</v>
      </c>
      <c r="C3053" s="6" t="s">
        <v>21</v>
      </c>
      <c r="D3053" s="6">
        <v>4237</v>
      </c>
      <c r="F3053" s="6" t="s">
        <v>33</v>
      </c>
      <c r="G3053" s="6">
        <v>142.5</v>
      </c>
      <c r="H3053" s="6">
        <v>77.5</v>
      </c>
      <c r="I3053" s="6">
        <v>41.5</v>
      </c>
      <c r="N3053" s="6" t="b">
        <v>0</v>
      </c>
      <c r="O3053" s="6">
        <v>41.989674829999998</v>
      </c>
      <c r="P3053" s="6">
        <v>-72.129059170000005</v>
      </c>
    </row>
    <row r="3054" spans="2:16" ht="15.75" customHeight="1" x14ac:dyDescent="0.3">
      <c r="B3054" s="6">
        <v>306</v>
      </c>
      <c r="C3054" s="6" t="s">
        <v>21</v>
      </c>
      <c r="D3054" s="6">
        <v>4238</v>
      </c>
      <c r="F3054" s="6" t="s">
        <v>39</v>
      </c>
      <c r="G3054" s="6">
        <v>126.7</v>
      </c>
      <c r="H3054" s="6">
        <v>77.099999999999994</v>
      </c>
      <c r="I3054" s="6">
        <v>12.1</v>
      </c>
      <c r="K3054" s="6">
        <v>1.3</v>
      </c>
      <c r="L3054" s="6" t="s">
        <v>24</v>
      </c>
      <c r="N3054" s="6" t="b">
        <v>0</v>
      </c>
      <c r="O3054" s="6">
        <v>41.98969597</v>
      </c>
      <c r="P3054" s="6">
        <v>-72.129248279999999</v>
      </c>
    </row>
    <row r="3055" spans="2:16" ht="15.75" customHeight="1" x14ac:dyDescent="0.3">
      <c r="B3055" s="6">
        <v>308</v>
      </c>
      <c r="C3055" s="6" t="s">
        <v>26</v>
      </c>
      <c r="D3055" s="6">
        <v>4238</v>
      </c>
      <c r="F3055" s="6" t="s">
        <v>20</v>
      </c>
      <c r="G3055" s="6">
        <v>176.3</v>
      </c>
      <c r="H3055" s="6">
        <v>63.3</v>
      </c>
      <c r="I3055" s="6">
        <v>2.6</v>
      </c>
      <c r="J3055" s="6" t="s">
        <v>170</v>
      </c>
      <c r="L3055" s="6" t="s">
        <v>24</v>
      </c>
      <c r="N3055" s="6" t="b">
        <v>0</v>
      </c>
      <c r="O3055" s="6">
        <v>41.989496279999997</v>
      </c>
      <c r="P3055" s="6">
        <v>-72.128686259999995</v>
      </c>
    </row>
    <row r="3056" spans="2:16" ht="15.75" customHeight="1" x14ac:dyDescent="0.3">
      <c r="B3056" s="6">
        <v>306</v>
      </c>
      <c r="C3056" s="6" t="s">
        <v>17</v>
      </c>
      <c r="D3056" s="6">
        <v>4239</v>
      </c>
      <c r="F3056" s="6" t="s">
        <v>18</v>
      </c>
      <c r="G3056" s="6">
        <v>125</v>
      </c>
      <c r="H3056" s="6">
        <v>68.599999999999994</v>
      </c>
      <c r="I3056" s="6">
        <v>28.1</v>
      </c>
      <c r="J3056" s="6" t="s">
        <v>170</v>
      </c>
      <c r="N3056" s="6" t="b">
        <v>0</v>
      </c>
      <c r="O3056" s="6">
        <v>41.989623340000001</v>
      </c>
      <c r="P3056" s="6">
        <v>-72.129286390000004</v>
      </c>
    </row>
    <row r="3057" spans="2:16" ht="15.75" customHeight="1" x14ac:dyDescent="0.3">
      <c r="B3057" s="6">
        <v>702</v>
      </c>
      <c r="C3057" s="6" t="s">
        <v>21</v>
      </c>
      <c r="D3057" s="6">
        <v>4240</v>
      </c>
      <c r="F3057" s="6" t="s">
        <v>18</v>
      </c>
      <c r="G3057" s="6">
        <v>40.799999999999997</v>
      </c>
      <c r="H3057" s="6">
        <v>158.9</v>
      </c>
      <c r="I3057" s="6">
        <v>45.9</v>
      </c>
      <c r="J3057" s="6" t="s">
        <v>170</v>
      </c>
      <c r="K3057" s="6">
        <v>1.3</v>
      </c>
      <c r="L3057" s="6" t="s">
        <v>24</v>
      </c>
      <c r="N3057" s="6" t="b">
        <v>0</v>
      </c>
      <c r="O3057" s="6">
        <v>41.990554590000002</v>
      </c>
      <c r="P3057" s="6">
        <v>-72.130099959999995</v>
      </c>
    </row>
    <row r="3058" spans="2:16" ht="15.75" customHeight="1" x14ac:dyDescent="0.3">
      <c r="B3058" s="6">
        <v>306</v>
      </c>
      <c r="C3058" s="6" t="s">
        <v>21</v>
      </c>
      <c r="D3058" s="6">
        <v>4241</v>
      </c>
      <c r="F3058" s="6" t="s">
        <v>22</v>
      </c>
      <c r="G3058" s="6">
        <v>128.80000000000001</v>
      </c>
      <c r="H3058" s="6">
        <v>71.3</v>
      </c>
      <c r="I3058" s="6">
        <v>16.2</v>
      </c>
      <c r="K3058" s="6">
        <v>1.3</v>
      </c>
      <c r="L3058" s="6" t="s">
        <v>24</v>
      </c>
      <c r="N3058" s="6" t="b">
        <v>0</v>
      </c>
      <c r="O3058" s="6">
        <v>41.989641319999997</v>
      </c>
      <c r="P3058" s="6">
        <v>-72.129235440000002</v>
      </c>
    </row>
    <row r="3059" spans="2:16" ht="15.75" customHeight="1" x14ac:dyDescent="0.3">
      <c r="B3059" s="6">
        <v>306</v>
      </c>
      <c r="C3059" s="6" t="s">
        <v>26</v>
      </c>
      <c r="D3059" s="6">
        <v>4243</v>
      </c>
      <c r="F3059" s="6" t="s">
        <v>18</v>
      </c>
      <c r="G3059" s="6">
        <v>137.5</v>
      </c>
      <c r="H3059" s="6">
        <v>62.1</v>
      </c>
      <c r="I3059" s="6">
        <v>33.5</v>
      </c>
      <c r="N3059" s="6" t="b">
        <v>0</v>
      </c>
      <c r="O3059" s="6">
        <v>41.989546249999997</v>
      </c>
      <c r="P3059" s="6">
        <v>-72.129151109999995</v>
      </c>
    </row>
    <row r="3060" spans="2:16" ht="15.75" customHeight="1" x14ac:dyDescent="0.3">
      <c r="B3060" s="6">
        <v>306</v>
      </c>
      <c r="C3060" s="6" t="s">
        <v>26</v>
      </c>
      <c r="D3060" s="6">
        <v>4244</v>
      </c>
      <c r="F3060" s="6" t="s">
        <v>20</v>
      </c>
      <c r="G3060" s="6">
        <v>136.19999999999999</v>
      </c>
      <c r="H3060" s="6">
        <v>65.099999999999994</v>
      </c>
      <c r="I3060" s="6">
        <v>22.2</v>
      </c>
      <c r="K3060" s="6">
        <v>1.1000000000000001</v>
      </c>
      <c r="L3060" s="6" t="s">
        <v>184</v>
      </c>
      <c r="N3060" s="6" t="b">
        <v>0</v>
      </c>
      <c r="O3060" s="6">
        <v>41.989574849999997</v>
      </c>
      <c r="P3060" s="6">
        <v>-72.129160290000002</v>
      </c>
    </row>
    <row r="3061" spans="2:16" ht="15.75" customHeight="1" x14ac:dyDescent="0.3">
      <c r="B3061" s="6">
        <v>307</v>
      </c>
      <c r="C3061" s="6" t="s">
        <v>21</v>
      </c>
      <c r="D3061" s="6">
        <v>4245</v>
      </c>
      <c r="F3061" s="6" t="s">
        <v>31</v>
      </c>
      <c r="G3061" s="6">
        <v>148.30000000000001</v>
      </c>
      <c r="H3061" s="6">
        <v>74.599999999999994</v>
      </c>
      <c r="I3061" s="6">
        <v>20.2</v>
      </c>
      <c r="L3061" s="6" t="s">
        <v>24</v>
      </c>
      <c r="N3061" s="6" t="b">
        <v>0</v>
      </c>
      <c r="O3061" s="6">
        <v>41.989640090000002</v>
      </c>
      <c r="P3061" s="6">
        <v>-72.128996150000006</v>
      </c>
    </row>
    <row r="3062" spans="2:16" ht="15.75" customHeight="1" x14ac:dyDescent="0.3">
      <c r="B3062" s="6">
        <v>703</v>
      </c>
      <c r="C3062" s="6" t="s">
        <v>21</v>
      </c>
      <c r="D3062" s="6">
        <v>4246</v>
      </c>
      <c r="F3062" s="6" t="s">
        <v>20</v>
      </c>
      <c r="G3062" s="6">
        <v>79.8</v>
      </c>
      <c r="H3062" s="6">
        <v>148</v>
      </c>
      <c r="I3062" s="6">
        <v>59.3</v>
      </c>
      <c r="J3062" s="6" t="s">
        <v>170</v>
      </c>
      <c r="L3062" s="6" t="s">
        <v>24</v>
      </c>
      <c r="N3062" s="6" t="b">
        <v>0</v>
      </c>
      <c r="O3062" s="6">
        <v>41.99039715</v>
      </c>
      <c r="P3062" s="6">
        <v>-72.129658149999997</v>
      </c>
    </row>
    <row r="3063" spans="2:16" ht="15.75" customHeight="1" x14ac:dyDescent="0.3">
      <c r="B3063" s="6">
        <v>306</v>
      </c>
      <c r="C3063" s="6" t="s">
        <v>21</v>
      </c>
      <c r="D3063" s="6">
        <v>4247</v>
      </c>
      <c r="F3063" s="6" t="s">
        <v>43</v>
      </c>
      <c r="G3063" s="6">
        <v>120.9</v>
      </c>
      <c r="H3063" s="6">
        <v>78.3</v>
      </c>
      <c r="I3063" s="6">
        <v>20.6</v>
      </c>
      <c r="N3063" s="6" t="b">
        <v>0</v>
      </c>
      <c r="O3063" s="6">
        <v>41.989715660000002</v>
      </c>
      <c r="P3063" s="6">
        <v>-72.129314870000002</v>
      </c>
    </row>
    <row r="3064" spans="2:16" ht="15.75" customHeight="1" x14ac:dyDescent="0.3">
      <c r="B3064" s="6">
        <v>307</v>
      </c>
      <c r="C3064" s="6" t="s">
        <v>21</v>
      </c>
      <c r="D3064" s="6">
        <v>4248</v>
      </c>
      <c r="F3064" s="6" t="s">
        <v>31</v>
      </c>
      <c r="G3064" s="6">
        <v>149</v>
      </c>
      <c r="H3064" s="6">
        <v>70.599999999999994</v>
      </c>
      <c r="I3064" s="6">
        <v>24.6</v>
      </c>
      <c r="L3064" s="6" t="s">
        <v>24</v>
      </c>
      <c r="N3064" s="6" t="b">
        <v>0</v>
      </c>
      <c r="O3064" s="6">
        <v>41.98960357</v>
      </c>
      <c r="P3064" s="6">
        <v>-72.128996209999997</v>
      </c>
    </row>
    <row r="3065" spans="2:16" ht="15.75" customHeight="1" x14ac:dyDescent="0.3">
      <c r="B3065" s="6">
        <v>306</v>
      </c>
      <c r="C3065" s="6" t="s">
        <v>17</v>
      </c>
      <c r="D3065" s="6">
        <v>4249</v>
      </c>
      <c r="F3065" s="6" t="s">
        <v>31</v>
      </c>
      <c r="G3065" s="6">
        <v>129.19999999999999</v>
      </c>
      <c r="H3065" s="6">
        <v>68.3</v>
      </c>
      <c r="I3065" s="6">
        <v>11</v>
      </c>
      <c r="J3065" s="6" t="s">
        <v>170</v>
      </c>
      <c r="K3065" s="6">
        <v>1.2</v>
      </c>
      <c r="L3065" s="6" t="s">
        <v>173</v>
      </c>
      <c r="N3065" s="6" t="b">
        <v>0</v>
      </c>
      <c r="O3065" s="6">
        <v>41.98961413</v>
      </c>
      <c r="P3065" s="6">
        <v>-72.129236980000002</v>
      </c>
    </row>
    <row r="3066" spans="2:16" ht="15.75" customHeight="1" x14ac:dyDescent="0.3">
      <c r="B3066" s="6">
        <v>306</v>
      </c>
      <c r="C3066" s="6" t="s">
        <v>26</v>
      </c>
      <c r="D3066" s="6">
        <v>4250</v>
      </c>
      <c r="F3066" s="6" t="s">
        <v>20</v>
      </c>
      <c r="G3066" s="6">
        <v>139.19999999999999</v>
      </c>
      <c r="H3066" s="6">
        <v>61.8</v>
      </c>
      <c r="I3066" s="6">
        <v>40.1</v>
      </c>
      <c r="N3066" s="6" t="b">
        <v>0</v>
      </c>
      <c r="O3066" s="6">
        <v>41.989540939999998</v>
      </c>
      <c r="P3066" s="6">
        <v>-72.129131479999998</v>
      </c>
    </row>
    <row r="3067" spans="2:16" ht="15.75" customHeight="1" x14ac:dyDescent="0.3">
      <c r="B3067" s="6">
        <v>703</v>
      </c>
      <c r="C3067" s="6" t="s">
        <v>26</v>
      </c>
      <c r="D3067" s="6">
        <v>4251</v>
      </c>
      <c r="F3067" s="6" t="s">
        <v>18</v>
      </c>
      <c r="G3067" s="6">
        <v>74.099999999999994</v>
      </c>
      <c r="H3067" s="6">
        <v>143.4</v>
      </c>
      <c r="I3067" s="6">
        <v>28.2</v>
      </c>
      <c r="J3067" s="6" t="s">
        <v>170</v>
      </c>
      <c r="K3067" s="6">
        <v>1.3</v>
      </c>
      <c r="L3067" s="6" t="s">
        <v>24</v>
      </c>
      <c r="N3067" s="6" t="b">
        <v>0</v>
      </c>
      <c r="O3067" s="6">
        <v>41.990365310000001</v>
      </c>
      <c r="P3067" s="6">
        <v>-72.129735729999993</v>
      </c>
    </row>
    <row r="3068" spans="2:16" ht="15.75" customHeight="1" x14ac:dyDescent="0.3">
      <c r="B3068" s="6">
        <v>800</v>
      </c>
      <c r="C3068" s="6" t="s">
        <v>26</v>
      </c>
      <c r="D3068" s="6">
        <v>4252</v>
      </c>
      <c r="F3068" s="6" t="s">
        <v>18</v>
      </c>
      <c r="G3068" s="6">
        <v>17.8</v>
      </c>
      <c r="H3068" s="6">
        <v>167</v>
      </c>
      <c r="I3068" s="6">
        <v>35.6</v>
      </c>
      <c r="J3068" s="6" t="s">
        <v>170</v>
      </c>
      <c r="K3068" s="6">
        <v>1.3</v>
      </c>
      <c r="L3068" s="6" t="s">
        <v>24</v>
      </c>
      <c r="N3068" s="6" t="b">
        <v>0</v>
      </c>
      <c r="O3068" s="6">
        <v>41.99066225</v>
      </c>
      <c r="P3068" s="6">
        <v>-72.130357009999997</v>
      </c>
    </row>
    <row r="3069" spans="2:16" ht="15.75" customHeight="1" x14ac:dyDescent="0.3">
      <c r="B3069" s="6">
        <v>703</v>
      </c>
      <c r="C3069" s="6" t="s">
        <v>26</v>
      </c>
      <c r="D3069" s="6">
        <v>4253</v>
      </c>
      <c r="F3069" s="6" t="s">
        <v>18</v>
      </c>
      <c r="G3069" s="6">
        <v>68</v>
      </c>
      <c r="H3069" s="6">
        <v>157</v>
      </c>
      <c r="I3069" s="6">
        <v>25.4</v>
      </c>
      <c r="J3069" s="6" t="s">
        <v>170</v>
      </c>
      <c r="L3069" s="6" t="s">
        <v>213</v>
      </c>
      <c r="N3069" s="6" t="b">
        <v>0</v>
      </c>
      <c r="O3069" s="6">
        <v>41.990495289999998</v>
      </c>
      <c r="P3069" s="6">
        <v>-72.129779839999998</v>
      </c>
    </row>
    <row r="3070" spans="2:16" ht="15.75" customHeight="1" x14ac:dyDescent="0.3">
      <c r="B3070" s="6">
        <v>703</v>
      </c>
      <c r="C3070" s="6" t="s">
        <v>26</v>
      </c>
      <c r="D3070" s="6">
        <v>4254</v>
      </c>
      <c r="F3070" s="6" t="s">
        <v>33</v>
      </c>
      <c r="G3070" s="6">
        <v>76.099999999999994</v>
      </c>
      <c r="H3070" s="6">
        <v>144.4</v>
      </c>
      <c r="I3070" s="6">
        <v>54.9</v>
      </c>
      <c r="J3070" s="6" t="s">
        <v>170</v>
      </c>
      <c r="K3070" s="6">
        <v>1.3</v>
      </c>
      <c r="L3070" s="6" t="s">
        <v>174</v>
      </c>
      <c r="N3070" s="6" t="b">
        <v>0</v>
      </c>
      <c r="O3070" s="6">
        <v>41.990371039999999</v>
      </c>
      <c r="P3070" s="6">
        <v>-72.129709800000001</v>
      </c>
    </row>
    <row r="3071" spans="2:16" ht="15.75" customHeight="1" x14ac:dyDescent="0.3">
      <c r="B3071" s="6">
        <v>702</v>
      </c>
      <c r="C3071" s="6" t="s">
        <v>21</v>
      </c>
      <c r="D3071" s="6">
        <v>4255</v>
      </c>
      <c r="F3071" s="6" t="s">
        <v>20</v>
      </c>
      <c r="G3071" s="6">
        <v>40.299999999999997</v>
      </c>
      <c r="H3071" s="6">
        <v>154.19999999999999</v>
      </c>
      <c r="I3071" s="6">
        <v>52.6</v>
      </c>
      <c r="J3071" s="6" t="s">
        <v>170</v>
      </c>
      <c r="K3071" s="6">
        <v>1.3</v>
      </c>
      <c r="L3071" s="6" t="s">
        <v>24</v>
      </c>
      <c r="N3071" s="6" t="b">
        <v>0</v>
      </c>
      <c r="O3071" s="6">
        <v>41.990513749999998</v>
      </c>
      <c r="P3071" s="6">
        <v>-72.130115799999999</v>
      </c>
    </row>
    <row r="3072" spans="2:16" ht="15.75" customHeight="1" x14ac:dyDescent="0.3">
      <c r="B3072" s="6">
        <v>702</v>
      </c>
      <c r="C3072" s="6" t="s">
        <v>21</v>
      </c>
      <c r="D3072" s="6">
        <v>4256</v>
      </c>
      <c r="F3072" s="6" t="s">
        <v>23</v>
      </c>
      <c r="G3072" s="6">
        <v>47.1</v>
      </c>
      <c r="H3072" s="6">
        <v>159.30000000000001</v>
      </c>
      <c r="I3072" s="6">
        <v>6.2</v>
      </c>
      <c r="J3072" s="6" t="s">
        <v>170</v>
      </c>
      <c r="K3072" s="6">
        <v>1.3</v>
      </c>
      <c r="L3072" s="6" t="s">
        <v>24</v>
      </c>
      <c r="N3072" s="6" t="b">
        <v>0</v>
      </c>
      <c r="O3072" s="6">
        <v>41.9905483</v>
      </c>
      <c r="P3072" s="6">
        <v>-72.130024050000003</v>
      </c>
    </row>
    <row r="3073" spans="2:16" ht="15.75" customHeight="1" x14ac:dyDescent="0.3">
      <c r="B3073" s="6">
        <v>702</v>
      </c>
      <c r="C3073" s="6" t="s">
        <v>21</v>
      </c>
      <c r="D3073" s="6">
        <v>4257</v>
      </c>
      <c r="F3073" s="6" t="s">
        <v>18</v>
      </c>
      <c r="G3073" s="6">
        <v>41.8</v>
      </c>
      <c r="H3073" s="6">
        <v>151.69999999999999</v>
      </c>
      <c r="I3073" s="6">
        <v>41.5</v>
      </c>
      <c r="J3073" s="6" t="s">
        <v>170</v>
      </c>
      <c r="K3073" s="6">
        <v>1.3</v>
      </c>
      <c r="L3073" s="6" t="s">
        <v>24</v>
      </c>
      <c r="N3073" s="6" t="b">
        <v>0</v>
      </c>
      <c r="O3073" s="6">
        <v>41.990489259999997</v>
      </c>
      <c r="P3073" s="6">
        <v>-72.130103180000006</v>
      </c>
    </row>
    <row r="3074" spans="2:16" ht="15.75" customHeight="1" x14ac:dyDescent="0.3">
      <c r="B3074" s="6">
        <v>702</v>
      </c>
      <c r="C3074" s="6" t="s">
        <v>21</v>
      </c>
      <c r="D3074" s="6">
        <v>4258</v>
      </c>
      <c r="F3074" s="6" t="s">
        <v>23</v>
      </c>
      <c r="G3074" s="6">
        <v>44.5</v>
      </c>
      <c r="H3074" s="6">
        <v>154.5</v>
      </c>
      <c r="I3074" s="6">
        <v>18.100000000000001</v>
      </c>
      <c r="J3074" s="6" t="s">
        <v>170</v>
      </c>
      <c r="K3074" s="6">
        <v>1.6</v>
      </c>
      <c r="L3074" s="6" t="s">
        <v>66</v>
      </c>
      <c r="N3074" s="6" t="b">
        <v>0</v>
      </c>
      <c r="O3074" s="6">
        <v>41.990509850000002</v>
      </c>
      <c r="P3074" s="6">
        <v>-72.130065119999998</v>
      </c>
    </row>
    <row r="3075" spans="2:16" ht="15.75" customHeight="1" x14ac:dyDescent="0.3">
      <c r="B3075" s="6">
        <v>703</v>
      </c>
      <c r="C3075" s="6" t="s">
        <v>26</v>
      </c>
      <c r="D3075" s="6">
        <v>4259</v>
      </c>
      <c r="F3075" s="6" t="s">
        <v>18</v>
      </c>
      <c r="G3075" s="6">
        <v>79.099999999999994</v>
      </c>
      <c r="H3075" s="6">
        <v>142.6</v>
      </c>
      <c r="I3075" s="6">
        <v>49.4</v>
      </c>
      <c r="J3075" s="6" t="s">
        <v>170</v>
      </c>
      <c r="K3075" s="6">
        <v>1.3</v>
      </c>
      <c r="L3075" s="6" t="s">
        <v>24</v>
      </c>
      <c r="N3075" s="6" t="b">
        <v>0</v>
      </c>
      <c r="O3075" s="6">
        <v>41.990350419999999</v>
      </c>
      <c r="P3075" s="6">
        <v>-72.129677839999999</v>
      </c>
    </row>
    <row r="3076" spans="2:16" ht="15.75" customHeight="1" x14ac:dyDescent="0.3">
      <c r="B3076" s="6">
        <v>703</v>
      </c>
      <c r="C3076" s="6" t="s">
        <v>26</v>
      </c>
      <c r="D3076" s="6">
        <v>4260</v>
      </c>
      <c r="F3076" s="6" t="s">
        <v>18</v>
      </c>
      <c r="G3076" s="6">
        <v>70.599999999999994</v>
      </c>
      <c r="H3076" s="6">
        <v>140.19999999999999</v>
      </c>
      <c r="I3076" s="6">
        <v>31.5</v>
      </c>
      <c r="J3076" s="6" t="s">
        <v>170</v>
      </c>
      <c r="K3076" s="6">
        <v>1.3</v>
      </c>
      <c r="L3076" s="6" t="s">
        <v>24</v>
      </c>
      <c r="N3076" s="6" t="b">
        <v>0</v>
      </c>
      <c r="O3076" s="6">
        <v>41.990342439999999</v>
      </c>
      <c r="P3076" s="6">
        <v>-72.12978416</v>
      </c>
    </row>
    <row r="3077" spans="2:16" ht="15.75" customHeight="1" x14ac:dyDescent="0.3">
      <c r="B3077" s="6">
        <v>801</v>
      </c>
      <c r="C3077" s="6" t="s">
        <v>21</v>
      </c>
      <c r="D3077" s="6">
        <v>4260</v>
      </c>
      <c r="F3077" s="6" t="s">
        <v>31</v>
      </c>
      <c r="G3077" s="6">
        <v>26.2</v>
      </c>
      <c r="H3077" s="6">
        <v>171</v>
      </c>
      <c r="I3077" s="6">
        <v>29.8</v>
      </c>
      <c r="J3077" s="6" t="s">
        <v>170</v>
      </c>
      <c r="N3077" s="6" t="b">
        <v>0</v>
      </c>
      <c r="O3077" s="6">
        <v>41.990684559999998</v>
      </c>
      <c r="P3077" s="6">
        <v>-72.130248510000001</v>
      </c>
    </row>
    <row r="3078" spans="2:16" ht="15.75" customHeight="1" x14ac:dyDescent="0.3">
      <c r="B3078" s="6">
        <v>703</v>
      </c>
      <c r="C3078" s="6" t="s">
        <v>26</v>
      </c>
      <c r="D3078" s="6">
        <v>4261</v>
      </c>
      <c r="F3078" s="6" t="s">
        <v>18</v>
      </c>
      <c r="G3078" s="6">
        <v>72.8</v>
      </c>
      <c r="H3078" s="6">
        <v>155</v>
      </c>
      <c r="I3078" s="6">
        <v>43.2</v>
      </c>
      <c r="J3078" s="6" t="s">
        <v>170</v>
      </c>
      <c r="L3078" s="6" t="s">
        <v>24</v>
      </c>
      <c r="N3078" s="6" t="b">
        <v>0</v>
      </c>
      <c r="O3078" s="6">
        <v>41.990470080000001</v>
      </c>
      <c r="P3078" s="6">
        <v>-72.129726849999997</v>
      </c>
    </row>
    <row r="3079" spans="2:16" ht="15.75" customHeight="1" x14ac:dyDescent="0.3">
      <c r="B3079" s="6">
        <v>703</v>
      </c>
      <c r="C3079" s="6" t="s">
        <v>26</v>
      </c>
      <c r="D3079" s="6">
        <v>4262</v>
      </c>
      <c r="F3079" s="6" t="s">
        <v>18</v>
      </c>
      <c r="G3079" s="6">
        <v>79.3</v>
      </c>
      <c r="H3079" s="6">
        <v>155.19999999999999</v>
      </c>
      <c r="I3079" s="6">
        <v>35.4</v>
      </c>
      <c r="J3079" s="6" t="s">
        <v>170</v>
      </c>
      <c r="K3079" s="6">
        <v>1.3</v>
      </c>
      <c r="L3079" s="6" t="s">
        <v>24</v>
      </c>
      <c r="N3079" s="6" t="b">
        <v>0</v>
      </c>
      <c r="O3079" s="6">
        <v>41.990461699999997</v>
      </c>
      <c r="P3079" s="6">
        <v>-72.129648979999999</v>
      </c>
    </row>
    <row r="3080" spans="2:16" ht="15.75" customHeight="1" x14ac:dyDescent="0.3">
      <c r="B3080" s="6">
        <v>703</v>
      </c>
      <c r="C3080" s="6" t="s">
        <v>26</v>
      </c>
      <c r="D3080" s="6">
        <v>4263</v>
      </c>
      <c r="F3080" s="6" t="s">
        <v>18</v>
      </c>
      <c r="G3080" s="6">
        <v>77.3</v>
      </c>
      <c r="H3080" s="6">
        <v>158.19999999999999</v>
      </c>
      <c r="I3080" s="6">
        <v>5.0999999999999996</v>
      </c>
      <c r="J3080" s="6" t="s">
        <v>170</v>
      </c>
      <c r="K3080" s="6">
        <v>1.3</v>
      </c>
      <c r="L3080" s="6" t="s">
        <v>24</v>
      </c>
      <c r="N3080" s="6" t="b">
        <v>0</v>
      </c>
      <c r="O3080" s="6">
        <v>41.990491390000003</v>
      </c>
      <c r="P3080" s="6">
        <v>-72.129666499999999</v>
      </c>
    </row>
    <row r="3081" spans="2:16" ht="15.75" customHeight="1" x14ac:dyDescent="0.3">
      <c r="B3081" s="6">
        <v>703</v>
      </c>
      <c r="C3081" s="6" t="s">
        <v>26</v>
      </c>
      <c r="D3081" s="6">
        <v>4264</v>
      </c>
      <c r="F3081" s="6" t="s">
        <v>18</v>
      </c>
      <c r="G3081" s="6">
        <v>79.7</v>
      </c>
      <c r="H3081" s="6">
        <v>159.80000000000001</v>
      </c>
      <c r="I3081" s="6">
        <v>40.4</v>
      </c>
      <c r="J3081" s="6" t="s">
        <v>170</v>
      </c>
      <c r="L3081" s="6" t="s">
        <v>24</v>
      </c>
      <c r="N3081" s="6" t="b">
        <v>0</v>
      </c>
      <c r="O3081" s="6">
        <v>41.990501809999998</v>
      </c>
      <c r="P3081" s="6">
        <v>-72.129634539999998</v>
      </c>
    </row>
    <row r="3082" spans="2:16" ht="15.75" customHeight="1" x14ac:dyDescent="0.3">
      <c r="B3082" s="6">
        <v>703</v>
      </c>
      <c r="C3082" s="6" t="s">
        <v>26</v>
      </c>
      <c r="D3082" s="6">
        <v>4265</v>
      </c>
      <c r="F3082" s="6" t="s">
        <v>18</v>
      </c>
      <c r="G3082" s="6">
        <v>77.8</v>
      </c>
      <c r="H3082" s="6">
        <v>159.80000000000001</v>
      </c>
      <c r="I3082" s="6">
        <v>40.5</v>
      </c>
      <c r="J3082" s="6" t="s">
        <v>170</v>
      </c>
      <c r="K3082" s="6">
        <v>1.3</v>
      </c>
      <c r="L3082" s="6" t="s">
        <v>24</v>
      </c>
      <c r="N3082" s="6" t="b">
        <v>0</v>
      </c>
      <c r="O3082" s="6">
        <v>41.990504780000002</v>
      </c>
      <c r="P3082" s="6">
        <v>-72.129657179999995</v>
      </c>
    </row>
    <row r="3083" spans="2:16" ht="15.75" customHeight="1" x14ac:dyDescent="0.3">
      <c r="B3083" s="6">
        <v>703</v>
      </c>
      <c r="C3083" s="6" t="s">
        <v>26</v>
      </c>
      <c r="D3083" s="6">
        <v>4266</v>
      </c>
      <c r="F3083" s="6" t="s">
        <v>23</v>
      </c>
      <c r="G3083" s="6">
        <v>74.8</v>
      </c>
      <c r="H3083" s="6">
        <v>154.9</v>
      </c>
      <c r="I3083" s="6">
        <v>23.5</v>
      </c>
      <c r="J3083" s="6" t="s">
        <v>170</v>
      </c>
      <c r="K3083" s="6">
        <v>1.3</v>
      </c>
      <c r="L3083" s="6" t="s">
        <v>24</v>
      </c>
      <c r="N3083" s="6" t="b">
        <v>0</v>
      </c>
      <c r="O3083" s="6">
        <v>41.990466069999997</v>
      </c>
      <c r="P3083" s="6">
        <v>-72.129703230000004</v>
      </c>
    </row>
    <row r="3084" spans="2:16" ht="15.75" customHeight="1" x14ac:dyDescent="0.3">
      <c r="B3084" s="6">
        <v>703</v>
      </c>
      <c r="C3084" s="6" t="s">
        <v>26</v>
      </c>
      <c r="D3084" s="6">
        <v>4267</v>
      </c>
      <c r="F3084" s="6" t="s">
        <v>18</v>
      </c>
      <c r="G3084" s="6">
        <v>73.599999999999994</v>
      </c>
      <c r="H3084" s="6">
        <v>154.19999999999999</v>
      </c>
      <c r="I3084" s="6">
        <v>16</v>
      </c>
      <c r="J3084" s="6" t="s">
        <v>170</v>
      </c>
      <c r="L3084" s="6" t="s">
        <v>24</v>
      </c>
      <c r="N3084" s="6" t="b">
        <v>0</v>
      </c>
      <c r="O3084" s="6">
        <v>41.990461740000001</v>
      </c>
      <c r="P3084" s="6">
        <v>-72.129718999999994</v>
      </c>
    </row>
    <row r="3085" spans="2:16" ht="15.75" customHeight="1" x14ac:dyDescent="0.3">
      <c r="B3085" s="6">
        <v>801</v>
      </c>
      <c r="C3085" s="6" t="s">
        <v>21</v>
      </c>
      <c r="D3085" s="6">
        <v>4269</v>
      </c>
      <c r="F3085" s="6" t="s">
        <v>31</v>
      </c>
      <c r="G3085" s="6">
        <v>26.7</v>
      </c>
      <c r="H3085" s="6">
        <v>171.5</v>
      </c>
      <c r="I3085" s="6">
        <v>35</v>
      </c>
      <c r="J3085" s="6" t="s">
        <v>170</v>
      </c>
      <c r="N3085" s="6" t="b">
        <v>0</v>
      </c>
      <c r="O3085" s="6">
        <v>41.990688210000002</v>
      </c>
      <c r="P3085" s="6">
        <v>-72.130241499999997</v>
      </c>
    </row>
    <row r="3086" spans="2:16" ht="15.75" customHeight="1" x14ac:dyDescent="0.3">
      <c r="B3086" s="6">
        <v>801</v>
      </c>
      <c r="C3086" s="6" t="s">
        <v>17</v>
      </c>
      <c r="D3086" s="6">
        <v>4271</v>
      </c>
      <c r="F3086" s="6" t="s">
        <v>172</v>
      </c>
      <c r="G3086" s="6">
        <v>27.9</v>
      </c>
      <c r="H3086" s="6">
        <v>169.8</v>
      </c>
      <c r="I3086" s="6">
        <v>6.6</v>
      </c>
      <c r="J3086" s="6" t="s">
        <v>170</v>
      </c>
      <c r="K3086" s="6">
        <v>1.3</v>
      </c>
      <c r="L3086" s="6" t="s">
        <v>24</v>
      </c>
      <c r="N3086" s="6" t="b">
        <v>0</v>
      </c>
      <c r="O3086" s="6">
        <v>41.990671280000001</v>
      </c>
      <c r="P3086" s="6">
        <v>-72.130230780000005</v>
      </c>
    </row>
    <row r="3087" spans="2:16" ht="15.75" customHeight="1" x14ac:dyDescent="0.3">
      <c r="B3087" s="6">
        <v>900</v>
      </c>
      <c r="C3087" s="6" t="s">
        <v>25</v>
      </c>
      <c r="D3087" s="6">
        <v>4272</v>
      </c>
      <c r="F3087" s="6" t="s">
        <v>18</v>
      </c>
      <c r="G3087" s="6">
        <v>19.8</v>
      </c>
      <c r="H3087" s="6">
        <v>191.7</v>
      </c>
      <c r="I3087" s="6">
        <v>10.1</v>
      </c>
      <c r="J3087" s="6" t="s">
        <v>170</v>
      </c>
      <c r="K3087" s="6">
        <v>1.3</v>
      </c>
      <c r="L3087" s="6" t="s">
        <v>24</v>
      </c>
      <c r="N3087" s="6" t="b">
        <v>0</v>
      </c>
      <c r="O3087" s="6">
        <v>41.99087789</v>
      </c>
      <c r="P3087" s="6">
        <v>-72.130281280000005</v>
      </c>
    </row>
    <row r="3088" spans="2:16" ht="15.75" customHeight="1" x14ac:dyDescent="0.3">
      <c r="B3088" s="6">
        <v>800</v>
      </c>
      <c r="C3088" s="6" t="s">
        <v>26</v>
      </c>
      <c r="D3088" s="6">
        <v>4275</v>
      </c>
      <c r="F3088" s="6" t="s">
        <v>18</v>
      </c>
      <c r="G3088" s="6">
        <v>13.6</v>
      </c>
      <c r="H3088" s="6">
        <v>168.5</v>
      </c>
      <c r="I3088" s="6">
        <v>37</v>
      </c>
      <c r="J3088" s="6" t="s">
        <v>170</v>
      </c>
      <c r="K3088" s="6">
        <v>1.3</v>
      </c>
      <c r="L3088" s="6" t="s">
        <v>24</v>
      </c>
      <c r="N3088" s="6" t="b">
        <v>1</v>
      </c>
      <c r="O3088" s="6">
        <v>41.990682100000001</v>
      </c>
      <c r="P3088" s="6">
        <v>-72.130403909999998</v>
      </c>
    </row>
    <row r="3089" spans="2:16" ht="15.75" customHeight="1" x14ac:dyDescent="0.3">
      <c r="B3089" s="6">
        <v>801</v>
      </c>
      <c r="C3089" s="6" t="s">
        <v>25</v>
      </c>
      <c r="D3089" s="6">
        <v>4276</v>
      </c>
      <c r="F3089" s="6" t="s">
        <v>18</v>
      </c>
      <c r="G3089" s="6">
        <v>32</v>
      </c>
      <c r="H3089" s="6">
        <v>176.7</v>
      </c>
      <c r="I3089" s="6">
        <v>19</v>
      </c>
      <c r="J3089" s="6" t="s">
        <v>170</v>
      </c>
      <c r="N3089" s="6" t="b">
        <v>0</v>
      </c>
      <c r="O3089" s="6">
        <v>41.990725980000001</v>
      </c>
      <c r="P3089" s="6">
        <v>-72.130167420000006</v>
      </c>
    </row>
    <row r="3090" spans="2:16" ht="15.75" customHeight="1" x14ac:dyDescent="0.3">
      <c r="B3090" s="6">
        <v>308</v>
      </c>
      <c r="C3090" s="6" t="s">
        <v>25</v>
      </c>
      <c r="D3090" s="6">
        <v>4277</v>
      </c>
      <c r="F3090" s="6" t="s">
        <v>20</v>
      </c>
      <c r="G3090" s="6">
        <v>170.7</v>
      </c>
      <c r="H3090" s="6">
        <v>77.7</v>
      </c>
      <c r="I3090" s="6">
        <v>312</v>
      </c>
      <c r="J3090" s="6" t="s">
        <v>170</v>
      </c>
      <c r="L3090" s="6" t="s">
        <v>24</v>
      </c>
      <c r="N3090" s="6" t="b">
        <v>0</v>
      </c>
      <c r="O3090" s="6">
        <v>41.989632559999997</v>
      </c>
      <c r="P3090" s="6">
        <v>-72.128722719999999</v>
      </c>
    </row>
    <row r="3091" spans="2:16" ht="15.75" customHeight="1" x14ac:dyDescent="0.3">
      <c r="B3091" s="6">
        <v>308</v>
      </c>
      <c r="C3091" s="6" t="s">
        <v>25</v>
      </c>
      <c r="D3091" s="6">
        <v>4278</v>
      </c>
      <c r="F3091" s="6" t="s">
        <v>89</v>
      </c>
      <c r="G3091" s="6">
        <v>177.6</v>
      </c>
      <c r="H3091" s="6">
        <v>74.7</v>
      </c>
      <c r="I3091" s="6">
        <v>44.2</v>
      </c>
      <c r="J3091" s="6" t="s">
        <v>170</v>
      </c>
      <c r="L3091" s="6" t="s">
        <v>24</v>
      </c>
      <c r="N3091" s="6" t="b">
        <v>0</v>
      </c>
      <c r="O3091" s="6">
        <v>41.989595209999997</v>
      </c>
      <c r="P3091" s="6">
        <v>-72.128646810000006</v>
      </c>
    </row>
    <row r="3092" spans="2:16" ht="15.75" customHeight="1" x14ac:dyDescent="0.3">
      <c r="B3092" s="6">
        <v>900</v>
      </c>
      <c r="C3092" s="6" t="s">
        <v>25</v>
      </c>
      <c r="D3092" s="6">
        <v>4279</v>
      </c>
      <c r="F3092" s="6" t="s">
        <v>22</v>
      </c>
      <c r="G3092" s="6">
        <v>19.600000000000001</v>
      </c>
      <c r="H3092" s="6">
        <v>191.7</v>
      </c>
      <c r="I3092" s="6">
        <v>218</v>
      </c>
      <c r="J3092" s="6" t="s">
        <v>170</v>
      </c>
      <c r="K3092" s="6">
        <v>1.3</v>
      </c>
      <c r="L3092" s="6" t="s">
        <v>24</v>
      </c>
      <c r="N3092" s="6" t="b">
        <v>0</v>
      </c>
      <c r="O3092" s="6">
        <v>41.990878199999997</v>
      </c>
      <c r="P3092" s="6">
        <v>-72.130283660000003</v>
      </c>
    </row>
    <row r="3093" spans="2:16" ht="15.75" customHeight="1" x14ac:dyDescent="0.3">
      <c r="B3093" s="6">
        <v>308</v>
      </c>
      <c r="C3093" s="6" t="s">
        <v>25</v>
      </c>
      <c r="D3093" s="6">
        <v>4280</v>
      </c>
      <c r="F3093" s="6" t="s">
        <v>89</v>
      </c>
      <c r="G3093" s="6">
        <v>175.4</v>
      </c>
      <c r="H3093" s="6">
        <v>71.8</v>
      </c>
      <c r="I3093" s="6">
        <v>64.3</v>
      </c>
      <c r="J3093" s="6" t="s">
        <v>170</v>
      </c>
      <c r="N3093" s="6" t="b">
        <v>0</v>
      </c>
      <c r="O3093" s="6">
        <v>41.989572969999998</v>
      </c>
      <c r="P3093" s="6">
        <v>-72.128679120000001</v>
      </c>
    </row>
    <row r="3094" spans="2:16" ht="15.75" customHeight="1" x14ac:dyDescent="0.3">
      <c r="B3094" s="6">
        <v>308</v>
      </c>
      <c r="C3094" s="6" t="s">
        <v>25</v>
      </c>
      <c r="D3094" s="6">
        <v>4281</v>
      </c>
      <c r="F3094" s="6" t="s">
        <v>20</v>
      </c>
      <c r="G3094" s="6">
        <v>172.8</v>
      </c>
      <c r="H3094" s="6">
        <v>75</v>
      </c>
      <c r="I3094" s="6">
        <v>24.8</v>
      </c>
      <c r="J3094" s="6" t="s">
        <v>170</v>
      </c>
      <c r="K3094" s="6">
        <v>1.3</v>
      </c>
      <c r="L3094" s="6" t="s">
        <v>24</v>
      </c>
      <c r="N3094" s="6" t="b">
        <v>0</v>
      </c>
      <c r="O3094" s="6">
        <v>41.98960537</v>
      </c>
      <c r="P3094" s="6">
        <v>-72.128703369999997</v>
      </c>
    </row>
    <row r="3095" spans="2:16" ht="15.75" customHeight="1" x14ac:dyDescent="0.3">
      <c r="B3095" s="6">
        <v>308</v>
      </c>
      <c r="C3095" s="6" t="s">
        <v>25</v>
      </c>
      <c r="D3095" s="6">
        <v>4282</v>
      </c>
      <c r="F3095" s="6" t="s">
        <v>31</v>
      </c>
      <c r="G3095" s="6">
        <v>177.1</v>
      </c>
      <c r="H3095" s="6">
        <v>70.599999999999994</v>
      </c>
      <c r="I3095" s="6">
        <v>16.5</v>
      </c>
      <c r="J3095" s="6" t="s">
        <v>170</v>
      </c>
      <c r="K3095" s="6">
        <v>1.3</v>
      </c>
      <c r="L3095" s="6" t="s">
        <v>24</v>
      </c>
      <c r="N3095" s="6" t="b">
        <v>0</v>
      </c>
      <c r="O3095" s="6">
        <v>41.989559679999999</v>
      </c>
      <c r="P3095" s="6">
        <v>-72.128661379999997</v>
      </c>
    </row>
    <row r="3096" spans="2:16" ht="15.75" customHeight="1" x14ac:dyDescent="0.3">
      <c r="B3096" s="6">
        <v>800</v>
      </c>
      <c r="C3096" s="6" t="s">
        <v>25</v>
      </c>
      <c r="D3096" s="6">
        <v>4283</v>
      </c>
      <c r="F3096" s="6" t="s">
        <v>172</v>
      </c>
      <c r="G3096" s="6">
        <v>17.899999999999999</v>
      </c>
      <c r="H3096" s="6">
        <v>171.1</v>
      </c>
      <c r="I3096" s="6">
        <v>10</v>
      </c>
      <c r="J3096" s="6" t="s">
        <v>170</v>
      </c>
      <c r="K3096" s="6">
        <v>1.3</v>
      </c>
      <c r="L3096" s="6" t="s">
        <v>24</v>
      </c>
      <c r="N3096" s="6" t="b">
        <v>0</v>
      </c>
      <c r="O3096" s="6">
        <v>41.99069841</v>
      </c>
      <c r="P3096" s="6">
        <v>-72.130347200000003</v>
      </c>
    </row>
    <row r="3097" spans="2:16" ht="15.75" customHeight="1" x14ac:dyDescent="0.3">
      <c r="B3097" s="6">
        <v>800</v>
      </c>
      <c r="C3097" s="6" t="s">
        <v>25</v>
      </c>
      <c r="D3097" s="6">
        <v>4284</v>
      </c>
      <c r="F3097" s="6" t="s">
        <v>18</v>
      </c>
      <c r="G3097" s="6">
        <v>18</v>
      </c>
      <c r="H3097" s="6">
        <v>176.1</v>
      </c>
      <c r="I3097" s="6">
        <v>12.5</v>
      </c>
      <c r="J3097" s="6" t="s">
        <v>170</v>
      </c>
      <c r="N3097" s="6" t="b">
        <v>0</v>
      </c>
      <c r="O3097" s="6">
        <v>41.990742529999999</v>
      </c>
      <c r="P3097" s="6">
        <v>-72.130335509999995</v>
      </c>
    </row>
    <row r="3098" spans="2:16" ht="15.75" customHeight="1" x14ac:dyDescent="0.3">
      <c r="B3098" s="6">
        <v>900</v>
      </c>
      <c r="C3098" s="6" t="s">
        <v>17</v>
      </c>
      <c r="D3098" s="6">
        <v>4285</v>
      </c>
      <c r="F3098" s="6" t="s">
        <v>18</v>
      </c>
      <c r="G3098" s="6">
        <v>3.2</v>
      </c>
      <c r="H3098" s="6">
        <v>183</v>
      </c>
      <c r="I3098" s="6">
        <v>48.3</v>
      </c>
      <c r="J3098" s="6" t="s">
        <v>170</v>
      </c>
      <c r="N3098" s="6" t="b">
        <v>0</v>
      </c>
      <c r="O3098" s="6">
        <v>41.990826759999997</v>
      </c>
      <c r="P3098" s="6">
        <v>-72.130497370000001</v>
      </c>
    </row>
    <row r="3099" spans="2:16" ht="15.75" customHeight="1" x14ac:dyDescent="0.3">
      <c r="B3099" s="6">
        <v>900</v>
      </c>
      <c r="C3099" s="6" t="s">
        <v>17</v>
      </c>
      <c r="D3099" s="6">
        <v>4286</v>
      </c>
      <c r="F3099" s="6" t="s">
        <v>20</v>
      </c>
      <c r="G3099" s="6">
        <v>4.7</v>
      </c>
      <c r="H3099" s="6">
        <v>183.8</v>
      </c>
      <c r="I3099" s="6">
        <v>53.6</v>
      </c>
      <c r="J3099" s="6" t="s">
        <v>170</v>
      </c>
      <c r="N3099" s="6" t="b">
        <v>0</v>
      </c>
      <c r="O3099" s="6">
        <v>41.990831499999999</v>
      </c>
      <c r="P3099" s="6">
        <v>-72.130477810000002</v>
      </c>
    </row>
    <row r="3100" spans="2:16" ht="15.75" customHeight="1" x14ac:dyDescent="0.3">
      <c r="B3100" s="6">
        <v>900</v>
      </c>
      <c r="C3100" s="6" t="s">
        <v>17</v>
      </c>
      <c r="D3100" s="6">
        <v>4287</v>
      </c>
      <c r="F3100" s="6" t="s">
        <v>18</v>
      </c>
      <c r="G3100" s="6">
        <v>4.7</v>
      </c>
      <c r="H3100" s="6">
        <v>185</v>
      </c>
      <c r="I3100" s="6">
        <v>22</v>
      </c>
      <c r="J3100" s="6" t="s">
        <v>170</v>
      </c>
      <c r="N3100" s="6" t="b">
        <v>0</v>
      </c>
      <c r="O3100" s="6">
        <v>41.990842129999997</v>
      </c>
      <c r="P3100" s="6">
        <v>-72.130475290000007</v>
      </c>
    </row>
    <row r="3101" spans="2:16" ht="15.75" customHeight="1" x14ac:dyDescent="0.3">
      <c r="B3101" s="6">
        <v>800</v>
      </c>
      <c r="C3101" s="6" t="s">
        <v>21</v>
      </c>
      <c r="D3101" s="6">
        <v>4288</v>
      </c>
      <c r="F3101" s="6" t="s">
        <v>23</v>
      </c>
      <c r="G3101" s="6">
        <v>4</v>
      </c>
      <c r="H3101" s="6">
        <v>161.19999999999999</v>
      </c>
      <c r="I3101" s="6">
        <v>26.3</v>
      </c>
      <c r="J3101" s="6" t="s">
        <v>170</v>
      </c>
      <c r="N3101" s="6" t="b">
        <v>1</v>
      </c>
      <c r="O3101" s="6">
        <v>41.990632429999998</v>
      </c>
      <c r="P3101" s="6">
        <v>-72.130533639999996</v>
      </c>
    </row>
    <row r="3102" spans="2:16" ht="15.75" customHeight="1" x14ac:dyDescent="0.3">
      <c r="B3102" s="6">
        <v>800</v>
      </c>
      <c r="C3102" s="6" t="s">
        <v>21</v>
      </c>
      <c r="D3102" s="6">
        <v>4291</v>
      </c>
      <c r="F3102" s="6" t="s">
        <v>18</v>
      </c>
      <c r="G3102" s="6">
        <v>1.1000000000000001</v>
      </c>
      <c r="H3102" s="6">
        <v>160.9</v>
      </c>
      <c r="I3102" s="6">
        <v>43.5</v>
      </c>
      <c r="J3102" s="6" t="s">
        <v>170</v>
      </c>
      <c r="N3102" s="6" t="b">
        <v>0</v>
      </c>
      <c r="O3102" s="6">
        <v>41.990634309999997</v>
      </c>
      <c r="P3102" s="6">
        <v>-72.130568819999993</v>
      </c>
    </row>
    <row r="3103" spans="2:16" ht="15.75" customHeight="1" x14ac:dyDescent="0.3">
      <c r="B3103" s="6">
        <v>800</v>
      </c>
      <c r="C3103" s="6" t="s">
        <v>21</v>
      </c>
      <c r="D3103" s="6">
        <v>4292</v>
      </c>
      <c r="F3103" s="6" t="s">
        <v>18</v>
      </c>
      <c r="G3103" s="6">
        <v>0</v>
      </c>
      <c r="H3103" s="6">
        <v>165.9</v>
      </c>
      <c r="I3103" s="6">
        <v>20.6</v>
      </c>
      <c r="J3103" s="6" t="s">
        <v>170</v>
      </c>
      <c r="N3103" s="6" t="b">
        <v>0</v>
      </c>
      <c r="O3103" s="6" t="e">
        <v>#DIV/0!</v>
      </c>
      <c r="P3103" s="6" t="e">
        <v>#DIV/0!</v>
      </c>
    </row>
    <row r="3104" spans="2:16" ht="15.75" customHeight="1" x14ac:dyDescent="0.3">
      <c r="B3104" s="6">
        <v>800</v>
      </c>
      <c r="C3104" s="6" t="s">
        <v>21</v>
      </c>
      <c r="D3104" s="6">
        <v>4293</v>
      </c>
      <c r="F3104" s="6" t="s">
        <v>18</v>
      </c>
      <c r="G3104" s="6">
        <v>0.2</v>
      </c>
      <c r="H3104" s="6">
        <v>166</v>
      </c>
      <c r="I3104" s="6">
        <v>14.2</v>
      </c>
      <c r="J3104" s="6" t="s">
        <v>170</v>
      </c>
      <c r="N3104" s="6" t="b">
        <v>0</v>
      </c>
      <c r="O3104" s="6">
        <v>41.990680879999999</v>
      </c>
      <c r="P3104" s="6">
        <v>-72.130568830000001</v>
      </c>
    </row>
    <row r="3105" spans="2:16" ht="15.75" customHeight="1" x14ac:dyDescent="0.3">
      <c r="B3105" s="6">
        <v>800</v>
      </c>
      <c r="C3105" s="6" t="s">
        <v>21</v>
      </c>
      <c r="D3105" s="6">
        <v>4294</v>
      </c>
      <c r="F3105" s="6" t="s">
        <v>20</v>
      </c>
      <c r="G3105" s="6">
        <v>0.4</v>
      </c>
      <c r="H3105" s="6">
        <v>164.5</v>
      </c>
      <c r="I3105" s="6">
        <v>45.6</v>
      </c>
      <c r="J3105" s="6" t="s">
        <v>170</v>
      </c>
      <c r="N3105" s="6" t="b">
        <v>0</v>
      </c>
      <c r="O3105" s="6">
        <v>41.990667279999997</v>
      </c>
      <c r="P3105" s="6">
        <v>-72.130569600000001</v>
      </c>
    </row>
    <row r="3106" spans="2:16" ht="15.75" customHeight="1" x14ac:dyDescent="0.3">
      <c r="B3106" s="6">
        <v>800</v>
      </c>
      <c r="C3106" s="6" t="s">
        <v>21</v>
      </c>
      <c r="D3106" s="6">
        <v>4295</v>
      </c>
      <c r="F3106" s="6" t="s">
        <v>31</v>
      </c>
      <c r="G3106" s="6">
        <v>1.5</v>
      </c>
      <c r="H3106" s="6">
        <v>164.5</v>
      </c>
      <c r="I3106" s="6">
        <v>32</v>
      </c>
      <c r="J3106" s="6" t="s">
        <v>170</v>
      </c>
      <c r="N3106" s="6" t="b">
        <v>0</v>
      </c>
      <c r="O3106" s="6">
        <v>41.990665569999997</v>
      </c>
      <c r="P3106" s="6">
        <v>-72.130556490000004</v>
      </c>
    </row>
    <row r="3107" spans="2:16" ht="15.75" customHeight="1" x14ac:dyDescent="0.3">
      <c r="B3107" s="6">
        <v>800</v>
      </c>
      <c r="C3107" s="6" t="s">
        <v>21</v>
      </c>
      <c r="D3107" s="6">
        <v>4296</v>
      </c>
      <c r="F3107" s="6" t="s">
        <v>31</v>
      </c>
      <c r="G3107" s="6">
        <v>5.9</v>
      </c>
      <c r="H3107" s="6">
        <v>179.8</v>
      </c>
      <c r="I3107" s="6">
        <v>18</v>
      </c>
      <c r="J3107" s="6" t="s">
        <v>170</v>
      </c>
      <c r="N3107" s="6" t="b">
        <v>0</v>
      </c>
      <c r="O3107" s="6">
        <v>41.990794200000003</v>
      </c>
      <c r="P3107" s="6">
        <v>-72.130471920000005</v>
      </c>
    </row>
    <row r="3108" spans="2:16" ht="15.75" customHeight="1" x14ac:dyDescent="0.3">
      <c r="B3108" s="6">
        <v>800</v>
      </c>
      <c r="C3108" s="6" t="s">
        <v>17</v>
      </c>
      <c r="D3108" s="6">
        <v>4297</v>
      </c>
      <c r="F3108" s="6" t="s">
        <v>18</v>
      </c>
      <c r="G3108" s="6">
        <v>2.2000000000000002</v>
      </c>
      <c r="H3108" s="6">
        <v>169.6</v>
      </c>
      <c r="I3108" s="6">
        <v>57</v>
      </c>
      <c r="J3108" s="6" t="s">
        <v>170</v>
      </c>
      <c r="N3108" s="6" t="b">
        <v>0</v>
      </c>
      <c r="O3108" s="6">
        <v>41.990709639999999</v>
      </c>
      <c r="P3108" s="6">
        <v>-72.130537439999998</v>
      </c>
    </row>
    <row r="3109" spans="2:16" ht="15.75" customHeight="1" x14ac:dyDescent="0.3">
      <c r="B3109" s="6">
        <v>800</v>
      </c>
      <c r="C3109" s="6" t="s">
        <v>21</v>
      </c>
      <c r="D3109" s="6">
        <v>4298</v>
      </c>
      <c r="F3109" s="6" t="s">
        <v>18</v>
      </c>
      <c r="G3109" s="6">
        <v>8.1999999999999993</v>
      </c>
      <c r="H3109" s="6">
        <v>177.6</v>
      </c>
      <c r="I3109" s="6">
        <v>13.6</v>
      </c>
      <c r="J3109" s="6" t="s">
        <v>170</v>
      </c>
      <c r="N3109" s="6" t="b">
        <v>0</v>
      </c>
      <c r="O3109" s="6">
        <v>41.990771119999998</v>
      </c>
      <c r="P3109" s="6">
        <v>-72.130449130000002</v>
      </c>
    </row>
    <row r="3110" spans="2:16" ht="15.75" customHeight="1" x14ac:dyDescent="0.3">
      <c r="B3110" s="6">
        <v>800</v>
      </c>
      <c r="C3110" s="6" t="s">
        <v>21</v>
      </c>
      <c r="D3110" s="6">
        <v>4299</v>
      </c>
      <c r="F3110" s="6" t="s">
        <v>18</v>
      </c>
      <c r="G3110" s="6">
        <v>7.7</v>
      </c>
      <c r="H3110" s="6">
        <v>175.7</v>
      </c>
      <c r="I3110" s="6">
        <v>35.200000000000003</v>
      </c>
      <c r="J3110" s="6" t="s">
        <v>170</v>
      </c>
      <c r="N3110" s="6" t="b">
        <v>0</v>
      </c>
      <c r="O3110" s="6">
        <v>41.99075508</v>
      </c>
      <c r="P3110" s="6">
        <v>-72.130459079999994</v>
      </c>
    </row>
    <row r="3111" spans="2:16" ht="15.75" customHeight="1" x14ac:dyDescent="0.3">
      <c r="B3111" s="6">
        <v>800</v>
      </c>
      <c r="C3111" s="6" t="s">
        <v>21</v>
      </c>
      <c r="D3111" s="6">
        <v>4300</v>
      </c>
      <c r="F3111" s="6" t="s">
        <v>20</v>
      </c>
      <c r="G3111" s="6">
        <v>71.3</v>
      </c>
      <c r="H3111" s="6">
        <v>178.6</v>
      </c>
      <c r="I3111" s="6">
        <v>73</v>
      </c>
      <c r="J3111" s="6" t="s">
        <v>170</v>
      </c>
      <c r="N3111" s="6" t="b">
        <v>0</v>
      </c>
      <c r="O3111" s="6">
        <v>41.990681430000002</v>
      </c>
      <c r="P3111" s="6">
        <v>-72.129695130000002</v>
      </c>
    </row>
    <row r="3112" spans="2:16" ht="15.75" customHeight="1" x14ac:dyDescent="0.3">
      <c r="B3112" s="6">
        <v>308</v>
      </c>
      <c r="C3112" s="6" t="s">
        <v>17</v>
      </c>
      <c r="D3112" s="6">
        <v>4301</v>
      </c>
      <c r="F3112" s="6" t="s">
        <v>20</v>
      </c>
      <c r="G3112" s="6">
        <v>164.8</v>
      </c>
      <c r="H3112" s="6">
        <v>63.4</v>
      </c>
      <c r="I3112" s="6">
        <v>2.7</v>
      </c>
      <c r="J3112" s="6" t="s">
        <v>170</v>
      </c>
      <c r="K3112" s="6">
        <v>1.3</v>
      </c>
      <c r="L3112" s="6" t="s">
        <v>24</v>
      </c>
      <c r="N3112" s="6" t="b">
        <v>0</v>
      </c>
      <c r="O3112" s="6">
        <v>41.989515130000001</v>
      </c>
      <c r="P3112" s="6">
        <v>-72.128823080000004</v>
      </c>
    </row>
    <row r="3113" spans="2:16" ht="15.75" customHeight="1" x14ac:dyDescent="0.3">
      <c r="B3113" s="6">
        <v>308</v>
      </c>
      <c r="C3113" s="6" t="s">
        <v>17</v>
      </c>
      <c r="D3113" s="6">
        <v>4302</v>
      </c>
      <c r="F3113" s="6" t="s">
        <v>20</v>
      </c>
      <c r="G3113" s="6">
        <v>161.80000000000001</v>
      </c>
      <c r="H3113" s="6">
        <v>60.4</v>
      </c>
      <c r="J3113" s="6" t="s">
        <v>170</v>
      </c>
      <c r="K3113" s="6">
        <v>1.3</v>
      </c>
      <c r="L3113" s="6" t="s">
        <v>24</v>
      </c>
      <c r="N3113" s="6" t="b">
        <v>0</v>
      </c>
      <c r="O3113" s="6">
        <v>41.989493240000002</v>
      </c>
      <c r="P3113" s="6">
        <v>-72.128865129999994</v>
      </c>
    </row>
    <row r="3114" spans="2:16" ht="15.75" customHeight="1" x14ac:dyDescent="0.3">
      <c r="B3114" s="6">
        <v>308</v>
      </c>
      <c r="C3114" s="6" t="s">
        <v>26</v>
      </c>
      <c r="D3114" s="6">
        <v>4302</v>
      </c>
      <c r="F3114" s="6" t="s">
        <v>20</v>
      </c>
      <c r="G3114" s="6">
        <v>179.5</v>
      </c>
      <c r="H3114" s="6">
        <v>64.599999999999994</v>
      </c>
      <c r="I3114" s="6">
        <v>4.8</v>
      </c>
      <c r="J3114" s="6" t="s">
        <v>170</v>
      </c>
      <c r="K3114" s="6">
        <v>1.3</v>
      </c>
      <c r="L3114" s="6" t="s">
        <v>24</v>
      </c>
      <c r="N3114" s="6" t="b">
        <v>0</v>
      </c>
      <c r="O3114" s="6">
        <v>41.989502799999997</v>
      </c>
      <c r="P3114" s="6">
        <v>-72.128645390000003</v>
      </c>
    </row>
    <row r="3115" spans="2:16" ht="15.75" customHeight="1" x14ac:dyDescent="0.3">
      <c r="B3115" s="6">
        <v>308</v>
      </c>
      <c r="C3115" s="6" t="s">
        <v>25</v>
      </c>
      <c r="D3115" s="6">
        <v>4303</v>
      </c>
      <c r="F3115" s="6" t="s">
        <v>20</v>
      </c>
      <c r="G3115" s="6">
        <v>176.4</v>
      </c>
      <c r="H3115" s="6">
        <v>76.900000000000006</v>
      </c>
      <c r="I3115" s="6">
        <v>2.7</v>
      </c>
      <c r="J3115" s="6" t="s">
        <v>170</v>
      </c>
      <c r="K3115" s="6">
        <v>1.3</v>
      </c>
      <c r="L3115" s="6" t="s">
        <v>24</v>
      </c>
      <c r="N3115" s="6" t="b">
        <v>0</v>
      </c>
      <c r="O3115" s="6">
        <v>41.989616570000003</v>
      </c>
      <c r="P3115" s="6">
        <v>-72.128656489999997</v>
      </c>
    </row>
    <row r="3116" spans="2:16" ht="15.75" customHeight="1" x14ac:dyDescent="0.3">
      <c r="B3116" s="6">
        <v>308</v>
      </c>
      <c r="C3116" s="6" t="s">
        <v>17</v>
      </c>
      <c r="D3116" s="6">
        <v>4304</v>
      </c>
      <c r="F3116" s="6" t="s">
        <v>20</v>
      </c>
      <c r="G3116" s="6">
        <v>162.80000000000001</v>
      </c>
      <c r="H3116" s="6">
        <v>65.2</v>
      </c>
      <c r="I3116" s="6">
        <v>3</v>
      </c>
      <c r="J3116" s="6" t="s">
        <v>170</v>
      </c>
      <c r="K3116" s="6">
        <v>1.3</v>
      </c>
      <c r="L3116" s="6" t="s">
        <v>24</v>
      </c>
      <c r="N3116" s="6" t="b">
        <v>0</v>
      </c>
      <c r="O3116" s="6">
        <v>41.989534190000001</v>
      </c>
      <c r="P3116" s="6">
        <v>-72.128843130000007</v>
      </c>
    </row>
    <row r="3117" spans="2:16" ht="15.75" customHeight="1" x14ac:dyDescent="0.3">
      <c r="B3117" s="6">
        <v>308</v>
      </c>
      <c r="C3117" s="6" t="s">
        <v>21</v>
      </c>
      <c r="D3117" s="6">
        <v>4306</v>
      </c>
      <c r="F3117" s="6" t="s">
        <v>20</v>
      </c>
      <c r="G3117" s="6">
        <v>163.9</v>
      </c>
      <c r="H3117" s="6">
        <v>76.5</v>
      </c>
      <c r="I3117" s="6">
        <v>1.4</v>
      </c>
      <c r="J3117" s="6" t="s">
        <v>170</v>
      </c>
      <c r="K3117" s="6">
        <v>1.3</v>
      </c>
      <c r="L3117" s="6" t="s">
        <v>24</v>
      </c>
      <c r="N3117" s="6" t="b">
        <v>0</v>
      </c>
      <c r="O3117" s="6">
        <v>41.989632550000003</v>
      </c>
      <c r="P3117" s="6">
        <v>-72.128806269999998</v>
      </c>
    </row>
    <row r="3118" spans="2:16" ht="15.75" customHeight="1" x14ac:dyDescent="0.3">
      <c r="B3118" s="6">
        <v>308</v>
      </c>
      <c r="C3118" s="6" t="s">
        <v>26</v>
      </c>
      <c r="D3118" s="6">
        <v>4307</v>
      </c>
      <c r="F3118" s="6" t="s">
        <v>20</v>
      </c>
      <c r="G3118" s="6">
        <v>178.3</v>
      </c>
      <c r="H3118" s="6">
        <v>65.5</v>
      </c>
      <c r="I3118" s="6">
        <v>3.4</v>
      </c>
      <c r="J3118" s="6" t="s">
        <v>170</v>
      </c>
      <c r="K3118" s="6">
        <v>1.3</v>
      </c>
      <c r="L3118" s="6" t="s">
        <v>24</v>
      </c>
      <c r="N3118" s="6" t="b">
        <v>0</v>
      </c>
      <c r="O3118" s="6">
        <v>41.989512640000001</v>
      </c>
      <c r="P3118" s="6">
        <v>-72.128657799999999</v>
      </c>
    </row>
    <row r="3119" spans="2:16" ht="15.75" customHeight="1" x14ac:dyDescent="0.3">
      <c r="B3119" s="6">
        <v>308</v>
      </c>
      <c r="C3119" s="6" t="s">
        <v>21</v>
      </c>
      <c r="D3119" s="6">
        <v>4308</v>
      </c>
      <c r="F3119" s="6" t="s">
        <v>20</v>
      </c>
      <c r="G3119" s="6">
        <v>163.5</v>
      </c>
      <c r="H3119" s="6">
        <v>77.2</v>
      </c>
      <c r="I3119" s="6">
        <v>2</v>
      </c>
      <c r="J3119" s="6" t="s">
        <v>170</v>
      </c>
      <c r="K3119" s="6">
        <v>1.3</v>
      </c>
      <c r="L3119" s="6" t="s">
        <v>24</v>
      </c>
      <c r="N3119" s="6" t="b">
        <v>0</v>
      </c>
      <c r="O3119" s="6">
        <v>41.98963938</v>
      </c>
      <c r="P3119" s="6">
        <v>-72.128809570000001</v>
      </c>
    </row>
    <row r="3120" spans="2:16" ht="15.75" customHeight="1" x14ac:dyDescent="0.3">
      <c r="B3120" s="6">
        <v>308</v>
      </c>
      <c r="C3120" s="6" t="s">
        <v>21</v>
      </c>
      <c r="D3120" s="6">
        <v>4310</v>
      </c>
      <c r="F3120" s="6" t="s">
        <v>20</v>
      </c>
      <c r="G3120" s="6">
        <v>166.9</v>
      </c>
      <c r="H3120" s="6">
        <v>79.2</v>
      </c>
      <c r="I3120" s="6">
        <v>1.9</v>
      </c>
      <c r="J3120" s="6" t="s">
        <v>170</v>
      </c>
      <c r="N3120" s="6" t="b">
        <v>0</v>
      </c>
      <c r="O3120" s="6">
        <v>41.989651780000003</v>
      </c>
      <c r="P3120" s="6">
        <v>-72.128764849999996</v>
      </c>
    </row>
    <row r="3121" spans="2:16" ht="15.75" customHeight="1" x14ac:dyDescent="0.3">
      <c r="B3121" s="6">
        <v>308</v>
      </c>
      <c r="C3121" s="6" t="s">
        <v>25</v>
      </c>
      <c r="D3121" s="6">
        <v>4312</v>
      </c>
      <c r="F3121" s="6" t="s">
        <v>20</v>
      </c>
      <c r="G3121" s="6">
        <v>176.1</v>
      </c>
      <c r="H3121" s="6">
        <v>76.8</v>
      </c>
      <c r="I3121" s="6">
        <v>1.4</v>
      </c>
      <c r="J3121" s="6" t="s">
        <v>170</v>
      </c>
      <c r="K3121" s="6">
        <v>1.3</v>
      </c>
      <c r="L3121" s="6" t="s">
        <v>24</v>
      </c>
      <c r="N3121" s="6" t="b">
        <v>0</v>
      </c>
      <c r="O3121" s="6">
        <v>41.989616159999997</v>
      </c>
      <c r="P3121" s="6">
        <v>-72.128660269999997</v>
      </c>
    </row>
    <row r="3122" spans="2:16" ht="15.75" customHeight="1" x14ac:dyDescent="0.3">
      <c r="B3122" s="6">
        <v>308</v>
      </c>
      <c r="C3122" s="6" t="s">
        <v>25</v>
      </c>
      <c r="D3122" s="6">
        <v>4313</v>
      </c>
      <c r="F3122" s="6" t="s">
        <v>20</v>
      </c>
      <c r="G3122" s="6">
        <v>176.6</v>
      </c>
      <c r="H3122" s="6">
        <v>77.2</v>
      </c>
      <c r="I3122" s="6">
        <v>2</v>
      </c>
      <c r="J3122" s="6" t="s">
        <v>170</v>
      </c>
      <c r="K3122" s="6">
        <v>1.3</v>
      </c>
      <c r="L3122" s="6" t="s">
        <v>24</v>
      </c>
      <c r="N3122" s="6" t="b">
        <v>0</v>
      </c>
      <c r="O3122" s="6">
        <v>41.989618919999998</v>
      </c>
      <c r="P3122" s="6">
        <v>-72.128653470000003</v>
      </c>
    </row>
    <row r="3123" spans="2:16" ht="15.75" customHeight="1" x14ac:dyDescent="0.3">
      <c r="B3123" s="6">
        <v>308</v>
      </c>
      <c r="C3123" s="6" t="s">
        <v>25</v>
      </c>
      <c r="D3123" s="6">
        <v>4314</v>
      </c>
      <c r="F3123" s="6" t="s">
        <v>20</v>
      </c>
      <c r="G3123" s="6">
        <v>178.9</v>
      </c>
      <c r="H3123" s="6">
        <v>79.400000000000006</v>
      </c>
      <c r="I3123" s="6">
        <v>4.0999999999999996</v>
      </c>
      <c r="J3123" s="6" t="s">
        <v>170</v>
      </c>
      <c r="L3123" s="6" t="s">
        <v>24</v>
      </c>
      <c r="N3123" s="6" t="b">
        <v>0</v>
      </c>
      <c r="O3123" s="6">
        <v>41.989634809999998</v>
      </c>
      <c r="P3123" s="6">
        <v>-72.128621440000003</v>
      </c>
    </row>
    <row r="3124" spans="2:16" ht="15.75" customHeight="1" x14ac:dyDescent="0.3">
      <c r="B3124" s="6">
        <v>308</v>
      </c>
      <c r="C3124" s="6" t="s">
        <v>25</v>
      </c>
      <c r="D3124" s="6">
        <v>4315</v>
      </c>
      <c r="F3124" s="6" t="s">
        <v>20</v>
      </c>
      <c r="G3124" s="6">
        <v>171.1</v>
      </c>
      <c r="H3124" s="6">
        <v>79</v>
      </c>
      <c r="I3124" s="6">
        <v>1.5</v>
      </c>
      <c r="J3124" s="6" t="s">
        <v>170</v>
      </c>
      <c r="K3124" s="6">
        <v>1.3</v>
      </c>
      <c r="L3124" s="6" t="s">
        <v>24</v>
      </c>
      <c r="N3124" s="6" t="b">
        <v>0</v>
      </c>
      <c r="O3124" s="6">
        <v>41.989643450000003</v>
      </c>
      <c r="P3124" s="6">
        <v>-72.128715229999997</v>
      </c>
    </row>
    <row r="3125" spans="2:16" ht="15.75" customHeight="1" x14ac:dyDescent="0.3">
      <c r="B3125" s="6">
        <v>308</v>
      </c>
      <c r="C3125" s="6" t="s">
        <v>25</v>
      </c>
      <c r="D3125" s="6">
        <v>4316</v>
      </c>
      <c r="F3125" s="6" t="s">
        <v>20</v>
      </c>
      <c r="G3125" s="6">
        <v>173.5</v>
      </c>
      <c r="H3125" s="6">
        <v>78.900000000000006</v>
      </c>
      <c r="I3125" s="6">
        <v>1.6</v>
      </c>
      <c r="J3125" s="6" t="s">
        <v>170</v>
      </c>
      <c r="K3125" s="6">
        <v>1.3</v>
      </c>
      <c r="L3125" s="6" t="s">
        <v>24</v>
      </c>
      <c r="N3125" s="6" t="b">
        <v>0</v>
      </c>
      <c r="O3125" s="6">
        <v>41.989638820000003</v>
      </c>
      <c r="P3125" s="6">
        <v>-72.12868684</v>
      </c>
    </row>
    <row r="3126" spans="2:16" ht="15.75" customHeight="1" x14ac:dyDescent="0.3">
      <c r="B3126" s="6">
        <v>308</v>
      </c>
      <c r="C3126" s="6" t="s">
        <v>25</v>
      </c>
      <c r="D3126" s="6">
        <v>4317</v>
      </c>
      <c r="F3126" s="6" t="s">
        <v>20</v>
      </c>
      <c r="G3126" s="6">
        <v>178.8</v>
      </c>
      <c r="H3126" s="6">
        <v>74.900000000000006</v>
      </c>
      <c r="I3126" s="6">
        <v>1.8</v>
      </c>
      <c r="J3126" s="6" t="s">
        <v>170</v>
      </c>
      <c r="N3126" s="6" t="b">
        <v>0</v>
      </c>
      <c r="O3126" s="6">
        <v>41.989595110000003</v>
      </c>
      <c r="P3126" s="6">
        <v>-72.128632089999996</v>
      </c>
    </row>
    <row r="3127" spans="2:16" ht="15.75" customHeight="1" x14ac:dyDescent="0.3">
      <c r="B3127" s="6">
        <v>308</v>
      </c>
      <c r="C3127" s="6" t="s">
        <v>25</v>
      </c>
      <c r="D3127" s="6">
        <v>4318</v>
      </c>
      <c r="F3127" s="6" t="s">
        <v>20</v>
      </c>
      <c r="G3127" s="6">
        <v>172.1</v>
      </c>
      <c r="H3127" s="6">
        <v>74.7</v>
      </c>
      <c r="I3127" s="6">
        <v>1.3</v>
      </c>
      <c r="J3127" s="6" t="s">
        <v>170</v>
      </c>
      <c r="K3127" s="6">
        <v>1.3</v>
      </c>
      <c r="L3127" s="6" t="s">
        <v>24</v>
      </c>
      <c r="N3127" s="6" t="b">
        <v>0</v>
      </c>
      <c r="O3127" s="6">
        <v>41.989603799999998</v>
      </c>
      <c r="P3127" s="6">
        <v>-72.128712350000001</v>
      </c>
    </row>
    <row r="3128" spans="2:16" ht="15.75" customHeight="1" x14ac:dyDescent="0.3">
      <c r="B3128" s="6">
        <v>308</v>
      </c>
      <c r="C3128" s="6" t="s">
        <v>26</v>
      </c>
      <c r="D3128" s="6">
        <v>4319</v>
      </c>
      <c r="F3128" s="6" t="s">
        <v>20</v>
      </c>
      <c r="G3128" s="6">
        <v>179.4</v>
      </c>
      <c r="H3128" s="6">
        <v>66.2</v>
      </c>
      <c r="I3128" s="6">
        <v>2</v>
      </c>
      <c r="J3128" s="6" t="s">
        <v>170</v>
      </c>
      <c r="K3128" s="6">
        <v>1.3</v>
      </c>
      <c r="L3128" s="6" t="s">
        <v>24</v>
      </c>
      <c r="N3128" s="6" t="b">
        <v>0</v>
      </c>
      <c r="O3128" s="6">
        <v>41.989517120000002</v>
      </c>
      <c r="P3128" s="6">
        <v>-72.128643220000001</v>
      </c>
    </row>
    <row r="3129" spans="2:16" ht="15.75" customHeight="1" x14ac:dyDescent="0.3">
      <c r="B3129" s="6">
        <v>308</v>
      </c>
      <c r="C3129" s="6" t="s">
        <v>17</v>
      </c>
      <c r="D3129" s="6">
        <v>4320</v>
      </c>
      <c r="F3129" s="6" t="s">
        <v>20</v>
      </c>
      <c r="G3129" s="6">
        <v>164.4</v>
      </c>
      <c r="H3129" s="6">
        <v>63.7</v>
      </c>
      <c r="I3129" s="6">
        <v>2.6</v>
      </c>
      <c r="J3129" s="6" t="s">
        <v>170</v>
      </c>
      <c r="K3129" s="6">
        <v>1.3</v>
      </c>
      <c r="L3129" s="6" t="s">
        <v>24</v>
      </c>
      <c r="N3129" s="6" t="b">
        <v>0</v>
      </c>
      <c r="O3129" s="6">
        <v>41.989518410000002</v>
      </c>
      <c r="P3129" s="6">
        <v>-72.128827209999997</v>
      </c>
    </row>
    <row r="3130" spans="2:16" ht="15.75" customHeight="1" x14ac:dyDescent="0.3">
      <c r="B3130" s="6">
        <v>308</v>
      </c>
      <c r="C3130" s="6" t="s">
        <v>17</v>
      </c>
      <c r="D3130" s="6">
        <v>4321</v>
      </c>
      <c r="F3130" s="6" t="s">
        <v>20</v>
      </c>
      <c r="G3130" s="6">
        <v>164.5</v>
      </c>
      <c r="H3130" s="6">
        <v>64.7</v>
      </c>
      <c r="I3130" s="6">
        <v>3.3</v>
      </c>
      <c r="J3130" s="6" t="s">
        <v>170</v>
      </c>
      <c r="K3130" s="6">
        <v>1.3</v>
      </c>
      <c r="L3130" s="6" t="s">
        <v>24</v>
      </c>
      <c r="N3130" s="6" t="b">
        <v>0</v>
      </c>
      <c r="O3130" s="6">
        <v>41.989527109999997</v>
      </c>
      <c r="P3130" s="6">
        <v>-72.128823920000002</v>
      </c>
    </row>
    <row r="3131" spans="2:16" ht="15.75" customHeight="1" x14ac:dyDescent="0.3">
      <c r="B3131" s="6">
        <v>308</v>
      </c>
      <c r="C3131" s="6" t="s">
        <v>25</v>
      </c>
      <c r="D3131" s="6">
        <v>4322</v>
      </c>
      <c r="F3131" s="6" t="s">
        <v>20</v>
      </c>
      <c r="G3131" s="6">
        <v>170.2</v>
      </c>
      <c r="H3131" s="6">
        <v>79</v>
      </c>
      <c r="I3131" s="6">
        <v>3.3</v>
      </c>
      <c r="J3131" s="6" t="s">
        <v>170</v>
      </c>
      <c r="K3131" s="6">
        <v>1.3</v>
      </c>
      <c r="L3131" s="6" t="s">
        <v>24</v>
      </c>
      <c r="N3131" s="6" t="b">
        <v>0</v>
      </c>
      <c r="O3131" s="6">
        <v>41.989644859999999</v>
      </c>
      <c r="P3131" s="6">
        <v>-72.128725950000003</v>
      </c>
    </row>
    <row r="3132" spans="2:16" ht="15.75" customHeight="1" x14ac:dyDescent="0.3">
      <c r="B3132" s="6">
        <v>308</v>
      </c>
      <c r="C3132" s="6" t="s">
        <v>17</v>
      </c>
      <c r="D3132" s="6">
        <v>4323</v>
      </c>
      <c r="F3132" s="6" t="s">
        <v>20</v>
      </c>
      <c r="G3132" s="6">
        <v>163.4</v>
      </c>
      <c r="H3132" s="6">
        <v>64.7</v>
      </c>
      <c r="I3132" s="6">
        <v>2.1</v>
      </c>
      <c r="J3132" s="6" t="s">
        <v>170</v>
      </c>
      <c r="K3132" s="6">
        <v>1.3</v>
      </c>
      <c r="L3132" s="6" t="s">
        <v>24</v>
      </c>
      <c r="N3132" s="6" t="b">
        <v>0</v>
      </c>
      <c r="O3132" s="6">
        <v>41.989528829999998</v>
      </c>
      <c r="P3132" s="6">
        <v>-72.12883703</v>
      </c>
    </row>
    <row r="3133" spans="2:16" ht="15.75" customHeight="1" x14ac:dyDescent="0.3">
      <c r="B3133" s="6">
        <v>308</v>
      </c>
      <c r="C3133" s="6" t="s">
        <v>17</v>
      </c>
      <c r="D3133" s="6">
        <v>4324</v>
      </c>
      <c r="F3133" s="6" t="s">
        <v>20</v>
      </c>
      <c r="G3133" s="6">
        <v>165.6</v>
      </c>
      <c r="H3133" s="6">
        <v>64.5</v>
      </c>
      <c r="I3133" s="6">
        <v>1.1000000000000001</v>
      </c>
      <c r="J3133" s="6" t="s">
        <v>170</v>
      </c>
      <c r="K3133" s="6">
        <v>1.3</v>
      </c>
      <c r="L3133" s="6" t="s">
        <v>24</v>
      </c>
      <c r="N3133" s="6" t="b">
        <v>0</v>
      </c>
      <c r="O3133" s="6">
        <v>41.98952362</v>
      </c>
      <c r="P3133" s="6">
        <v>-72.128811229999997</v>
      </c>
    </row>
    <row r="3134" spans="2:16" ht="15.75" customHeight="1" x14ac:dyDescent="0.3">
      <c r="B3134" s="6">
        <v>308</v>
      </c>
      <c r="C3134" s="6" t="s">
        <v>25</v>
      </c>
      <c r="D3134" s="6">
        <v>4325</v>
      </c>
      <c r="F3134" s="6" t="s">
        <v>20</v>
      </c>
      <c r="G3134" s="6">
        <v>170.9</v>
      </c>
      <c r="H3134" s="6">
        <v>76.8</v>
      </c>
      <c r="I3134" s="6">
        <v>3</v>
      </c>
      <c r="J3134" s="6" t="s">
        <v>170</v>
      </c>
      <c r="K3134" s="6">
        <v>1.3</v>
      </c>
      <c r="L3134" s="6" t="s">
        <v>24</v>
      </c>
      <c r="N3134" s="6" t="b">
        <v>0</v>
      </c>
      <c r="O3134" s="6">
        <v>41.989624280000001</v>
      </c>
      <c r="P3134" s="6">
        <v>-72.128722229999994</v>
      </c>
    </row>
    <row r="3135" spans="2:16" ht="15.75" customHeight="1" x14ac:dyDescent="0.3">
      <c r="B3135" s="6">
        <v>308</v>
      </c>
      <c r="C3135" s="6" t="s">
        <v>25</v>
      </c>
      <c r="D3135" s="6">
        <v>4326</v>
      </c>
      <c r="F3135" s="6" t="s">
        <v>20</v>
      </c>
      <c r="G3135" s="6">
        <v>174.3</v>
      </c>
      <c r="H3135" s="6">
        <v>77.2</v>
      </c>
      <c r="I3135" s="6">
        <v>2.6</v>
      </c>
      <c r="J3135" s="6" t="s">
        <v>170</v>
      </c>
      <c r="K3135" s="6">
        <v>1.3</v>
      </c>
      <c r="L3135" s="6" t="s">
        <v>24</v>
      </c>
      <c r="N3135" s="6" t="b">
        <v>0</v>
      </c>
      <c r="O3135" s="6">
        <v>41.989622509999997</v>
      </c>
      <c r="P3135" s="6">
        <v>-72.128680880000005</v>
      </c>
    </row>
    <row r="3136" spans="2:16" ht="15.75" customHeight="1" x14ac:dyDescent="0.3">
      <c r="B3136" s="6">
        <v>308</v>
      </c>
      <c r="C3136" s="6" t="s">
        <v>26</v>
      </c>
      <c r="D3136" s="6">
        <v>4327</v>
      </c>
      <c r="F3136" s="6" t="s">
        <v>20</v>
      </c>
      <c r="G3136" s="6">
        <v>179.7</v>
      </c>
      <c r="H3136" s="6">
        <v>66.7</v>
      </c>
      <c r="I3136" s="6">
        <v>5.8</v>
      </c>
      <c r="J3136" s="6" t="s">
        <v>170</v>
      </c>
      <c r="K3136" s="6">
        <v>1.3</v>
      </c>
      <c r="L3136" s="6" t="s">
        <v>24</v>
      </c>
      <c r="N3136" s="6" t="b">
        <v>0</v>
      </c>
      <c r="O3136" s="6">
        <v>41.989521080000003</v>
      </c>
      <c r="P3136" s="6">
        <v>-72.128638600000002</v>
      </c>
    </row>
    <row r="3137" spans="2:16" ht="15.75" customHeight="1" x14ac:dyDescent="0.3">
      <c r="B3137" s="6">
        <v>308</v>
      </c>
      <c r="C3137" s="6" t="s">
        <v>17</v>
      </c>
      <c r="D3137" s="6">
        <v>4328</v>
      </c>
      <c r="F3137" s="6" t="s">
        <v>20</v>
      </c>
      <c r="G3137" s="6">
        <v>166.6</v>
      </c>
      <c r="H3137" s="6">
        <v>65</v>
      </c>
      <c r="I3137" s="6">
        <v>2.4</v>
      </c>
      <c r="J3137" s="6" t="s">
        <v>170</v>
      </c>
      <c r="L3137" s="6" t="s">
        <v>24</v>
      </c>
      <c r="N3137" s="6" t="b">
        <v>0</v>
      </c>
      <c r="O3137" s="6">
        <v>41.989526490000003</v>
      </c>
      <c r="P3137" s="6">
        <v>-72.128798270000004</v>
      </c>
    </row>
    <row r="3138" spans="2:16" ht="15.75" customHeight="1" x14ac:dyDescent="0.3">
      <c r="B3138" s="6">
        <v>308</v>
      </c>
      <c r="C3138" s="6" t="s">
        <v>25</v>
      </c>
      <c r="D3138" s="6">
        <v>4329</v>
      </c>
      <c r="F3138" s="6" t="s">
        <v>20</v>
      </c>
      <c r="G3138" s="6">
        <v>177.4</v>
      </c>
      <c r="H3138" s="6">
        <v>74.2</v>
      </c>
      <c r="I3138" s="6">
        <v>1.8</v>
      </c>
      <c r="J3138" s="6" t="s">
        <v>170</v>
      </c>
      <c r="L3138" s="6" t="s">
        <v>24</v>
      </c>
      <c r="N3138" s="6" t="b">
        <v>0</v>
      </c>
      <c r="O3138" s="6">
        <v>41.989591099999998</v>
      </c>
      <c r="P3138" s="6">
        <v>-72.128650239999999</v>
      </c>
    </row>
    <row r="3139" spans="2:16" ht="15.75" customHeight="1" x14ac:dyDescent="0.3">
      <c r="B3139" s="6">
        <v>308</v>
      </c>
      <c r="C3139" s="6" t="s">
        <v>25</v>
      </c>
      <c r="D3139" s="6">
        <v>4330</v>
      </c>
      <c r="F3139" s="6" t="s">
        <v>20</v>
      </c>
      <c r="G3139" s="6">
        <v>174.2</v>
      </c>
      <c r="H3139" s="6">
        <v>77.2</v>
      </c>
      <c r="I3139" s="6">
        <v>3.9</v>
      </c>
      <c r="J3139" s="6" t="s">
        <v>170</v>
      </c>
      <c r="K3139" s="6">
        <v>1.3</v>
      </c>
      <c r="L3139" s="6" t="s">
        <v>24</v>
      </c>
      <c r="N3139" s="6" t="b">
        <v>0</v>
      </c>
      <c r="O3139" s="6">
        <v>41.989622670000003</v>
      </c>
      <c r="P3139" s="6">
        <v>-72.128682069999996</v>
      </c>
    </row>
    <row r="3140" spans="2:16" ht="15.75" customHeight="1" x14ac:dyDescent="0.3">
      <c r="B3140" s="6">
        <v>308</v>
      </c>
      <c r="C3140" s="6" t="s">
        <v>25</v>
      </c>
      <c r="D3140" s="6">
        <v>4331</v>
      </c>
      <c r="F3140" s="6" t="s">
        <v>20</v>
      </c>
      <c r="G3140" s="6">
        <v>174.1</v>
      </c>
      <c r="H3140" s="6">
        <v>77.3</v>
      </c>
      <c r="I3140" s="6">
        <v>1.3</v>
      </c>
      <c r="J3140" s="6" t="s">
        <v>170</v>
      </c>
      <c r="K3140" s="6">
        <v>1.3</v>
      </c>
      <c r="L3140" s="6" t="s">
        <v>24</v>
      </c>
      <c r="N3140" s="6" t="b">
        <v>0</v>
      </c>
      <c r="O3140" s="6">
        <v>41.989623709999996</v>
      </c>
      <c r="P3140" s="6">
        <v>-72.128683050000006</v>
      </c>
    </row>
    <row r="3141" spans="2:16" ht="15.75" customHeight="1" x14ac:dyDescent="0.3">
      <c r="B3141" s="6">
        <v>308</v>
      </c>
      <c r="C3141" s="6" t="s">
        <v>26</v>
      </c>
      <c r="D3141" s="6">
        <v>4333</v>
      </c>
      <c r="F3141" s="6" t="s">
        <v>20</v>
      </c>
      <c r="G3141" s="6">
        <v>179.7</v>
      </c>
      <c r="H3141" s="6">
        <v>66.900000000000006</v>
      </c>
      <c r="I3141" s="6">
        <v>5.5</v>
      </c>
      <c r="J3141" s="6" t="s">
        <v>170</v>
      </c>
      <c r="K3141" s="6">
        <v>1.3</v>
      </c>
      <c r="L3141" s="6" t="s">
        <v>24</v>
      </c>
      <c r="N3141" s="6" t="b">
        <v>1</v>
      </c>
      <c r="O3141" s="6">
        <v>41.98952285</v>
      </c>
      <c r="P3141" s="6">
        <v>-72.128638179999996</v>
      </c>
    </row>
    <row r="3142" spans="2:16" ht="15.75" customHeight="1" x14ac:dyDescent="0.3">
      <c r="B3142" s="6">
        <v>308</v>
      </c>
      <c r="C3142" s="6" t="s">
        <v>17</v>
      </c>
      <c r="D3142" s="6">
        <v>4334</v>
      </c>
      <c r="F3142" s="6" t="s">
        <v>20</v>
      </c>
      <c r="G3142" s="6">
        <v>168.9</v>
      </c>
      <c r="H3142" s="6">
        <v>64.400000000000006</v>
      </c>
      <c r="I3142" s="6">
        <v>4.8</v>
      </c>
      <c r="J3142" s="6" t="s">
        <v>170</v>
      </c>
      <c r="L3142" s="6" t="s">
        <v>24</v>
      </c>
      <c r="N3142" s="6" t="b">
        <v>0</v>
      </c>
      <c r="O3142" s="6">
        <v>41.989517579999998</v>
      </c>
      <c r="P3142" s="6">
        <v>-72.128772119999994</v>
      </c>
    </row>
    <row r="3143" spans="2:16" ht="15.75" customHeight="1" x14ac:dyDescent="0.3">
      <c r="B3143" s="6">
        <v>309</v>
      </c>
      <c r="C3143" s="6" t="s">
        <v>17</v>
      </c>
      <c r="D3143" s="6">
        <v>4335</v>
      </c>
      <c r="F3143" s="6" t="s">
        <v>20</v>
      </c>
      <c r="G3143" s="6">
        <v>183.9</v>
      </c>
      <c r="H3143" s="6">
        <v>63.7</v>
      </c>
      <c r="I3143" s="6">
        <v>4.2</v>
      </c>
      <c r="J3143" s="6" t="s">
        <v>170</v>
      </c>
      <c r="L3143" s="6" t="s">
        <v>24</v>
      </c>
      <c r="N3143" s="6" t="b">
        <v>0</v>
      </c>
      <c r="O3143" s="6">
        <v>41.989487949999997</v>
      </c>
      <c r="P3143" s="6">
        <v>-72.128594860000007</v>
      </c>
    </row>
    <row r="3144" spans="2:16" ht="15.75" customHeight="1" x14ac:dyDescent="0.3">
      <c r="B3144" s="6">
        <v>308</v>
      </c>
      <c r="C3144" s="6" t="s">
        <v>17</v>
      </c>
      <c r="D3144" s="6">
        <v>4336</v>
      </c>
      <c r="F3144" s="6" t="s">
        <v>20</v>
      </c>
      <c r="G3144" s="6">
        <v>165.4</v>
      </c>
      <c r="H3144" s="6">
        <v>64.900000000000006</v>
      </c>
      <c r="I3144" s="6">
        <v>1.6</v>
      </c>
      <c r="J3144" s="6" t="s">
        <v>170</v>
      </c>
      <c r="K3144" s="6">
        <v>1.3</v>
      </c>
      <c r="L3144" s="6" t="s">
        <v>24</v>
      </c>
      <c r="N3144" s="6" t="b">
        <v>0</v>
      </c>
      <c r="O3144" s="6">
        <v>41.98952748</v>
      </c>
      <c r="P3144" s="6">
        <v>-72.128812769999996</v>
      </c>
    </row>
    <row r="3145" spans="2:16" ht="15.75" customHeight="1" x14ac:dyDescent="0.3">
      <c r="B3145" s="6">
        <v>308</v>
      </c>
      <c r="C3145" s="6" t="s">
        <v>17</v>
      </c>
      <c r="D3145" s="6">
        <v>4337</v>
      </c>
      <c r="F3145" s="6" t="s">
        <v>20</v>
      </c>
      <c r="G3145" s="6">
        <v>166.2</v>
      </c>
      <c r="H3145" s="6">
        <v>64.5</v>
      </c>
      <c r="I3145" s="6">
        <v>3.6</v>
      </c>
      <c r="J3145" s="6" t="s">
        <v>170</v>
      </c>
      <c r="K3145" s="6">
        <v>1.3</v>
      </c>
      <c r="L3145" s="6" t="s">
        <v>24</v>
      </c>
      <c r="N3145" s="6" t="b">
        <v>0</v>
      </c>
      <c r="O3145" s="6">
        <v>41.98952268</v>
      </c>
      <c r="P3145" s="6">
        <v>-72.128804079999995</v>
      </c>
    </row>
    <row r="3146" spans="2:16" ht="15.75" customHeight="1" x14ac:dyDescent="0.3">
      <c r="B3146" s="6">
        <v>308</v>
      </c>
      <c r="C3146" s="6" t="s">
        <v>17</v>
      </c>
      <c r="D3146" s="6">
        <v>4338</v>
      </c>
      <c r="F3146" s="6" t="s">
        <v>20</v>
      </c>
      <c r="G3146" s="6">
        <v>169.9</v>
      </c>
      <c r="H3146" s="6">
        <v>64.900000000000006</v>
      </c>
      <c r="I3146" s="6">
        <v>1.6</v>
      </c>
      <c r="J3146" s="6" t="s">
        <v>170</v>
      </c>
      <c r="L3146" s="6" t="s">
        <v>24</v>
      </c>
      <c r="N3146" s="6" t="b">
        <v>0</v>
      </c>
      <c r="O3146" s="6">
        <v>41.989520450000001</v>
      </c>
      <c r="P3146" s="6">
        <v>-72.128759149999993</v>
      </c>
    </row>
    <row r="3147" spans="2:16" ht="15.75" customHeight="1" x14ac:dyDescent="0.3">
      <c r="B3147" s="6">
        <v>308</v>
      </c>
      <c r="C3147" s="6" t="s">
        <v>25</v>
      </c>
      <c r="D3147" s="6">
        <v>4339</v>
      </c>
      <c r="F3147" s="6" t="s">
        <v>20</v>
      </c>
      <c r="G3147" s="6">
        <v>179.9</v>
      </c>
      <c r="H3147" s="6">
        <v>72.900000000000006</v>
      </c>
      <c r="I3147" s="6">
        <v>3.5</v>
      </c>
      <c r="J3147" s="6" t="s">
        <v>170</v>
      </c>
      <c r="N3147" s="6" t="b">
        <v>0</v>
      </c>
      <c r="O3147" s="6">
        <v>41.989575680000002</v>
      </c>
      <c r="P3147" s="6">
        <v>-72.128623189999999</v>
      </c>
    </row>
    <row r="3148" spans="2:16" ht="15.75" customHeight="1" x14ac:dyDescent="0.3">
      <c r="B3148" s="6">
        <v>308</v>
      </c>
      <c r="C3148" s="6" t="s">
        <v>26</v>
      </c>
      <c r="D3148" s="6">
        <v>4340</v>
      </c>
      <c r="F3148" s="6" t="s">
        <v>20</v>
      </c>
      <c r="G3148" s="6">
        <v>177</v>
      </c>
      <c r="H3148" s="6">
        <v>63</v>
      </c>
      <c r="I3148" s="6">
        <v>3.9</v>
      </c>
      <c r="J3148" s="6" t="s">
        <v>170</v>
      </c>
      <c r="N3148" s="6" t="b">
        <v>1</v>
      </c>
      <c r="O3148" s="6">
        <v>41.98949253</v>
      </c>
      <c r="P3148" s="6">
        <v>-72.128678550000004</v>
      </c>
    </row>
    <row r="3149" spans="2:16" ht="15.75" customHeight="1" x14ac:dyDescent="0.3">
      <c r="B3149" s="6">
        <v>308</v>
      </c>
      <c r="C3149" s="6" t="s">
        <v>21</v>
      </c>
      <c r="D3149" s="6">
        <v>4341</v>
      </c>
      <c r="F3149" s="6" t="s">
        <v>20</v>
      </c>
      <c r="G3149" s="6">
        <v>164.1</v>
      </c>
      <c r="H3149" s="6">
        <v>75.8</v>
      </c>
      <c r="I3149" s="6">
        <v>4.0999999999999996</v>
      </c>
      <c r="J3149" s="6" t="s">
        <v>170</v>
      </c>
      <c r="K3149" s="6">
        <v>1.3</v>
      </c>
      <c r="L3149" s="6" t="s">
        <v>24</v>
      </c>
      <c r="N3149" s="6" t="b">
        <v>0</v>
      </c>
      <c r="O3149" s="6">
        <v>41.989626039999997</v>
      </c>
      <c r="P3149" s="6">
        <v>-72.128805360000001</v>
      </c>
    </row>
    <row r="3150" spans="2:16" ht="15.75" customHeight="1" x14ac:dyDescent="0.3">
      <c r="B3150" s="6">
        <v>308</v>
      </c>
      <c r="C3150" s="6" t="s">
        <v>25</v>
      </c>
      <c r="D3150" s="6">
        <v>4342</v>
      </c>
      <c r="F3150" s="6" t="s">
        <v>20</v>
      </c>
      <c r="G3150" s="6">
        <v>172.6</v>
      </c>
      <c r="H3150" s="6">
        <v>74.3</v>
      </c>
      <c r="I3150" s="6">
        <v>2.5</v>
      </c>
      <c r="J3150" s="6" t="s">
        <v>170</v>
      </c>
      <c r="L3150" s="6" t="s">
        <v>24</v>
      </c>
      <c r="N3150" s="6" t="b">
        <v>0</v>
      </c>
      <c r="O3150" s="6">
        <v>41.989599480000003</v>
      </c>
      <c r="P3150" s="6">
        <v>-72.128707230000003</v>
      </c>
    </row>
    <row r="3151" spans="2:16" ht="15.75" customHeight="1" x14ac:dyDescent="0.3">
      <c r="B3151" s="6">
        <v>308</v>
      </c>
      <c r="C3151" s="6" t="s">
        <v>26</v>
      </c>
      <c r="D3151" s="6">
        <v>4343</v>
      </c>
      <c r="F3151" s="6" t="s">
        <v>20</v>
      </c>
      <c r="G3151" s="6">
        <v>179.9</v>
      </c>
      <c r="H3151" s="6">
        <v>63</v>
      </c>
      <c r="I3151" s="6">
        <v>1.5</v>
      </c>
      <c r="J3151" s="6" t="s">
        <v>170</v>
      </c>
      <c r="N3151" s="6" t="b">
        <v>0</v>
      </c>
      <c r="O3151" s="6">
        <v>41.989488000000001</v>
      </c>
      <c r="P3151" s="6">
        <v>-72.12864399</v>
      </c>
    </row>
    <row r="3152" spans="2:16" ht="15.75" customHeight="1" x14ac:dyDescent="0.3">
      <c r="B3152" s="6">
        <v>308</v>
      </c>
      <c r="C3152" s="6" t="s">
        <v>21</v>
      </c>
      <c r="D3152" s="6">
        <v>4344</v>
      </c>
      <c r="F3152" s="6" t="s">
        <v>20</v>
      </c>
      <c r="G3152" s="6">
        <v>169.9</v>
      </c>
      <c r="H3152" s="6">
        <v>79.900000000000006</v>
      </c>
      <c r="I3152" s="6">
        <v>2.5</v>
      </c>
      <c r="J3152" s="6" t="s">
        <v>170</v>
      </c>
      <c r="N3152" s="6" t="b">
        <v>0</v>
      </c>
      <c r="O3152" s="6">
        <v>41.989653300000001</v>
      </c>
      <c r="P3152" s="6">
        <v>-72.12872763</v>
      </c>
    </row>
    <row r="3153" spans="2:16" ht="15.75" customHeight="1" x14ac:dyDescent="0.3">
      <c r="B3153" s="6">
        <v>308</v>
      </c>
      <c r="C3153" s="6" t="s">
        <v>21</v>
      </c>
      <c r="D3153" s="6">
        <v>4345</v>
      </c>
      <c r="F3153" s="6" t="s">
        <v>20</v>
      </c>
      <c r="G3153" s="6">
        <v>164.2</v>
      </c>
      <c r="H3153" s="6">
        <v>77.400000000000006</v>
      </c>
      <c r="I3153" s="6">
        <v>1.6</v>
      </c>
      <c r="J3153" s="6" t="s">
        <v>170</v>
      </c>
      <c r="K3153" s="6">
        <v>1.3</v>
      </c>
      <c r="L3153" s="6" t="s">
        <v>24</v>
      </c>
      <c r="N3153" s="6" t="b">
        <v>0</v>
      </c>
      <c r="O3153" s="6">
        <v>41.989640059999999</v>
      </c>
      <c r="P3153" s="6">
        <v>-72.128800810000001</v>
      </c>
    </row>
    <row r="3154" spans="2:16" ht="15.75" customHeight="1" x14ac:dyDescent="0.3">
      <c r="B3154" s="6">
        <v>801</v>
      </c>
      <c r="C3154" s="6" t="s">
        <v>17</v>
      </c>
      <c r="D3154" s="6">
        <v>4346</v>
      </c>
      <c r="F3154" s="6" t="s">
        <v>172</v>
      </c>
      <c r="G3154" s="6">
        <v>24.3</v>
      </c>
      <c r="H3154" s="6">
        <v>167.2</v>
      </c>
      <c r="I3154" s="6">
        <v>1.2</v>
      </c>
      <c r="J3154" s="6" t="s">
        <v>170</v>
      </c>
      <c r="N3154" s="6" t="b">
        <v>0</v>
      </c>
      <c r="O3154" s="6">
        <v>41.990653870000003</v>
      </c>
      <c r="P3154" s="6">
        <v>-72.130279139999999</v>
      </c>
    </row>
    <row r="3155" spans="2:16" ht="15.75" customHeight="1" x14ac:dyDescent="0.3">
      <c r="B3155" s="6">
        <v>308</v>
      </c>
      <c r="C3155" s="6" t="s">
        <v>21</v>
      </c>
      <c r="D3155" s="6">
        <v>4347</v>
      </c>
      <c r="F3155" s="6" t="s">
        <v>20</v>
      </c>
      <c r="G3155" s="6">
        <v>164.5</v>
      </c>
      <c r="H3155" s="6">
        <v>74.3</v>
      </c>
      <c r="I3155" s="6">
        <v>1.1000000000000001</v>
      </c>
      <c r="J3155" s="6" t="s">
        <v>170</v>
      </c>
      <c r="K3155" s="6">
        <v>1.3</v>
      </c>
      <c r="L3155" s="6" t="s">
        <v>24</v>
      </c>
      <c r="N3155" s="6" t="b">
        <v>0</v>
      </c>
      <c r="O3155" s="6">
        <v>41.989612129999998</v>
      </c>
      <c r="P3155" s="6">
        <v>-72.128803750000003</v>
      </c>
    </row>
    <row r="3156" spans="2:16" ht="15.75" customHeight="1" x14ac:dyDescent="0.3">
      <c r="B3156" s="6">
        <v>308</v>
      </c>
      <c r="C3156" s="6" t="s">
        <v>21</v>
      </c>
      <c r="D3156" s="6">
        <v>4348</v>
      </c>
      <c r="F3156" s="6" t="s">
        <v>20</v>
      </c>
      <c r="G3156" s="6">
        <v>164.5</v>
      </c>
      <c r="H3156" s="6">
        <v>72.599999999999994</v>
      </c>
      <c r="I3156" s="6">
        <v>2.7</v>
      </c>
      <c r="J3156" s="6" t="s">
        <v>170</v>
      </c>
      <c r="K3156" s="6">
        <v>1.3</v>
      </c>
      <c r="L3156" s="6" t="s">
        <v>24</v>
      </c>
      <c r="N3156" s="6" t="b">
        <v>0</v>
      </c>
      <c r="O3156" s="6">
        <v>41.989597080000003</v>
      </c>
      <c r="P3156" s="6">
        <v>-72.128807320000007</v>
      </c>
    </row>
    <row r="3157" spans="2:16" ht="15.75" customHeight="1" x14ac:dyDescent="0.3">
      <c r="B3157" s="6">
        <v>308</v>
      </c>
      <c r="C3157" s="6" t="s">
        <v>21</v>
      </c>
      <c r="D3157" s="6">
        <v>4349</v>
      </c>
      <c r="F3157" s="6" t="s">
        <v>20</v>
      </c>
      <c r="G3157" s="6">
        <v>160.4</v>
      </c>
      <c r="H3157" s="6">
        <v>74.900000000000006</v>
      </c>
      <c r="I3157" s="6">
        <v>2.7</v>
      </c>
      <c r="J3157" s="6" t="s">
        <v>170</v>
      </c>
      <c r="K3157" s="6">
        <v>1.3</v>
      </c>
      <c r="L3157" s="6" t="s">
        <v>24</v>
      </c>
      <c r="N3157" s="6" t="b">
        <v>0</v>
      </c>
      <c r="O3157" s="6">
        <v>41.989623850000001</v>
      </c>
      <c r="P3157" s="6">
        <v>-72.128851339999997</v>
      </c>
    </row>
    <row r="3158" spans="2:16" ht="15.75" customHeight="1" x14ac:dyDescent="0.3">
      <c r="B3158" s="6">
        <v>308</v>
      </c>
      <c r="C3158" s="6" t="s">
        <v>21</v>
      </c>
      <c r="D3158" s="6">
        <v>4350</v>
      </c>
      <c r="F3158" s="6" t="s">
        <v>20</v>
      </c>
      <c r="G3158" s="6">
        <v>164.2</v>
      </c>
      <c r="H3158" s="6">
        <v>71.2</v>
      </c>
      <c r="I3158" s="6">
        <v>1.1000000000000001</v>
      </c>
      <c r="J3158" s="6" t="s">
        <v>170</v>
      </c>
      <c r="K3158" s="6">
        <v>1.3</v>
      </c>
      <c r="L3158" s="6" t="s">
        <v>24</v>
      </c>
      <c r="N3158" s="6" t="b">
        <v>0</v>
      </c>
      <c r="O3158" s="6">
        <v>41.989585150000003</v>
      </c>
      <c r="P3158" s="6">
        <v>-72.128813829999999</v>
      </c>
    </row>
    <row r="3159" spans="2:16" ht="15.75" customHeight="1" x14ac:dyDescent="0.3">
      <c r="B3159" s="6">
        <v>308</v>
      </c>
      <c r="C3159" s="6" t="s">
        <v>26</v>
      </c>
      <c r="D3159" s="6">
        <v>4351</v>
      </c>
      <c r="F3159" s="6" t="s">
        <v>20</v>
      </c>
      <c r="G3159" s="6">
        <v>176.2</v>
      </c>
      <c r="H3159" s="6">
        <v>63</v>
      </c>
      <c r="I3159" s="6">
        <v>1.2</v>
      </c>
      <c r="J3159" s="6" t="s">
        <v>170</v>
      </c>
      <c r="N3159" s="6" t="b">
        <v>0</v>
      </c>
      <c r="O3159" s="6">
        <v>41.989493779999997</v>
      </c>
      <c r="P3159" s="6">
        <v>-72.128688080000003</v>
      </c>
    </row>
    <row r="3160" spans="2:16" ht="15.75" customHeight="1" x14ac:dyDescent="0.3">
      <c r="B3160" s="6">
        <v>308</v>
      </c>
      <c r="C3160" s="6" t="s">
        <v>21</v>
      </c>
      <c r="D3160" s="6">
        <v>4352</v>
      </c>
      <c r="F3160" s="6" t="s">
        <v>20</v>
      </c>
      <c r="G3160" s="6">
        <v>162.4</v>
      </c>
      <c r="H3160" s="6">
        <v>74.400000000000006</v>
      </c>
      <c r="I3160" s="6">
        <v>2.6</v>
      </c>
      <c r="J3160" s="6" t="s">
        <v>170</v>
      </c>
      <c r="K3160" s="6">
        <v>1.3</v>
      </c>
      <c r="L3160" s="6" t="s">
        <v>24</v>
      </c>
      <c r="N3160" s="6" t="b">
        <v>0</v>
      </c>
      <c r="O3160" s="6">
        <v>41.989616300000002</v>
      </c>
      <c r="P3160" s="6">
        <v>-72.128828560000002</v>
      </c>
    </row>
    <row r="3161" spans="2:16" ht="15.75" customHeight="1" x14ac:dyDescent="0.3">
      <c r="B3161" s="6">
        <v>309</v>
      </c>
      <c r="C3161" s="6" t="s">
        <v>26</v>
      </c>
      <c r="D3161" s="6">
        <v>4353</v>
      </c>
      <c r="F3161" s="6" t="s">
        <v>20</v>
      </c>
      <c r="G3161" s="6">
        <v>199.9</v>
      </c>
      <c r="H3161" s="6">
        <v>68.8</v>
      </c>
      <c r="I3161" s="6">
        <v>2.4</v>
      </c>
      <c r="J3161" s="6" t="s">
        <v>170</v>
      </c>
      <c r="K3161" s="6">
        <v>1.3</v>
      </c>
      <c r="L3161" s="6" t="s">
        <v>24</v>
      </c>
      <c r="N3161" s="6" t="b">
        <v>0</v>
      </c>
      <c r="O3161" s="6">
        <v>41.989508129999997</v>
      </c>
      <c r="P3161" s="6">
        <v>-72.128393489999993</v>
      </c>
    </row>
    <row r="3162" spans="2:16" ht="15.75" customHeight="1" x14ac:dyDescent="0.3">
      <c r="B3162" s="6">
        <v>308</v>
      </c>
      <c r="C3162" s="6" t="s">
        <v>26</v>
      </c>
      <c r="D3162" s="6">
        <v>4354</v>
      </c>
      <c r="F3162" s="6" t="s">
        <v>20</v>
      </c>
      <c r="G3162" s="6">
        <v>178.7</v>
      </c>
      <c r="H3162" s="6">
        <v>64.3</v>
      </c>
      <c r="I3162" s="6">
        <v>2.6</v>
      </c>
      <c r="J3162" s="6" t="s">
        <v>170</v>
      </c>
      <c r="K3162" s="6">
        <v>1.3</v>
      </c>
      <c r="L3162" s="6" t="s">
        <v>24</v>
      </c>
      <c r="N3162" s="6" t="b">
        <v>0</v>
      </c>
      <c r="O3162" s="6">
        <v>41.989501390000001</v>
      </c>
      <c r="P3162" s="6">
        <v>-72.128655559999999</v>
      </c>
    </row>
    <row r="3163" spans="2:16" ht="15.75" customHeight="1" x14ac:dyDescent="0.3">
      <c r="B3163" s="6">
        <v>308</v>
      </c>
      <c r="C3163" s="6" t="s">
        <v>26</v>
      </c>
      <c r="D3163" s="6">
        <v>4355</v>
      </c>
      <c r="F3163" s="6" t="s">
        <v>20</v>
      </c>
      <c r="G3163" s="6">
        <v>178.3</v>
      </c>
      <c r="H3163" s="6">
        <v>65.599999999999994</v>
      </c>
      <c r="I3163" s="6">
        <v>1.8</v>
      </c>
      <c r="J3163" s="6" t="s">
        <v>170</v>
      </c>
      <c r="K3163" s="6">
        <v>1.3</v>
      </c>
      <c r="L3163" s="6" t="s">
        <v>24</v>
      </c>
      <c r="N3163" s="6" t="b">
        <v>0</v>
      </c>
      <c r="O3163" s="6">
        <v>41.989513530000004</v>
      </c>
      <c r="P3163" s="6">
        <v>-72.128657590000003</v>
      </c>
    </row>
    <row r="3164" spans="2:16" ht="15.75" customHeight="1" x14ac:dyDescent="0.3">
      <c r="B3164" s="6">
        <v>308</v>
      </c>
      <c r="C3164" s="6" t="s">
        <v>17</v>
      </c>
      <c r="D3164" s="6">
        <v>4356</v>
      </c>
      <c r="F3164" s="6" t="s">
        <v>20</v>
      </c>
      <c r="G3164" s="6">
        <v>169.4</v>
      </c>
      <c r="H3164" s="6">
        <v>63.4</v>
      </c>
      <c r="I3164" s="6">
        <v>6.3</v>
      </c>
      <c r="J3164" s="6" t="s">
        <v>170</v>
      </c>
      <c r="N3164" s="6" t="b">
        <v>0</v>
      </c>
      <c r="O3164" s="6">
        <v>41.989507940000003</v>
      </c>
      <c r="P3164" s="6">
        <v>-72.128768260000001</v>
      </c>
    </row>
    <row r="3165" spans="2:16" ht="15.75" customHeight="1" x14ac:dyDescent="0.3">
      <c r="B3165" s="6">
        <v>308</v>
      </c>
      <c r="C3165" s="6" t="s">
        <v>26</v>
      </c>
      <c r="D3165" s="6">
        <v>4357</v>
      </c>
      <c r="F3165" s="6" t="s">
        <v>20</v>
      </c>
      <c r="G3165" s="6">
        <v>177.9</v>
      </c>
      <c r="H3165" s="6">
        <v>66.8</v>
      </c>
      <c r="I3165" s="6">
        <v>4</v>
      </c>
      <c r="J3165" s="6" t="s">
        <v>170</v>
      </c>
      <c r="K3165" s="6">
        <v>1.3</v>
      </c>
      <c r="L3165" s="6" t="s">
        <v>24</v>
      </c>
      <c r="N3165" s="6" t="b">
        <v>0</v>
      </c>
      <c r="O3165" s="6">
        <v>41.989524780000004</v>
      </c>
      <c r="P3165" s="6">
        <v>-72.128659839999997</v>
      </c>
    </row>
    <row r="3166" spans="2:16" ht="15.75" customHeight="1" x14ac:dyDescent="0.3">
      <c r="B3166" s="6">
        <v>308</v>
      </c>
      <c r="C3166" s="6" t="s">
        <v>17</v>
      </c>
      <c r="D3166" s="6">
        <v>4358</v>
      </c>
      <c r="F3166" s="6" t="s">
        <v>20</v>
      </c>
      <c r="G3166" s="6">
        <v>167.4</v>
      </c>
      <c r="H3166" s="6">
        <v>61.9</v>
      </c>
      <c r="I3166" s="6">
        <v>2.8</v>
      </c>
      <c r="J3166" s="6" t="s">
        <v>170</v>
      </c>
      <c r="N3166" s="6" t="b">
        <v>0</v>
      </c>
      <c r="O3166" s="6">
        <v>41.989497780000001</v>
      </c>
      <c r="P3166" s="6">
        <v>-72.128795249999996</v>
      </c>
    </row>
    <row r="3167" spans="2:16" ht="15.75" customHeight="1" x14ac:dyDescent="0.3">
      <c r="B3167" s="6">
        <v>308</v>
      </c>
      <c r="C3167" s="6" t="s">
        <v>21</v>
      </c>
      <c r="D3167" s="6">
        <v>4359</v>
      </c>
      <c r="F3167" s="6" t="s">
        <v>20</v>
      </c>
      <c r="G3167" s="6">
        <v>167</v>
      </c>
      <c r="H3167" s="6">
        <v>77.099999999999994</v>
      </c>
      <c r="I3167" s="6">
        <v>1.9</v>
      </c>
      <c r="J3167" s="6" t="s">
        <v>170</v>
      </c>
      <c r="L3167" s="6" t="s">
        <v>24</v>
      </c>
      <c r="N3167" s="6" t="b">
        <v>0</v>
      </c>
      <c r="O3167" s="6">
        <v>41.98963303</v>
      </c>
      <c r="P3167" s="6">
        <v>-72.128768070000007</v>
      </c>
    </row>
    <row r="3168" spans="2:16" ht="15.75" customHeight="1" x14ac:dyDescent="0.3">
      <c r="B3168" s="6">
        <v>308</v>
      </c>
      <c r="C3168" s="6" t="s">
        <v>17</v>
      </c>
      <c r="D3168" s="6">
        <v>4360</v>
      </c>
      <c r="F3168" s="6" t="s">
        <v>20</v>
      </c>
      <c r="G3168" s="6">
        <v>166.6</v>
      </c>
      <c r="H3168" s="6">
        <v>62.3</v>
      </c>
      <c r="I3168" s="6">
        <v>5.4</v>
      </c>
      <c r="J3168" s="6" t="s">
        <v>170</v>
      </c>
      <c r="N3168" s="6" t="b">
        <v>0</v>
      </c>
      <c r="O3168" s="6">
        <v>41.989502569999999</v>
      </c>
      <c r="P3168" s="6">
        <v>-72.128803939999997</v>
      </c>
    </row>
    <row r="3169" spans="2:16" ht="15.75" customHeight="1" x14ac:dyDescent="0.3">
      <c r="B3169" s="6">
        <v>308</v>
      </c>
      <c r="C3169" s="6" t="s">
        <v>25</v>
      </c>
      <c r="D3169" s="6">
        <v>4361</v>
      </c>
      <c r="F3169" s="6" t="s">
        <v>20</v>
      </c>
      <c r="G3169" s="6">
        <v>179.9</v>
      </c>
      <c r="H3169" s="6">
        <v>74.8</v>
      </c>
      <c r="I3169" s="6">
        <v>4.7</v>
      </c>
      <c r="J3169" s="6" t="s">
        <v>170</v>
      </c>
      <c r="K3169" s="6">
        <v>1.3</v>
      </c>
      <c r="L3169" s="6" t="s">
        <v>24</v>
      </c>
      <c r="N3169" s="6" t="b">
        <v>0</v>
      </c>
      <c r="O3169" s="6">
        <v>41.989592510000001</v>
      </c>
      <c r="P3169" s="6">
        <v>-72.128619189999995</v>
      </c>
    </row>
    <row r="3170" spans="2:16" ht="15.75" customHeight="1" x14ac:dyDescent="0.3">
      <c r="B3170" s="6">
        <v>802</v>
      </c>
      <c r="C3170" s="6" t="s">
        <v>25</v>
      </c>
      <c r="D3170" s="6">
        <v>4362</v>
      </c>
      <c r="F3170" s="6" t="s">
        <v>20</v>
      </c>
      <c r="G3170" s="6">
        <v>50.6</v>
      </c>
      <c r="H3170" s="6">
        <v>170.6</v>
      </c>
      <c r="I3170" s="6">
        <v>1</v>
      </c>
      <c r="J3170" s="6" t="s">
        <v>170</v>
      </c>
      <c r="K3170" s="6">
        <v>1.3</v>
      </c>
      <c r="L3170" s="6" t="s">
        <v>24</v>
      </c>
      <c r="N3170" s="6" t="b">
        <v>0</v>
      </c>
      <c r="O3170" s="6">
        <v>41.990642909999998</v>
      </c>
      <c r="P3170" s="6">
        <v>-72.129958599999995</v>
      </c>
    </row>
    <row r="3171" spans="2:16" ht="15.75" customHeight="1" x14ac:dyDescent="0.3">
      <c r="B3171" s="6">
        <v>308</v>
      </c>
      <c r="C3171" s="6" t="s">
        <v>25</v>
      </c>
      <c r="D3171" s="6">
        <v>4363</v>
      </c>
      <c r="F3171" s="6" t="s">
        <v>20</v>
      </c>
      <c r="G3171" s="6">
        <v>172.8</v>
      </c>
      <c r="H3171" s="6">
        <v>79.2</v>
      </c>
      <c r="I3171" s="6">
        <v>1.7</v>
      </c>
      <c r="J3171" s="6" t="s">
        <v>170</v>
      </c>
      <c r="K3171" s="6">
        <v>1.3</v>
      </c>
      <c r="L3171" s="6" t="s">
        <v>24</v>
      </c>
      <c r="N3171" s="6" t="b">
        <v>0</v>
      </c>
      <c r="O3171" s="6">
        <v>41.989642570000001</v>
      </c>
      <c r="P3171" s="6">
        <v>-72.128694550000006</v>
      </c>
    </row>
    <row r="3172" spans="2:16" ht="15.75" customHeight="1" x14ac:dyDescent="0.3">
      <c r="B3172" s="6">
        <v>308</v>
      </c>
      <c r="C3172" s="6" t="s">
        <v>21</v>
      </c>
      <c r="D3172" s="6">
        <v>4364</v>
      </c>
      <c r="F3172" s="6" t="s">
        <v>20</v>
      </c>
      <c r="G3172" s="6">
        <v>164.7</v>
      </c>
      <c r="H3172" s="6">
        <v>78.7</v>
      </c>
      <c r="I3172" s="6">
        <v>1.6</v>
      </c>
      <c r="J3172" s="6" t="s">
        <v>170</v>
      </c>
      <c r="N3172" s="6" t="b">
        <v>0</v>
      </c>
      <c r="O3172" s="6">
        <v>41.989650789999999</v>
      </c>
      <c r="P3172" s="6">
        <v>-72.12879212</v>
      </c>
    </row>
    <row r="3173" spans="2:16" ht="15.75" customHeight="1" x14ac:dyDescent="0.3">
      <c r="B3173" s="6">
        <v>308</v>
      </c>
      <c r="C3173" s="6" t="s">
        <v>17</v>
      </c>
      <c r="D3173" s="6">
        <v>4365</v>
      </c>
      <c r="F3173" s="6" t="s">
        <v>20</v>
      </c>
      <c r="G3173" s="6">
        <v>164.6</v>
      </c>
      <c r="H3173" s="6">
        <v>64.400000000000006</v>
      </c>
      <c r="I3173" s="6">
        <v>2</v>
      </c>
      <c r="J3173" s="6" t="s">
        <v>170</v>
      </c>
      <c r="K3173" s="6">
        <v>1.3</v>
      </c>
      <c r="L3173" s="6" t="s">
        <v>24</v>
      </c>
      <c r="N3173" s="6" t="b">
        <v>0</v>
      </c>
      <c r="O3173" s="6">
        <v>41.989524299999999</v>
      </c>
      <c r="P3173" s="6">
        <v>-72.128823359999998</v>
      </c>
    </row>
    <row r="3174" spans="2:16" ht="15.75" customHeight="1" x14ac:dyDescent="0.3">
      <c r="B3174" s="6">
        <v>308</v>
      </c>
      <c r="C3174" s="6" t="s">
        <v>17</v>
      </c>
      <c r="D3174" s="6">
        <v>4367</v>
      </c>
      <c r="F3174" s="6" t="s">
        <v>20</v>
      </c>
      <c r="G3174" s="6">
        <v>167.6</v>
      </c>
      <c r="H3174" s="6">
        <v>63.5</v>
      </c>
      <c r="I3174" s="6">
        <v>6.5</v>
      </c>
      <c r="J3174" s="6" t="s">
        <v>170</v>
      </c>
      <c r="N3174" s="6" t="b">
        <v>0</v>
      </c>
      <c r="O3174" s="6">
        <v>41.989511640000003</v>
      </c>
      <c r="P3174" s="6">
        <v>-72.128789499999996</v>
      </c>
    </row>
    <row r="3175" spans="2:16" ht="15.75" customHeight="1" x14ac:dyDescent="0.3">
      <c r="B3175" s="6">
        <v>308</v>
      </c>
      <c r="C3175" s="6" t="s">
        <v>17</v>
      </c>
      <c r="D3175" s="6">
        <v>4368</v>
      </c>
      <c r="F3175" s="6" t="s">
        <v>20</v>
      </c>
      <c r="G3175" s="6">
        <v>167.7</v>
      </c>
      <c r="H3175" s="6">
        <v>63.9</v>
      </c>
      <c r="I3175" s="6">
        <v>1.9</v>
      </c>
      <c r="J3175" s="6" t="s">
        <v>170</v>
      </c>
      <c r="N3175" s="6" t="b">
        <v>0</v>
      </c>
      <c r="O3175" s="6">
        <v>41.98951503</v>
      </c>
      <c r="P3175" s="6">
        <v>-72.128787470000006</v>
      </c>
    </row>
    <row r="3176" spans="2:16" ht="15.75" customHeight="1" x14ac:dyDescent="0.3">
      <c r="B3176" s="6">
        <v>308</v>
      </c>
      <c r="C3176" s="6" t="s">
        <v>17</v>
      </c>
      <c r="D3176" s="6">
        <v>4369</v>
      </c>
      <c r="F3176" s="6" t="s">
        <v>20</v>
      </c>
      <c r="G3176" s="6">
        <v>164.8</v>
      </c>
      <c r="H3176" s="6">
        <v>63.4</v>
      </c>
      <c r="I3176" s="6">
        <v>1.3</v>
      </c>
      <c r="J3176" s="6" t="s">
        <v>170</v>
      </c>
      <c r="K3176" s="6">
        <v>1.3</v>
      </c>
      <c r="L3176" s="6" t="s">
        <v>24</v>
      </c>
      <c r="N3176" s="6" t="b">
        <v>0</v>
      </c>
      <c r="O3176" s="6">
        <v>41.989515130000001</v>
      </c>
      <c r="P3176" s="6">
        <v>-72.128823080000004</v>
      </c>
    </row>
    <row r="3177" spans="2:16" ht="15.75" customHeight="1" x14ac:dyDescent="0.3">
      <c r="B3177" s="6">
        <v>308</v>
      </c>
      <c r="C3177" s="6" t="s">
        <v>21</v>
      </c>
      <c r="D3177" s="6">
        <v>4370</v>
      </c>
      <c r="F3177" s="6" t="s">
        <v>20</v>
      </c>
      <c r="G3177" s="6">
        <v>163.5</v>
      </c>
      <c r="H3177" s="6">
        <v>77.7</v>
      </c>
      <c r="I3177" s="6">
        <v>1.5</v>
      </c>
      <c r="J3177" s="6" t="s">
        <v>170</v>
      </c>
      <c r="N3177" s="6" t="b">
        <v>0</v>
      </c>
      <c r="O3177" s="6">
        <v>41.989643809999997</v>
      </c>
      <c r="P3177" s="6">
        <v>-72.128808520000007</v>
      </c>
    </row>
    <row r="3178" spans="2:16" ht="15.75" customHeight="1" x14ac:dyDescent="0.3">
      <c r="B3178" s="6">
        <v>309</v>
      </c>
      <c r="C3178" s="6" t="s">
        <v>25</v>
      </c>
      <c r="D3178" s="6">
        <v>4371</v>
      </c>
      <c r="F3178" s="6" t="s">
        <v>172</v>
      </c>
      <c r="G3178" s="6">
        <v>196.4</v>
      </c>
      <c r="H3178" s="6">
        <v>74.8</v>
      </c>
      <c r="I3178" s="6">
        <v>1.1000000000000001</v>
      </c>
      <c r="J3178" s="6" t="s">
        <v>170</v>
      </c>
      <c r="K3178" s="6">
        <v>1.3</v>
      </c>
      <c r="L3178" s="6" t="s">
        <v>24</v>
      </c>
      <c r="N3178" s="6" t="b">
        <v>0</v>
      </c>
      <c r="O3178" s="6">
        <v>41.989566740000001</v>
      </c>
      <c r="P3178" s="6">
        <v>-72.128422580000006</v>
      </c>
    </row>
    <row r="3179" spans="2:16" ht="15.75" customHeight="1" x14ac:dyDescent="0.3">
      <c r="B3179" s="6">
        <v>308</v>
      </c>
      <c r="C3179" s="6" t="s">
        <v>25</v>
      </c>
      <c r="D3179" s="6">
        <v>4372</v>
      </c>
      <c r="F3179" s="6" t="s">
        <v>18</v>
      </c>
      <c r="G3179" s="6">
        <v>180</v>
      </c>
      <c r="H3179" s="6">
        <v>75</v>
      </c>
      <c r="I3179" s="6">
        <v>2</v>
      </c>
      <c r="J3179" s="6" t="s">
        <v>170</v>
      </c>
      <c r="K3179" s="6">
        <v>1.3</v>
      </c>
      <c r="L3179" s="6" t="s">
        <v>24</v>
      </c>
      <c r="N3179" s="6" t="b">
        <v>0</v>
      </c>
      <c r="O3179" s="6">
        <v>41.98959412</v>
      </c>
      <c r="P3179" s="6">
        <v>-72.128617579999997</v>
      </c>
    </row>
    <row r="3180" spans="2:16" ht="15.75" customHeight="1" x14ac:dyDescent="0.3">
      <c r="B3180" s="6">
        <v>308</v>
      </c>
      <c r="C3180" s="6" t="s">
        <v>17</v>
      </c>
      <c r="D3180" s="6">
        <v>4373</v>
      </c>
      <c r="F3180" s="6" t="s">
        <v>20</v>
      </c>
      <c r="G3180" s="6">
        <v>164.3</v>
      </c>
      <c r="H3180" s="6">
        <v>61</v>
      </c>
      <c r="I3180" s="6">
        <v>4.0999999999999996</v>
      </c>
      <c r="J3180" s="6" t="s">
        <v>170</v>
      </c>
      <c r="K3180" s="6">
        <v>1.3</v>
      </c>
      <c r="L3180" s="6" t="s">
        <v>24</v>
      </c>
      <c r="N3180" s="6" t="b">
        <v>0</v>
      </c>
      <c r="O3180" s="6">
        <v>41.989494649999997</v>
      </c>
      <c r="P3180" s="6">
        <v>-72.128834080000004</v>
      </c>
    </row>
    <row r="3181" spans="2:16" ht="15.75" customHeight="1" x14ac:dyDescent="0.3">
      <c r="B3181" s="6">
        <v>308</v>
      </c>
      <c r="C3181" s="6" t="s">
        <v>26</v>
      </c>
      <c r="D3181" s="6">
        <v>4374</v>
      </c>
      <c r="F3181" s="6" t="s">
        <v>20</v>
      </c>
      <c r="G3181" s="6">
        <v>179.9</v>
      </c>
      <c r="H3181" s="6">
        <v>63.2</v>
      </c>
      <c r="I3181" s="6">
        <v>5.3</v>
      </c>
      <c r="J3181" s="6" t="s">
        <v>170</v>
      </c>
      <c r="N3181" s="6" t="b">
        <v>0</v>
      </c>
      <c r="O3181" s="6">
        <v>41.989489769999999</v>
      </c>
      <c r="P3181" s="6">
        <v>-72.128643569999994</v>
      </c>
    </row>
    <row r="3182" spans="2:16" ht="15.75" customHeight="1" x14ac:dyDescent="0.3">
      <c r="B3182" s="6">
        <v>308</v>
      </c>
      <c r="C3182" s="6" t="s">
        <v>17</v>
      </c>
      <c r="D3182" s="6">
        <v>4375</v>
      </c>
      <c r="F3182" s="6" t="s">
        <v>20</v>
      </c>
      <c r="G3182" s="6">
        <v>169.8</v>
      </c>
      <c r="H3182" s="6">
        <v>64.599999999999994</v>
      </c>
      <c r="I3182" s="6">
        <v>2.4</v>
      </c>
      <c r="J3182" s="6" t="s">
        <v>170</v>
      </c>
      <c r="N3182" s="6" t="b">
        <v>0</v>
      </c>
      <c r="O3182" s="6">
        <v>41.98951795</v>
      </c>
      <c r="P3182" s="6">
        <v>-72.128760979999996</v>
      </c>
    </row>
    <row r="3183" spans="2:16" ht="15.75" customHeight="1" x14ac:dyDescent="0.3">
      <c r="B3183" s="6">
        <v>308</v>
      </c>
      <c r="C3183" s="6" t="s">
        <v>17</v>
      </c>
      <c r="D3183" s="6">
        <v>4376</v>
      </c>
      <c r="F3183" s="6" t="s">
        <v>20</v>
      </c>
      <c r="G3183" s="6">
        <v>164.9</v>
      </c>
      <c r="H3183" s="6">
        <v>64.3</v>
      </c>
      <c r="I3183" s="6">
        <v>2.2000000000000002</v>
      </c>
      <c r="J3183" s="6" t="s">
        <v>170</v>
      </c>
      <c r="K3183" s="6">
        <v>1.3</v>
      </c>
      <c r="L3183" s="6" t="s">
        <v>24</v>
      </c>
      <c r="N3183" s="6" t="b">
        <v>0</v>
      </c>
      <c r="O3183" s="6">
        <v>41.989522940000001</v>
      </c>
      <c r="P3183" s="6">
        <v>-72.128819989999997</v>
      </c>
    </row>
    <row r="3184" spans="2:16" ht="15.75" customHeight="1" x14ac:dyDescent="0.3">
      <c r="B3184" s="6">
        <v>308</v>
      </c>
      <c r="C3184" s="6" t="s">
        <v>26</v>
      </c>
      <c r="D3184" s="6">
        <v>4377</v>
      </c>
      <c r="F3184" s="6" t="s">
        <v>20</v>
      </c>
      <c r="G3184" s="6">
        <v>179.6</v>
      </c>
      <c r="H3184" s="6">
        <v>63.6</v>
      </c>
      <c r="I3184" s="6">
        <v>2.6</v>
      </c>
      <c r="J3184" s="6" t="s">
        <v>170</v>
      </c>
      <c r="L3184" s="6" t="s">
        <v>24</v>
      </c>
      <c r="N3184" s="6" t="b">
        <v>0</v>
      </c>
      <c r="O3184" s="6">
        <v>41.989493779999997</v>
      </c>
      <c r="P3184" s="6">
        <v>-72.1286463</v>
      </c>
    </row>
    <row r="3185" spans="2:16" ht="15.75" customHeight="1" x14ac:dyDescent="0.3">
      <c r="B3185" s="6">
        <v>308</v>
      </c>
      <c r="C3185" s="6" t="s">
        <v>25</v>
      </c>
      <c r="D3185" s="6">
        <v>4378</v>
      </c>
      <c r="F3185" s="6" t="s">
        <v>20</v>
      </c>
      <c r="G3185" s="6">
        <v>170.5</v>
      </c>
      <c r="H3185" s="6">
        <v>77.400000000000006</v>
      </c>
      <c r="I3185" s="6">
        <v>1.7</v>
      </c>
      <c r="J3185" s="6" t="s">
        <v>170</v>
      </c>
      <c r="K3185" s="6">
        <v>1.3</v>
      </c>
      <c r="L3185" s="6" t="s">
        <v>24</v>
      </c>
      <c r="N3185" s="6" t="b">
        <v>0</v>
      </c>
      <c r="O3185" s="6">
        <v>41.989630220000002</v>
      </c>
      <c r="P3185" s="6">
        <v>-72.128725739999993</v>
      </c>
    </row>
    <row r="3186" spans="2:16" ht="15.75" customHeight="1" x14ac:dyDescent="0.3">
      <c r="B3186" s="6">
        <v>308</v>
      </c>
      <c r="C3186" s="6" t="s">
        <v>21</v>
      </c>
      <c r="D3186" s="6">
        <v>4379</v>
      </c>
      <c r="F3186" s="6" t="s">
        <v>20</v>
      </c>
      <c r="G3186" s="6">
        <v>163.69999999999999</v>
      </c>
      <c r="H3186" s="6">
        <v>77.7</v>
      </c>
      <c r="I3186" s="6">
        <v>1.4</v>
      </c>
      <c r="J3186" s="6" t="s">
        <v>170</v>
      </c>
      <c r="N3186" s="6" t="b">
        <v>0</v>
      </c>
      <c r="O3186" s="6">
        <v>41.989643489999999</v>
      </c>
      <c r="P3186" s="6">
        <v>-72.128806130000001</v>
      </c>
    </row>
    <row r="3187" spans="2:16" ht="15.75" customHeight="1" x14ac:dyDescent="0.3">
      <c r="B3187" s="6">
        <v>308</v>
      </c>
      <c r="C3187" s="6" t="s">
        <v>26</v>
      </c>
      <c r="D3187" s="6">
        <v>4379</v>
      </c>
      <c r="F3187" s="6" t="s">
        <v>20</v>
      </c>
      <c r="G3187" s="6">
        <v>163</v>
      </c>
      <c r="H3187" s="6">
        <v>76.900000000000006</v>
      </c>
      <c r="I3187" s="6">
        <v>4</v>
      </c>
      <c r="J3187" s="6" t="s">
        <v>170</v>
      </c>
      <c r="N3187" s="6" t="b">
        <v>0</v>
      </c>
      <c r="O3187" s="6">
        <v>41.989637500000001</v>
      </c>
      <c r="P3187" s="6">
        <v>-72.12881616</v>
      </c>
    </row>
    <row r="3188" spans="2:16" ht="15.75" customHeight="1" x14ac:dyDescent="0.3">
      <c r="B3188" s="6">
        <v>308</v>
      </c>
      <c r="C3188" s="6" t="s">
        <v>25</v>
      </c>
      <c r="D3188" s="6">
        <v>4381</v>
      </c>
      <c r="F3188" s="6" t="s">
        <v>20</v>
      </c>
      <c r="G3188" s="6">
        <v>170.8</v>
      </c>
      <c r="H3188" s="6">
        <v>77.099999999999994</v>
      </c>
      <c r="I3188" s="6">
        <v>2.1</v>
      </c>
      <c r="J3188" s="6" t="s">
        <v>170</v>
      </c>
      <c r="K3188" s="6">
        <v>1.3</v>
      </c>
      <c r="L3188" s="6" t="s">
        <v>24</v>
      </c>
      <c r="N3188" s="6" t="b">
        <v>0</v>
      </c>
      <c r="O3188" s="6">
        <v>41.989627089999999</v>
      </c>
      <c r="P3188" s="6">
        <v>-72.128722789999998</v>
      </c>
    </row>
    <row r="3189" spans="2:16" ht="15.75" customHeight="1" x14ac:dyDescent="0.3">
      <c r="B3189" s="6">
        <v>902</v>
      </c>
      <c r="C3189" s="6" t="s">
        <v>26</v>
      </c>
      <c r="D3189" s="6">
        <v>4382</v>
      </c>
      <c r="F3189" s="6" t="s">
        <v>172</v>
      </c>
      <c r="G3189" s="6">
        <v>59.7</v>
      </c>
      <c r="H3189" s="6">
        <v>183.6</v>
      </c>
      <c r="I3189" s="6">
        <v>1.3</v>
      </c>
      <c r="J3189" s="6" t="s">
        <v>170</v>
      </c>
      <c r="N3189" s="6" t="b">
        <v>0</v>
      </c>
      <c r="O3189" s="6">
        <v>41.99074383</v>
      </c>
      <c r="P3189" s="6">
        <v>-72.129822849999996</v>
      </c>
    </row>
    <row r="3190" spans="2:16" ht="15.75" customHeight="1" x14ac:dyDescent="0.3">
      <c r="B3190" s="6">
        <v>805</v>
      </c>
      <c r="C3190" s="6" t="s">
        <v>17</v>
      </c>
      <c r="D3190" s="6">
        <v>4383</v>
      </c>
      <c r="F3190" s="6" t="s">
        <v>172</v>
      </c>
      <c r="G3190" s="6">
        <v>105.5</v>
      </c>
      <c r="H3190" s="6">
        <v>167.8</v>
      </c>
      <c r="I3190" s="6">
        <v>1.5</v>
      </c>
      <c r="J3190" s="6" t="s">
        <v>170</v>
      </c>
      <c r="K3190" s="6">
        <v>1.3</v>
      </c>
      <c r="L3190" s="6" t="s">
        <v>24</v>
      </c>
      <c r="N3190" s="6" t="b">
        <v>0</v>
      </c>
      <c r="O3190" s="6">
        <v>41.990532369999997</v>
      </c>
      <c r="P3190" s="6">
        <v>-72.1293103</v>
      </c>
    </row>
    <row r="3191" spans="2:16" ht="15.75" customHeight="1" x14ac:dyDescent="0.3">
      <c r="B3191" s="6">
        <v>308</v>
      </c>
      <c r="C3191" s="6" t="s">
        <v>21</v>
      </c>
      <c r="D3191" s="6">
        <v>4385</v>
      </c>
      <c r="F3191" s="6" t="s">
        <v>20</v>
      </c>
      <c r="G3191" s="6">
        <v>164.3</v>
      </c>
      <c r="H3191" s="6">
        <v>77.900000000000006</v>
      </c>
      <c r="I3191" s="6">
        <v>1</v>
      </c>
      <c r="J3191" s="6" t="s">
        <v>170</v>
      </c>
      <c r="K3191" s="6">
        <v>1.3</v>
      </c>
      <c r="L3191" s="6" t="s">
        <v>24</v>
      </c>
      <c r="N3191" s="6" t="b">
        <v>0</v>
      </c>
      <c r="O3191" s="6">
        <v>41.989644329999997</v>
      </c>
      <c r="P3191" s="6">
        <v>-72.128798560000007</v>
      </c>
    </row>
    <row r="3192" spans="2:16" ht="15.75" customHeight="1" x14ac:dyDescent="0.3">
      <c r="B3192" s="6">
        <v>308</v>
      </c>
      <c r="C3192" s="6" t="s">
        <v>17</v>
      </c>
      <c r="D3192" s="6">
        <v>4386</v>
      </c>
      <c r="F3192" s="6" t="s">
        <v>20</v>
      </c>
      <c r="G3192" s="6">
        <v>168</v>
      </c>
      <c r="H3192" s="6">
        <v>61.3</v>
      </c>
      <c r="I3192" s="6">
        <v>1.3</v>
      </c>
      <c r="J3192" s="6" t="s">
        <v>170</v>
      </c>
      <c r="N3192" s="6" t="b">
        <v>0</v>
      </c>
      <c r="O3192" s="6">
        <v>41.989491530000002</v>
      </c>
      <c r="P3192" s="6">
        <v>-72.128789359999999</v>
      </c>
    </row>
    <row r="3193" spans="2:16" ht="15.75" customHeight="1" x14ac:dyDescent="0.3">
      <c r="B3193" s="6">
        <v>308</v>
      </c>
      <c r="C3193" s="6" t="s">
        <v>17</v>
      </c>
      <c r="D3193" s="6">
        <v>4387</v>
      </c>
      <c r="F3193" s="6" t="s">
        <v>20</v>
      </c>
      <c r="G3193" s="6">
        <v>168.5</v>
      </c>
      <c r="H3193" s="6">
        <v>64.7</v>
      </c>
      <c r="I3193" s="6">
        <v>4.0999999999999996</v>
      </c>
      <c r="J3193" s="6" t="s">
        <v>170</v>
      </c>
      <c r="N3193" s="6" t="b">
        <v>0</v>
      </c>
      <c r="O3193" s="6">
        <v>41.989520859999999</v>
      </c>
      <c r="P3193" s="6">
        <v>-72.128776259999995</v>
      </c>
    </row>
    <row r="3194" spans="2:16" ht="15.75" customHeight="1" x14ac:dyDescent="0.3">
      <c r="B3194" s="6">
        <v>308</v>
      </c>
      <c r="C3194" s="6" t="s">
        <v>26</v>
      </c>
      <c r="D3194" s="6">
        <v>4387</v>
      </c>
      <c r="F3194" s="6" t="s">
        <v>20</v>
      </c>
      <c r="G3194" s="6">
        <v>174.5</v>
      </c>
      <c r="H3194" s="6">
        <v>69.7</v>
      </c>
      <c r="I3194" s="6">
        <v>3.6</v>
      </c>
      <c r="J3194" s="6" t="s">
        <v>170</v>
      </c>
      <c r="K3194" s="6">
        <v>1.3</v>
      </c>
      <c r="L3194" s="6" t="s">
        <v>24</v>
      </c>
      <c r="N3194" s="6" t="b">
        <v>0</v>
      </c>
      <c r="O3194" s="6">
        <v>41.989555770000003</v>
      </c>
      <c r="P3194" s="6">
        <v>-72.128694260000003</v>
      </c>
    </row>
    <row r="3195" spans="2:16" ht="15.75" customHeight="1" x14ac:dyDescent="0.3">
      <c r="B3195" s="6">
        <v>308</v>
      </c>
      <c r="C3195" s="6" t="s">
        <v>21</v>
      </c>
      <c r="D3195" s="6">
        <v>4388</v>
      </c>
      <c r="F3195" s="6" t="s">
        <v>20</v>
      </c>
      <c r="G3195" s="6">
        <v>169.9</v>
      </c>
      <c r="H3195" s="6">
        <v>78.5</v>
      </c>
      <c r="I3195" s="6">
        <v>2.2000000000000002</v>
      </c>
      <c r="J3195" s="6" t="s">
        <v>170</v>
      </c>
      <c r="N3195" s="6" t="b">
        <v>0</v>
      </c>
      <c r="O3195" s="6">
        <v>41.989640899999998</v>
      </c>
      <c r="P3195" s="6">
        <v>-72.128730579999996</v>
      </c>
    </row>
    <row r="3196" spans="2:16" ht="15.75" customHeight="1" x14ac:dyDescent="0.3">
      <c r="B3196" s="6">
        <v>903</v>
      </c>
      <c r="C3196" s="6" t="s">
        <v>21</v>
      </c>
      <c r="D3196" s="6">
        <v>4389</v>
      </c>
      <c r="F3196" s="6" t="s">
        <v>172</v>
      </c>
      <c r="G3196" s="6">
        <v>62.2</v>
      </c>
      <c r="H3196" s="6">
        <v>199.1</v>
      </c>
      <c r="I3196" s="6">
        <v>2.1</v>
      </c>
      <c r="J3196" s="6" t="s">
        <v>170</v>
      </c>
      <c r="L3196" s="6" t="s">
        <v>24</v>
      </c>
      <c r="N3196" s="6" t="b">
        <v>0</v>
      </c>
      <c r="O3196" s="6">
        <v>41.990877210000001</v>
      </c>
      <c r="P3196" s="6">
        <v>-72.129760489999995</v>
      </c>
    </row>
    <row r="3197" spans="2:16" ht="15.75" customHeight="1" x14ac:dyDescent="0.3">
      <c r="B3197" s="6">
        <v>907</v>
      </c>
      <c r="C3197" s="6" t="s">
        <v>25</v>
      </c>
      <c r="D3197" s="6">
        <v>4390</v>
      </c>
      <c r="F3197" s="6" t="s">
        <v>172</v>
      </c>
      <c r="G3197" s="6">
        <v>152.1</v>
      </c>
      <c r="H3197" s="6">
        <v>190.2</v>
      </c>
      <c r="I3197" s="6">
        <v>1.4</v>
      </c>
      <c r="J3197" s="6" t="s">
        <v>170</v>
      </c>
      <c r="K3197" s="6">
        <v>1.3</v>
      </c>
      <c r="L3197" s="6" t="s">
        <v>24</v>
      </c>
      <c r="N3197" s="6" t="b">
        <v>0</v>
      </c>
      <c r="O3197" s="6">
        <v>41.990657970000001</v>
      </c>
      <c r="P3197" s="6">
        <v>-72.128707950000006</v>
      </c>
    </row>
    <row r="3198" spans="2:16" ht="15.75" customHeight="1" x14ac:dyDescent="0.3">
      <c r="B3198" s="6">
        <v>308</v>
      </c>
      <c r="C3198" s="6" t="s">
        <v>25</v>
      </c>
      <c r="D3198" s="6">
        <v>4391</v>
      </c>
      <c r="F3198" s="6" t="s">
        <v>20</v>
      </c>
      <c r="G3198" s="6">
        <v>170.4</v>
      </c>
      <c r="H3198" s="6">
        <v>79.5</v>
      </c>
      <c r="I3198" s="6">
        <v>1.3</v>
      </c>
      <c r="J3198" s="6" t="s">
        <v>170</v>
      </c>
      <c r="K3198" s="6">
        <v>1.3</v>
      </c>
      <c r="L3198" s="6" t="s">
        <v>24</v>
      </c>
      <c r="N3198" s="6" t="b">
        <v>0</v>
      </c>
      <c r="O3198" s="6">
        <v>41.989648969999998</v>
      </c>
      <c r="P3198" s="6">
        <v>-72.128722519999997</v>
      </c>
    </row>
    <row r="3199" spans="2:16" ht="15.75" customHeight="1" x14ac:dyDescent="0.3">
      <c r="B3199" s="6">
        <v>308</v>
      </c>
      <c r="C3199" s="6" t="s">
        <v>25</v>
      </c>
      <c r="D3199" s="6">
        <v>4392</v>
      </c>
      <c r="F3199" s="6" t="s">
        <v>20</v>
      </c>
      <c r="G3199" s="6">
        <v>177.4</v>
      </c>
      <c r="H3199" s="6">
        <v>77.2</v>
      </c>
      <c r="I3199" s="6">
        <v>2</v>
      </c>
      <c r="J3199" s="6" t="s">
        <v>170</v>
      </c>
      <c r="L3199" s="6" t="s">
        <v>24</v>
      </c>
      <c r="N3199" s="6" t="b">
        <v>0</v>
      </c>
      <c r="O3199" s="6">
        <v>41.989617670000001</v>
      </c>
      <c r="P3199" s="6">
        <v>-72.128643940000003</v>
      </c>
    </row>
    <row r="3200" spans="2:16" ht="15.75" customHeight="1" x14ac:dyDescent="0.3">
      <c r="B3200" s="6">
        <v>308</v>
      </c>
      <c r="C3200" s="6" t="s">
        <v>26</v>
      </c>
      <c r="D3200" s="6">
        <v>4393</v>
      </c>
      <c r="F3200" s="6" t="s">
        <v>20</v>
      </c>
      <c r="G3200" s="6">
        <v>176.2</v>
      </c>
      <c r="H3200" s="6">
        <v>69</v>
      </c>
      <c r="I3200" s="6">
        <v>4.5</v>
      </c>
      <c r="J3200" s="6" t="s">
        <v>170</v>
      </c>
      <c r="K3200" s="6">
        <v>1.3</v>
      </c>
      <c r="L3200" s="6" t="s">
        <v>24</v>
      </c>
      <c r="N3200" s="6" t="b">
        <v>0</v>
      </c>
      <c r="O3200" s="6">
        <v>41.989546920000002</v>
      </c>
      <c r="P3200" s="6">
        <v>-72.128675470000005</v>
      </c>
    </row>
    <row r="3201" spans="2:16" ht="15.75" customHeight="1" x14ac:dyDescent="0.3">
      <c r="B3201" s="6">
        <v>308</v>
      </c>
      <c r="C3201" s="6" t="s">
        <v>21</v>
      </c>
      <c r="D3201" s="6">
        <v>4394</v>
      </c>
      <c r="F3201" s="6" t="s">
        <v>20</v>
      </c>
      <c r="G3201" s="6">
        <v>166</v>
      </c>
      <c r="H3201" s="6">
        <v>73.599999999999994</v>
      </c>
      <c r="I3201" s="6">
        <v>2.4</v>
      </c>
      <c r="J3201" s="6" t="s">
        <v>170</v>
      </c>
      <c r="K3201" s="6">
        <v>1.3</v>
      </c>
      <c r="L3201" s="6" t="s">
        <v>24</v>
      </c>
      <c r="N3201" s="6" t="b">
        <v>0</v>
      </c>
      <c r="O3201" s="6">
        <v>41.989603590000002</v>
      </c>
      <c r="P3201" s="6">
        <v>-72.128787340000002</v>
      </c>
    </row>
    <row r="3202" spans="2:16" ht="15.75" customHeight="1" x14ac:dyDescent="0.3">
      <c r="B3202" s="6">
        <v>308</v>
      </c>
      <c r="C3202" s="6" t="s">
        <v>21</v>
      </c>
      <c r="D3202" s="6">
        <v>4395</v>
      </c>
      <c r="F3202" s="6" t="s">
        <v>20</v>
      </c>
      <c r="G3202" s="6">
        <v>167.3</v>
      </c>
      <c r="H3202" s="6">
        <v>78.8</v>
      </c>
      <c r="I3202" s="6">
        <v>2.2999999999999998</v>
      </c>
      <c r="J3202" s="6" t="s">
        <v>170</v>
      </c>
      <c r="N3202" s="6" t="b">
        <v>0</v>
      </c>
      <c r="O3202" s="6">
        <v>41.989647609999999</v>
      </c>
      <c r="P3202" s="6">
        <v>-72.128760929999999</v>
      </c>
    </row>
    <row r="3203" spans="2:16" ht="15.75" customHeight="1" x14ac:dyDescent="0.3">
      <c r="B3203" s="6">
        <v>308</v>
      </c>
      <c r="C3203" s="6" t="s">
        <v>25</v>
      </c>
      <c r="D3203" s="6">
        <v>4396</v>
      </c>
      <c r="F3203" s="6" t="s">
        <v>20</v>
      </c>
      <c r="G3203" s="6">
        <v>176.9</v>
      </c>
      <c r="H3203" s="6">
        <v>77.5</v>
      </c>
      <c r="I3203" s="6">
        <v>1.2</v>
      </c>
      <c r="J3203" s="6" t="s">
        <v>170</v>
      </c>
      <c r="K3203" s="6">
        <v>1.3</v>
      </c>
      <c r="L3203" s="6" t="s">
        <v>24</v>
      </c>
      <c r="N3203" s="6" t="b">
        <v>0</v>
      </c>
      <c r="O3203" s="6">
        <v>41.989621110000002</v>
      </c>
      <c r="P3203" s="6">
        <v>-72.128649269999997</v>
      </c>
    </row>
    <row r="3204" spans="2:16" ht="15.75" customHeight="1" x14ac:dyDescent="0.3">
      <c r="B3204" s="6">
        <v>805</v>
      </c>
      <c r="C3204" s="6" t="s">
        <v>17</v>
      </c>
      <c r="D3204" s="6">
        <v>4397</v>
      </c>
      <c r="F3204" s="6" t="s">
        <v>172</v>
      </c>
      <c r="G3204" s="6">
        <v>100.5</v>
      </c>
      <c r="H3204" s="6">
        <v>164.2</v>
      </c>
      <c r="I3204" s="6">
        <v>1.3</v>
      </c>
      <c r="J3204" s="6" t="s">
        <v>170</v>
      </c>
      <c r="K3204" s="6">
        <v>1.3</v>
      </c>
      <c r="L3204" s="6" t="s">
        <v>24</v>
      </c>
      <c r="N3204" s="6" t="b">
        <v>0</v>
      </c>
      <c r="O3204" s="6">
        <v>41.990508300000002</v>
      </c>
      <c r="P3204" s="6">
        <v>-72.129377450000007</v>
      </c>
    </row>
    <row r="3205" spans="2:16" ht="15.75" customHeight="1" x14ac:dyDescent="0.3">
      <c r="B3205" s="6">
        <v>308</v>
      </c>
      <c r="C3205" s="6" t="s">
        <v>17</v>
      </c>
      <c r="D3205" s="6">
        <v>4398</v>
      </c>
      <c r="F3205" s="6" t="s">
        <v>20</v>
      </c>
      <c r="G3205" s="6">
        <v>168.1</v>
      </c>
      <c r="H3205" s="6">
        <v>60.4</v>
      </c>
      <c r="I3205" s="6">
        <v>1.4</v>
      </c>
      <c r="J3205" s="6" t="s">
        <v>170</v>
      </c>
      <c r="N3205" s="6" t="b">
        <v>0</v>
      </c>
      <c r="O3205" s="6">
        <v>41.989483399999997</v>
      </c>
      <c r="P3205" s="6">
        <v>-72.12879006</v>
      </c>
    </row>
    <row r="3206" spans="2:16" ht="15.75" customHeight="1" x14ac:dyDescent="0.3">
      <c r="B3206" s="6">
        <v>308</v>
      </c>
      <c r="C3206" s="6" t="s">
        <v>21</v>
      </c>
      <c r="D3206" s="6">
        <v>4399</v>
      </c>
      <c r="F3206" s="6" t="s">
        <v>20</v>
      </c>
      <c r="G3206" s="6">
        <v>169.1</v>
      </c>
      <c r="H3206" s="6">
        <v>75.900000000000006</v>
      </c>
      <c r="I3206" s="6">
        <v>2.8</v>
      </c>
      <c r="J3206" s="6" t="s">
        <v>170</v>
      </c>
      <c r="N3206" s="6" t="b">
        <v>0</v>
      </c>
      <c r="O3206" s="6">
        <v>41.98961912</v>
      </c>
      <c r="P3206" s="6">
        <v>-72.128745570000007</v>
      </c>
    </row>
    <row r="3207" spans="2:16" ht="15.75" customHeight="1" x14ac:dyDescent="0.3">
      <c r="B3207" s="6">
        <v>308</v>
      </c>
      <c r="C3207" s="6" t="s">
        <v>26</v>
      </c>
      <c r="D3207" s="6">
        <v>4400</v>
      </c>
      <c r="F3207" s="6" t="s">
        <v>20</v>
      </c>
      <c r="G3207" s="6">
        <v>177.6</v>
      </c>
      <c r="H3207" s="6">
        <v>63</v>
      </c>
      <c r="I3207" s="6">
        <v>5.3</v>
      </c>
      <c r="J3207" s="6" t="s">
        <v>170</v>
      </c>
      <c r="N3207" s="6" t="b">
        <v>0</v>
      </c>
      <c r="O3207" s="6">
        <v>41.98949159</v>
      </c>
      <c r="P3207" s="6">
        <v>-72.128671400000002</v>
      </c>
    </row>
    <row r="3208" spans="2:16" ht="15.75" customHeight="1" x14ac:dyDescent="0.3">
      <c r="B3208" s="6">
        <v>308</v>
      </c>
      <c r="C3208" s="6" t="s">
        <v>25</v>
      </c>
      <c r="D3208" s="6">
        <v>4401</v>
      </c>
      <c r="F3208" s="6" t="s">
        <v>20</v>
      </c>
      <c r="G3208" s="6">
        <v>176.1</v>
      </c>
      <c r="H3208" s="6">
        <v>76.900000000000006</v>
      </c>
      <c r="I3208" s="6">
        <v>1.3</v>
      </c>
      <c r="J3208" s="6" t="s">
        <v>170</v>
      </c>
      <c r="K3208" s="6">
        <v>1.3</v>
      </c>
      <c r="L3208" s="6" t="s">
        <v>24</v>
      </c>
      <c r="N3208" s="6" t="b">
        <v>0</v>
      </c>
      <c r="O3208" s="6">
        <v>41.989617039999999</v>
      </c>
      <c r="P3208" s="6">
        <v>-72.128660060000001</v>
      </c>
    </row>
    <row r="3209" spans="2:16" ht="15.75" customHeight="1" x14ac:dyDescent="0.3">
      <c r="B3209" s="6">
        <v>308</v>
      </c>
      <c r="C3209" s="6" t="s">
        <v>26</v>
      </c>
      <c r="D3209" s="6">
        <v>4402</v>
      </c>
      <c r="F3209" s="6" t="s">
        <v>20</v>
      </c>
      <c r="G3209" s="6">
        <v>179.9</v>
      </c>
      <c r="H3209" s="6">
        <v>62.7</v>
      </c>
      <c r="I3209" s="6">
        <v>1.7</v>
      </c>
      <c r="J3209" s="6" t="s">
        <v>170</v>
      </c>
      <c r="N3209" s="6" t="b">
        <v>0</v>
      </c>
      <c r="O3209" s="6">
        <v>41.989485340000002</v>
      </c>
      <c r="P3209" s="6">
        <v>-72.128644620000003</v>
      </c>
    </row>
    <row r="3210" spans="2:16" ht="15.75" customHeight="1" x14ac:dyDescent="0.3">
      <c r="B3210" s="6">
        <v>308</v>
      </c>
      <c r="C3210" s="6" t="s">
        <v>21</v>
      </c>
      <c r="D3210" s="6">
        <v>4403</v>
      </c>
      <c r="F3210" s="6" t="s">
        <v>20</v>
      </c>
      <c r="G3210" s="6">
        <v>166.9</v>
      </c>
      <c r="H3210" s="6">
        <v>72.599999999999994</v>
      </c>
      <c r="I3210" s="6">
        <v>2.2000000000000002</v>
      </c>
      <c r="J3210" s="6" t="s">
        <v>170</v>
      </c>
      <c r="K3210" s="6">
        <v>1.3</v>
      </c>
      <c r="L3210" s="6" t="s">
        <v>24</v>
      </c>
      <c r="N3210" s="6" t="b">
        <v>0</v>
      </c>
      <c r="O3210" s="6">
        <v>41.989593329999998</v>
      </c>
      <c r="P3210" s="6">
        <v>-72.12877872</v>
      </c>
    </row>
    <row r="3211" spans="2:16" ht="15.75" customHeight="1" x14ac:dyDescent="0.3">
      <c r="B3211" s="6">
        <v>308</v>
      </c>
      <c r="C3211" s="6" t="s">
        <v>25</v>
      </c>
      <c r="D3211" s="6">
        <v>4404</v>
      </c>
      <c r="F3211" s="6" t="s">
        <v>20</v>
      </c>
      <c r="G3211" s="6">
        <v>178.9</v>
      </c>
      <c r="H3211" s="6">
        <v>79</v>
      </c>
      <c r="I3211" s="6">
        <v>2.2999999999999998</v>
      </c>
      <c r="J3211" s="6" t="s">
        <v>170</v>
      </c>
      <c r="L3211" s="6" t="s">
        <v>24</v>
      </c>
      <c r="N3211" s="6" t="b">
        <v>0</v>
      </c>
      <c r="O3211" s="6">
        <v>41.989631269999997</v>
      </c>
      <c r="P3211" s="6">
        <v>-72.128622280000002</v>
      </c>
    </row>
    <row r="3212" spans="2:16" ht="15.75" customHeight="1" x14ac:dyDescent="0.3">
      <c r="B3212" s="6">
        <v>308</v>
      </c>
      <c r="C3212" s="6" t="s">
        <v>25</v>
      </c>
      <c r="D3212" s="6">
        <v>4405</v>
      </c>
      <c r="F3212" s="6" t="s">
        <v>20</v>
      </c>
      <c r="G3212" s="6">
        <v>176.1</v>
      </c>
      <c r="H3212" s="6">
        <v>73.099999999999994</v>
      </c>
      <c r="I3212" s="6">
        <v>2</v>
      </c>
      <c r="J3212" s="6" t="s">
        <v>170</v>
      </c>
      <c r="L3212" s="6" t="s">
        <v>24</v>
      </c>
      <c r="N3212" s="6" t="b">
        <v>0</v>
      </c>
      <c r="O3212" s="6">
        <v>41.98958339</v>
      </c>
      <c r="P3212" s="6">
        <v>-72.128668050000002</v>
      </c>
    </row>
    <row r="3213" spans="2:16" ht="15.75" customHeight="1" x14ac:dyDescent="0.3">
      <c r="B3213" s="6">
        <v>308</v>
      </c>
      <c r="C3213" s="6" t="s">
        <v>26</v>
      </c>
      <c r="D3213" s="6">
        <v>4406</v>
      </c>
      <c r="F3213" s="6" t="s">
        <v>20</v>
      </c>
      <c r="G3213" s="6">
        <v>179.3</v>
      </c>
      <c r="H3213" s="6">
        <v>64.599999999999994</v>
      </c>
      <c r="I3213" s="6">
        <v>2.2000000000000002</v>
      </c>
      <c r="J3213" s="6" t="s">
        <v>170</v>
      </c>
      <c r="K3213" s="6">
        <v>1.3</v>
      </c>
      <c r="L3213" s="6" t="s">
        <v>24</v>
      </c>
      <c r="N3213" s="6" t="b">
        <v>0</v>
      </c>
      <c r="O3213" s="6">
        <v>41.989503110000001</v>
      </c>
      <c r="P3213" s="6">
        <v>-72.128647779999994</v>
      </c>
    </row>
    <row r="3214" spans="2:16" ht="15.75" customHeight="1" x14ac:dyDescent="0.3">
      <c r="B3214" s="6">
        <v>308</v>
      </c>
      <c r="C3214" s="6" t="s">
        <v>21</v>
      </c>
      <c r="D3214" s="6">
        <v>4407</v>
      </c>
      <c r="F3214" s="6" t="s">
        <v>20</v>
      </c>
      <c r="G3214" s="6">
        <v>163</v>
      </c>
      <c r="H3214" s="6">
        <v>78.400000000000006</v>
      </c>
      <c r="I3214" s="6">
        <v>1.5</v>
      </c>
      <c r="J3214" s="6" t="s">
        <v>170</v>
      </c>
      <c r="K3214" s="6">
        <v>1.3</v>
      </c>
      <c r="L3214" s="6" t="s">
        <v>24</v>
      </c>
      <c r="N3214" s="6" t="b">
        <v>0</v>
      </c>
      <c r="O3214" s="6">
        <v>41.989650789999999</v>
      </c>
      <c r="P3214" s="6">
        <v>-72.128812999999994</v>
      </c>
    </row>
    <row r="3215" spans="2:16" ht="15.75" customHeight="1" x14ac:dyDescent="0.3">
      <c r="B3215" s="6">
        <v>308</v>
      </c>
      <c r="C3215" s="6" t="s">
        <v>26</v>
      </c>
      <c r="D3215" s="6">
        <v>4408</v>
      </c>
      <c r="F3215" s="6" t="s">
        <v>20</v>
      </c>
      <c r="G3215" s="6">
        <v>178.3</v>
      </c>
      <c r="H3215" s="6">
        <v>65.599999999999994</v>
      </c>
      <c r="I3215" s="6">
        <v>1.4</v>
      </c>
      <c r="J3215" s="6" t="s">
        <v>170</v>
      </c>
      <c r="K3215" s="6">
        <v>1.3</v>
      </c>
      <c r="N3215" s="6" t="b">
        <v>0</v>
      </c>
      <c r="O3215" s="6">
        <v>41.989513530000004</v>
      </c>
      <c r="P3215" s="6">
        <v>-72.128657590000003</v>
      </c>
    </row>
    <row r="3216" spans="2:16" ht="15.75" customHeight="1" x14ac:dyDescent="0.3">
      <c r="B3216" s="6">
        <v>308</v>
      </c>
      <c r="C3216" s="6" t="s">
        <v>17</v>
      </c>
      <c r="D3216" s="6">
        <v>4410</v>
      </c>
      <c r="F3216" s="6" t="s">
        <v>20</v>
      </c>
      <c r="G3216" s="6">
        <v>164.1</v>
      </c>
      <c r="H3216" s="6">
        <v>63.8</v>
      </c>
      <c r="I3216" s="6">
        <v>3.5</v>
      </c>
      <c r="J3216" s="6" t="s">
        <v>170</v>
      </c>
      <c r="K3216" s="6">
        <v>1.3</v>
      </c>
      <c r="L3216" s="6" t="s">
        <v>24</v>
      </c>
      <c r="N3216" s="6" t="b">
        <v>0</v>
      </c>
      <c r="O3216" s="6">
        <v>41.98951976</v>
      </c>
      <c r="P3216" s="6">
        <v>-72.128830579999999</v>
      </c>
    </row>
    <row r="3217" spans="2:16" ht="15.75" customHeight="1" x14ac:dyDescent="0.3">
      <c r="B3217" s="6">
        <v>308</v>
      </c>
      <c r="C3217" s="6" t="s">
        <v>25</v>
      </c>
      <c r="D3217" s="6">
        <v>4411</v>
      </c>
      <c r="F3217" s="6" t="s">
        <v>20</v>
      </c>
      <c r="G3217" s="6">
        <v>178.2</v>
      </c>
      <c r="H3217" s="6">
        <v>73.7</v>
      </c>
      <c r="I3217" s="6">
        <v>2.9</v>
      </c>
      <c r="J3217" s="6" t="s">
        <v>170</v>
      </c>
      <c r="L3217" s="6" t="s">
        <v>24</v>
      </c>
      <c r="N3217" s="6" t="b">
        <v>0</v>
      </c>
      <c r="O3217" s="6">
        <v>41.989585419999997</v>
      </c>
      <c r="P3217" s="6">
        <v>-72.128641759999994</v>
      </c>
    </row>
    <row r="3218" spans="2:16" ht="15.75" customHeight="1" x14ac:dyDescent="0.3">
      <c r="B3218" s="6">
        <v>308</v>
      </c>
      <c r="C3218" s="6" t="s">
        <v>26</v>
      </c>
      <c r="D3218" s="6">
        <v>4413</v>
      </c>
      <c r="F3218" s="6" t="s">
        <v>20</v>
      </c>
      <c r="G3218" s="6">
        <v>178.5</v>
      </c>
      <c r="H3218" s="6">
        <v>63.4</v>
      </c>
      <c r="I3218" s="6">
        <v>3</v>
      </c>
      <c r="J3218" s="6" t="s">
        <v>170</v>
      </c>
      <c r="N3218" s="6" t="b">
        <v>0</v>
      </c>
      <c r="O3218" s="6">
        <v>41.98949373</v>
      </c>
      <c r="P3218" s="6">
        <v>-72.128659830000004</v>
      </c>
    </row>
    <row r="3219" spans="2:16" ht="15.75" customHeight="1" x14ac:dyDescent="0.3">
      <c r="B3219" s="6">
        <v>308</v>
      </c>
      <c r="C3219" s="6" t="s">
        <v>25</v>
      </c>
      <c r="D3219" s="6">
        <v>4415</v>
      </c>
      <c r="F3219" s="6" t="s">
        <v>20</v>
      </c>
      <c r="G3219" s="6">
        <v>178.7</v>
      </c>
      <c r="H3219" s="6">
        <v>73.5</v>
      </c>
      <c r="I3219" s="6">
        <v>3.3</v>
      </c>
      <c r="J3219" s="6" t="s">
        <v>170</v>
      </c>
      <c r="N3219" s="6" t="b">
        <v>0</v>
      </c>
      <c r="O3219" s="6">
        <v>41.98958287</v>
      </c>
      <c r="P3219" s="6">
        <v>-72.128636220000004</v>
      </c>
    </row>
    <row r="3220" spans="2:16" ht="15.75" customHeight="1" x14ac:dyDescent="0.3">
      <c r="B3220" s="6">
        <v>308</v>
      </c>
      <c r="C3220" s="6" t="s">
        <v>25</v>
      </c>
      <c r="D3220" s="6">
        <v>4416</v>
      </c>
      <c r="F3220" s="6" t="s">
        <v>20</v>
      </c>
      <c r="G3220" s="6">
        <v>172.3</v>
      </c>
      <c r="H3220" s="6">
        <v>78.3</v>
      </c>
      <c r="I3220" s="6">
        <v>2</v>
      </c>
      <c r="J3220" s="6" t="s">
        <v>170</v>
      </c>
      <c r="K3220" s="6">
        <v>1.3</v>
      </c>
      <c r="L3220" s="6" t="s">
        <v>24</v>
      </c>
      <c r="N3220" s="6" t="b">
        <v>0</v>
      </c>
      <c r="O3220" s="6">
        <v>41.989635380000003</v>
      </c>
      <c r="P3220" s="6">
        <v>-72.128702399999995</v>
      </c>
    </row>
    <row r="3221" spans="2:16" ht="15.75" customHeight="1" x14ac:dyDescent="0.3">
      <c r="B3221" s="6">
        <v>308</v>
      </c>
      <c r="C3221" s="6" t="s">
        <v>25</v>
      </c>
      <c r="D3221" s="6">
        <v>4417</v>
      </c>
      <c r="F3221" s="6" t="s">
        <v>20</v>
      </c>
      <c r="G3221" s="6">
        <v>178.3</v>
      </c>
      <c r="H3221" s="6">
        <v>74.900000000000006</v>
      </c>
      <c r="I3221" s="6">
        <v>1.7</v>
      </c>
      <c r="J3221" s="6" t="s">
        <v>170</v>
      </c>
      <c r="L3221" s="6" t="s">
        <v>24</v>
      </c>
      <c r="N3221" s="6" t="b">
        <v>0</v>
      </c>
      <c r="O3221" s="6">
        <v>41.989595889999997</v>
      </c>
      <c r="P3221" s="6">
        <v>-72.128638050000006</v>
      </c>
    </row>
    <row r="3222" spans="2:16" ht="15.75" customHeight="1" x14ac:dyDescent="0.3">
      <c r="B3222" s="6">
        <v>308</v>
      </c>
      <c r="C3222" s="6" t="s">
        <v>17</v>
      </c>
      <c r="D3222" s="6">
        <v>4418</v>
      </c>
      <c r="F3222" s="6" t="s">
        <v>20</v>
      </c>
      <c r="G3222" s="6">
        <v>163.4</v>
      </c>
      <c r="H3222" s="6">
        <v>64.8</v>
      </c>
      <c r="I3222" s="6">
        <v>1.3</v>
      </c>
      <c r="J3222" s="6" t="s">
        <v>170</v>
      </c>
      <c r="K3222" s="6">
        <v>1.3</v>
      </c>
      <c r="L3222" s="6" t="s">
        <v>24</v>
      </c>
      <c r="N3222" s="6" t="b">
        <v>0</v>
      </c>
      <c r="O3222" s="6">
        <v>41.989529709999999</v>
      </c>
      <c r="P3222" s="6">
        <v>-72.128836820000004</v>
      </c>
    </row>
    <row r="3223" spans="2:16" ht="15.75" customHeight="1" x14ac:dyDescent="0.3">
      <c r="B3223" s="6">
        <v>308</v>
      </c>
      <c r="C3223" s="6" t="s">
        <v>25</v>
      </c>
      <c r="D3223" s="6">
        <v>4419</v>
      </c>
      <c r="F3223" s="6" t="s">
        <v>20</v>
      </c>
      <c r="G3223" s="6">
        <v>173.2</v>
      </c>
      <c r="H3223" s="6">
        <v>77.900000000000006</v>
      </c>
      <c r="I3223" s="6">
        <v>1.5</v>
      </c>
      <c r="J3223" s="6" t="s">
        <v>170</v>
      </c>
      <c r="K3223" s="6">
        <v>1.3</v>
      </c>
      <c r="L3223" s="6" t="s">
        <v>24</v>
      </c>
      <c r="N3223" s="6" t="b">
        <v>0</v>
      </c>
      <c r="O3223" s="6">
        <v>41.989630429999998</v>
      </c>
      <c r="P3223" s="6">
        <v>-72.128692509999993</v>
      </c>
    </row>
    <row r="3224" spans="2:16" ht="15.75" customHeight="1" x14ac:dyDescent="0.3">
      <c r="B3224" s="6">
        <v>308</v>
      </c>
      <c r="C3224" s="6" t="s">
        <v>21</v>
      </c>
      <c r="D3224" s="6">
        <v>4420</v>
      </c>
      <c r="F3224" s="6" t="s">
        <v>20</v>
      </c>
      <c r="G3224" s="6">
        <v>167.2</v>
      </c>
      <c r="H3224" s="6">
        <v>72.5</v>
      </c>
      <c r="I3224" s="6">
        <v>1.2</v>
      </c>
      <c r="J3224" s="6" t="s">
        <v>170</v>
      </c>
      <c r="K3224" s="6">
        <v>1.3</v>
      </c>
      <c r="L3224" s="6" t="s">
        <v>24</v>
      </c>
      <c r="N3224" s="6" t="b">
        <v>0</v>
      </c>
      <c r="O3224" s="6">
        <v>41.989591969999999</v>
      </c>
      <c r="P3224" s="6">
        <v>-72.128775360000006</v>
      </c>
    </row>
    <row r="3225" spans="2:16" ht="15.75" customHeight="1" x14ac:dyDescent="0.3">
      <c r="B3225" s="6">
        <v>308</v>
      </c>
      <c r="C3225" s="6" t="s">
        <v>25</v>
      </c>
      <c r="D3225" s="6">
        <v>4421</v>
      </c>
      <c r="F3225" s="6" t="s">
        <v>20</v>
      </c>
      <c r="G3225" s="6">
        <v>175.7</v>
      </c>
      <c r="H3225" s="6">
        <v>73.2</v>
      </c>
      <c r="I3225" s="6">
        <v>1.2</v>
      </c>
      <c r="J3225" s="6" t="s">
        <v>170</v>
      </c>
      <c r="N3225" s="6" t="b">
        <v>0</v>
      </c>
      <c r="O3225" s="6">
        <v>41.989584899999997</v>
      </c>
      <c r="P3225" s="6">
        <v>-72.128672600000002</v>
      </c>
    </row>
    <row r="3226" spans="2:16" ht="15.75" customHeight="1" x14ac:dyDescent="0.3">
      <c r="B3226" s="6">
        <v>308</v>
      </c>
      <c r="C3226" s="6" t="s">
        <v>25</v>
      </c>
      <c r="D3226" s="6">
        <v>4422</v>
      </c>
      <c r="F3226" s="6" t="s">
        <v>20</v>
      </c>
      <c r="G3226" s="6">
        <v>177.8</v>
      </c>
      <c r="H3226" s="6">
        <v>74.099999999999994</v>
      </c>
      <c r="I3226" s="6">
        <v>1.3</v>
      </c>
      <c r="J3226" s="6" t="s">
        <v>170</v>
      </c>
      <c r="L3226" s="6" t="s">
        <v>24</v>
      </c>
      <c r="N3226" s="6" t="b">
        <v>0</v>
      </c>
      <c r="O3226" s="6">
        <v>41.989589590000001</v>
      </c>
      <c r="P3226" s="6">
        <v>-72.128645689999999</v>
      </c>
    </row>
    <row r="3227" spans="2:16" ht="15.75" customHeight="1" x14ac:dyDescent="0.3">
      <c r="B3227" s="6">
        <v>308</v>
      </c>
      <c r="C3227" s="6" t="s">
        <v>26</v>
      </c>
      <c r="D3227" s="6">
        <v>4423</v>
      </c>
      <c r="F3227" s="6" t="s">
        <v>20</v>
      </c>
      <c r="G3227" s="6">
        <v>178.6</v>
      </c>
      <c r="H3227" s="6">
        <v>64.3</v>
      </c>
      <c r="I3227" s="6">
        <v>2.4</v>
      </c>
      <c r="J3227" s="6" t="s">
        <v>170</v>
      </c>
      <c r="K3227" s="6">
        <v>1.3</v>
      </c>
      <c r="L3227" s="6" t="s">
        <v>24</v>
      </c>
      <c r="N3227" s="6" t="b">
        <v>0</v>
      </c>
      <c r="O3227" s="6">
        <v>41.989501539999999</v>
      </c>
      <c r="P3227" s="6">
        <v>-72.128656750000005</v>
      </c>
    </row>
    <row r="3228" spans="2:16" ht="15.75" customHeight="1" x14ac:dyDescent="0.3">
      <c r="B3228" s="6">
        <v>308</v>
      </c>
      <c r="C3228" s="6" t="s">
        <v>21</v>
      </c>
      <c r="D3228" s="6">
        <v>4424</v>
      </c>
      <c r="F3228" s="6" t="s">
        <v>20</v>
      </c>
      <c r="G3228" s="6">
        <v>163.1</v>
      </c>
      <c r="H3228" s="6">
        <v>78.2</v>
      </c>
      <c r="I3228" s="6">
        <v>1.9</v>
      </c>
      <c r="J3228" s="6" t="s">
        <v>170</v>
      </c>
      <c r="K3228" s="6">
        <v>1.3</v>
      </c>
      <c r="L3228" s="6" t="s">
        <v>24</v>
      </c>
      <c r="N3228" s="6" t="b">
        <v>0</v>
      </c>
      <c r="O3228" s="6">
        <v>41.989648860000003</v>
      </c>
      <c r="P3228" s="6">
        <v>-72.128812229999994</v>
      </c>
    </row>
    <row r="3229" spans="2:16" ht="15.75" customHeight="1" x14ac:dyDescent="0.3">
      <c r="B3229" s="6">
        <v>308</v>
      </c>
      <c r="C3229" s="6" t="s">
        <v>26</v>
      </c>
      <c r="D3229" s="6">
        <v>4425</v>
      </c>
      <c r="F3229" s="6" t="s">
        <v>20</v>
      </c>
      <c r="G3229" s="6">
        <v>175.2</v>
      </c>
      <c r="H3229" s="6">
        <v>68.7</v>
      </c>
      <c r="I3229" s="6">
        <v>4.7</v>
      </c>
      <c r="J3229" s="6" t="s">
        <v>170</v>
      </c>
      <c r="K3229" s="6">
        <v>1.3</v>
      </c>
      <c r="L3229" s="6" t="s">
        <v>24</v>
      </c>
      <c r="N3229" s="6" t="b">
        <v>0</v>
      </c>
      <c r="O3229" s="6">
        <v>41.989545819999996</v>
      </c>
      <c r="P3229" s="6">
        <v>-72.128688019999998</v>
      </c>
    </row>
    <row r="3230" spans="2:16" ht="15.75" customHeight="1" x14ac:dyDescent="0.3">
      <c r="B3230" s="6">
        <v>308</v>
      </c>
      <c r="C3230" s="6" t="s">
        <v>21</v>
      </c>
      <c r="D3230" s="6">
        <v>4426</v>
      </c>
      <c r="F3230" s="6" t="s">
        <v>20</v>
      </c>
      <c r="G3230" s="6">
        <v>167.9</v>
      </c>
      <c r="H3230" s="6">
        <v>76.599999999999994</v>
      </c>
      <c r="I3230" s="6">
        <v>1.9</v>
      </c>
      <c r="J3230" s="6" t="s">
        <v>170</v>
      </c>
      <c r="L3230" s="6" t="s">
        <v>24</v>
      </c>
      <c r="N3230" s="6" t="b">
        <v>0</v>
      </c>
      <c r="O3230" s="6">
        <v>41.98962719</v>
      </c>
      <c r="P3230" s="6">
        <v>-72.128758399999995</v>
      </c>
    </row>
    <row r="3231" spans="2:16" ht="15.75" customHeight="1" x14ac:dyDescent="0.3">
      <c r="B3231" s="6">
        <v>308</v>
      </c>
      <c r="C3231" s="6" t="s">
        <v>26</v>
      </c>
      <c r="D3231" s="6">
        <v>4427</v>
      </c>
      <c r="F3231" s="6" t="s">
        <v>20</v>
      </c>
      <c r="G3231" s="6">
        <v>179.7</v>
      </c>
      <c r="H3231" s="6">
        <v>63</v>
      </c>
      <c r="I3231" s="6">
        <v>4.9000000000000004</v>
      </c>
      <c r="J3231" s="6" t="s">
        <v>170</v>
      </c>
      <c r="N3231" s="6" t="b">
        <v>0</v>
      </c>
      <c r="O3231" s="6">
        <v>41.989488309999999</v>
      </c>
      <c r="P3231" s="6">
        <v>-72.128646369999998</v>
      </c>
    </row>
    <row r="3232" spans="2:16" ht="15.75" customHeight="1" x14ac:dyDescent="0.3">
      <c r="B3232" s="6">
        <v>308</v>
      </c>
      <c r="C3232" s="6" t="s">
        <v>17</v>
      </c>
      <c r="D3232" s="6">
        <v>4428</v>
      </c>
      <c r="F3232" s="6" t="s">
        <v>20</v>
      </c>
      <c r="G3232" s="6">
        <v>167.8</v>
      </c>
      <c r="H3232" s="6">
        <v>61.2</v>
      </c>
      <c r="I3232" s="6">
        <v>1.6</v>
      </c>
      <c r="J3232" s="6" t="s">
        <v>170</v>
      </c>
      <c r="N3232" s="6" t="b">
        <v>0</v>
      </c>
      <c r="O3232" s="6">
        <v>41.989490959999998</v>
      </c>
      <c r="P3232" s="6">
        <v>-72.128791949999993</v>
      </c>
    </row>
    <row r="3233" spans="2:16" ht="15.75" customHeight="1" x14ac:dyDescent="0.3">
      <c r="B3233" s="6">
        <v>308</v>
      </c>
      <c r="C3233" s="6" t="s">
        <v>17</v>
      </c>
      <c r="D3233" s="6">
        <v>4429</v>
      </c>
      <c r="F3233" s="6" t="s">
        <v>18</v>
      </c>
      <c r="G3233" s="6">
        <v>166.2</v>
      </c>
      <c r="H3233" s="6">
        <v>61.9</v>
      </c>
      <c r="I3233" s="6">
        <v>4.7</v>
      </c>
      <c r="J3233" s="6" t="s">
        <v>170</v>
      </c>
      <c r="L3233" s="6" t="s">
        <v>24</v>
      </c>
      <c r="N3233" s="6" t="b">
        <v>0</v>
      </c>
      <c r="O3233" s="6">
        <v>41.98949966</v>
      </c>
      <c r="P3233" s="6">
        <v>-72.12880955</v>
      </c>
    </row>
    <row r="3234" spans="2:16" ht="15.75" customHeight="1" x14ac:dyDescent="0.3">
      <c r="B3234" s="6">
        <v>308</v>
      </c>
      <c r="C3234" s="6" t="s">
        <v>21</v>
      </c>
      <c r="D3234" s="6">
        <v>4430</v>
      </c>
      <c r="F3234" s="6" t="s">
        <v>20</v>
      </c>
      <c r="G3234" s="6">
        <v>164.6</v>
      </c>
      <c r="H3234" s="6">
        <v>79.2</v>
      </c>
      <c r="I3234" s="6">
        <v>2.6</v>
      </c>
      <c r="J3234" s="6" t="s">
        <v>170</v>
      </c>
      <c r="K3234" s="6">
        <v>1.3</v>
      </c>
      <c r="L3234" s="6" t="s">
        <v>24</v>
      </c>
      <c r="N3234" s="6" t="b">
        <v>0</v>
      </c>
      <c r="O3234" s="6">
        <v>41.989655370000001</v>
      </c>
      <c r="P3234" s="6">
        <v>-72.128792259999997</v>
      </c>
    </row>
    <row r="3235" spans="2:16" ht="15.75" customHeight="1" x14ac:dyDescent="0.3">
      <c r="B3235" s="6">
        <v>308</v>
      </c>
      <c r="C3235" s="6" t="s">
        <v>17</v>
      </c>
      <c r="D3235" s="6">
        <v>4431</v>
      </c>
      <c r="F3235" s="6" t="s">
        <v>20</v>
      </c>
      <c r="G3235" s="6">
        <v>166.8</v>
      </c>
      <c r="H3235" s="6">
        <v>63.2</v>
      </c>
      <c r="I3235" s="6">
        <v>1.7</v>
      </c>
      <c r="J3235" s="6" t="s">
        <v>170</v>
      </c>
      <c r="N3235" s="6" t="b">
        <v>0</v>
      </c>
      <c r="O3235" s="6">
        <v>41.98951023</v>
      </c>
      <c r="P3235" s="6">
        <v>-72.128799670000006</v>
      </c>
    </row>
    <row r="3236" spans="2:16" ht="15.75" customHeight="1" x14ac:dyDescent="0.3">
      <c r="B3236" s="6">
        <v>309</v>
      </c>
      <c r="C3236" s="6" t="s">
        <v>17</v>
      </c>
      <c r="D3236" s="6">
        <v>4432</v>
      </c>
      <c r="F3236" s="6" t="s">
        <v>20</v>
      </c>
      <c r="G3236" s="6">
        <v>183</v>
      </c>
      <c r="H3236" s="6">
        <v>65.5</v>
      </c>
      <c r="I3236" s="6">
        <v>2</v>
      </c>
      <c r="J3236" s="6" t="s">
        <v>170</v>
      </c>
      <c r="L3236" s="6" t="s">
        <v>24</v>
      </c>
      <c r="N3236" s="6" t="b">
        <v>0</v>
      </c>
      <c r="O3236" s="6">
        <v>41.989505299999998</v>
      </c>
      <c r="P3236" s="6">
        <v>-72.128601799999998</v>
      </c>
    </row>
    <row r="3237" spans="2:16" ht="15.75" customHeight="1" x14ac:dyDescent="0.3">
      <c r="B3237" s="6">
        <v>308</v>
      </c>
      <c r="C3237" s="6" t="s">
        <v>21</v>
      </c>
      <c r="D3237" s="6">
        <v>4433</v>
      </c>
      <c r="F3237" s="6" t="s">
        <v>20</v>
      </c>
      <c r="G3237" s="6">
        <v>168.6</v>
      </c>
      <c r="H3237" s="6">
        <v>75.900000000000006</v>
      </c>
      <c r="I3237" s="6">
        <v>3.1</v>
      </c>
      <c r="J3237" s="6" t="s">
        <v>170</v>
      </c>
      <c r="N3237" s="6" t="b">
        <v>0</v>
      </c>
      <c r="O3237" s="6">
        <v>41.989619900000001</v>
      </c>
      <c r="P3237" s="6">
        <v>-72.128751530000002</v>
      </c>
    </row>
    <row r="3238" spans="2:16" ht="15.75" customHeight="1" x14ac:dyDescent="0.3">
      <c r="B3238" s="6">
        <v>308</v>
      </c>
      <c r="C3238" s="6" t="s">
        <v>26</v>
      </c>
      <c r="D3238" s="6">
        <v>4434</v>
      </c>
      <c r="F3238" s="6" t="s">
        <v>20</v>
      </c>
      <c r="G3238" s="6">
        <v>178.6</v>
      </c>
      <c r="H3238" s="6">
        <v>65.2</v>
      </c>
      <c r="I3238" s="6">
        <v>3.7</v>
      </c>
      <c r="J3238" s="6" t="s">
        <v>170</v>
      </c>
      <c r="K3238" s="6">
        <v>1.3</v>
      </c>
      <c r="L3238" s="6" t="s">
        <v>24</v>
      </c>
      <c r="N3238" s="6" t="b">
        <v>0</v>
      </c>
      <c r="O3238" s="6">
        <v>41.989509519999999</v>
      </c>
      <c r="P3238" s="6">
        <v>-72.128654859999997</v>
      </c>
    </row>
    <row r="3239" spans="2:16" ht="15.75" customHeight="1" x14ac:dyDescent="0.3">
      <c r="B3239" s="6">
        <v>308</v>
      </c>
      <c r="C3239" s="6" t="s">
        <v>25</v>
      </c>
      <c r="D3239" s="6">
        <v>4435</v>
      </c>
      <c r="F3239" s="6" t="s">
        <v>20</v>
      </c>
      <c r="G3239" s="6">
        <v>177.4</v>
      </c>
      <c r="H3239" s="6">
        <v>77.2</v>
      </c>
      <c r="I3239" s="6">
        <v>2.6</v>
      </c>
      <c r="J3239" s="6" t="s">
        <v>170</v>
      </c>
      <c r="L3239" s="6" t="s">
        <v>24</v>
      </c>
      <c r="N3239" s="6" t="b">
        <v>0</v>
      </c>
      <c r="O3239" s="6">
        <v>41.989617670000001</v>
      </c>
      <c r="P3239" s="6">
        <v>-72.128643940000003</v>
      </c>
    </row>
    <row r="3240" spans="2:16" ht="15.75" customHeight="1" x14ac:dyDescent="0.3">
      <c r="B3240" s="6">
        <v>308</v>
      </c>
      <c r="C3240" s="6" t="s">
        <v>26</v>
      </c>
      <c r="D3240" s="6">
        <v>4436</v>
      </c>
      <c r="F3240" s="6" t="s">
        <v>20</v>
      </c>
      <c r="G3240" s="6">
        <v>175.8</v>
      </c>
      <c r="H3240" s="6">
        <v>69.900000000000006</v>
      </c>
      <c r="I3240" s="6">
        <v>3</v>
      </c>
      <c r="J3240" s="6" t="s">
        <v>170</v>
      </c>
      <c r="K3240" s="6">
        <v>1.3</v>
      </c>
      <c r="L3240" s="6" t="s">
        <v>24</v>
      </c>
      <c r="N3240" s="6" t="b">
        <v>0</v>
      </c>
      <c r="O3240" s="6">
        <v>41.989555510000002</v>
      </c>
      <c r="P3240" s="6">
        <v>-72.128678339999993</v>
      </c>
    </row>
    <row r="3241" spans="2:16" ht="15.75" customHeight="1" x14ac:dyDescent="0.3">
      <c r="B3241" s="6">
        <v>509</v>
      </c>
      <c r="C3241" s="6" t="s">
        <v>17</v>
      </c>
      <c r="D3241" s="6">
        <v>4437</v>
      </c>
      <c r="F3241" s="6" t="s">
        <v>18</v>
      </c>
      <c r="G3241" s="6">
        <v>198.7</v>
      </c>
      <c r="H3241" s="6">
        <v>116.8</v>
      </c>
      <c r="I3241" s="6">
        <v>1.6</v>
      </c>
      <c r="J3241" s="6" t="s">
        <v>170</v>
      </c>
      <c r="N3241" s="6" t="b">
        <v>0</v>
      </c>
      <c r="O3241" s="6">
        <v>41.989935119999998</v>
      </c>
      <c r="P3241" s="6">
        <v>-72.12830692</v>
      </c>
    </row>
    <row r="3242" spans="2:16" ht="15.75" customHeight="1" x14ac:dyDescent="0.3">
      <c r="B3242" s="6">
        <v>308</v>
      </c>
      <c r="C3242" s="6" t="s">
        <v>21</v>
      </c>
      <c r="D3242" s="6">
        <v>4438</v>
      </c>
      <c r="F3242" s="6" t="s">
        <v>20</v>
      </c>
      <c r="G3242" s="6">
        <v>164.3</v>
      </c>
      <c r="H3242" s="6">
        <v>75.7</v>
      </c>
      <c r="I3242" s="6">
        <v>2.6</v>
      </c>
      <c r="J3242" s="6" t="s">
        <v>170</v>
      </c>
      <c r="K3242" s="6">
        <v>1.3</v>
      </c>
      <c r="L3242" s="6" t="s">
        <v>24</v>
      </c>
      <c r="N3242" s="6" t="b">
        <v>0</v>
      </c>
      <c r="O3242" s="6">
        <v>41.989624839999998</v>
      </c>
      <c r="P3242" s="6">
        <v>-72.128803189999999</v>
      </c>
    </row>
    <row r="3243" spans="2:16" ht="15.75" customHeight="1" x14ac:dyDescent="0.3">
      <c r="B3243" s="6">
        <v>308</v>
      </c>
      <c r="C3243" s="6" t="s">
        <v>26</v>
      </c>
      <c r="D3243" s="6">
        <v>4439</v>
      </c>
      <c r="F3243" s="6" t="s">
        <v>20</v>
      </c>
      <c r="G3243" s="6">
        <v>178.3</v>
      </c>
      <c r="H3243" s="6">
        <v>65.3</v>
      </c>
      <c r="I3243" s="6">
        <v>4.2</v>
      </c>
      <c r="J3243" s="6" t="s">
        <v>170</v>
      </c>
      <c r="K3243" s="6">
        <v>1.3</v>
      </c>
      <c r="L3243" s="6" t="s">
        <v>24</v>
      </c>
      <c r="N3243" s="6" t="b">
        <v>0</v>
      </c>
      <c r="O3243" s="6">
        <v>41.989510869999997</v>
      </c>
      <c r="P3243" s="6">
        <v>-72.128658220000005</v>
      </c>
    </row>
    <row r="3244" spans="2:16" ht="15.75" customHeight="1" x14ac:dyDescent="0.3">
      <c r="B3244" s="6">
        <v>901</v>
      </c>
      <c r="C3244" s="6" t="s">
        <v>17</v>
      </c>
      <c r="D3244" s="6">
        <v>4441</v>
      </c>
      <c r="F3244" s="6" t="s">
        <v>172</v>
      </c>
      <c r="G3244" s="6">
        <v>27.4</v>
      </c>
      <c r="H3244" s="6">
        <v>189.9</v>
      </c>
      <c r="I3244" s="6">
        <v>1.5</v>
      </c>
      <c r="J3244" s="6" t="s">
        <v>170</v>
      </c>
      <c r="K3244" s="6">
        <v>1.3</v>
      </c>
      <c r="L3244" s="6" t="s">
        <v>24</v>
      </c>
      <c r="N3244" s="6" t="b">
        <v>0</v>
      </c>
      <c r="O3244" s="6">
        <v>41.99085007</v>
      </c>
      <c r="P3244" s="6">
        <v>-72.130194500000002</v>
      </c>
    </row>
    <row r="3245" spans="2:16" ht="15.75" customHeight="1" x14ac:dyDescent="0.3">
      <c r="B3245" s="6">
        <v>308</v>
      </c>
      <c r="C3245" s="6" t="s">
        <v>21</v>
      </c>
      <c r="D3245" s="6">
        <v>4442</v>
      </c>
      <c r="F3245" s="6" t="s">
        <v>20</v>
      </c>
      <c r="G3245" s="6">
        <v>168.2</v>
      </c>
      <c r="H3245" s="6">
        <v>76</v>
      </c>
      <c r="I3245" s="6">
        <v>2.2000000000000002</v>
      </c>
      <c r="J3245" s="6" t="s">
        <v>170</v>
      </c>
      <c r="N3245" s="6" t="b">
        <v>0</v>
      </c>
      <c r="O3245" s="6">
        <v>41.989621409999998</v>
      </c>
      <c r="P3245" s="6">
        <v>-72.128756089999996</v>
      </c>
    </row>
    <row r="3246" spans="2:16" ht="15.75" customHeight="1" x14ac:dyDescent="0.3">
      <c r="B3246" s="6">
        <v>308</v>
      </c>
      <c r="C3246" s="6" t="s">
        <v>21</v>
      </c>
      <c r="D3246" s="6">
        <v>4443</v>
      </c>
      <c r="F3246" s="6" t="s">
        <v>20</v>
      </c>
      <c r="G3246" s="6">
        <v>168.1</v>
      </c>
      <c r="H3246" s="6">
        <v>76.400000000000006</v>
      </c>
      <c r="I3246" s="6">
        <v>3.4</v>
      </c>
      <c r="J3246" s="6" t="s">
        <v>170</v>
      </c>
      <c r="N3246" s="6" t="b">
        <v>0</v>
      </c>
      <c r="O3246" s="6">
        <v>41.989625109999999</v>
      </c>
      <c r="P3246" s="6">
        <v>-72.128756440000004</v>
      </c>
    </row>
    <row r="3247" spans="2:16" ht="15.75" customHeight="1" x14ac:dyDescent="0.3">
      <c r="B3247" s="6">
        <v>308</v>
      </c>
      <c r="C3247" s="6" t="s">
        <v>17</v>
      </c>
      <c r="D3247" s="6">
        <v>4446</v>
      </c>
      <c r="F3247" s="6" t="s">
        <v>20</v>
      </c>
      <c r="G3247" s="6">
        <v>167.5</v>
      </c>
      <c r="H3247" s="6">
        <v>63.9</v>
      </c>
      <c r="I3247" s="6">
        <v>1.4</v>
      </c>
      <c r="J3247" s="6" t="s">
        <v>170</v>
      </c>
      <c r="N3247" s="6" t="b">
        <v>0</v>
      </c>
      <c r="O3247" s="6">
        <v>41.989515339999997</v>
      </c>
      <c r="P3247" s="6">
        <v>-72.128789850000004</v>
      </c>
    </row>
    <row r="3248" spans="2:16" ht="15.75" customHeight="1" x14ac:dyDescent="0.3">
      <c r="B3248" s="6">
        <v>308</v>
      </c>
      <c r="C3248" s="6" t="s">
        <v>26</v>
      </c>
      <c r="D3248" s="6">
        <v>4448</v>
      </c>
      <c r="F3248" s="6" t="s">
        <v>20</v>
      </c>
      <c r="G3248" s="6">
        <v>179.5</v>
      </c>
      <c r="H3248" s="6">
        <v>66</v>
      </c>
      <c r="I3248" s="6">
        <v>1.7</v>
      </c>
      <c r="J3248" s="6" t="s">
        <v>170</v>
      </c>
      <c r="K3248" s="6">
        <v>1.3</v>
      </c>
      <c r="L3248" s="6" t="s">
        <v>24</v>
      </c>
      <c r="N3248" s="6" t="b">
        <v>0</v>
      </c>
      <c r="O3248" s="6">
        <v>41.9895152</v>
      </c>
      <c r="P3248" s="6">
        <v>-72.128642450000001</v>
      </c>
    </row>
    <row r="3249" spans="2:16" ht="15.75" customHeight="1" x14ac:dyDescent="0.3">
      <c r="B3249" s="6">
        <v>308</v>
      </c>
      <c r="C3249" s="6" t="s">
        <v>21</v>
      </c>
      <c r="D3249" s="6">
        <v>4449</v>
      </c>
      <c r="F3249" s="6" t="s">
        <v>20</v>
      </c>
      <c r="G3249" s="6">
        <v>166.6</v>
      </c>
      <c r="H3249" s="6">
        <v>77.400000000000006</v>
      </c>
      <c r="I3249" s="6">
        <v>2.5</v>
      </c>
      <c r="J3249" s="6" t="s">
        <v>170</v>
      </c>
      <c r="N3249" s="6" t="b">
        <v>0</v>
      </c>
      <c r="O3249" s="6">
        <v>41.989636310000002</v>
      </c>
      <c r="P3249" s="6">
        <v>-72.128772209999994</v>
      </c>
    </row>
    <row r="3250" spans="2:16" ht="15.75" customHeight="1" x14ac:dyDescent="0.3">
      <c r="B3250" s="6">
        <v>308</v>
      </c>
      <c r="C3250" s="6" t="s">
        <v>17</v>
      </c>
      <c r="D3250" s="6">
        <v>4450</v>
      </c>
      <c r="F3250" s="6" t="s">
        <v>20</v>
      </c>
      <c r="G3250" s="6">
        <v>166.7</v>
      </c>
      <c r="H3250" s="6">
        <v>63.2</v>
      </c>
      <c r="I3250" s="6">
        <v>1.9</v>
      </c>
      <c r="J3250" s="6" t="s">
        <v>170</v>
      </c>
      <c r="N3250" s="6" t="b">
        <v>0</v>
      </c>
      <c r="O3250" s="6">
        <v>41.98951039</v>
      </c>
      <c r="P3250" s="6">
        <v>-72.128800859999998</v>
      </c>
    </row>
    <row r="3251" spans="2:16" ht="15.75" customHeight="1" x14ac:dyDescent="0.3">
      <c r="B3251" s="6">
        <v>308</v>
      </c>
      <c r="C3251" s="6" t="s">
        <v>17</v>
      </c>
      <c r="D3251" s="6">
        <v>4451</v>
      </c>
      <c r="F3251" s="6" t="s">
        <v>20</v>
      </c>
      <c r="G3251" s="6">
        <v>167.5</v>
      </c>
      <c r="H3251" s="6">
        <v>62.2</v>
      </c>
      <c r="I3251" s="6">
        <v>2.8</v>
      </c>
      <c r="J3251" s="6" t="s">
        <v>170</v>
      </c>
      <c r="N3251" s="6" t="b">
        <v>0</v>
      </c>
      <c r="O3251" s="6">
        <v>41.989500280000001</v>
      </c>
      <c r="P3251" s="6">
        <v>-72.128793430000002</v>
      </c>
    </row>
    <row r="3252" spans="2:16" ht="15.75" customHeight="1" x14ac:dyDescent="0.3">
      <c r="B3252" s="6">
        <v>308</v>
      </c>
      <c r="C3252" s="6" t="s">
        <v>17</v>
      </c>
      <c r="D3252" s="6">
        <v>4452</v>
      </c>
      <c r="F3252" s="6" t="s">
        <v>20</v>
      </c>
      <c r="G3252" s="6">
        <v>167.5</v>
      </c>
      <c r="H3252" s="6">
        <v>61.3</v>
      </c>
      <c r="I3252" s="6">
        <v>4.4000000000000004</v>
      </c>
      <c r="J3252" s="6" t="s">
        <v>170</v>
      </c>
      <c r="N3252" s="6" t="b">
        <v>0</v>
      </c>
      <c r="O3252" s="6">
        <v>41.989492310000003</v>
      </c>
      <c r="P3252" s="6">
        <v>-72.128795319999995</v>
      </c>
    </row>
    <row r="3253" spans="2:16" ht="15.75" customHeight="1" x14ac:dyDescent="0.3">
      <c r="B3253" s="6">
        <v>308</v>
      </c>
      <c r="C3253" s="6" t="s">
        <v>17</v>
      </c>
      <c r="D3253" s="6">
        <v>4454</v>
      </c>
      <c r="F3253" s="6" t="s">
        <v>20</v>
      </c>
      <c r="G3253" s="6">
        <v>166.9</v>
      </c>
      <c r="H3253" s="6">
        <v>61.9</v>
      </c>
      <c r="I3253" s="6">
        <v>2.4</v>
      </c>
      <c r="J3253" s="6" t="s">
        <v>170</v>
      </c>
      <c r="N3253" s="6" t="b">
        <v>0</v>
      </c>
      <c r="O3253" s="6">
        <v>41.989498560000001</v>
      </c>
      <c r="P3253" s="6">
        <v>-72.128801210000006</v>
      </c>
    </row>
    <row r="3254" spans="2:16" ht="15.75" customHeight="1" x14ac:dyDescent="0.3">
      <c r="B3254" s="6">
        <v>308</v>
      </c>
      <c r="C3254" s="6" t="s">
        <v>25</v>
      </c>
      <c r="D3254" s="6">
        <v>4455</v>
      </c>
      <c r="F3254" s="6" t="s">
        <v>20</v>
      </c>
      <c r="G3254" s="6">
        <v>174.2</v>
      </c>
      <c r="H3254" s="6">
        <v>77.3</v>
      </c>
      <c r="I3254" s="6">
        <v>1.4</v>
      </c>
      <c r="J3254" s="6" t="s">
        <v>170</v>
      </c>
      <c r="K3254" s="6">
        <v>1.3</v>
      </c>
      <c r="L3254" s="6" t="s">
        <v>24</v>
      </c>
      <c r="N3254" s="6" t="b">
        <v>0</v>
      </c>
      <c r="O3254" s="6">
        <v>41.989623549999997</v>
      </c>
      <c r="P3254" s="6">
        <v>-72.12868186</v>
      </c>
    </row>
    <row r="3255" spans="2:16" ht="15.75" customHeight="1" x14ac:dyDescent="0.3">
      <c r="B3255" s="6">
        <v>309</v>
      </c>
      <c r="C3255" s="6" t="s">
        <v>17</v>
      </c>
      <c r="D3255" s="6">
        <v>4456</v>
      </c>
      <c r="F3255" s="6" t="s">
        <v>20</v>
      </c>
      <c r="G3255" s="6">
        <v>183</v>
      </c>
      <c r="H3255" s="6">
        <v>65.400000000000006</v>
      </c>
      <c r="I3255" s="6">
        <v>3.2</v>
      </c>
      <c r="J3255" s="6" t="s">
        <v>170</v>
      </c>
      <c r="N3255" s="6" t="b">
        <v>0</v>
      </c>
      <c r="O3255" s="6">
        <v>41.989504410000002</v>
      </c>
      <c r="P3255" s="6">
        <v>-72.128602009999994</v>
      </c>
    </row>
    <row r="3256" spans="2:16" ht="15.75" customHeight="1" x14ac:dyDescent="0.3">
      <c r="B3256" s="6">
        <v>308</v>
      </c>
      <c r="C3256" s="6" t="s">
        <v>25</v>
      </c>
      <c r="D3256" s="6">
        <v>4457</v>
      </c>
      <c r="F3256" s="6" t="s">
        <v>20</v>
      </c>
      <c r="G3256" s="6">
        <v>178.8</v>
      </c>
      <c r="H3256" s="6">
        <v>78.7</v>
      </c>
      <c r="I3256" s="6">
        <v>3.5</v>
      </c>
      <c r="J3256" s="6" t="s">
        <v>170</v>
      </c>
      <c r="N3256" s="6" t="b">
        <v>0</v>
      </c>
      <c r="O3256" s="6">
        <v>41.989628770000003</v>
      </c>
      <c r="P3256" s="6">
        <v>-72.128624110000004</v>
      </c>
    </row>
    <row r="3257" spans="2:16" ht="15.75" customHeight="1" x14ac:dyDescent="0.3">
      <c r="B3257" s="6">
        <v>308</v>
      </c>
      <c r="C3257" s="6" t="s">
        <v>21</v>
      </c>
      <c r="D3257" s="6">
        <v>4458</v>
      </c>
      <c r="F3257" s="6" t="s">
        <v>20</v>
      </c>
      <c r="G3257" s="6">
        <v>164</v>
      </c>
      <c r="H3257" s="6">
        <v>73.2</v>
      </c>
      <c r="I3257" s="6">
        <v>4.5</v>
      </c>
      <c r="J3257" s="6" t="s">
        <v>170</v>
      </c>
      <c r="K3257" s="6">
        <v>1.3</v>
      </c>
      <c r="L3257" s="6" t="s">
        <v>24</v>
      </c>
      <c r="N3257" s="6" t="b">
        <v>0</v>
      </c>
      <c r="O3257" s="6">
        <v>41.989603170000002</v>
      </c>
      <c r="P3257" s="6">
        <v>-72.128812019999998</v>
      </c>
    </row>
    <row r="3258" spans="2:16" ht="15.75" customHeight="1" x14ac:dyDescent="0.3">
      <c r="B3258" s="6">
        <v>308</v>
      </c>
      <c r="C3258" s="6" t="s">
        <v>25</v>
      </c>
      <c r="D3258" s="6">
        <v>4460</v>
      </c>
      <c r="F3258" s="6" t="s">
        <v>20</v>
      </c>
      <c r="G3258" s="6">
        <v>176.8</v>
      </c>
      <c r="H3258" s="6">
        <v>77.3</v>
      </c>
      <c r="I3258" s="6">
        <v>3</v>
      </c>
      <c r="J3258" s="6" t="s">
        <v>170</v>
      </c>
      <c r="L3258" s="6" t="s">
        <v>24</v>
      </c>
      <c r="N3258" s="6" t="b">
        <v>0</v>
      </c>
      <c r="O3258" s="6">
        <v>41.989619490000003</v>
      </c>
      <c r="P3258" s="6">
        <v>-72.128650879999995</v>
      </c>
    </row>
    <row r="3259" spans="2:16" ht="15.75" customHeight="1" x14ac:dyDescent="0.3">
      <c r="B3259" s="6">
        <v>308</v>
      </c>
      <c r="C3259" s="6" t="s">
        <v>21</v>
      </c>
      <c r="D3259" s="6">
        <v>4461</v>
      </c>
      <c r="F3259" s="6" t="s">
        <v>20</v>
      </c>
      <c r="G3259" s="6">
        <v>163.6</v>
      </c>
      <c r="H3259" s="6">
        <v>72.7</v>
      </c>
      <c r="I3259" s="6">
        <v>1.6</v>
      </c>
      <c r="J3259" s="6" t="s">
        <v>170</v>
      </c>
      <c r="K3259" s="6">
        <v>1.3</v>
      </c>
      <c r="L3259" s="6" t="s">
        <v>24</v>
      </c>
      <c r="N3259" s="6" t="b">
        <v>0</v>
      </c>
      <c r="O3259" s="6">
        <v>41.989599370000001</v>
      </c>
      <c r="P3259" s="6">
        <v>-72.128817830000003</v>
      </c>
    </row>
    <row r="3260" spans="2:16" ht="15.75" customHeight="1" x14ac:dyDescent="0.3">
      <c r="B3260" s="6">
        <v>308</v>
      </c>
      <c r="C3260" s="6" t="s">
        <v>21</v>
      </c>
      <c r="D3260" s="6">
        <v>4462</v>
      </c>
      <c r="F3260" s="6" t="s">
        <v>20</v>
      </c>
      <c r="G3260" s="6">
        <v>164.7</v>
      </c>
      <c r="H3260" s="6">
        <v>74.7</v>
      </c>
      <c r="I3260" s="6">
        <v>4.0999999999999996</v>
      </c>
      <c r="J3260" s="6" t="s">
        <v>170</v>
      </c>
      <c r="K3260" s="6">
        <v>1.3</v>
      </c>
      <c r="L3260" s="6" t="s">
        <v>24</v>
      </c>
      <c r="N3260" s="6" t="b">
        <v>0</v>
      </c>
      <c r="O3260" s="6">
        <v>41.989615360000002</v>
      </c>
      <c r="P3260" s="6">
        <v>-72.128800519999999</v>
      </c>
    </row>
    <row r="3261" spans="2:16" ht="15.75" customHeight="1" x14ac:dyDescent="0.3">
      <c r="B3261" s="6">
        <v>308</v>
      </c>
      <c r="C3261" s="6" t="s">
        <v>25</v>
      </c>
      <c r="D3261" s="6">
        <v>4463</v>
      </c>
      <c r="F3261" s="6" t="s">
        <v>20</v>
      </c>
      <c r="G3261" s="6">
        <v>176.1</v>
      </c>
      <c r="H3261" s="6">
        <v>75.099999999999994</v>
      </c>
      <c r="I3261" s="6">
        <v>2.2000000000000002</v>
      </c>
      <c r="J3261" s="6" t="s">
        <v>170</v>
      </c>
      <c r="L3261" s="6" t="s">
        <v>24</v>
      </c>
      <c r="N3261" s="6" t="b">
        <v>0</v>
      </c>
      <c r="O3261" s="6">
        <v>41.989601100000002</v>
      </c>
      <c r="P3261" s="6">
        <v>-72.128663840000002</v>
      </c>
    </row>
    <row r="3262" spans="2:16" ht="15.75" customHeight="1" x14ac:dyDescent="0.3">
      <c r="B3262" s="6">
        <v>308</v>
      </c>
      <c r="C3262" s="6" t="s">
        <v>26</v>
      </c>
      <c r="D3262" s="6">
        <v>4464</v>
      </c>
      <c r="F3262" s="6" t="s">
        <v>20</v>
      </c>
      <c r="G3262" s="6">
        <v>178.3</v>
      </c>
      <c r="H3262" s="6">
        <v>63.3</v>
      </c>
      <c r="I3262" s="6">
        <v>4.5</v>
      </c>
      <c r="J3262" s="6" t="s">
        <v>170</v>
      </c>
      <c r="L3262" s="6" t="s">
        <v>24</v>
      </c>
      <c r="N3262" s="6" t="b">
        <v>0</v>
      </c>
      <c r="O3262" s="6">
        <v>41.989493160000002</v>
      </c>
      <c r="P3262" s="6">
        <v>-72.128662419999998</v>
      </c>
    </row>
    <row r="3263" spans="2:16" ht="15.75" customHeight="1" x14ac:dyDescent="0.3">
      <c r="B3263" s="6">
        <v>308</v>
      </c>
      <c r="C3263" s="6" t="s">
        <v>21</v>
      </c>
      <c r="D3263" s="6">
        <v>4465</v>
      </c>
      <c r="F3263" s="6" t="s">
        <v>20</v>
      </c>
      <c r="G3263" s="6">
        <v>164.1</v>
      </c>
      <c r="H3263" s="6">
        <v>73.8</v>
      </c>
      <c r="I3263" s="6">
        <v>2</v>
      </c>
      <c r="J3263" s="6" t="s">
        <v>170</v>
      </c>
      <c r="K3263" s="6">
        <v>1.3</v>
      </c>
      <c r="L3263" s="6" t="s">
        <v>24</v>
      </c>
      <c r="N3263" s="6" t="b">
        <v>0</v>
      </c>
      <c r="O3263" s="6">
        <v>41.989608330000003</v>
      </c>
      <c r="P3263" s="6">
        <v>-72.128809559999993</v>
      </c>
    </row>
    <row r="3264" spans="2:16" ht="15.75" customHeight="1" x14ac:dyDescent="0.3">
      <c r="B3264" s="6">
        <v>308</v>
      </c>
      <c r="C3264" s="6" t="s">
        <v>21</v>
      </c>
      <c r="D3264" s="6">
        <v>4466</v>
      </c>
      <c r="F3264" s="6" t="s">
        <v>20</v>
      </c>
      <c r="G3264" s="6">
        <v>163</v>
      </c>
      <c r="H3264" s="6">
        <v>73.8</v>
      </c>
      <c r="I3264" s="6">
        <v>3.5</v>
      </c>
      <c r="J3264" s="6" t="s">
        <v>170</v>
      </c>
      <c r="K3264" s="6">
        <v>1.3</v>
      </c>
      <c r="L3264" s="6" t="s">
        <v>24</v>
      </c>
      <c r="N3264" s="6" t="b">
        <v>0</v>
      </c>
      <c r="O3264" s="6">
        <v>41.989610050000003</v>
      </c>
      <c r="P3264" s="6">
        <v>-72.128822670000005</v>
      </c>
    </row>
    <row r="3265" spans="2:16" ht="15.75" customHeight="1" x14ac:dyDescent="0.3">
      <c r="B3265" s="6">
        <v>308</v>
      </c>
      <c r="C3265" s="6" t="s">
        <v>26</v>
      </c>
      <c r="D3265" s="6">
        <v>4467</v>
      </c>
      <c r="F3265" s="6" t="s">
        <v>20</v>
      </c>
      <c r="G3265" s="6">
        <v>178.3</v>
      </c>
      <c r="H3265" s="6">
        <v>63.2</v>
      </c>
      <c r="I3265" s="6">
        <v>2.8</v>
      </c>
      <c r="J3265" s="6" t="s">
        <v>170</v>
      </c>
      <c r="N3265" s="6" t="b">
        <v>0</v>
      </c>
      <c r="O3265" s="6">
        <v>41.98949227</v>
      </c>
      <c r="P3265" s="6">
        <v>-72.128662629999994</v>
      </c>
    </row>
    <row r="3266" spans="2:16" ht="15.75" customHeight="1" x14ac:dyDescent="0.3">
      <c r="B3266" s="6">
        <v>308</v>
      </c>
      <c r="C3266" s="6" t="s">
        <v>25</v>
      </c>
      <c r="D3266" s="6">
        <v>4468</v>
      </c>
      <c r="F3266" s="6" t="s">
        <v>20</v>
      </c>
      <c r="G3266" s="6">
        <v>175.9</v>
      </c>
      <c r="H3266" s="6">
        <v>75.7</v>
      </c>
      <c r="I3266" s="6">
        <v>2.1</v>
      </c>
      <c r="J3266" s="6" t="s">
        <v>170</v>
      </c>
      <c r="L3266" s="6" t="s">
        <v>24</v>
      </c>
      <c r="N3266" s="6" t="b">
        <v>0</v>
      </c>
      <c r="O3266" s="6">
        <v>41.989606729999998</v>
      </c>
      <c r="P3266" s="6">
        <v>-72.128664959999995</v>
      </c>
    </row>
    <row r="3267" spans="2:16" ht="15.75" customHeight="1" x14ac:dyDescent="0.3">
      <c r="B3267" s="6">
        <v>308</v>
      </c>
      <c r="C3267" s="6" t="s">
        <v>21</v>
      </c>
      <c r="D3267" s="6">
        <v>4469</v>
      </c>
      <c r="F3267" s="6" t="s">
        <v>20</v>
      </c>
      <c r="G3267" s="6">
        <v>161.30000000000001</v>
      </c>
      <c r="H3267" s="6">
        <v>75.599999999999994</v>
      </c>
      <c r="I3267" s="6">
        <v>2</v>
      </c>
      <c r="J3267" s="6" t="s">
        <v>170</v>
      </c>
      <c r="K3267" s="6">
        <v>1.3</v>
      </c>
      <c r="L3267" s="6" t="s">
        <v>24</v>
      </c>
      <c r="N3267" s="6" t="b">
        <v>0</v>
      </c>
      <c r="O3267" s="6">
        <v>41.989628639999999</v>
      </c>
      <c r="P3267" s="6">
        <v>-72.128839139999997</v>
      </c>
    </row>
    <row r="3268" spans="2:16" ht="15.75" customHeight="1" x14ac:dyDescent="0.3">
      <c r="B3268" s="6">
        <v>308</v>
      </c>
      <c r="C3268" s="6" t="s">
        <v>21</v>
      </c>
      <c r="D3268" s="6">
        <v>4470</v>
      </c>
      <c r="F3268" s="6" t="s">
        <v>20</v>
      </c>
      <c r="G3268" s="6">
        <v>160.69999999999999</v>
      </c>
      <c r="H3268" s="6">
        <v>73</v>
      </c>
      <c r="I3268" s="6">
        <v>3</v>
      </c>
      <c r="J3268" s="6" t="s">
        <v>170</v>
      </c>
      <c r="K3268" s="6">
        <v>1.3</v>
      </c>
      <c r="L3268" s="6" t="s">
        <v>24</v>
      </c>
      <c r="N3268" s="6" t="b">
        <v>0</v>
      </c>
      <c r="O3268" s="6">
        <v>41.989606549999998</v>
      </c>
      <c r="P3268" s="6">
        <v>-72.128851760000003</v>
      </c>
    </row>
    <row r="3269" spans="2:16" ht="15.75" customHeight="1" x14ac:dyDescent="0.3">
      <c r="B3269" s="6">
        <v>308</v>
      </c>
      <c r="C3269" s="6" t="s">
        <v>21</v>
      </c>
      <c r="D3269" s="6">
        <v>4471</v>
      </c>
      <c r="F3269" s="6" t="s">
        <v>20</v>
      </c>
      <c r="G3269" s="6">
        <v>163.19999999999999</v>
      </c>
      <c r="H3269" s="6">
        <v>75.3</v>
      </c>
      <c r="I3269" s="6">
        <v>2.6</v>
      </c>
      <c r="J3269" s="6" t="s">
        <v>170</v>
      </c>
      <c r="K3269" s="6">
        <v>1.3</v>
      </c>
      <c r="L3269" s="6" t="s">
        <v>24</v>
      </c>
      <c r="N3269" s="6" t="b">
        <v>0</v>
      </c>
      <c r="O3269" s="6">
        <v>41.989623020000003</v>
      </c>
      <c r="P3269" s="6">
        <v>-72.128817139999995</v>
      </c>
    </row>
    <row r="3270" spans="2:16" ht="15.75" customHeight="1" x14ac:dyDescent="0.3">
      <c r="B3270" s="6">
        <v>308</v>
      </c>
      <c r="C3270" s="6" t="s">
        <v>25</v>
      </c>
      <c r="D3270" s="6">
        <v>4472</v>
      </c>
      <c r="F3270" s="6" t="s">
        <v>20</v>
      </c>
      <c r="G3270" s="6">
        <v>176.7</v>
      </c>
      <c r="H3270" s="6">
        <v>76.400000000000006</v>
      </c>
      <c r="I3270" s="6">
        <v>1.5</v>
      </c>
      <c r="J3270" s="6" t="s">
        <v>170</v>
      </c>
      <c r="L3270" s="6" t="s">
        <v>24</v>
      </c>
      <c r="N3270" s="6" t="b">
        <v>0</v>
      </c>
      <c r="O3270" s="6">
        <v>41.989611680000003</v>
      </c>
      <c r="P3270" s="6">
        <v>-72.128653959999994</v>
      </c>
    </row>
    <row r="3271" spans="2:16" ht="15.75" customHeight="1" x14ac:dyDescent="0.3">
      <c r="B3271" s="6">
        <v>308</v>
      </c>
      <c r="C3271" s="6" t="s">
        <v>21</v>
      </c>
      <c r="D3271" s="6">
        <v>4473</v>
      </c>
      <c r="F3271" s="6" t="s">
        <v>20</v>
      </c>
      <c r="G3271" s="6">
        <v>164.4</v>
      </c>
      <c r="H3271" s="6">
        <v>73.099999999999994</v>
      </c>
      <c r="I3271" s="6">
        <v>1.7</v>
      </c>
      <c r="J3271" s="6" t="s">
        <v>170</v>
      </c>
      <c r="K3271" s="6">
        <v>1.3</v>
      </c>
      <c r="L3271" s="6" t="s">
        <v>24</v>
      </c>
      <c r="N3271" s="6" t="b">
        <v>0</v>
      </c>
      <c r="O3271" s="6">
        <v>41.989601659999998</v>
      </c>
      <c r="P3271" s="6">
        <v>-72.128807460000004</v>
      </c>
    </row>
    <row r="3272" spans="2:16" ht="15.75" customHeight="1" x14ac:dyDescent="0.3">
      <c r="B3272" s="6">
        <v>308</v>
      </c>
      <c r="C3272" s="6" t="s">
        <v>21</v>
      </c>
      <c r="D3272" s="6">
        <v>4473</v>
      </c>
      <c r="F3272" s="6" t="s">
        <v>20</v>
      </c>
      <c r="G3272" s="6">
        <v>162.19999999999999</v>
      </c>
      <c r="H3272" s="6">
        <v>72.400000000000006</v>
      </c>
      <c r="I3272" s="6">
        <v>3</v>
      </c>
      <c r="J3272" s="6" t="s">
        <v>170</v>
      </c>
      <c r="K3272" s="6">
        <v>1.3</v>
      </c>
      <c r="L3272" s="6" t="s">
        <v>24</v>
      </c>
      <c r="N3272" s="6" t="b">
        <v>0</v>
      </c>
      <c r="O3272" s="6">
        <v>41.989598899999997</v>
      </c>
      <c r="P3272" s="6">
        <v>-72.128835140000007</v>
      </c>
    </row>
    <row r="3273" spans="2:16" ht="15.75" customHeight="1" x14ac:dyDescent="0.3">
      <c r="B3273" s="6">
        <v>308</v>
      </c>
      <c r="C3273" s="6" t="s">
        <v>25</v>
      </c>
      <c r="D3273" s="6">
        <v>4474</v>
      </c>
      <c r="F3273" s="6" t="s">
        <v>20</v>
      </c>
      <c r="G3273" s="6">
        <v>178.5</v>
      </c>
      <c r="H3273" s="6">
        <v>74.8</v>
      </c>
      <c r="I3273" s="6">
        <v>4.8</v>
      </c>
      <c r="J3273" s="6" t="s">
        <v>170</v>
      </c>
      <c r="L3273" s="6" t="s">
        <v>24</v>
      </c>
      <c r="N3273" s="6" t="b">
        <v>0</v>
      </c>
      <c r="O3273" s="6">
        <v>41.989594689999997</v>
      </c>
      <c r="P3273" s="6">
        <v>-72.128635880000004</v>
      </c>
    </row>
    <row r="3274" spans="2:16" ht="15.75" customHeight="1" x14ac:dyDescent="0.3">
      <c r="B3274" s="6">
        <v>308</v>
      </c>
      <c r="C3274" s="6" t="s">
        <v>21</v>
      </c>
      <c r="D3274" s="6">
        <v>4475</v>
      </c>
      <c r="F3274" s="6" t="s">
        <v>20</v>
      </c>
      <c r="G3274" s="6">
        <v>160.30000000000001</v>
      </c>
      <c r="H3274" s="6">
        <v>74.8</v>
      </c>
      <c r="I3274" s="6">
        <v>1.7</v>
      </c>
      <c r="J3274" s="6" t="s">
        <v>170</v>
      </c>
      <c r="K3274" s="6">
        <v>1.3</v>
      </c>
      <c r="L3274" s="6" t="s">
        <v>24</v>
      </c>
      <c r="N3274" s="6" t="b">
        <v>0</v>
      </c>
      <c r="O3274" s="6">
        <v>41.989623119999997</v>
      </c>
      <c r="P3274" s="6">
        <v>-72.128852739999999</v>
      </c>
    </row>
    <row r="3275" spans="2:16" ht="15.75" customHeight="1" x14ac:dyDescent="0.3">
      <c r="B3275" s="6">
        <v>308</v>
      </c>
      <c r="C3275" s="6" t="s">
        <v>21</v>
      </c>
      <c r="D3275" s="6">
        <v>4476</v>
      </c>
      <c r="F3275" s="6" t="s">
        <v>20</v>
      </c>
      <c r="G3275" s="6">
        <v>162.5</v>
      </c>
      <c r="H3275" s="6">
        <v>75</v>
      </c>
      <c r="I3275" s="6">
        <v>3.1</v>
      </c>
      <c r="J3275" s="6" t="s">
        <v>170</v>
      </c>
      <c r="K3275" s="6">
        <v>1.3</v>
      </c>
      <c r="L3275" s="6" t="s">
        <v>24</v>
      </c>
      <c r="N3275" s="6" t="b">
        <v>0</v>
      </c>
      <c r="O3275" s="6">
        <v>41.989621460000002</v>
      </c>
      <c r="P3275" s="6">
        <v>-72.128826110000006</v>
      </c>
    </row>
    <row r="3276" spans="2:16" ht="15.75" customHeight="1" x14ac:dyDescent="0.3">
      <c r="B3276" s="6">
        <v>308</v>
      </c>
      <c r="C3276" s="6" t="s">
        <v>21</v>
      </c>
      <c r="D3276" s="6">
        <v>4477</v>
      </c>
      <c r="F3276" s="6" t="s">
        <v>20</v>
      </c>
      <c r="G3276" s="6">
        <v>162.80000000000001</v>
      </c>
      <c r="H3276" s="6">
        <v>73.7</v>
      </c>
      <c r="I3276" s="6">
        <v>2</v>
      </c>
      <c r="J3276" s="6" t="s">
        <v>170</v>
      </c>
      <c r="K3276" s="6">
        <v>1.3</v>
      </c>
      <c r="L3276" s="6" t="s">
        <v>24</v>
      </c>
      <c r="N3276" s="6" t="b">
        <v>0</v>
      </c>
      <c r="O3276" s="6">
        <v>41.989609469999998</v>
      </c>
      <c r="P3276" s="6">
        <v>-72.128825259999999</v>
      </c>
    </row>
    <row r="3277" spans="2:16" ht="15.75" customHeight="1" x14ac:dyDescent="0.3">
      <c r="B3277" s="6">
        <v>308</v>
      </c>
      <c r="C3277" s="6" t="s">
        <v>21</v>
      </c>
      <c r="D3277" s="6">
        <v>4478</v>
      </c>
      <c r="F3277" s="6" t="s">
        <v>20</v>
      </c>
      <c r="G3277" s="6">
        <v>169.9</v>
      </c>
      <c r="H3277" s="6">
        <v>78.5</v>
      </c>
      <c r="I3277" s="6">
        <v>2.1</v>
      </c>
      <c r="J3277" s="6" t="s">
        <v>170</v>
      </c>
      <c r="N3277" s="6" t="b">
        <v>0</v>
      </c>
      <c r="O3277" s="6">
        <v>41.989640899999998</v>
      </c>
      <c r="P3277" s="6">
        <v>-72.128730579999996</v>
      </c>
    </row>
    <row r="3278" spans="2:16" ht="15.75" customHeight="1" x14ac:dyDescent="0.3">
      <c r="B3278" s="6">
        <v>308</v>
      </c>
      <c r="C3278" s="6" t="s">
        <v>21</v>
      </c>
      <c r="D3278" s="6">
        <v>4479</v>
      </c>
      <c r="F3278" s="6" t="s">
        <v>20</v>
      </c>
      <c r="G3278" s="6">
        <v>162.1</v>
      </c>
      <c r="H3278" s="6">
        <v>74.400000000000006</v>
      </c>
      <c r="I3278" s="6">
        <v>3</v>
      </c>
      <c r="J3278" s="6" t="s">
        <v>170</v>
      </c>
      <c r="K3278" s="6">
        <v>1.3</v>
      </c>
      <c r="L3278" s="6" t="s">
        <v>24</v>
      </c>
      <c r="N3278" s="6" t="b">
        <v>0</v>
      </c>
      <c r="O3278" s="6">
        <v>41.989616769999998</v>
      </c>
      <c r="P3278" s="6">
        <v>-72.128832130000006</v>
      </c>
    </row>
    <row r="3279" spans="2:16" ht="15.75" customHeight="1" x14ac:dyDescent="0.3">
      <c r="B3279" s="6">
        <v>308</v>
      </c>
      <c r="C3279" s="6" t="s">
        <v>21</v>
      </c>
      <c r="D3279" s="6">
        <v>4480</v>
      </c>
      <c r="F3279" s="6" t="s">
        <v>20</v>
      </c>
      <c r="G3279" s="6">
        <v>164.5</v>
      </c>
      <c r="H3279" s="6">
        <v>77.2</v>
      </c>
      <c r="I3279" s="6">
        <v>4.3</v>
      </c>
      <c r="J3279" s="6" t="s">
        <v>170</v>
      </c>
      <c r="N3279" s="6" t="b">
        <v>0</v>
      </c>
      <c r="O3279" s="6">
        <v>41.989637819999999</v>
      </c>
      <c r="P3279" s="6">
        <v>-72.128797649999996</v>
      </c>
    </row>
    <row r="3280" spans="2:16" ht="15.75" customHeight="1" x14ac:dyDescent="0.3">
      <c r="B3280" s="6">
        <v>308</v>
      </c>
      <c r="C3280" s="6" t="s">
        <v>21</v>
      </c>
      <c r="D3280" s="6">
        <v>4481</v>
      </c>
      <c r="F3280" s="6" t="s">
        <v>20</v>
      </c>
      <c r="G3280" s="6">
        <v>166.3</v>
      </c>
      <c r="H3280" s="6">
        <v>77.3</v>
      </c>
      <c r="I3280" s="6">
        <v>1.9</v>
      </c>
      <c r="J3280" s="6" t="s">
        <v>170</v>
      </c>
      <c r="N3280" s="6" t="b">
        <v>0</v>
      </c>
      <c r="O3280" s="6">
        <v>41.989635890000002</v>
      </c>
      <c r="P3280" s="6">
        <v>-72.128775989999994</v>
      </c>
    </row>
    <row r="3281" spans="2:16" ht="15.75" customHeight="1" x14ac:dyDescent="0.3">
      <c r="B3281" s="6">
        <v>308</v>
      </c>
      <c r="C3281" s="6" t="s">
        <v>25</v>
      </c>
      <c r="D3281" s="6">
        <v>4482</v>
      </c>
      <c r="F3281" s="6" t="s">
        <v>20</v>
      </c>
      <c r="G3281" s="6">
        <v>174.1</v>
      </c>
      <c r="H3281" s="6">
        <v>75</v>
      </c>
      <c r="I3281" s="6">
        <v>1</v>
      </c>
      <c r="J3281" s="6" t="s">
        <v>170</v>
      </c>
      <c r="L3281" s="6" t="s">
        <v>24</v>
      </c>
      <c r="N3281" s="6" t="b">
        <v>0</v>
      </c>
      <c r="O3281" s="6">
        <v>41.989603340000002</v>
      </c>
      <c r="P3281" s="6">
        <v>-72.128687880000001</v>
      </c>
    </row>
    <row r="3282" spans="2:16" ht="15.75" customHeight="1" x14ac:dyDescent="0.3">
      <c r="B3282" s="6">
        <v>308</v>
      </c>
      <c r="C3282" s="6" t="s">
        <v>26</v>
      </c>
      <c r="D3282" s="6">
        <v>4483</v>
      </c>
      <c r="F3282" s="6" t="s">
        <v>20</v>
      </c>
      <c r="G3282" s="6">
        <v>178.9</v>
      </c>
      <c r="H3282" s="6">
        <v>69.8</v>
      </c>
      <c r="I3282" s="6">
        <v>2.8</v>
      </c>
      <c r="J3282" s="6" t="s">
        <v>170</v>
      </c>
      <c r="K3282" s="6">
        <v>1.3</v>
      </c>
      <c r="L3282" s="6" t="s">
        <v>24</v>
      </c>
      <c r="N3282" s="6" t="b">
        <v>0</v>
      </c>
      <c r="O3282" s="6">
        <v>41.989549789999998</v>
      </c>
      <c r="P3282" s="6">
        <v>-72.128641619999996</v>
      </c>
    </row>
    <row r="3283" spans="2:16" ht="15.75" customHeight="1" x14ac:dyDescent="0.3">
      <c r="B3283" s="6">
        <v>308</v>
      </c>
      <c r="C3283" s="6" t="s">
        <v>25</v>
      </c>
      <c r="D3283" s="6">
        <v>4485</v>
      </c>
      <c r="F3283" s="6" t="s">
        <v>20</v>
      </c>
      <c r="G3283" s="6">
        <v>177.9</v>
      </c>
      <c r="H3283" s="6">
        <v>75</v>
      </c>
      <c r="I3283" s="6">
        <v>1.4</v>
      </c>
      <c r="J3283" s="6" t="s">
        <v>170</v>
      </c>
      <c r="L3283" s="6" t="s">
        <v>24</v>
      </c>
      <c r="N3283" s="6" t="b">
        <v>0</v>
      </c>
      <c r="O3283" s="6">
        <v>41.989597400000001</v>
      </c>
      <c r="P3283" s="6">
        <v>-72.128642600000006</v>
      </c>
    </row>
    <row r="3284" spans="2:16" ht="15.75" customHeight="1" x14ac:dyDescent="0.3">
      <c r="B3284" s="6">
        <v>308</v>
      </c>
      <c r="C3284" s="6" t="s">
        <v>25</v>
      </c>
      <c r="D3284" s="6">
        <v>4486</v>
      </c>
      <c r="F3284" s="6" t="s">
        <v>20</v>
      </c>
      <c r="G3284" s="6">
        <v>170.5</v>
      </c>
      <c r="H3284" s="6">
        <v>79.3</v>
      </c>
      <c r="I3284" s="6">
        <v>1.2</v>
      </c>
      <c r="J3284" s="6" t="s">
        <v>170</v>
      </c>
      <c r="K3284" s="6">
        <v>1.3</v>
      </c>
      <c r="L3284" s="6" t="s">
        <v>24</v>
      </c>
      <c r="N3284" s="6" t="b">
        <v>0</v>
      </c>
      <c r="O3284" s="6">
        <v>41.989647040000001</v>
      </c>
      <c r="P3284" s="6">
        <v>-72.128721740000003</v>
      </c>
    </row>
    <row r="3285" spans="2:16" ht="15.75" customHeight="1" x14ac:dyDescent="0.3">
      <c r="B3285" s="6">
        <v>308</v>
      </c>
      <c r="C3285" s="6" t="s">
        <v>26</v>
      </c>
      <c r="D3285" s="6">
        <v>4489</v>
      </c>
      <c r="F3285" s="6" t="s">
        <v>20</v>
      </c>
      <c r="G3285" s="6">
        <v>178.6</v>
      </c>
      <c r="H3285" s="6">
        <v>64.2</v>
      </c>
      <c r="I3285" s="6">
        <v>4.3</v>
      </c>
      <c r="J3285" s="6" t="s">
        <v>170</v>
      </c>
      <c r="K3285" s="6">
        <v>1.3</v>
      </c>
      <c r="L3285" s="6" t="s">
        <v>24</v>
      </c>
      <c r="N3285" s="6" t="b">
        <v>0</v>
      </c>
      <c r="O3285" s="6">
        <v>41.989500659999997</v>
      </c>
      <c r="P3285" s="6">
        <v>-72.128656960000001</v>
      </c>
    </row>
    <row r="3286" spans="2:16" ht="15.75" customHeight="1" x14ac:dyDescent="0.3">
      <c r="B3286" s="6">
        <v>805</v>
      </c>
      <c r="C3286" s="6" t="s">
        <v>26</v>
      </c>
      <c r="D3286" s="6">
        <v>4490</v>
      </c>
      <c r="F3286" s="6" t="s">
        <v>172</v>
      </c>
      <c r="G3286" s="6">
        <v>118.9</v>
      </c>
      <c r="H3286" s="6">
        <v>164.9</v>
      </c>
      <c r="I3286" s="6">
        <v>1.4</v>
      </c>
      <c r="J3286" s="6" t="s">
        <v>170</v>
      </c>
      <c r="K3286" s="6">
        <v>1.3</v>
      </c>
      <c r="L3286" s="6" t="s">
        <v>24</v>
      </c>
      <c r="N3286" s="6" t="b">
        <v>0</v>
      </c>
      <c r="O3286" s="6">
        <v>41.990485759999999</v>
      </c>
      <c r="P3286" s="6">
        <v>-72.129156719999997</v>
      </c>
    </row>
    <row r="3287" spans="2:16" ht="15.75" customHeight="1" x14ac:dyDescent="0.3">
      <c r="B3287" s="6">
        <v>308</v>
      </c>
      <c r="C3287" s="6" t="s">
        <v>25</v>
      </c>
      <c r="D3287" s="6">
        <v>4491</v>
      </c>
      <c r="F3287" s="6" t="s">
        <v>20</v>
      </c>
      <c r="G3287" s="6">
        <v>176.1</v>
      </c>
      <c r="H3287" s="6">
        <v>76.5</v>
      </c>
      <c r="I3287" s="6">
        <v>1.3</v>
      </c>
      <c r="J3287" s="6" t="s">
        <v>170</v>
      </c>
      <c r="K3287" s="6">
        <v>1.3</v>
      </c>
      <c r="L3287" s="6" t="s">
        <v>24</v>
      </c>
      <c r="N3287" s="6" t="b">
        <v>0</v>
      </c>
      <c r="O3287" s="6">
        <v>41.989613499999997</v>
      </c>
      <c r="P3287" s="6">
        <v>-72.1286609</v>
      </c>
    </row>
    <row r="3288" spans="2:16" ht="15.75" customHeight="1" x14ac:dyDescent="0.3">
      <c r="B3288" s="6">
        <v>308</v>
      </c>
      <c r="C3288" s="6" t="s">
        <v>26</v>
      </c>
      <c r="D3288" s="6">
        <v>4492</v>
      </c>
      <c r="F3288" s="6" t="s">
        <v>20</v>
      </c>
      <c r="G3288" s="6">
        <v>180</v>
      </c>
      <c r="H3288" s="6">
        <v>65.400000000000006</v>
      </c>
      <c r="I3288" s="6">
        <v>4.0999999999999996</v>
      </c>
      <c r="J3288" s="6" t="s">
        <v>170</v>
      </c>
      <c r="K3288" s="6">
        <v>1.3</v>
      </c>
      <c r="L3288" s="6" t="s">
        <v>24</v>
      </c>
      <c r="N3288" s="6" t="b">
        <v>0</v>
      </c>
      <c r="O3288" s="6">
        <v>41.989509099999999</v>
      </c>
      <c r="P3288" s="6">
        <v>-72.128637749999996</v>
      </c>
    </row>
    <row r="3289" spans="2:16" ht="15.75" customHeight="1" x14ac:dyDescent="0.3">
      <c r="B3289" s="6">
        <v>308</v>
      </c>
      <c r="C3289" s="6" t="s">
        <v>25</v>
      </c>
      <c r="D3289" s="6">
        <v>4494</v>
      </c>
      <c r="F3289" s="6" t="s">
        <v>20</v>
      </c>
      <c r="G3289" s="6">
        <v>176.4</v>
      </c>
      <c r="H3289" s="6">
        <v>73.900000000000006</v>
      </c>
      <c r="I3289" s="6">
        <v>1.6</v>
      </c>
      <c r="J3289" s="6" t="s">
        <v>170</v>
      </c>
      <c r="L3289" s="6" t="s">
        <v>24</v>
      </c>
      <c r="N3289" s="6" t="b">
        <v>0</v>
      </c>
      <c r="O3289" s="6">
        <v>41.98959</v>
      </c>
      <c r="P3289" s="6">
        <v>-72.128662790000007</v>
      </c>
    </row>
    <row r="3290" spans="2:16" ht="15.75" customHeight="1" x14ac:dyDescent="0.3">
      <c r="B3290" s="6">
        <v>308</v>
      </c>
      <c r="C3290" s="6" t="s">
        <v>21</v>
      </c>
      <c r="D3290" s="6">
        <v>4495</v>
      </c>
      <c r="F3290" s="6" t="s">
        <v>20</v>
      </c>
      <c r="G3290" s="6">
        <v>168.9</v>
      </c>
      <c r="H3290" s="6">
        <v>75</v>
      </c>
      <c r="I3290" s="6">
        <v>2</v>
      </c>
      <c r="J3290" s="6" t="s">
        <v>170</v>
      </c>
      <c r="N3290" s="6" t="b">
        <v>0</v>
      </c>
      <c r="O3290" s="6">
        <v>41.989611459999999</v>
      </c>
      <c r="P3290" s="6">
        <v>-72.128749850000005</v>
      </c>
    </row>
    <row r="3291" spans="2:16" ht="15.75" customHeight="1" x14ac:dyDescent="0.3">
      <c r="B3291" s="6">
        <v>308</v>
      </c>
      <c r="C3291" s="6" t="s">
        <v>17</v>
      </c>
      <c r="D3291" s="6">
        <v>4496</v>
      </c>
      <c r="F3291" s="6" t="s">
        <v>20</v>
      </c>
      <c r="G3291" s="6">
        <v>164.1</v>
      </c>
      <c r="H3291" s="6">
        <v>63.8</v>
      </c>
      <c r="I3291" s="6">
        <v>1.5</v>
      </c>
      <c r="J3291" s="6" t="s">
        <v>170</v>
      </c>
      <c r="K3291" s="6">
        <v>1.3</v>
      </c>
      <c r="L3291" s="6" t="s">
        <v>24</v>
      </c>
      <c r="N3291" s="6" t="b">
        <v>0</v>
      </c>
      <c r="O3291" s="6">
        <v>41.98951976</v>
      </c>
      <c r="P3291" s="6">
        <v>-72.128830579999999</v>
      </c>
    </row>
    <row r="3292" spans="2:16" ht="15.75" customHeight="1" x14ac:dyDescent="0.3">
      <c r="B3292" s="6">
        <v>309</v>
      </c>
      <c r="C3292" s="6" t="s">
        <v>17</v>
      </c>
      <c r="D3292" s="6">
        <v>4497</v>
      </c>
      <c r="F3292" s="6" t="s">
        <v>20</v>
      </c>
      <c r="G3292" s="6">
        <v>182.7</v>
      </c>
      <c r="H3292" s="6">
        <v>64.8</v>
      </c>
      <c r="I3292" s="6">
        <v>1.5</v>
      </c>
      <c r="J3292" s="6" t="s">
        <v>170</v>
      </c>
      <c r="N3292" s="6" t="b">
        <v>0</v>
      </c>
      <c r="O3292" s="6">
        <v>41.98949957</v>
      </c>
      <c r="P3292" s="6">
        <v>-72.128606840000003</v>
      </c>
    </row>
    <row r="3293" spans="2:16" ht="15.75" customHeight="1" x14ac:dyDescent="0.3">
      <c r="B3293" s="6">
        <v>308</v>
      </c>
      <c r="C3293" s="6" t="s">
        <v>26</v>
      </c>
      <c r="D3293" s="6">
        <v>4498</v>
      </c>
      <c r="F3293" s="6" t="s">
        <v>20</v>
      </c>
      <c r="G3293" s="6">
        <v>178.5</v>
      </c>
      <c r="H3293" s="6">
        <v>63.3</v>
      </c>
      <c r="I3293" s="6">
        <v>2.2000000000000002</v>
      </c>
      <c r="J3293" s="6" t="s">
        <v>170</v>
      </c>
      <c r="N3293" s="6" t="b">
        <v>0</v>
      </c>
      <c r="O3293" s="6">
        <v>41.989492839999997</v>
      </c>
      <c r="P3293" s="6">
        <v>-72.12866004</v>
      </c>
    </row>
    <row r="3294" spans="2:16" ht="15.75" customHeight="1" x14ac:dyDescent="0.3">
      <c r="B3294" s="6">
        <v>308</v>
      </c>
      <c r="C3294" s="6" t="s">
        <v>26</v>
      </c>
      <c r="D3294" s="6">
        <v>4499</v>
      </c>
      <c r="F3294" s="6" t="s">
        <v>20</v>
      </c>
      <c r="G3294" s="6">
        <v>178.8</v>
      </c>
      <c r="H3294" s="6">
        <v>69.900000000000006</v>
      </c>
      <c r="I3294" s="6">
        <v>2.4</v>
      </c>
      <c r="J3294" s="6" t="s">
        <v>170</v>
      </c>
      <c r="K3294" s="6">
        <v>1.3</v>
      </c>
      <c r="L3294" s="6" t="s">
        <v>24</v>
      </c>
      <c r="N3294" s="6" t="b">
        <v>0</v>
      </c>
      <c r="O3294" s="6">
        <v>41.989550829999999</v>
      </c>
      <c r="P3294" s="6">
        <v>-72.128642600000006</v>
      </c>
    </row>
    <row r="3295" spans="2:16" ht="15.75" customHeight="1" x14ac:dyDescent="0.3">
      <c r="B3295" s="6">
        <v>308</v>
      </c>
      <c r="C3295" s="6" t="s">
        <v>25</v>
      </c>
      <c r="D3295" s="6">
        <v>4500</v>
      </c>
      <c r="F3295" s="6" t="s">
        <v>20</v>
      </c>
      <c r="G3295" s="6">
        <v>178.3</v>
      </c>
      <c r="H3295" s="6">
        <v>74.7</v>
      </c>
      <c r="I3295" s="6">
        <v>1.7</v>
      </c>
      <c r="J3295" s="6" t="s">
        <v>170</v>
      </c>
      <c r="L3295" s="6" t="s">
        <v>24</v>
      </c>
      <c r="N3295" s="6" t="b">
        <v>0</v>
      </c>
      <c r="O3295" s="6">
        <v>41.98959412</v>
      </c>
      <c r="P3295" s="6">
        <v>-72.128638469999999</v>
      </c>
    </row>
    <row r="3296" spans="2:16" ht="15.75" customHeight="1" x14ac:dyDescent="0.3">
      <c r="B3296" s="6">
        <v>307</v>
      </c>
      <c r="C3296" s="6" t="s">
        <v>25</v>
      </c>
      <c r="D3296" s="6">
        <v>4501</v>
      </c>
      <c r="F3296" s="6" t="s">
        <v>20</v>
      </c>
      <c r="G3296" s="6">
        <v>155.1</v>
      </c>
      <c r="H3296" s="6">
        <v>75.099999999999994</v>
      </c>
      <c r="I3296" s="6">
        <v>3.5</v>
      </c>
      <c r="L3296" s="6" t="s">
        <v>24</v>
      </c>
      <c r="N3296" s="6" t="b">
        <v>0</v>
      </c>
      <c r="O3296" s="6">
        <v>41.989633900000001</v>
      </c>
      <c r="P3296" s="6">
        <v>-72.128914069999993</v>
      </c>
    </row>
    <row r="3297" spans="2:16" ht="15.75" customHeight="1" x14ac:dyDescent="0.3">
      <c r="B3297" s="6">
        <v>307</v>
      </c>
      <c r="C3297" s="6" t="s">
        <v>25</v>
      </c>
      <c r="D3297" s="6">
        <v>4502</v>
      </c>
      <c r="F3297" s="6" t="s">
        <v>20</v>
      </c>
      <c r="G3297" s="6">
        <v>157.80000000000001</v>
      </c>
      <c r="H3297" s="6">
        <v>71.099999999999994</v>
      </c>
      <c r="I3297" s="6">
        <v>1.5</v>
      </c>
      <c r="N3297" s="6" t="b">
        <v>0</v>
      </c>
      <c r="O3297" s="6">
        <v>41.989594259999997</v>
      </c>
      <c r="P3297" s="6">
        <v>-72.128890310000003</v>
      </c>
    </row>
    <row r="3298" spans="2:16" ht="15.75" customHeight="1" x14ac:dyDescent="0.3">
      <c r="B3298" s="6">
        <v>308</v>
      </c>
      <c r="C3298" s="6" t="s">
        <v>17</v>
      </c>
      <c r="D3298" s="6">
        <v>4503</v>
      </c>
      <c r="F3298" s="6" t="s">
        <v>20</v>
      </c>
      <c r="G3298" s="6">
        <v>160.80000000000001</v>
      </c>
      <c r="H3298" s="6">
        <v>64.8</v>
      </c>
      <c r="I3298" s="6">
        <v>3.6</v>
      </c>
      <c r="J3298" s="6" t="s">
        <v>170</v>
      </c>
      <c r="K3298" s="6">
        <v>1.3</v>
      </c>
      <c r="L3298" s="6" t="s">
        <v>24</v>
      </c>
      <c r="N3298" s="6" t="b">
        <v>0</v>
      </c>
      <c r="O3298" s="6">
        <v>41.989533770000001</v>
      </c>
      <c r="P3298" s="6">
        <v>-72.128867799999995</v>
      </c>
    </row>
    <row r="3299" spans="2:16" ht="15.75" customHeight="1" x14ac:dyDescent="0.3">
      <c r="B3299" s="6">
        <v>308</v>
      </c>
      <c r="C3299" s="6" t="s">
        <v>21</v>
      </c>
      <c r="D3299" s="6">
        <v>4504</v>
      </c>
      <c r="F3299" s="6" t="s">
        <v>20</v>
      </c>
      <c r="G3299" s="6">
        <v>166.2</v>
      </c>
      <c r="H3299" s="6">
        <v>76.900000000000006</v>
      </c>
      <c r="I3299" s="6">
        <v>2.4</v>
      </c>
      <c r="J3299" s="6" t="s">
        <v>170</v>
      </c>
      <c r="N3299" s="6" t="b">
        <v>0</v>
      </c>
      <c r="O3299" s="6">
        <v>41.989632499999999</v>
      </c>
      <c r="P3299" s="6">
        <v>-72.128778030000007</v>
      </c>
    </row>
    <row r="3300" spans="2:16" ht="15.75" customHeight="1" x14ac:dyDescent="0.3">
      <c r="B3300" s="6">
        <v>307</v>
      </c>
      <c r="C3300" s="6" t="s">
        <v>25</v>
      </c>
      <c r="D3300" s="6">
        <v>4505</v>
      </c>
      <c r="F3300" s="6" t="s">
        <v>20</v>
      </c>
      <c r="G3300" s="6">
        <v>158</v>
      </c>
      <c r="H3300" s="6">
        <v>78.099999999999994</v>
      </c>
      <c r="I3300" s="6">
        <v>1.6</v>
      </c>
      <c r="J3300" s="6" t="s">
        <v>170</v>
      </c>
      <c r="K3300" s="6">
        <v>1.3</v>
      </c>
      <c r="L3300" s="6" t="s">
        <v>24</v>
      </c>
      <c r="N3300" s="6" t="b">
        <v>0</v>
      </c>
      <c r="O3300" s="6">
        <v>41.989655939999999</v>
      </c>
      <c r="P3300" s="6">
        <v>-72.128873209999995</v>
      </c>
    </row>
    <row r="3301" spans="2:16" ht="15.75" customHeight="1" x14ac:dyDescent="0.3">
      <c r="B3301" s="6">
        <v>307</v>
      </c>
      <c r="C3301" s="6" t="s">
        <v>25</v>
      </c>
      <c r="D3301" s="6">
        <v>4506</v>
      </c>
      <c r="F3301" s="6" t="s">
        <v>20</v>
      </c>
      <c r="G3301" s="6">
        <v>155.19999999999999</v>
      </c>
      <c r="H3301" s="6">
        <v>75.099999999999994</v>
      </c>
      <c r="I3301" s="6">
        <v>1.2</v>
      </c>
      <c r="L3301" s="6" t="s">
        <v>24</v>
      </c>
      <c r="N3301" s="6" t="b">
        <v>0</v>
      </c>
      <c r="O3301" s="6">
        <v>41.989633740000002</v>
      </c>
      <c r="P3301" s="6">
        <v>-72.128912880000001</v>
      </c>
    </row>
    <row r="3302" spans="2:16" ht="15.75" customHeight="1" x14ac:dyDescent="0.3">
      <c r="B3302" s="6">
        <v>307</v>
      </c>
      <c r="C3302" s="6" t="s">
        <v>25</v>
      </c>
      <c r="D3302" s="6">
        <v>4507</v>
      </c>
      <c r="F3302" s="6" t="s">
        <v>20</v>
      </c>
      <c r="G3302" s="6">
        <v>148.9</v>
      </c>
      <c r="H3302" s="6">
        <v>73.3</v>
      </c>
      <c r="I3302" s="6">
        <v>2.1</v>
      </c>
      <c r="L3302" s="6" t="s">
        <v>24</v>
      </c>
      <c r="N3302" s="6" t="b">
        <v>0</v>
      </c>
      <c r="O3302" s="6">
        <v>41.989627640000002</v>
      </c>
      <c r="P3302" s="6">
        <v>-72.128991729999996</v>
      </c>
    </row>
    <row r="3303" spans="2:16" ht="15.75" customHeight="1" x14ac:dyDescent="0.3">
      <c r="B3303" s="6">
        <v>307</v>
      </c>
      <c r="C3303" s="6" t="s">
        <v>17</v>
      </c>
      <c r="D3303" s="6">
        <v>4508</v>
      </c>
      <c r="F3303" s="6" t="s">
        <v>20</v>
      </c>
      <c r="G3303" s="6">
        <v>148.4</v>
      </c>
      <c r="H3303" s="6">
        <v>65.599999999999994</v>
      </c>
      <c r="I3303" s="6">
        <v>1.5</v>
      </c>
      <c r="J3303" s="6" t="s">
        <v>170</v>
      </c>
      <c r="L3303" s="6" t="s">
        <v>24</v>
      </c>
      <c r="N3303" s="6" t="b">
        <v>0</v>
      </c>
      <c r="O3303" s="6">
        <v>41.989560230000002</v>
      </c>
      <c r="P3303" s="6">
        <v>-72.129013869999994</v>
      </c>
    </row>
    <row r="3304" spans="2:16" ht="15.75" customHeight="1" x14ac:dyDescent="0.3">
      <c r="B3304" s="6">
        <v>307</v>
      </c>
      <c r="C3304" s="6" t="s">
        <v>25</v>
      </c>
      <c r="D3304" s="6">
        <v>4509</v>
      </c>
      <c r="F3304" s="6" t="s">
        <v>20</v>
      </c>
      <c r="G3304" s="6">
        <v>153.30000000000001</v>
      </c>
      <c r="H3304" s="6">
        <v>77.599999999999994</v>
      </c>
      <c r="I3304" s="6">
        <v>1.7</v>
      </c>
      <c r="J3304" s="6" t="s">
        <v>170</v>
      </c>
      <c r="K3304" s="6">
        <v>1.3</v>
      </c>
      <c r="L3304" s="6" t="s">
        <v>24</v>
      </c>
      <c r="N3304" s="6" t="b">
        <v>0</v>
      </c>
      <c r="O3304" s="6">
        <v>41.989658849999998</v>
      </c>
      <c r="P3304" s="6">
        <v>-72.128930269999998</v>
      </c>
    </row>
    <row r="3305" spans="2:16" ht="15.75" customHeight="1" x14ac:dyDescent="0.3">
      <c r="B3305" s="6">
        <v>307</v>
      </c>
      <c r="C3305" s="6" t="s">
        <v>25</v>
      </c>
      <c r="D3305" s="6">
        <v>4510</v>
      </c>
      <c r="F3305" s="6" t="s">
        <v>20</v>
      </c>
      <c r="G3305" s="6">
        <v>154.69999999999999</v>
      </c>
      <c r="H3305" s="6">
        <v>70.3</v>
      </c>
      <c r="I3305" s="6">
        <v>1.1000000000000001</v>
      </c>
      <c r="N3305" s="6" t="b">
        <v>0</v>
      </c>
      <c r="O3305" s="6">
        <v>41.989592010000003</v>
      </c>
      <c r="P3305" s="6">
        <v>-72.128928930000001</v>
      </c>
    </row>
    <row r="3306" spans="2:16" ht="15.75" customHeight="1" x14ac:dyDescent="0.3">
      <c r="B3306" s="6">
        <v>306</v>
      </c>
      <c r="C3306" s="6" t="s">
        <v>25</v>
      </c>
      <c r="D3306" s="6">
        <v>4511</v>
      </c>
      <c r="F3306" s="6" t="s">
        <v>172</v>
      </c>
      <c r="G3306" s="6">
        <v>138</v>
      </c>
      <c r="H3306" s="6">
        <v>72.599999999999994</v>
      </c>
      <c r="I3306" s="6">
        <v>2.1</v>
      </c>
      <c r="N3306" s="6" t="b">
        <v>0</v>
      </c>
      <c r="O3306" s="6">
        <v>41.989638470000003</v>
      </c>
      <c r="P3306" s="6">
        <v>-72.129123089999993</v>
      </c>
    </row>
    <row r="3307" spans="2:16" ht="15.75" customHeight="1" x14ac:dyDescent="0.3">
      <c r="B3307" s="6">
        <v>307</v>
      </c>
      <c r="C3307" s="6" t="s">
        <v>17</v>
      </c>
      <c r="D3307" s="6">
        <v>4512</v>
      </c>
      <c r="F3307" s="6" t="s">
        <v>172</v>
      </c>
      <c r="G3307" s="6">
        <v>144.6</v>
      </c>
      <c r="H3307" s="6">
        <v>69.900000000000006</v>
      </c>
      <c r="I3307" s="6">
        <v>1.9</v>
      </c>
      <c r="N3307" s="6" t="b">
        <v>1</v>
      </c>
      <c r="O3307" s="6">
        <v>41.989604239999998</v>
      </c>
      <c r="P3307" s="6">
        <v>-72.129050109999994</v>
      </c>
    </row>
    <row r="3308" spans="2:16" ht="15.75" customHeight="1" x14ac:dyDescent="0.3">
      <c r="B3308" s="6">
        <v>308</v>
      </c>
      <c r="C3308" s="6" t="s">
        <v>17</v>
      </c>
      <c r="D3308" s="6">
        <v>4513</v>
      </c>
      <c r="F3308" s="6" t="s">
        <v>20</v>
      </c>
      <c r="G3308" s="6">
        <v>163.4</v>
      </c>
      <c r="H3308" s="6">
        <v>67.900000000000006</v>
      </c>
      <c r="I3308" s="6">
        <v>1.5</v>
      </c>
      <c r="J3308" s="6" t="s">
        <v>170</v>
      </c>
      <c r="K3308" s="6">
        <v>1.3</v>
      </c>
      <c r="L3308" s="6" t="s">
        <v>24</v>
      </c>
      <c r="N3308" s="6" t="b">
        <v>0</v>
      </c>
      <c r="O3308" s="6">
        <v>41.989557169999998</v>
      </c>
      <c r="P3308" s="6">
        <v>-72.128830300000004</v>
      </c>
    </row>
    <row r="3309" spans="2:16" ht="15.75" customHeight="1" x14ac:dyDescent="0.3">
      <c r="B3309" s="6">
        <v>308</v>
      </c>
      <c r="C3309" s="6" t="s">
        <v>17</v>
      </c>
      <c r="D3309" s="6">
        <v>4514</v>
      </c>
      <c r="F3309" s="6" t="s">
        <v>20</v>
      </c>
      <c r="G3309" s="6">
        <v>178.9</v>
      </c>
      <c r="H3309" s="6">
        <v>67.7</v>
      </c>
      <c r="I3309" s="6">
        <v>2.4</v>
      </c>
      <c r="J3309" s="6" t="s">
        <v>170</v>
      </c>
      <c r="K3309" s="6">
        <v>1.3</v>
      </c>
      <c r="L3309" s="6" t="s">
        <v>24</v>
      </c>
      <c r="N3309" s="6" t="b">
        <v>0</v>
      </c>
      <c r="O3309" s="6">
        <v>41.989531190000001</v>
      </c>
      <c r="P3309" s="6">
        <v>-72.128646029999999</v>
      </c>
    </row>
    <row r="3310" spans="2:16" ht="15.75" customHeight="1" x14ac:dyDescent="0.3">
      <c r="B3310" s="6">
        <v>307</v>
      </c>
      <c r="C3310" s="6" t="s">
        <v>25</v>
      </c>
      <c r="D3310" s="6">
        <v>4515</v>
      </c>
      <c r="F3310" s="6" t="s">
        <v>20</v>
      </c>
      <c r="G3310" s="6">
        <v>154.30000000000001</v>
      </c>
      <c r="H3310" s="6">
        <v>71.099999999999994</v>
      </c>
      <c r="I3310" s="6">
        <v>2.2000000000000002</v>
      </c>
      <c r="L3310" s="6" t="s">
        <v>24</v>
      </c>
      <c r="N3310" s="6" t="b">
        <v>0</v>
      </c>
      <c r="O3310" s="6">
        <v>41.989599720000001</v>
      </c>
      <c r="P3310" s="6">
        <v>-72.12893201</v>
      </c>
    </row>
    <row r="3311" spans="2:16" ht="15.75" customHeight="1" x14ac:dyDescent="0.3">
      <c r="B3311" s="6">
        <v>306</v>
      </c>
      <c r="C3311" s="6" t="s">
        <v>25</v>
      </c>
      <c r="D3311" s="6">
        <v>4516</v>
      </c>
      <c r="F3311" s="6" t="s">
        <v>172</v>
      </c>
      <c r="G3311" s="6">
        <v>139.9</v>
      </c>
      <c r="H3311" s="6">
        <v>75.900000000000006</v>
      </c>
      <c r="I3311" s="6">
        <v>2.6</v>
      </c>
      <c r="N3311" s="6" t="b">
        <v>0</v>
      </c>
      <c r="O3311" s="6">
        <v>41.98966472</v>
      </c>
      <c r="P3311" s="6">
        <v>-72.129093510000004</v>
      </c>
    </row>
    <row r="3312" spans="2:16" ht="15.75" customHeight="1" x14ac:dyDescent="0.3">
      <c r="B3312" s="6">
        <v>307</v>
      </c>
      <c r="C3312" s="6" t="s">
        <v>21</v>
      </c>
      <c r="D3312" s="6">
        <v>4517</v>
      </c>
      <c r="F3312" s="6" t="s">
        <v>172</v>
      </c>
      <c r="G3312" s="6">
        <v>140.6</v>
      </c>
      <c r="H3312" s="6">
        <v>78.400000000000006</v>
      </c>
      <c r="I3312" s="6">
        <v>1.2</v>
      </c>
      <c r="L3312" s="6" t="s">
        <v>24</v>
      </c>
      <c r="N3312" s="6" t="b">
        <v>0</v>
      </c>
      <c r="O3312" s="6">
        <v>41.989685770000001</v>
      </c>
      <c r="P3312" s="6">
        <v>-72.129079919999995</v>
      </c>
    </row>
    <row r="3313" spans="2:16" ht="15.75" customHeight="1" x14ac:dyDescent="0.3">
      <c r="B3313" s="6">
        <v>307</v>
      </c>
      <c r="C3313" s="6" t="s">
        <v>25</v>
      </c>
      <c r="D3313" s="6">
        <v>4518</v>
      </c>
      <c r="F3313" s="6" t="s">
        <v>20</v>
      </c>
      <c r="G3313" s="6">
        <v>155</v>
      </c>
      <c r="H3313" s="6">
        <v>70.599999999999994</v>
      </c>
      <c r="I3313" s="6">
        <v>1.6</v>
      </c>
      <c r="L3313" s="6" t="s">
        <v>24</v>
      </c>
      <c r="N3313" s="6" t="b">
        <v>0</v>
      </c>
      <c r="O3313" s="6">
        <v>41.989594199999999</v>
      </c>
      <c r="P3313" s="6">
        <v>-72.128924720000001</v>
      </c>
    </row>
    <row r="3314" spans="2:16" ht="15.75" customHeight="1" x14ac:dyDescent="0.3">
      <c r="B3314" s="6">
        <v>702</v>
      </c>
      <c r="C3314" s="6" t="s">
        <v>21</v>
      </c>
      <c r="D3314" s="6">
        <v>4519</v>
      </c>
      <c r="F3314" s="6" t="s">
        <v>172</v>
      </c>
      <c r="G3314" s="6">
        <v>46.4</v>
      </c>
      <c r="H3314" s="6">
        <v>152.9</v>
      </c>
      <c r="I3314" s="6">
        <v>1</v>
      </c>
      <c r="J3314" s="6" t="s">
        <v>170</v>
      </c>
      <c r="K3314" s="6">
        <v>1.3</v>
      </c>
      <c r="L3314" s="6" t="s">
        <v>24</v>
      </c>
      <c r="N3314" s="6" t="b">
        <v>0</v>
      </c>
      <c r="O3314" s="6">
        <v>41.990492709999998</v>
      </c>
      <c r="P3314" s="6">
        <v>-72.130045839999994</v>
      </c>
    </row>
    <row r="3315" spans="2:16" ht="15.75" customHeight="1" x14ac:dyDescent="0.3">
      <c r="B3315" s="6">
        <v>308</v>
      </c>
      <c r="C3315" s="6" t="s">
        <v>17</v>
      </c>
      <c r="D3315" s="6">
        <v>4520</v>
      </c>
      <c r="F3315" s="6" t="s">
        <v>20</v>
      </c>
      <c r="G3315" s="6">
        <v>165.3</v>
      </c>
      <c r="H3315" s="6">
        <v>67.900000000000006</v>
      </c>
      <c r="I3315" s="6">
        <v>3.2</v>
      </c>
      <c r="J3315" s="6" t="s">
        <v>170</v>
      </c>
      <c r="K3315" s="6">
        <v>1.3</v>
      </c>
      <c r="L3315" s="6" t="s">
        <v>24</v>
      </c>
      <c r="N3315" s="6" t="b">
        <v>0</v>
      </c>
      <c r="O3315" s="6">
        <v>41.989554200000001</v>
      </c>
      <c r="P3315" s="6">
        <v>-72.128807660000007</v>
      </c>
    </row>
    <row r="3316" spans="2:16" ht="15.75" customHeight="1" x14ac:dyDescent="0.3">
      <c r="B3316" s="6">
        <v>307</v>
      </c>
      <c r="C3316" s="6" t="s">
        <v>17</v>
      </c>
      <c r="D3316" s="6">
        <v>4521</v>
      </c>
      <c r="F3316" s="6" t="s">
        <v>20</v>
      </c>
      <c r="G3316" s="6">
        <v>145.30000000000001</v>
      </c>
      <c r="H3316" s="6">
        <v>64.400000000000006</v>
      </c>
      <c r="I3316" s="6">
        <v>1.9</v>
      </c>
      <c r="J3316" s="6" t="s">
        <v>170</v>
      </c>
      <c r="N3316" s="6" t="b">
        <v>0</v>
      </c>
      <c r="O3316" s="6">
        <v>41.989554439999999</v>
      </c>
      <c r="P3316" s="6">
        <v>-72.129053330000005</v>
      </c>
    </row>
    <row r="3317" spans="2:16" ht="15.75" customHeight="1" x14ac:dyDescent="0.3">
      <c r="B3317" s="6">
        <v>307</v>
      </c>
      <c r="C3317" s="6" t="s">
        <v>17</v>
      </c>
      <c r="D3317" s="6">
        <v>4522</v>
      </c>
      <c r="F3317" s="6" t="s">
        <v>20</v>
      </c>
      <c r="G3317" s="6">
        <v>149.19999999999999</v>
      </c>
      <c r="H3317" s="6">
        <v>66.5</v>
      </c>
      <c r="I3317" s="6">
        <v>1.2</v>
      </c>
      <c r="J3317" s="6" t="s">
        <v>170</v>
      </c>
      <c r="L3317" s="6" t="s">
        <v>24</v>
      </c>
      <c r="N3317" s="6" t="b">
        <v>0</v>
      </c>
      <c r="O3317" s="6">
        <v>41.989566949999997</v>
      </c>
      <c r="P3317" s="6">
        <v>-72.129002450000002</v>
      </c>
    </row>
    <row r="3318" spans="2:16" ht="15.75" customHeight="1" x14ac:dyDescent="0.3">
      <c r="B3318" s="6">
        <v>307</v>
      </c>
      <c r="C3318" s="6" t="s">
        <v>25</v>
      </c>
      <c r="D3318" s="6">
        <v>4523</v>
      </c>
      <c r="F3318" s="6" t="s">
        <v>20</v>
      </c>
      <c r="G3318" s="6">
        <v>156.69999999999999</v>
      </c>
      <c r="H3318" s="6">
        <v>78.5</v>
      </c>
      <c r="I3318" s="6">
        <v>2</v>
      </c>
      <c r="J3318" s="6" t="s">
        <v>170</v>
      </c>
      <c r="K3318" s="6">
        <v>1.3</v>
      </c>
      <c r="L3318" s="6" t="s">
        <v>24</v>
      </c>
      <c r="N3318" s="6" t="b">
        <v>0</v>
      </c>
      <c r="O3318" s="6">
        <v>41.989661509999998</v>
      </c>
      <c r="P3318" s="6">
        <v>-72.128887860000006</v>
      </c>
    </row>
    <row r="3319" spans="2:16" ht="15.75" customHeight="1" x14ac:dyDescent="0.3">
      <c r="B3319" s="6">
        <v>308</v>
      </c>
      <c r="C3319" s="6" t="s">
        <v>17</v>
      </c>
      <c r="D3319" s="6">
        <v>4524</v>
      </c>
      <c r="F3319" s="6" t="s">
        <v>20</v>
      </c>
      <c r="G3319" s="6">
        <v>163.4</v>
      </c>
      <c r="H3319" s="6">
        <v>67.8</v>
      </c>
      <c r="I3319" s="6">
        <v>1.4</v>
      </c>
      <c r="J3319" s="6" t="s">
        <v>170</v>
      </c>
      <c r="K3319" s="6">
        <v>1.3</v>
      </c>
      <c r="L3319" s="6" t="s">
        <v>24</v>
      </c>
      <c r="N3319" s="6" t="b">
        <v>0</v>
      </c>
      <c r="O3319" s="6">
        <v>41.989556280000002</v>
      </c>
      <c r="P3319" s="6">
        <v>-72.12883051</v>
      </c>
    </row>
    <row r="3320" spans="2:16" ht="15.75" customHeight="1" x14ac:dyDescent="0.3">
      <c r="B3320" s="6">
        <v>308</v>
      </c>
      <c r="C3320" s="6" t="s">
        <v>17</v>
      </c>
      <c r="D3320" s="6">
        <v>4525</v>
      </c>
      <c r="F3320" s="6" t="s">
        <v>20</v>
      </c>
      <c r="G3320" s="6">
        <v>164.8</v>
      </c>
      <c r="H3320" s="6">
        <v>68.099999999999994</v>
      </c>
      <c r="I3320" s="6">
        <v>3.6</v>
      </c>
      <c r="J3320" s="6" t="s">
        <v>170</v>
      </c>
      <c r="K3320" s="6">
        <v>1.3</v>
      </c>
      <c r="L3320" s="6" t="s">
        <v>24</v>
      </c>
      <c r="N3320" s="6" t="b">
        <v>0</v>
      </c>
      <c r="O3320" s="6">
        <v>41.989556749999998</v>
      </c>
      <c r="P3320" s="6">
        <v>-72.128813199999996</v>
      </c>
    </row>
    <row r="3321" spans="2:16" ht="15.75" customHeight="1" x14ac:dyDescent="0.3">
      <c r="B3321" s="6">
        <v>702</v>
      </c>
      <c r="C3321" s="6" t="s">
        <v>25</v>
      </c>
      <c r="D3321" s="6">
        <v>4526</v>
      </c>
      <c r="F3321" s="6" t="s">
        <v>172</v>
      </c>
      <c r="G3321" s="6">
        <v>51.7</v>
      </c>
      <c r="H3321" s="6">
        <v>156.80000000000001</v>
      </c>
      <c r="I3321" s="6">
        <v>1.6</v>
      </c>
      <c r="J3321" s="6" t="s">
        <v>170</v>
      </c>
      <c r="K3321" s="6">
        <v>1.3</v>
      </c>
      <c r="L3321" s="6" t="s">
        <v>24</v>
      </c>
      <c r="N3321" s="6" t="b">
        <v>0</v>
      </c>
      <c r="O3321" s="6">
        <v>41.990518969999997</v>
      </c>
      <c r="P3321" s="6">
        <v>-72.129974489999995</v>
      </c>
    </row>
    <row r="3322" spans="2:16" ht="15.75" customHeight="1" x14ac:dyDescent="0.3">
      <c r="B3322" s="6">
        <v>307</v>
      </c>
      <c r="C3322" s="6" t="s">
        <v>25</v>
      </c>
      <c r="D3322" s="6">
        <v>4527</v>
      </c>
      <c r="F3322" s="6" t="s">
        <v>20</v>
      </c>
      <c r="G3322" s="6">
        <v>151.9</v>
      </c>
      <c r="H3322" s="6">
        <v>70.099999999999994</v>
      </c>
      <c r="I3322" s="6">
        <v>1.2</v>
      </c>
      <c r="L3322" s="6" t="s">
        <v>24</v>
      </c>
      <c r="N3322" s="6" t="b">
        <v>0</v>
      </c>
      <c r="O3322" s="6">
        <v>41.989594609999997</v>
      </c>
      <c r="P3322" s="6">
        <v>-72.128962709999996</v>
      </c>
    </row>
    <row r="3323" spans="2:16" ht="15.75" customHeight="1" x14ac:dyDescent="0.3">
      <c r="B3323" s="6">
        <v>307</v>
      </c>
      <c r="C3323" s="6" t="s">
        <v>25</v>
      </c>
      <c r="D3323" s="6">
        <v>4528</v>
      </c>
      <c r="F3323" s="6" t="s">
        <v>20</v>
      </c>
      <c r="G3323" s="6">
        <v>155.1</v>
      </c>
      <c r="H3323" s="6">
        <v>73.900000000000006</v>
      </c>
      <c r="I3323" s="6">
        <v>1.3</v>
      </c>
      <c r="L3323" s="6" t="s">
        <v>24</v>
      </c>
      <c r="N3323" s="6" t="b">
        <v>0</v>
      </c>
      <c r="O3323" s="6">
        <v>41.989623270000003</v>
      </c>
      <c r="P3323" s="6">
        <v>-72.128916590000003</v>
      </c>
    </row>
    <row r="3324" spans="2:16" ht="15.75" customHeight="1" x14ac:dyDescent="0.3">
      <c r="B3324" s="6">
        <v>307</v>
      </c>
      <c r="C3324" s="6" t="s">
        <v>25</v>
      </c>
      <c r="D3324" s="6">
        <v>4529</v>
      </c>
      <c r="F3324" s="6" t="s">
        <v>20</v>
      </c>
      <c r="G3324" s="6">
        <v>155.9</v>
      </c>
      <c r="H3324" s="6">
        <v>76.8</v>
      </c>
      <c r="I3324" s="6">
        <v>1.1000000000000001</v>
      </c>
      <c r="J3324" s="6" t="s">
        <v>170</v>
      </c>
      <c r="K3324" s="6">
        <v>1.3</v>
      </c>
      <c r="L3324" s="6" t="s">
        <v>24</v>
      </c>
      <c r="N3324" s="6" t="b">
        <v>0</v>
      </c>
      <c r="O3324" s="6">
        <v>41.98964771</v>
      </c>
      <c r="P3324" s="6">
        <v>-72.128900970000004</v>
      </c>
    </row>
    <row r="3325" spans="2:16" ht="15.75" customHeight="1" x14ac:dyDescent="0.3">
      <c r="B3325" s="6">
        <v>702</v>
      </c>
      <c r="C3325" s="6" t="s">
        <v>26</v>
      </c>
      <c r="D3325" s="6">
        <v>4530</v>
      </c>
      <c r="F3325" s="6" t="s">
        <v>172</v>
      </c>
      <c r="G3325" s="6">
        <v>55.6</v>
      </c>
      <c r="H3325" s="6">
        <v>145.6</v>
      </c>
      <c r="I3325" s="6">
        <v>2.8</v>
      </c>
      <c r="J3325" s="6" t="s">
        <v>170</v>
      </c>
      <c r="K3325" s="6">
        <v>1.3</v>
      </c>
      <c r="L3325" s="6" t="s">
        <v>24</v>
      </c>
      <c r="N3325" s="6" t="b">
        <v>0</v>
      </c>
      <c r="O3325" s="6">
        <v>41.990413689999997</v>
      </c>
      <c r="P3325" s="6">
        <v>-72.129951550000001</v>
      </c>
    </row>
    <row r="3326" spans="2:16" ht="15.75" customHeight="1" x14ac:dyDescent="0.3">
      <c r="B3326" s="6">
        <v>700</v>
      </c>
      <c r="C3326" s="6" t="s">
        <v>25</v>
      </c>
      <c r="D3326" s="6">
        <v>4531</v>
      </c>
      <c r="F3326" s="6" t="s">
        <v>172</v>
      </c>
      <c r="G3326" s="6">
        <v>16.100000000000001</v>
      </c>
      <c r="H3326" s="6">
        <v>151</v>
      </c>
      <c r="I3326" s="6">
        <v>1.1000000000000001</v>
      </c>
      <c r="L3326" s="6" t="s">
        <v>24</v>
      </c>
      <c r="N3326" s="6" t="b">
        <v>1</v>
      </c>
      <c r="O3326" s="6">
        <v>41.990523199999998</v>
      </c>
      <c r="P3326" s="6">
        <v>-72.130410889999993</v>
      </c>
    </row>
    <row r="3327" spans="2:16" ht="15.75" customHeight="1" x14ac:dyDescent="0.3">
      <c r="B3327" s="6">
        <v>306</v>
      </c>
      <c r="C3327" s="6" t="s">
        <v>25</v>
      </c>
      <c r="D3327" s="6">
        <v>4532</v>
      </c>
      <c r="F3327" s="6" t="s">
        <v>172</v>
      </c>
      <c r="G3327" s="6">
        <v>139.9</v>
      </c>
      <c r="H3327" s="6">
        <v>71</v>
      </c>
      <c r="I3327" s="6">
        <v>2</v>
      </c>
      <c r="N3327" s="6" t="b">
        <v>0</v>
      </c>
      <c r="O3327" s="6">
        <v>41.989621329999999</v>
      </c>
      <c r="P3327" s="6">
        <v>-72.129103810000004</v>
      </c>
    </row>
    <row r="3328" spans="2:16" ht="15.75" customHeight="1" x14ac:dyDescent="0.3">
      <c r="B3328" s="6">
        <v>308</v>
      </c>
      <c r="C3328" s="6" t="s">
        <v>17</v>
      </c>
      <c r="D3328" s="6">
        <v>4533</v>
      </c>
      <c r="F3328" s="6" t="s">
        <v>20</v>
      </c>
      <c r="G3328" s="6">
        <v>163.69999999999999</v>
      </c>
      <c r="H3328" s="6">
        <v>67</v>
      </c>
      <c r="I3328" s="6">
        <v>2.6</v>
      </c>
      <c r="J3328" s="6" t="s">
        <v>170</v>
      </c>
      <c r="K3328" s="6">
        <v>1.3</v>
      </c>
      <c r="L3328" s="6" t="s">
        <v>24</v>
      </c>
      <c r="N3328" s="6" t="b">
        <v>0</v>
      </c>
      <c r="O3328" s="6">
        <v>41.989548730000003</v>
      </c>
      <c r="P3328" s="6">
        <v>-72.128828619999993</v>
      </c>
    </row>
    <row r="3329" spans="2:16" ht="15.75" customHeight="1" x14ac:dyDescent="0.3">
      <c r="B3329" s="6">
        <v>307</v>
      </c>
      <c r="C3329" s="6" t="s">
        <v>25</v>
      </c>
      <c r="D3329" s="6">
        <v>4534</v>
      </c>
      <c r="F3329" s="6" t="s">
        <v>20</v>
      </c>
      <c r="G3329" s="6">
        <v>157</v>
      </c>
      <c r="H3329" s="6">
        <v>77.400000000000006</v>
      </c>
      <c r="I3329" s="6">
        <v>2.1</v>
      </c>
      <c r="J3329" s="6" t="s">
        <v>170</v>
      </c>
      <c r="K3329" s="6">
        <v>1.3</v>
      </c>
      <c r="L3329" s="6" t="s">
        <v>24</v>
      </c>
      <c r="N3329" s="6" t="b">
        <v>0</v>
      </c>
      <c r="O3329" s="6">
        <v>41.989651299999998</v>
      </c>
      <c r="P3329" s="6">
        <v>-72.128886600000001</v>
      </c>
    </row>
    <row r="3330" spans="2:16" ht="15.75" customHeight="1" x14ac:dyDescent="0.3">
      <c r="B3330" s="6">
        <v>308</v>
      </c>
      <c r="C3330" s="6" t="s">
        <v>17</v>
      </c>
      <c r="D3330" s="6">
        <v>4536</v>
      </c>
      <c r="F3330" s="6" t="s">
        <v>20</v>
      </c>
      <c r="G3330" s="6">
        <v>164.8</v>
      </c>
      <c r="H3330" s="6">
        <v>70</v>
      </c>
      <c r="I3330" s="6">
        <v>1.9</v>
      </c>
      <c r="J3330" s="6" t="s">
        <v>170</v>
      </c>
      <c r="K3330" s="6">
        <v>1.3</v>
      </c>
      <c r="L3330" s="6" t="s">
        <v>24</v>
      </c>
      <c r="N3330" s="6" t="b">
        <v>0</v>
      </c>
      <c r="O3330" s="6">
        <v>41.989573579999998</v>
      </c>
      <c r="P3330" s="6">
        <v>-72.12880921</v>
      </c>
    </row>
    <row r="3331" spans="2:16" ht="15.75" customHeight="1" x14ac:dyDescent="0.3">
      <c r="B3331" s="6">
        <v>308</v>
      </c>
      <c r="C3331" s="6" t="s">
        <v>17</v>
      </c>
      <c r="D3331" s="6">
        <v>4537</v>
      </c>
      <c r="F3331" s="6" t="s">
        <v>20</v>
      </c>
      <c r="G3331" s="6">
        <v>163.1</v>
      </c>
      <c r="H3331" s="6">
        <v>66</v>
      </c>
      <c r="I3331" s="6">
        <v>1.7</v>
      </c>
      <c r="J3331" s="6" t="s">
        <v>170</v>
      </c>
      <c r="K3331" s="6">
        <v>1.3</v>
      </c>
      <c r="L3331" s="6" t="s">
        <v>24</v>
      </c>
      <c r="N3331" s="6" t="b">
        <v>0</v>
      </c>
      <c r="O3331" s="6">
        <v>41.989540810000001</v>
      </c>
      <c r="P3331" s="6">
        <v>-72.128837869999998</v>
      </c>
    </row>
    <row r="3332" spans="2:16" ht="15.75" customHeight="1" x14ac:dyDescent="0.3">
      <c r="B3332" s="6">
        <v>308</v>
      </c>
      <c r="C3332" s="6" t="s">
        <v>21</v>
      </c>
      <c r="D3332" s="6">
        <v>4538</v>
      </c>
      <c r="F3332" s="6" t="s">
        <v>20</v>
      </c>
      <c r="G3332" s="6">
        <v>166.2</v>
      </c>
      <c r="H3332" s="6">
        <v>78.7</v>
      </c>
      <c r="I3332" s="6">
        <v>2.4</v>
      </c>
      <c r="J3332" s="6" t="s">
        <v>170</v>
      </c>
      <c r="N3332" s="6" t="b">
        <v>0</v>
      </c>
      <c r="O3332" s="6">
        <v>41.989648449999997</v>
      </c>
      <c r="P3332" s="6">
        <v>-72.128774239999998</v>
      </c>
    </row>
    <row r="3333" spans="2:16" ht="15.75" customHeight="1" x14ac:dyDescent="0.3">
      <c r="B3333" s="6">
        <v>308</v>
      </c>
      <c r="C3333" s="6" t="s">
        <v>17</v>
      </c>
      <c r="D3333" s="6">
        <v>4539</v>
      </c>
      <c r="F3333" s="6" t="s">
        <v>20</v>
      </c>
      <c r="G3333" s="6">
        <v>165.5</v>
      </c>
      <c r="H3333" s="6">
        <v>65.900000000000006</v>
      </c>
      <c r="I3333" s="6">
        <v>1.7</v>
      </c>
      <c r="J3333" s="6" t="s">
        <v>170</v>
      </c>
      <c r="K3333" s="6">
        <v>1.3</v>
      </c>
      <c r="L3333" s="6" t="s">
        <v>24</v>
      </c>
      <c r="N3333" s="6" t="b">
        <v>0</v>
      </c>
      <c r="O3333" s="6">
        <v>41.989536180000002</v>
      </c>
      <c r="P3333" s="6">
        <v>-72.128809480000001</v>
      </c>
    </row>
    <row r="3334" spans="2:16" ht="15.75" customHeight="1" x14ac:dyDescent="0.3">
      <c r="B3334" s="6">
        <v>308</v>
      </c>
      <c r="C3334" s="6" t="s">
        <v>17</v>
      </c>
      <c r="D3334" s="6">
        <v>4540</v>
      </c>
      <c r="F3334" s="6" t="s">
        <v>20</v>
      </c>
      <c r="G3334" s="6">
        <v>179.1</v>
      </c>
      <c r="H3334" s="6">
        <v>67.3</v>
      </c>
      <c r="I3334" s="6">
        <v>1.6</v>
      </c>
      <c r="J3334" s="6" t="s">
        <v>170</v>
      </c>
      <c r="K3334" s="6">
        <v>1.3</v>
      </c>
      <c r="L3334" s="6" t="s">
        <v>24</v>
      </c>
      <c r="N3334" s="6" t="b">
        <v>0</v>
      </c>
      <c r="O3334" s="6">
        <v>41.989527330000001</v>
      </c>
      <c r="P3334" s="6">
        <v>-72.128644489999999</v>
      </c>
    </row>
    <row r="3335" spans="2:16" ht="15.75" customHeight="1" x14ac:dyDescent="0.3">
      <c r="B3335" s="6">
        <v>307</v>
      </c>
      <c r="C3335" s="6" t="s">
        <v>21</v>
      </c>
      <c r="D3335" s="6">
        <v>4541</v>
      </c>
      <c r="F3335" s="6" t="s">
        <v>172</v>
      </c>
      <c r="G3335" s="6">
        <v>145</v>
      </c>
      <c r="H3335" s="6">
        <v>79.599999999999994</v>
      </c>
      <c r="I3335" s="6">
        <v>1.6</v>
      </c>
      <c r="L3335" s="6" t="s">
        <v>24</v>
      </c>
      <c r="N3335" s="6" t="b">
        <v>0</v>
      </c>
      <c r="O3335" s="6">
        <v>41.98968953</v>
      </c>
      <c r="P3335" s="6">
        <v>-72.129024970000003</v>
      </c>
    </row>
    <row r="3336" spans="2:16" ht="15.75" customHeight="1" x14ac:dyDescent="0.3">
      <c r="B3336" s="6">
        <v>702</v>
      </c>
      <c r="C3336" s="6" t="s">
        <v>25</v>
      </c>
      <c r="D3336" s="6">
        <v>4542</v>
      </c>
      <c r="F3336" s="6" t="s">
        <v>172</v>
      </c>
      <c r="G3336" s="6">
        <v>53</v>
      </c>
      <c r="H3336" s="6">
        <v>154.9</v>
      </c>
      <c r="I3336" s="6">
        <v>1.6</v>
      </c>
      <c r="J3336" s="6" t="s">
        <v>170</v>
      </c>
      <c r="K3336" s="6">
        <v>1.3</v>
      </c>
      <c r="L3336" s="6" t="s">
        <v>24</v>
      </c>
      <c r="N3336" s="6" t="b">
        <v>0</v>
      </c>
      <c r="O3336" s="6">
        <v>41.990500109999999</v>
      </c>
      <c r="P3336" s="6">
        <v>-72.129962989999996</v>
      </c>
    </row>
    <row r="3337" spans="2:16" ht="15.75" customHeight="1" x14ac:dyDescent="0.3">
      <c r="B3337" s="6">
        <v>307</v>
      </c>
      <c r="C3337" s="6" t="s">
        <v>25</v>
      </c>
      <c r="D3337" s="6">
        <v>4543</v>
      </c>
      <c r="F3337" s="6" t="s">
        <v>20</v>
      </c>
      <c r="G3337" s="6">
        <v>158.80000000000001</v>
      </c>
      <c r="H3337" s="6">
        <v>75.7</v>
      </c>
      <c r="I3337" s="6">
        <v>1.5</v>
      </c>
      <c r="L3337" s="6" t="s">
        <v>24</v>
      </c>
      <c r="N3337" s="6" t="b">
        <v>0</v>
      </c>
      <c r="O3337" s="6">
        <v>41.989633429999998</v>
      </c>
      <c r="P3337" s="6">
        <v>-72.12886872</v>
      </c>
    </row>
    <row r="3338" spans="2:16" ht="15.75" customHeight="1" x14ac:dyDescent="0.3">
      <c r="B3338" s="6">
        <v>703</v>
      </c>
      <c r="C3338" s="6" t="s">
        <v>21</v>
      </c>
      <c r="D3338" s="6">
        <v>4544</v>
      </c>
      <c r="F3338" s="6" t="s">
        <v>172</v>
      </c>
      <c r="G3338" s="6">
        <v>62</v>
      </c>
      <c r="H3338" s="6">
        <v>159.80000000000001</v>
      </c>
      <c r="I3338" s="6">
        <v>2.8</v>
      </c>
      <c r="J3338" s="6" t="s">
        <v>170</v>
      </c>
      <c r="K3338" s="6">
        <v>1.3</v>
      </c>
      <c r="L3338" s="6" t="s">
        <v>24</v>
      </c>
      <c r="N3338" s="6" t="b">
        <v>0</v>
      </c>
      <c r="O3338" s="6">
        <v>41.990529459999998</v>
      </c>
      <c r="P3338" s="6">
        <v>-72.129845459999999</v>
      </c>
    </row>
    <row r="3339" spans="2:16" ht="15.75" customHeight="1" x14ac:dyDescent="0.3">
      <c r="B3339" s="6">
        <v>307</v>
      </c>
      <c r="C3339" s="6" t="s">
        <v>25</v>
      </c>
      <c r="D3339" s="6">
        <v>4545</v>
      </c>
      <c r="F3339" s="6" t="s">
        <v>20</v>
      </c>
      <c r="G3339" s="6">
        <v>153.30000000000001</v>
      </c>
      <c r="H3339" s="6">
        <v>76.7</v>
      </c>
      <c r="I3339" s="6">
        <v>1.7</v>
      </c>
      <c r="J3339" s="6" t="s">
        <v>170</v>
      </c>
      <c r="K3339" s="6">
        <v>1.3</v>
      </c>
      <c r="L3339" s="6" t="s">
        <v>24</v>
      </c>
      <c r="N3339" s="6" t="b">
        <v>0</v>
      </c>
      <c r="O3339" s="6">
        <v>41.989650879999999</v>
      </c>
      <c r="P3339" s="6">
        <v>-72.128932160000005</v>
      </c>
    </row>
    <row r="3340" spans="2:16" ht="15.75" customHeight="1" x14ac:dyDescent="0.3">
      <c r="B3340" s="6">
        <v>308</v>
      </c>
      <c r="C3340" s="6" t="s">
        <v>17</v>
      </c>
      <c r="D3340" s="6">
        <v>4547</v>
      </c>
      <c r="F3340" s="6" t="s">
        <v>20</v>
      </c>
      <c r="G3340" s="6">
        <v>165.7</v>
      </c>
      <c r="H3340" s="6">
        <v>69.8</v>
      </c>
      <c r="I3340" s="6">
        <v>1.3</v>
      </c>
      <c r="J3340" s="6" t="s">
        <v>170</v>
      </c>
      <c r="K3340" s="6">
        <v>1.3</v>
      </c>
      <c r="L3340" s="6" t="s">
        <v>24</v>
      </c>
      <c r="N3340" s="6" t="b">
        <v>0</v>
      </c>
      <c r="O3340" s="6">
        <v>41.989570399999998</v>
      </c>
      <c r="P3340" s="6">
        <v>-72.128798900000007</v>
      </c>
    </row>
    <row r="3341" spans="2:16" ht="15.75" customHeight="1" x14ac:dyDescent="0.3">
      <c r="B3341" s="6">
        <v>307</v>
      </c>
      <c r="C3341" s="6" t="s">
        <v>25</v>
      </c>
      <c r="D3341" s="6">
        <v>4548</v>
      </c>
      <c r="F3341" s="6" t="s">
        <v>20</v>
      </c>
      <c r="G3341" s="6">
        <v>158.1</v>
      </c>
      <c r="H3341" s="6">
        <v>77.5</v>
      </c>
      <c r="I3341" s="6">
        <v>1.2</v>
      </c>
      <c r="J3341" s="6" t="s">
        <v>170</v>
      </c>
      <c r="K3341" s="6">
        <v>1.3</v>
      </c>
      <c r="L3341" s="6" t="s">
        <v>24</v>
      </c>
      <c r="N3341" s="6" t="b">
        <v>0</v>
      </c>
      <c r="O3341" s="6">
        <v>41.989650470000001</v>
      </c>
      <c r="P3341" s="6">
        <v>-72.128873279999993</v>
      </c>
    </row>
    <row r="3342" spans="2:16" ht="15.75" customHeight="1" x14ac:dyDescent="0.3">
      <c r="B3342" s="6">
        <v>307</v>
      </c>
      <c r="C3342" s="6" t="s">
        <v>26</v>
      </c>
      <c r="D3342" s="6">
        <v>4549</v>
      </c>
      <c r="F3342" s="6" t="s">
        <v>20</v>
      </c>
      <c r="G3342" s="6">
        <v>154.30000000000001</v>
      </c>
      <c r="H3342" s="6">
        <v>70</v>
      </c>
      <c r="I3342" s="6">
        <v>1.2</v>
      </c>
      <c r="J3342" s="6" t="s">
        <v>170</v>
      </c>
      <c r="K3342" s="6">
        <v>1.3</v>
      </c>
      <c r="L3342" s="6" t="s">
        <v>24</v>
      </c>
      <c r="N3342" s="6" t="b">
        <v>0</v>
      </c>
      <c r="O3342" s="6">
        <v>41.989589979999998</v>
      </c>
      <c r="P3342" s="6">
        <v>-72.128934319999999</v>
      </c>
    </row>
    <row r="3343" spans="2:16" ht="15.75" customHeight="1" x14ac:dyDescent="0.3">
      <c r="B3343" s="6">
        <v>307</v>
      </c>
      <c r="C3343" s="6" t="s">
        <v>25</v>
      </c>
      <c r="D3343" s="6">
        <v>4550</v>
      </c>
      <c r="F3343" s="6" t="s">
        <v>20</v>
      </c>
      <c r="G3343" s="6">
        <v>159.1</v>
      </c>
      <c r="H3343" s="6">
        <v>73.400000000000006</v>
      </c>
      <c r="I3343" s="6">
        <v>1.9</v>
      </c>
      <c r="L3343" s="6" t="s">
        <v>24</v>
      </c>
      <c r="N3343" s="6" t="b">
        <v>0</v>
      </c>
      <c r="O3343" s="6">
        <v>41.989612600000001</v>
      </c>
      <c r="P3343" s="6">
        <v>-72.128869980000005</v>
      </c>
    </row>
    <row r="3344" spans="2:16" ht="15.75" customHeight="1" x14ac:dyDescent="0.3">
      <c r="B3344" s="6">
        <v>307</v>
      </c>
      <c r="C3344" s="6" t="s">
        <v>25</v>
      </c>
      <c r="D3344" s="6">
        <v>4551</v>
      </c>
      <c r="F3344" s="6" t="s">
        <v>20</v>
      </c>
      <c r="G3344" s="6">
        <v>155.9</v>
      </c>
      <c r="H3344" s="6">
        <v>78.7</v>
      </c>
      <c r="I3344" s="6">
        <v>1</v>
      </c>
      <c r="J3344" s="6" t="s">
        <v>170</v>
      </c>
      <c r="K3344" s="6">
        <v>1.3</v>
      </c>
      <c r="L3344" s="6" t="s">
        <v>24</v>
      </c>
      <c r="N3344" s="6" t="b">
        <v>0</v>
      </c>
      <c r="O3344" s="6">
        <v>41.989664529999999</v>
      </c>
      <c r="P3344" s="6">
        <v>-72.128896979999993</v>
      </c>
    </row>
    <row r="3345" spans="2:16" ht="15.75" customHeight="1" x14ac:dyDescent="0.3">
      <c r="B3345" s="6">
        <v>307</v>
      </c>
      <c r="C3345" s="6" t="s">
        <v>25</v>
      </c>
      <c r="D3345" s="6">
        <v>4552</v>
      </c>
      <c r="F3345" s="6" t="s">
        <v>20</v>
      </c>
      <c r="G3345" s="6">
        <v>159.30000000000001</v>
      </c>
      <c r="H3345" s="6">
        <v>74.2</v>
      </c>
      <c r="I3345" s="6">
        <v>1.2</v>
      </c>
      <c r="N3345" s="6" t="b">
        <v>0</v>
      </c>
      <c r="O3345" s="6">
        <v>41.98961937</v>
      </c>
      <c r="P3345" s="6">
        <v>-72.128865919999996</v>
      </c>
    </row>
    <row r="3346" spans="2:16" ht="15.75" customHeight="1" x14ac:dyDescent="0.3">
      <c r="B3346" s="6">
        <v>307</v>
      </c>
      <c r="C3346" s="6" t="s">
        <v>25</v>
      </c>
      <c r="D3346" s="6">
        <v>4553</v>
      </c>
      <c r="F3346" s="6" t="s">
        <v>20</v>
      </c>
      <c r="G3346" s="6">
        <v>157.5</v>
      </c>
      <c r="H3346" s="6">
        <v>77</v>
      </c>
      <c r="I3346" s="6">
        <v>2.2000000000000002</v>
      </c>
      <c r="J3346" s="6" t="s">
        <v>170</v>
      </c>
      <c r="K3346" s="6">
        <v>1.3</v>
      </c>
      <c r="L3346" s="6" t="s">
        <v>24</v>
      </c>
      <c r="N3346" s="6" t="b">
        <v>0</v>
      </c>
      <c r="O3346" s="6">
        <v>41.989646980000003</v>
      </c>
      <c r="P3346" s="6">
        <v>-72.128881480000004</v>
      </c>
    </row>
    <row r="3347" spans="2:16" ht="15.75" customHeight="1" x14ac:dyDescent="0.3">
      <c r="B3347" s="6">
        <v>307</v>
      </c>
      <c r="C3347" s="6" t="s">
        <v>25</v>
      </c>
      <c r="D3347" s="6">
        <v>4554</v>
      </c>
      <c r="F3347" s="6" t="s">
        <v>20</v>
      </c>
      <c r="G3347" s="6">
        <v>156.19999999999999</v>
      </c>
      <c r="H3347" s="6">
        <v>74</v>
      </c>
      <c r="I3347" s="6">
        <v>2.7</v>
      </c>
      <c r="L3347" s="6" t="s">
        <v>24</v>
      </c>
      <c r="N3347" s="6" t="b">
        <v>0</v>
      </c>
      <c r="O3347" s="6">
        <v>41.989622439999998</v>
      </c>
      <c r="P3347" s="6">
        <v>-72.128903280000003</v>
      </c>
    </row>
    <row r="3348" spans="2:16" ht="15.75" customHeight="1" x14ac:dyDescent="0.3">
      <c r="B3348" s="6">
        <v>307</v>
      </c>
      <c r="C3348" s="6" t="s">
        <v>25</v>
      </c>
      <c r="D3348" s="6">
        <v>4555</v>
      </c>
      <c r="F3348" s="6" t="s">
        <v>20</v>
      </c>
      <c r="G3348" s="6">
        <v>158.9</v>
      </c>
      <c r="H3348" s="6">
        <v>77.3</v>
      </c>
      <c r="I3348" s="6">
        <v>1.1000000000000001</v>
      </c>
      <c r="J3348" s="6" t="s">
        <v>170</v>
      </c>
      <c r="K3348" s="6">
        <v>1.3</v>
      </c>
      <c r="L3348" s="6" t="s">
        <v>24</v>
      </c>
      <c r="N3348" s="6" t="b">
        <v>0</v>
      </c>
      <c r="O3348" s="6">
        <v>41.98964745</v>
      </c>
      <c r="P3348" s="6">
        <v>-72.12886417</v>
      </c>
    </row>
    <row r="3349" spans="2:16" ht="15.75" customHeight="1" x14ac:dyDescent="0.3">
      <c r="B3349" s="6">
        <v>307</v>
      </c>
      <c r="C3349" s="6" t="s">
        <v>25</v>
      </c>
      <c r="D3349" s="6">
        <v>4556</v>
      </c>
      <c r="F3349" s="6" t="s">
        <v>20</v>
      </c>
      <c r="G3349" s="6">
        <v>158.4</v>
      </c>
      <c r="H3349" s="6">
        <v>75.3</v>
      </c>
      <c r="I3349" s="6">
        <v>1.7</v>
      </c>
      <c r="L3349" s="6" t="s">
        <v>24</v>
      </c>
      <c r="N3349" s="6" t="b">
        <v>0</v>
      </c>
      <c r="O3349" s="6">
        <v>41.989630519999999</v>
      </c>
      <c r="P3349" s="6">
        <v>-72.128874330000002</v>
      </c>
    </row>
    <row r="3350" spans="2:16" ht="15.75" customHeight="1" x14ac:dyDescent="0.3">
      <c r="B3350" s="6">
        <v>702</v>
      </c>
      <c r="C3350" s="6" t="s">
        <v>26</v>
      </c>
      <c r="D3350" s="6">
        <v>4557</v>
      </c>
      <c r="F3350" s="6" t="s">
        <v>18</v>
      </c>
      <c r="G3350" s="6">
        <v>51</v>
      </c>
      <c r="H3350" s="6">
        <v>149.80000000000001</v>
      </c>
      <c r="I3350" s="6">
        <v>2.9</v>
      </c>
      <c r="J3350" s="6" t="s">
        <v>170</v>
      </c>
      <c r="K3350" s="6">
        <v>1.3</v>
      </c>
      <c r="L3350" s="6" t="s">
        <v>171</v>
      </c>
      <c r="N3350" s="6" t="b">
        <v>0</v>
      </c>
      <c r="O3350" s="6">
        <v>41.990458070000003</v>
      </c>
      <c r="P3350" s="6">
        <v>-72.129997540000005</v>
      </c>
    </row>
    <row r="3351" spans="2:16" ht="15.75" customHeight="1" x14ac:dyDescent="0.3">
      <c r="B3351" s="6">
        <v>307</v>
      </c>
      <c r="C3351" s="6" t="s">
        <v>25</v>
      </c>
      <c r="D3351" s="6">
        <v>4558</v>
      </c>
      <c r="F3351" s="6" t="s">
        <v>20</v>
      </c>
      <c r="G3351" s="6">
        <v>155.1</v>
      </c>
      <c r="H3351" s="6">
        <v>75.599999999999994</v>
      </c>
      <c r="I3351" s="6">
        <v>1.1000000000000001</v>
      </c>
      <c r="L3351" s="6" t="s">
        <v>24</v>
      </c>
      <c r="N3351" s="6" t="b">
        <v>0</v>
      </c>
      <c r="O3351" s="6">
        <v>41.989638329999998</v>
      </c>
      <c r="P3351" s="6">
        <v>-72.128913019999999</v>
      </c>
    </row>
    <row r="3352" spans="2:16" ht="15.75" customHeight="1" x14ac:dyDescent="0.3">
      <c r="B3352" s="6">
        <v>308</v>
      </c>
      <c r="C3352" s="6" t="s">
        <v>17</v>
      </c>
      <c r="D3352" s="6">
        <v>4559</v>
      </c>
      <c r="F3352" s="6" t="s">
        <v>20</v>
      </c>
      <c r="G3352" s="6">
        <v>178.5</v>
      </c>
      <c r="H3352" s="6">
        <v>61.1</v>
      </c>
      <c r="I3352" s="6">
        <v>2.4</v>
      </c>
      <c r="J3352" s="6" t="s">
        <v>170</v>
      </c>
      <c r="K3352" s="6">
        <v>1.3</v>
      </c>
      <c r="L3352" s="6" t="s">
        <v>24</v>
      </c>
      <c r="N3352" s="6" t="b">
        <v>0</v>
      </c>
      <c r="O3352" s="6">
        <v>41.989473359999998</v>
      </c>
      <c r="P3352" s="6">
        <v>-72.128664659999998</v>
      </c>
    </row>
    <row r="3353" spans="2:16" ht="15.75" customHeight="1" x14ac:dyDescent="0.3">
      <c r="B3353" s="6">
        <v>307</v>
      </c>
      <c r="C3353" s="6" t="s">
        <v>25</v>
      </c>
      <c r="D3353" s="6">
        <v>4561</v>
      </c>
      <c r="F3353" s="6" t="s">
        <v>20</v>
      </c>
      <c r="G3353" s="6">
        <v>155.30000000000001</v>
      </c>
      <c r="H3353" s="6">
        <v>73.2</v>
      </c>
      <c r="I3353" s="6">
        <v>2</v>
      </c>
      <c r="L3353" s="6" t="s">
        <v>24</v>
      </c>
      <c r="N3353" s="6" t="b">
        <v>0</v>
      </c>
      <c r="O3353" s="6">
        <v>41.989616759999997</v>
      </c>
      <c r="P3353" s="6">
        <v>-72.128915680000006</v>
      </c>
    </row>
    <row r="3354" spans="2:16" ht="15.75" customHeight="1" x14ac:dyDescent="0.3">
      <c r="B3354" s="6">
        <v>702</v>
      </c>
      <c r="C3354" s="6" t="s">
        <v>25</v>
      </c>
      <c r="D3354" s="6">
        <v>4562</v>
      </c>
      <c r="F3354" s="6" t="s">
        <v>172</v>
      </c>
      <c r="G3354" s="6">
        <v>54.3</v>
      </c>
      <c r="H3354" s="6">
        <v>158</v>
      </c>
      <c r="I3354" s="6">
        <v>1.3</v>
      </c>
      <c r="J3354" s="6" t="s">
        <v>170</v>
      </c>
      <c r="K3354" s="6">
        <v>1.3</v>
      </c>
      <c r="L3354" s="6" t="s">
        <v>24</v>
      </c>
      <c r="N3354" s="6" t="b">
        <v>0</v>
      </c>
      <c r="O3354" s="6">
        <v>41.99052554</v>
      </c>
      <c r="P3354" s="6">
        <v>-72.129940989999994</v>
      </c>
    </row>
    <row r="3355" spans="2:16" ht="15.75" customHeight="1" x14ac:dyDescent="0.3">
      <c r="B3355" s="6">
        <v>307</v>
      </c>
      <c r="C3355" s="6" t="s">
        <v>21</v>
      </c>
      <c r="D3355" s="6">
        <v>4563</v>
      </c>
      <c r="F3355" s="6" t="s">
        <v>172</v>
      </c>
      <c r="G3355" s="6">
        <v>144.1</v>
      </c>
      <c r="H3355" s="6">
        <v>77.400000000000006</v>
      </c>
      <c r="I3355" s="6">
        <v>1.6</v>
      </c>
      <c r="L3355" s="6" t="s">
        <v>24</v>
      </c>
      <c r="N3355" s="6" t="b">
        <v>0</v>
      </c>
      <c r="O3355" s="6">
        <v>41.989671450000003</v>
      </c>
      <c r="P3355" s="6">
        <v>-72.129040309999993</v>
      </c>
    </row>
    <row r="3356" spans="2:16" ht="15.75" customHeight="1" x14ac:dyDescent="0.3">
      <c r="B3356" s="6">
        <v>307</v>
      </c>
      <c r="C3356" s="6" t="s">
        <v>17</v>
      </c>
      <c r="D3356" s="6">
        <v>4564</v>
      </c>
      <c r="F3356" s="6" t="s">
        <v>20</v>
      </c>
      <c r="G3356" s="6">
        <v>149.5</v>
      </c>
      <c r="H3356" s="6">
        <v>66.7</v>
      </c>
      <c r="I3356" s="6">
        <v>1.4</v>
      </c>
      <c r="J3356" s="6" t="s">
        <v>170</v>
      </c>
      <c r="N3356" s="6" t="b">
        <v>0</v>
      </c>
      <c r="O3356" s="6">
        <v>41.989568249999998</v>
      </c>
      <c r="P3356" s="6">
        <v>-72.128998449999997</v>
      </c>
    </row>
    <row r="3357" spans="2:16" ht="15.75" customHeight="1" x14ac:dyDescent="0.3">
      <c r="B3357" s="6">
        <v>307</v>
      </c>
      <c r="C3357" s="6" t="s">
        <v>25</v>
      </c>
      <c r="D3357" s="6">
        <v>4565</v>
      </c>
      <c r="F3357" s="6" t="s">
        <v>20</v>
      </c>
      <c r="G3357" s="6">
        <v>158.1</v>
      </c>
      <c r="H3357" s="6">
        <v>74.099999999999994</v>
      </c>
      <c r="I3357" s="6">
        <v>2.8</v>
      </c>
      <c r="L3357" s="6" t="s">
        <v>24</v>
      </c>
      <c r="N3357" s="6" t="b">
        <v>0</v>
      </c>
      <c r="O3357" s="6">
        <v>41.989620360000004</v>
      </c>
      <c r="P3357" s="6">
        <v>-72.128880429999995</v>
      </c>
    </row>
    <row r="3358" spans="2:16" ht="15.75" customHeight="1" x14ac:dyDescent="0.3">
      <c r="B3358" s="6">
        <v>307</v>
      </c>
      <c r="C3358" s="6" t="s">
        <v>25</v>
      </c>
      <c r="D3358" s="6">
        <v>4566</v>
      </c>
      <c r="F3358" s="6" t="s">
        <v>20</v>
      </c>
      <c r="G3358" s="6">
        <v>156.30000000000001</v>
      </c>
      <c r="H3358" s="6">
        <v>70.7</v>
      </c>
      <c r="I3358" s="6">
        <v>3.4</v>
      </c>
      <c r="L3358" s="6" t="s">
        <v>24</v>
      </c>
      <c r="N3358" s="6" t="b">
        <v>0</v>
      </c>
      <c r="O3358" s="6">
        <v>41.989593059999997</v>
      </c>
      <c r="P3358" s="6">
        <v>-72.128909019999995</v>
      </c>
    </row>
    <row r="3359" spans="2:16" ht="15.75" customHeight="1" x14ac:dyDescent="0.3">
      <c r="B3359" s="6">
        <v>307</v>
      </c>
      <c r="C3359" s="6" t="s">
        <v>25</v>
      </c>
      <c r="D3359" s="6">
        <v>4567</v>
      </c>
      <c r="F3359" s="6" t="s">
        <v>20</v>
      </c>
      <c r="G3359" s="6">
        <v>157.1</v>
      </c>
      <c r="H3359" s="6">
        <v>73.2</v>
      </c>
      <c r="I3359" s="6">
        <v>1.5</v>
      </c>
      <c r="L3359" s="6" t="s">
        <v>24</v>
      </c>
      <c r="N3359" s="6" t="b">
        <v>0</v>
      </c>
      <c r="O3359" s="6">
        <v>41.989613949999999</v>
      </c>
      <c r="P3359" s="6">
        <v>-72.12889423</v>
      </c>
    </row>
    <row r="3360" spans="2:16" ht="15.75" customHeight="1" x14ac:dyDescent="0.3">
      <c r="B3360" s="6">
        <v>307</v>
      </c>
      <c r="C3360" s="6" t="s">
        <v>25</v>
      </c>
      <c r="D3360" s="6">
        <v>4568</v>
      </c>
      <c r="F3360" s="6" t="s">
        <v>20</v>
      </c>
      <c r="G3360" s="6">
        <v>159.1</v>
      </c>
      <c r="H3360" s="6">
        <v>79.8</v>
      </c>
      <c r="I3360" s="6">
        <v>1.7</v>
      </c>
      <c r="J3360" s="6" t="s">
        <v>170</v>
      </c>
      <c r="K3360" s="6">
        <v>1.3</v>
      </c>
      <c r="L3360" s="6" t="s">
        <v>24</v>
      </c>
      <c r="N3360" s="6" t="b">
        <v>0</v>
      </c>
      <c r="O3360" s="6">
        <v>41.989669280000001</v>
      </c>
      <c r="P3360" s="6">
        <v>-72.128856529999993</v>
      </c>
    </row>
    <row r="3361" spans="2:16" ht="15.75" customHeight="1" x14ac:dyDescent="0.3">
      <c r="B3361" s="6">
        <v>307</v>
      </c>
      <c r="C3361" s="6" t="s">
        <v>25</v>
      </c>
      <c r="D3361" s="6">
        <v>4569</v>
      </c>
      <c r="F3361" s="6" t="s">
        <v>20</v>
      </c>
      <c r="G3361" s="6">
        <v>159.1</v>
      </c>
      <c r="H3361" s="6">
        <v>74</v>
      </c>
      <c r="I3361" s="6">
        <v>3</v>
      </c>
      <c r="L3361" s="6" t="s">
        <v>24</v>
      </c>
      <c r="N3361" s="6" t="b">
        <v>0</v>
      </c>
      <c r="O3361" s="6">
        <v>41.98961791</v>
      </c>
      <c r="P3361" s="6">
        <v>-72.12886872</v>
      </c>
    </row>
    <row r="3362" spans="2:16" ht="15.75" customHeight="1" x14ac:dyDescent="0.3">
      <c r="B3362" s="6">
        <v>307</v>
      </c>
      <c r="C3362" s="6" t="s">
        <v>25</v>
      </c>
      <c r="D3362" s="6">
        <v>4570</v>
      </c>
      <c r="F3362" s="6" t="s">
        <v>20</v>
      </c>
      <c r="G3362" s="6">
        <v>156.4</v>
      </c>
      <c r="H3362" s="6">
        <v>75.7</v>
      </c>
      <c r="I3362" s="6">
        <v>1.8</v>
      </c>
      <c r="J3362" s="6" t="s">
        <v>170</v>
      </c>
      <c r="K3362" s="6">
        <v>1.3</v>
      </c>
      <c r="L3362" s="6" t="s">
        <v>24</v>
      </c>
      <c r="N3362" s="6" t="b">
        <v>0</v>
      </c>
      <c r="O3362" s="6">
        <v>41.989637180000003</v>
      </c>
      <c r="P3362" s="6">
        <v>-72.128897319999993</v>
      </c>
    </row>
    <row r="3363" spans="2:16" ht="15.75" customHeight="1" x14ac:dyDescent="0.3">
      <c r="B3363" s="6">
        <v>307</v>
      </c>
      <c r="C3363" s="6" t="s">
        <v>25</v>
      </c>
      <c r="D3363" s="6">
        <v>4571</v>
      </c>
      <c r="F3363" s="6" t="s">
        <v>20</v>
      </c>
      <c r="G3363" s="6">
        <v>156</v>
      </c>
      <c r="H3363" s="6">
        <v>76.3</v>
      </c>
      <c r="I3363" s="6">
        <v>2.8</v>
      </c>
      <c r="J3363" s="6" t="s">
        <v>170</v>
      </c>
      <c r="K3363" s="6">
        <v>1.3</v>
      </c>
      <c r="L3363" s="6" t="s">
        <v>24</v>
      </c>
      <c r="N3363" s="6" t="b">
        <v>0</v>
      </c>
      <c r="O3363" s="6">
        <v>41.989643119999997</v>
      </c>
      <c r="P3363" s="6">
        <v>-72.128900830000006</v>
      </c>
    </row>
    <row r="3364" spans="2:16" ht="15.75" customHeight="1" x14ac:dyDescent="0.3">
      <c r="B3364" s="6">
        <v>702</v>
      </c>
      <c r="C3364" s="6" t="s">
        <v>26</v>
      </c>
      <c r="D3364" s="6">
        <v>4572</v>
      </c>
      <c r="F3364" s="6" t="s">
        <v>172</v>
      </c>
      <c r="G3364" s="6">
        <v>56.6</v>
      </c>
      <c r="H3364" s="6">
        <v>146.1</v>
      </c>
      <c r="I3364" s="6">
        <v>1.3</v>
      </c>
      <c r="J3364" s="6" t="s">
        <v>170</v>
      </c>
      <c r="K3364" s="6">
        <v>1.3</v>
      </c>
      <c r="L3364" s="6" t="s">
        <v>24</v>
      </c>
      <c r="N3364" s="6" t="b">
        <v>0</v>
      </c>
      <c r="O3364" s="6">
        <v>41.990416549999999</v>
      </c>
      <c r="P3364" s="6">
        <v>-72.129938589999995</v>
      </c>
    </row>
    <row r="3365" spans="2:16" ht="15.75" customHeight="1" x14ac:dyDescent="0.3">
      <c r="B3365" s="6">
        <v>307</v>
      </c>
      <c r="C3365" s="6" t="s">
        <v>25</v>
      </c>
      <c r="D3365" s="6">
        <v>4573</v>
      </c>
      <c r="F3365" s="6" t="s">
        <v>20</v>
      </c>
      <c r="G3365" s="6">
        <v>154.80000000000001</v>
      </c>
      <c r="H3365" s="6">
        <v>75.8</v>
      </c>
      <c r="I3365" s="6">
        <v>1.2</v>
      </c>
      <c r="L3365" s="6" t="s">
        <v>24</v>
      </c>
      <c r="N3365" s="6" t="b">
        <v>0</v>
      </c>
      <c r="O3365" s="6">
        <v>41.989640569999999</v>
      </c>
      <c r="P3365" s="6">
        <v>-72.128916180000004</v>
      </c>
    </row>
    <row r="3366" spans="2:16" ht="15.75" customHeight="1" x14ac:dyDescent="0.3">
      <c r="B3366" s="6">
        <v>702</v>
      </c>
      <c r="C3366" s="6" t="s">
        <v>21</v>
      </c>
      <c r="D3366" s="6">
        <v>4574</v>
      </c>
      <c r="F3366" s="6" t="s">
        <v>172</v>
      </c>
      <c r="G3366" s="6">
        <v>48.9</v>
      </c>
      <c r="H3366" s="6">
        <v>155.19999999999999</v>
      </c>
      <c r="I3366" s="6">
        <v>1.3</v>
      </c>
      <c r="J3366" s="6" t="s">
        <v>170</v>
      </c>
      <c r="K3366" s="6">
        <v>1.3</v>
      </c>
      <c r="L3366" s="6" t="s">
        <v>24</v>
      </c>
      <c r="N3366" s="6" t="b">
        <v>0</v>
      </c>
      <c r="O3366" s="6">
        <v>41.990509170000003</v>
      </c>
      <c r="P3366" s="6">
        <v>-72.13001122</v>
      </c>
    </row>
    <row r="3367" spans="2:16" ht="15.75" customHeight="1" x14ac:dyDescent="0.3">
      <c r="B3367" s="6">
        <v>308</v>
      </c>
      <c r="C3367" s="6" t="s">
        <v>17</v>
      </c>
      <c r="D3367" s="6">
        <v>4575</v>
      </c>
      <c r="F3367" s="6" t="s">
        <v>20</v>
      </c>
      <c r="G3367" s="6">
        <v>165.1</v>
      </c>
      <c r="H3367" s="6">
        <v>67.900000000000006</v>
      </c>
      <c r="I3367" s="6">
        <v>2.6</v>
      </c>
      <c r="J3367" s="6" t="s">
        <v>170</v>
      </c>
      <c r="K3367" s="6">
        <v>1.3</v>
      </c>
      <c r="L3367" s="6" t="s">
        <v>24</v>
      </c>
      <c r="N3367" s="6" t="b">
        <v>0</v>
      </c>
      <c r="O3367" s="6">
        <v>41.989554509999998</v>
      </c>
      <c r="P3367" s="6">
        <v>-72.128810049999998</v>
      </c>
    </row>
    <row r="3368" spans="2:16" ht="15.75" customHeight="1" x14ac:dyDescent="0.3">
      <c r="B3368" s="6">
        <v>307</v>
      </c>
      <c r="C3368" s="6" t="s">
        <v>25</v>
      </c>
      <c r="D3368" s="6">
        <v>4576</v>
      </c>
      <c r="F3368" s="6" t="s">
        <v>20</v>
      </c>
      <c r="G3368" s="6">
        <v>158</v>
      </c>
      <c r="H3368" s="6">
        <v>79.8</v>
      </c>
      <c r="I3368" s="6">
        <v>2</v>
      </c>
      <c r="J3368" s="6" t="s">
        <v>170</v>
      </c>
      <c r="K3368" s="6">
        <v>1.3</v>
      </c>
      <c r="L3368" s="6" t="s">
        <v>24</v>
      </c>
      <c r="N3368" s="6" t="b">
        <v>0</v>
      </c>
      <c r="O3368" s="6">
        <v>41.989671000000001</v>
      </c>
      <c r="P3368" s="6">
        <v>-72.128869640000005</v>
      </c>
    </row>
    <row r="3369" spans="2:16" ht="15.75" customHeight="1" x14ac:dyDescent="0.3">
      <c r="B3369" s="6">
        <v>702</v>
      </c>
      <c r="C3369" s="6" t="s">
        <v>26</v>
      </c>
      <c r="D3369" s="6">
        <v>4577</v>
      </c>
      <c r="F3369" s="6" t="s">
        <v>172</v>
      </c>
      <c r="G3369" s="6">
        <v>58.2</v>
      </c>
      <c r="H3369" s="6">
        <v>147.30000000000001</v>
      </c>
      <c r="I3369" s="6">
        <v>4.0999999999999996</v>
      </c>
      <c r="J3369" s="6" t="s">
        <v>170</v>
      </c>
      <c r="K3369" s="6">
        <v>1.3</v>
      </c>
      <c r="L3369" s="6" t="s">
        <v>24</v>
      </c>
      <c r="N3369" s="6" t="b">
        <v>1</v>
      </c>
      <c r="O3369" s="6">
        <v>41.990424679999997</v>
      </c>
      <c r="P3369" s="6">
        <v>-72.129917000000006</v>
      </c>
    </row>
    <row r="3370" spans="2:16" ht="15.75" customHeight="1" x14ac:dyDescent="0.3">
      <c r="B3370" s="6">
        <v>703</v>
      </c>
      <c r="C3370" s="6" t="s">
        <v>17</v>
      </c>
      <c r="D3370" s="6">
        <v>4578</v>
      </c>
      <c r="F3370" s="6" t="s">
        <v>172</v>
      </c>
      <c r="G3370" s="6">
        <v>63.3</v>
      </c>
      <c r="H3370" s="6">
        <v>145.5</v>
      </c>
      <c r="I3370" s="6">
        <v>1.1000000000000001</v>
      </c>
      <c r="J3370" s="6" t="s">
        <v>170</v>
      </c>
      <c r="K3370" s="6">
        <v>1.3</v>
      </c>
      <c r="L3370" s="6" t="s">
        <v>24</v>
      </c>
      <c r="N3370" s="6" t="b">
        <v>0</v>
      </c>
      <c r="O3370" s="6">
        <v>41.990400780000002</v>
      </c>
      <c r="P3370" s="6">
        <v>-72.129860010000002</v>
      </c>
    </row>
    <row r="3371" spans="2:16" ht="15.75" customHeight="1" x14ac:dyDescent="0.3">
      <c r="B3371" s="6">
        <v>702</v>
      </c>
      <c r="C3371" s="6" t="s">
        <v>26</v>
      </c>
      <c r="D3371" s="6">
        <v>4579</v>
      </c>
      <c r="F3371" s="6" t="s">
        <v>172</v>
      </c>
      <c r="G3371" s="6">
        <v>59.6</v>
      </c>
      <c r="H3371" s="6">
        <v>140.19999999999999</v>
      </c>
      <c r="I3371" s="6">
        <v>1.7</v>
      </c>
      <c r="J3371" s="6" t="s">
        <v>170</v>
      </c>
      <c r="K3371" s="6">
        <v>1.3</v>
      </c>
      <c r="L3371" s="6" t="s">
        <v>24</v>
      </c>
      <c r="N3371" s="6" t="b">
        <v>0</v>
      </c>
      <c r="O3371" s="6">
        <v>41.990359609999999</v>
      </c>
      <c r="P3371" s="6">
        <v>-72.129915240000003</v>
      </c>
    </row>
    <row r="3372" spans="2:16" ht="15.75" customHeight="1" x14ac:dyDescent="0.3">
      <c r="B3372" s="6">
        <v>307</v>
      </c>
      <c r="C3372" s="6" t="s">
        <v>26</v>
      </c>
      <c r="D3372" s="6">
        <v>4580</v>
      </c>
      <c r="F3372" s="6" t="s">
        <v>20</v>
      </c>
      <c r="G3372" s="6">
        <v>157.5</v>
      </c>
      <c r="H3372" s="6">
        <v>68.8</v>
      </c>
      <c r="I3372" s="6">
        <v>1.6</v>
      </c>
      <c r="J3372" s="6" t="s">
        <v>170</v>
      </c>
      <c r="K3372" s="6">
        <v>1.3</v>
      </c>
      <c r="L3372" s="6" t="s">
        <v>24</v>
      </c>
      <c r="N3372" s="6" t="b">
        <v>0</v>
      </c>
      <c r="O3372" s="6">
        <v>41.989574349999998</v>
      </c>
      <c r="P3372" s="6">
        <v>-72.128898710000001</v>
      </c>
    </row>
    <row r="3373" spans="2:16" ht="15.75" customHeight="1" x14ac:dyDescent="0.3">
      <c r="B3373" s="6">
        <v>307</v>
      </c>
      <c r="C3373" s="6" t="s">
        <v>25</v>
      </c>
      <c r="D3373" s="6">
        <v>4581</v>
      </c>
      <c r="F3373" s="6" t="s">
        <v>20</v>
      </c>
      <c r="G3373" s="6">
        <v>150.6</v>
      </c>
      <c r="H3373" s="6">
        <v>76.7</v>
      </c>
      <c r="I3373" s="6">
        <v>1.1000000000000001</v>
      </c>
      <c r="L3373" s="6" t="s">
        <v>24</v>
      </c>
      <c r="N3373" s="6" t="b">
        <v>0</v>
      </c>
      <c r="O3373" s="6">
        <v>41.9896551</v>
      </c>
      <c r="P3373" s="6">
        <v>-72.128964330000002</v>
      </c>
    </row>
    <row r="3374" spans="2:16" ht="15.75" customHeight="1" x14ac:dyDescent="0.3">
      <c r="B3374" s="6">
        <v>308</v>
      </c>
      <c r="C3374" s="6" t="s">
        <v>17</v>
      </c>
      <c r="D3374" s="6">
        <v>4582</v>
      </c>
      <c r="F3374" s="6" t="s">
        <v>20</v>
      </c>
      <c r="G3374" s="6">
        <v>179.8</v>
      </c>
      <c r="H3374" s="6">
        <v>62.2</v>
      </c>
      <c r="I3374" s="6">
        <v>5.2</v>
      </c>
      <c r="J3374" s="6" t="s">
        <v>170</v>
      </c>
      <c r="K3374" s="6">
        <v>1.3</v>
      </c>
      <c r="L3374" s="6" t="s">
        <v>24</v>
      </c>
      <c r="N3374" s="6" t="b">
        <v>0</v>
      </c>
      <c r="O3374" s="6">
        <v>41.989481069999997</v>
      </c>
      <c r="P3374" s="6">
        <v>-72.128646860000003</v>
      </c>
    </row>
    <row r="3375" spans="2:16" ht="15.75" customHeight="1" x14ac:dyDescent="0.3">
      <c r="B3375" s="6">
        <v>307</v>
      </c>
      <c r="C3375" s="6" t="s">
        <v>25</v>
      </c>
      <c r="D3375" s="6">
        <v>4583</v>
      </c>
      <c r="F3375" s="6" t="s">
        <v>20</v>
      </c>
      <c r="G3375" s="6">
        <v>157.1</v>
      </c>
      <c r="H3375" s="6">
        <v>73.099999999999994</v>
      </c>
      <c r="I3375" s="6">
        <v>2.1</v>
      </c>
      <c r="N3375" s="6" t="b">
        <v>0</v>
      </c>
      <c r="O3375" s="6">
        <v>41.989613060000003</v>
      </c>
      <c r="P3375" s="6">
        <v>-72.128894439999996</v>
      </c>
    </row>
    <row r="3376" spans="2:16" ht="15.75" customHeight="1" x14ac:dyDescent="0.3">
      <c r="B3376" s="6">
        <v>307</v>
      </c>
      <c r="C3376" s="6" t="s">
        <v>25</v>
      </c>
      <c r="D3376" s="6">
        <v>4584</v>
      </c>
      <c r="F3376" s="6" t="s">
        <v>20</v>
      </c>
      <c r="G3376" s="6">
        <v>158.30000000000001</v>
      </c>
      <c r="H3376" s="6">
        <v>71.099999999999994</v>
      </c>
      <c r="I3376" s="6">
        <v>1.9</v>
      </c>
      <c r="N3376" s="6" t="b">
        <v>0</v>
      </c>
      <c r="O3376" s="6">
        <v>41.989593480000003</v>
      </c>
      <c r="P3376" s="6">
        <v>-72.128884350000007</v>
      </c>
    </row>
    <row r="3377" spans="2:16" ht="15.75" customHeight="1" x14ac:dyDescent="0.3">
      <c r="B3377" s="6">
        <v>307</v>
      </c>
      <c r="C3377" s="6" t="s">
        <v>25</v>
      </c>
      <c r="D3377" s="6">
        <v>4585</v>
      </c>
      <c r="F3377" s="6" t="s">
        <v>20</v>
      </c>
      <c r="G3377" s="6">
        <v>157.5</v>
      </c>
      <c r="H3377" s="6">
        <v>71.099999999999994</v>
      </c>
      <c r="I3377" s="6">
        <v>2.9</v>
      </c>
      <c r="L3377" s="6" t="s">
        <v>24</v>
      </c>
      <c r="N3377" s="6" t="b">
        <v>0</v>
      </c>
      <c r="O3377" s="6">
        <v>41.989594719999999</v>
      </c>
      <c r="P3377" s="6">
        <v>-72.128893880000007</v>
      </c>
    </row>
    <row r="3378" spans="2:16" ht="15.75" customHeight="1" x14ac:dyDescent="0.3">
      <c r="B3378" s="6">
        <v>307</v>
      </c>
      <c r="C3378" s="6" t="s">
        <v>25</v>
      </c>
      <c r="D3378" s="6">
        <v>4586</v>
      </c>
      <c r="F3378" s="6" t="s">
        <v>20</v>
      </c>
      <c r="G3378" s="6">
        <v>158.30000000000001</v>
      </c>
      <c r="H3378" s="6">
        <v>76</v>
      </c>
      <c r="I3378" s="6">
        <v>1.4</v>
      </c>
      <c r="L3378" s="6" t="s">
        <v>24</v>
      </c>
      <c r="N3378" s="6" t="b">
        <v>0</v>
      </c>
      <c r="O3378" s="6">
        <v>41.989636869999998</v>
      </c>
      <c r="P3378" s="6">
        <v>-72.128874049999993</v>
      </c>
    </row>
    <row r="3379" spans="2:16" ht="15.75" customHeight="1" x14ac:dyDescent="0.3">
      <c r="B3379" s="6">
        <v>307</v>
      </c>
      <c r="C3379" s="6" t="s">
        <v>17</v>
      </c>
      <c r="D3379" s="6">
        <v>4587</v>
      </c>
      <c r="F3379" s="6" t="s">
        <v>20</v>
      </c>
      <c r="G3379" s="6">
        <v>148.69999999999999</v>
      </c>
      <c r="H3379" s="6">
        <v>66</v>
      </c>
      <c r="I3379" s="6">
        <v>1.1000000000000001</v>
      </c>
      <c r="J3379" s="6" t="s">
        <v>170</v>
      </c>
      <c r="N3379" s="6" t="b">
        <v>0</v>
      </c>
      <c r="O3379" s="6">
        <v>41.9895633</v>
      </c>
      <c r="P3379" s="6">
        <v>-72.129009460000006</v>
      </c>
    </row>
    <row r="3380" spans="2:16" ht="15.75" customHeight="1" x14ac:dyDescent="0.3">
      <c r="B3380" s="6">
        <v>307</v>
      </c>
      <c r="C3380" s="6" t="s">
        <v>25</v>
      </c>
      <c r="D3380" s="6">
        <v>4588</v>
      </c>
      <c r="F3380" s="6" t="s">
        <v>20</v>
      </c>
      <c r="G3380" s="6">
        <v>158.19999999999999</v>
      </c>
      <c r="H3380" s="6">
        <v>73.3</v>
      </c>
      <c r="I3380" s="6">
        <v>1.6</v>
      </c>
      <c r="L3380" s="6" t="s">
        <v>24</v>
      </c>
      <c r="N3380" s="6" t="b">
        <v>0</v>
      </c>
      <c r="O3380" s="6">
        <v>41.989613120000001</v>
      </c>
      <c r="P3380" s="6">
        <v>-72.12888092</v>
      </c>
    </row>
    <row r="3381" spans="2:16" ht="15.75" customHeight="1" x14ac:dyDescent="0.3">
      <c r="B3381" s="6">
        <v>307</v>
      </c>
      <c r="C3381" s="6" t="s">
        <v>17</v>
      </c>
      <c r="D3381" s="6">
        <v>4590</v>
      </c>
      <c r="F3381" s="6" t="s">
        <v>20</v>
      </c>
      <c r="G3381" s="6">
        <v>149.30000000000001</v>
      </c>
      <c r="H3381" s="6">
        <v>69.5</v>
      </c>
      <c r="I3381" s="6">
        <v>1.1000000000000001</v>
      </c>
      <c r="J3381" s="6" t="s">
        <v>170</v>
      </c>
      <c r="L3381" s="6" t="s">
        <v>24</v>
      </c>
      <c r="N3381" s="6" t="b">
        <v>0</v>
      </c>
      <c r="O3381" s="6">
        <v>41.989593360000001</v>
      </c>
      <c r="P3381" s="6">
        <v>-72.128994950000006</v>
      </c>
    </row>
    <row r="3382" spans="2:16" ht="15.75" customHeight="1" x14ac:dyDescent="0.3">
      <c r="B3382" s="6">
        <v>307</v>
      </c>
      <c r="C3382" s="6" t="s">
        <v>25</v>
      </c>
      <c r="D3382" s="6">
        <v>4591</v>
      </c>
      <c r="F3382" s="6" t="s">
        <v>20</v>
      </c>
      <c r="G3382" s="6">
        <v>159.80000000000001</v>
      </c>
      <c r="H3382" s="6">
        <v>80</v>
      </c>
      <c r="I3382" s="6">
        <v>1.3</v>
      </c>
      <c r="J3382" s="6" t="s">
        <v>170</v>
      </c>
      <c r="K3382" s="6">
        <v>1.3</v>
      </c>
      <c r="L3382" s="6" t="s">
        <v>24</v>
      </c>
      <c r="N3382" s="6" t="b">
        <v>0</v>
      </c>
      <c r="O3382" s="6">
        <v>41.989669960000001</v>
      </c>
      <c r="P3382" s="6">
        <v>-72.128847769999993</v>
      </c>
    </row>
    <row r="3383" spans="2:16" ht="15.75" customHeight="1" x14ac:dyDescent="0.3">
      <c r="B3383" s="6">
        <v>307</v>
      </c>
      <c r="C3383" s="6" t="s">
        <v>17</v>
      </c>
      <c r="D3383" s="6">
        <v>4593</v>
      </c>
      <c r="F3383" s="6" t="s">
        <v>20</v>
      </c>
      <c r="G3383" s="6">
        <v>149.5</v>
      </c>
      <c r="H3383" s="6">
        <v>66</v>
      </c>
      <c r="I3383" s="6">
        <v>1.2</v>
      </c>
      <c r="J3383" s="6" t="s">
        <v>170</v>
      </c>
      <c r="N3383" s="6" t="b">
        <v>0</v>
      </c>
      <c r="O3383" s="6">
        <v>41.989562050000004</v>
      </c>
      <c r="P3383" s="6">
        <v>-72.128999919999998</v>
      </c>
    </row>
    <row r="3384" spans="2:16" ht="15.75" customHeight="1" x14ac:dyDescent="0.3">
      <c r="B3384" s="6">
        <v>307</v>
      </c>
      <c r="C3384" s="6" t="s">
        <v>25</v>
      </c>
      <c r="D3384" s="6">
        <v>4594</v>
      </c>
      <c r="F3384" s="6" t="s">
        <v>20</v>
      </c>
      <c r="G3384" s="6">
        <v>157.1</v>
      </c>
      <c r="H3384" s="6">
        <v>74</v>
      </c>
      <c r="I3384" s="6">
        <v>2.2000000000000002</v>
      </c>
      <c r="L3384" s="6" t="s">
        <v>24</v>
      </c>
      <c r="N3384" s="6" t="b">
        <v>0</v>
      </c>
      <c r="O3384" s="6">
        <v>41.989621030000002</v>
      </c>
      <c r="P3384" s="6">
        <v>-72.128892550000003</v>
      </c>
    </row>
    <row r="3385" spans="2:16" ht="15.75" customHeight="1" x14ac:dyDescent="0.3">
      <c r="B3385" s="6">
        <v>307</v>
      </c>
      <c r="C3385" s="6" t="s">
        <v>25</v>
      </c>
      <c r="D3385" s="6">
        <v>4595</v>
      </c>
      <c r="F3385" s="6" t="s">
        <v>20</v>
      </c>
      <c r="G3385" s="6">
        <v>159.69999999999999</v>
      </c>
      <c r="H3385" s="6">
        <v>77.8</v>
      </c>
      <c r="I3385" s="6">
        <v>1.1000000000000001</v>
      </c>
      <c r="J3385" s="6" t="s">
        <v>170</v>
      </c>
      <c r="K3385" s="6">
        <v>1.3</v>
      </c>
      <c r="L3385" s="6" t="s">
        <v>24</v>
      </c>
      <c r="N3385" s="6" t="b">
        <v>0</v>
      </c>
      <c r="O3385" s="6">
        <v>41.98965063</v>
      </c>
      <c r="P3385" s="6">
        <v>-72.128853590000006</v>
      </c>
    </row>
    <row r="3386" spans="2:16" ht="15.75" customHeight="1" x14ac:dyDescent="0.3">
      <c r="B3386" s="6">
        <v>308</v>
      </c>
      <c r="C3386" s="6" t="s">
        <v>17</v>
      </c>
      <c r="D3386" s="6">
        <v>4598</v>
      </c>
      <c r="F3386" s="6" t="s">
        <v>20</v>
      </c>
      <c r="G3386" s="6">
        <v>179.9</v>
      </c>
      <c r="H3386" s="6">
        <v>65.400000000000006</v>
      </c>
      <c r="I3386" s="6">
        <v>1.5</v>
      </c>
      <c r="J3386" s="6" t="s">
        <v>170</v>
      </c>
      <c r="K3386" s="6">
        <v>1.3</v>
      </c>
      <c r="L3386" s="6" t="s">
        <v>24</v>
      </c>
      <c r="N3386" s="6" t="b">
        <v>0</v>
      </c>
      <c r="O3386" s="6">
        <v>41.989509259999998</v>
      </c>
      <c r="P3386" s="6">
        <v>-72.128638949999996</v>
      </c>
    </row>
    <row r="3387" spans="2:16" ht="15.75" customHeight="1" x14ac:dyDescent="0.3">
      <c r="B3387" s="6">
        <v>308</v>
      </c>
      <c r="C3387" s="6" t="s">
        <v>21</v>
      </c>
      <c r="D3387" s="6">
        <v>4599</v>
      </c>
      <c r="F3387" s="6" t="s">
        <v>20</v>
      </c>
      <c r="G3387" s="6">
        <v>160.1</v>
      </c>
      <c r="H3387" s="6">
        <v>77.900000000000006</v>
      </c>
      <c r="I3387" s="6">
        <v>3</v>
      </c>
      <c r="J3387" s="6" t="s">
        <v>170</v>
      </c>
      <c r="K3387" s="6">
        <v>1.3</v>
      </c>
      <c r="L3387" s="6" t="s">
        <v>24</v>
      </c>
      <c r="N3387" s="6" t="b">
        <v>0</v>
      </c>
      <c r="O3387" s="6">
        <v>41.98965089</v>
      </c>
      <c r="P3387" s="6">
        <v>-72.128848610000006</v>
      </c>
    </row>
    <row r="3388" spans="2:16" ht="15.75" customHeight="1" x14ac:dyDescent="0.3">
      <c r="B3388" s="6">
        <v>702</v>
      </c>
      <c r="C3388" s="6" t="s">
        <v>25</v>
      </c>
      <c r="D3388" s="6">
        <v>4600</v>
      </c>
      <c r="F3388" s="6" t="s">
        <v>172</v>
      </c>
      <c r="G3388" s="6">
        <v>52.4</v>
      </c>
      <c r="H3388" s="6">
        <v>155.69999999999999</v>
      </c>
      <c r="I3388" s="6">
        <v>1.2</v>
      </c>
      <c r="J3388" s="6" t="s">
        <v>170</v>
      </c>
      <c r="K3388" s="6">
        <v>1.3</v>
      </c>
      <c r="L3388" s="6" t="s">
        <v>24</v>
      </c>
      <c r="N3388" s="6" t="b">
        <v>0</v>
      </c>
      <c r="O3388" s="6">
        <v>41.990508140000003</v>
      </c>
      <c r="P3388" s="6">
        <v>-72.129968460000001</v>
      </c>
    </row>
    <row r="3389" spans="2:16" ht="15.75" customHeight="1" x14ac:dyDescent="0.3">
      <c r="B3389" s="6">
        <v>307</v>
      </c>
      <c r="C3389" s="6" t="s">
        <v>25</v>
      </c>
      <c r="D3389" s="6">
        <v>4602</v>
      </c>
      <c r="F3389" s="6" t="s">
        <v>20</v>
      </c>
      <c r="G3389" s="6">
        <v>159</v>
      </c>
      <c r="H3389" s="6">
        <v>77.400000000000006</v>
      </c>
      <c r="I3389" s="6">
        <v>1.1000000000000001</v>
      </c>
      <c r="J3389" s="6" t="s">
        <v>170</v>
      </c>
      <c r="K3389" s="6">
        <v>1.3</v>
      </c>
      <c r="L3389" s="6" t="s">
        <v>24</v>
      </c>
      <c r="N3389" s="6" t="b">
        <v>0</v>
      </c>
      <c r="O3389" s="6">
        <v>41.989648180000003</v>
      </c>
      <c r="P3389" s="6">
        <v>-72.128862769999998</v>
      </c>
    </row>
    <row r="3390" spans="2:16" ht="15.75" customHeight="1" x14ac:dyDescent="0.3">
      <c r="B3390" s="6">
        <v>307</v>
      </c>
      <c r="C3390" s="6" t="s">
        <v>25</v>
      </c>
      <c r="D3390" s="6">
        <v>4603</v>
      </c>
      <c r="F3390" s="6" t="s">
        <v>20</v>
      </c>
      <c r="G3390" s="6">
        <v>156</v>
      </c>
      <c r="H3390" s="6">
        <v>70.099999999999994</v>
      </c>
      <c r="I3390" s="6">
        <v>2.7</v>
      </c>
      <c r="N3390" s="6" t="b">
        <v>0</v>
      </c>
      <c r="O3390" s="6">
        <v>41.989588210000001</v>
      </c>
      <c r="P3390" s="6">
        <v>-72.128913859999997</v>
      </c>
    </row>
    <row r="3391" spans="2:16" ht="15.75" customHeight="1" x14ac:dyDescent="0.3">
      <c r="B3391" s="6">
        <v>307</v>
      </c>
      <c r="C3391" s="6" t="s">
        <v>25</v>
      </c>
      <c r="D3391" s="6">
        <v>4604</v>
      </c>
      <c r="F3391" s="6" t="s">
        <v>20</v>
      </c>
      <c r="G3391" s="6">
        <v>156.30000000000001</v>
      </c>
      <c r="H3391" s="6">
        <v>76.400000000000006</v>
      </c>
      <c r="I3391" s="6">
        <v>1.3</v>
      </c>
      <c r="J3391" s="6" t="s">
        <v>170</v>
      </c>
      <c r="K3391" s="6">
        <v>1.3</v>
      </c>
      <c r="L3391" s="6" t="s">
        <v>24</v>
      </c>
      <c r="N3391" s="6" t="b">
        <v>0</v>
      </c>
      <c r="O3391" s="6">
        <v>41.989643540000003</v>
      </c>
      <c r="P3391" s="6">
        <v>-72.128897039999998</v>
      </c>
    </row>
    <row r="3392" spans="2:16" ht="15.75" customHeight="1" x14ac:dyDescent="0.3">
      <c r="B3392" s="6">
        <v>702</v>
      </c>
      <c r="C3392" s="6" t="s">
        <v>25</v>
      </c>
      <c r="D3392" s="6">
        <v>4605</v>
      </c>
      <c r="F3392" s="6" t="s">
        <v>172</v>
      </c>
      <c r="G3392" s="6">
        <v>52.6</v>
      </c>
      <c r="H3392" s="6">
        <v>154.30000000000001</v>
      </c>
      <c r="I3392" s="6">
        <v>1.6</v>
      </c>
      <c r="J3392" s="6" t="s">
        <v>170</v>
      </c>
      <c r="K3392" s="6">
        <v>1.3</v>
      </c>
      <c r="L3392" s="6" t="s">
        <v>24</v>
      </c>
      <c r="N3392" s="6" t="b">
        <v>0</v>
      </c>
      <c r="O3392" s="6">
        <v>41.990495420000002</v>
      </c>
      <c r="P3392" s="6">
        <v>-72.129969020000004</v>
      </c>
    </row>
    <row r="3393" spans="2:16" ht="15.75" customHeight="1" x14ac:dyDescent="0.3">
      <c r="B3393" s="6">
        <v>703</v>
      </c>
      <c r="C3393" s="6" t="s">
        <v>17</v>
      </c>
      <c r="D3393" s="6">
        <v>4606</v>
      </c>
      <c r="F3393" s="6" t="s">
        <v>172</v>
      </c>
      <c r="G3393" s="6">
        <v>63.1</v>
      </c>
      <c r="H3393" s="6">
        <v>147.5</v>
      </c>
      <c r="I3393" s="6">
        <v>2.1</v>
      </c>
      <c r="J3393" s="6" t="s">
        <v>170</v>
      </c>
      <c r="K3393" s="6">
        <v>1.3</v>
      </c>
      <c r="L3393" s="6" t="s">
        <v>24</v>
      </c>
      <c r="N3393" s="6" t="b">
        <v>1</v>
      </c>
      <c r="O3393" s="6">
        <v>41.9904188</v>
      </c>
      <c r="P3393" s="6">
        <v>-72.129858189999993</v>
      </c>
    </row>
    <row r="3394" spans="2:16" ht="15.75" customHeight="1" x14ac:dyDescent="0.3">
      <c r="B3394" s="6">
        <v>308</v>
      </c>
      <c r="C3394" s="6" t="s">
        <v>17</v>
      </c>
      <c r="D3394" s="6">
        <v>4608</v>
      </c>
      <c r="F3394" s="6" t="s">
        <v>20</v>
      </c>
      <c r="G3394" s="6">
        <v>162.80000000000001</v>
      </c>
      <c r="H3394" s="6">
        <v>66</v>
      </c>
      <c r="I3394" s="6">
        <v>3.7</v>
      </c>
      <c r="J3394" s="6" t="s">
        <v>170</v>
      </c>
      <c r="K3394" s="6">
        <v>1.3</v>
      </c>
      <c r="L3394" s="6" t="s">
        <v>24</v>
      </c>
      <c r="N3394" s="6" t="b">
        <v>0</v>
      </c>
      <c r="O3394" s="6">
        <v>41.989541279999997</v>
      </c>
      <c r="P3394" s="6">
        <v>-72.128841440000002</v>
      </c>
    </row>
    <row r="3395" spans="2:16" ht="15.75" customHeight="1" x14ac:dyDescent="0.3">
      <c r="B3395" s="6">
        <v>702</v>
      </c>
      <c r="C3395" s="6" t="s">
        <v>21</v>
      </c>
      <c r="D3395" s="6">
        <v>4609</v>
      </c>
      <c r="F3395" s="6" t="s">
        <v>172</v>
      </c>
      <c r="G3395" s="6">
        <v>49.8</v>
      </c>
      <c r="H3395" s="6">
        <v>154.9</v>
      </c>
      <c r="I3395" s="6">
        <v>1.7</v>
      </c>
      <c r="J3395" s="6" t="s">
        <v>170</v>
      </c>
      <c r="K3395" s="6">
        <v>1.3</v>
      </c>
      <c r="L3395" s="6" t="s">
        <v>24</v>
      </c>
      <c r="N3395" s="6" t="b">
        <v>0</v>
      </c>
      <c r="O3395" s="6">
        <v>41.990505110000001</v>
      </c>
      <c r="P3395" s="6">
        <v>-72.130001129999997</v>
      </c>
    </row>
    <row r="3396" spans="2:16" ht="15.75" customHeight="1" x14ac:dyDescent="0.3">
      <c r="B3396" s="6">
        <v>307</v>
      </c>
      <c r="C3396" s="6" t="s">
        <v>25</v>
      </c>
      <c r="D3396" s="6">
        <v>4610</v>
      </c>
      <c r="F3396" s="6" t="s">
        <v>20</v>
      </c>
      <c r="G3396" s="6">
        <v>159.1</v>
      </c>
      <c r="H3396" s="6">
        <v>74.2</v>
      </c>
      <c r="I3396" s="6">
        <v>1.3</v>
      </c>
      <c r="L3396" s="6" t="s">
        <v>24</v>
      </c>
      <c r="N3396" s="6" t="b">
        <v>0</v>
      </c>
      <c r="O3396" s="6">
        <v>41.989619679999997</v>
      </c>
      <c r="P3396" s="6">
        <v>-72.128868299999993</v>
      </c>
    </row>
    <row r="3397" spans="2:16" ht="15.75" customHeight="1" x14ac:dyDescent="0.3">
      <c r="B3397" s="6">
        <v>702</v>
      </c>
      <c r="C3397" s="6" t="s">
        <v>26</v>
      </c>
      <c r="D3397" s="6">
        <v>4611</v>
      </c>
      <c r="F3397" s="6" t="s">
        <v>172</v>
      </c>
      <c r="G3397" s="6">
        <v>59.8</v>
      </c>
      <c r="H3397" s="6">
        <v>141.19999999999999</v>
      </c>
      <c r="I3397" s="6">
        <v>1.4</v>
      </c>
      <c r="J3397" s="6" t="s">
        <v>170</v>
      </c>
      <c r="K3397" s="6">
        <v>1.3</v>
      </c>
      <c r="L3397" s="6" t="s">
        <v>24</v>
      </c>
      <c r="N3397" s="6" t="b">
        <v>0</v>
      </c>
      <c r="O3397" s="6">
        <v>41.990368160000003</v>
      </c>
      <c r="P3397" s="6">
        <v>-72.129910749999993</v>
      </c>
    </row>
    <row r="3398" spans="2:16" ht="15.75" customHeight="1" x14ac:dyDescent="0.3">
      <c r="B3398" s="6">
        <v>307</v>
      </c>
      <c r="C3398" s="6" t="s">
        <v>25</v>
      </c>
      <c r="D3398" s="6">
        <v>4612</v>
      </c>
      <c r="F3398" s="6" t="s">
        <v>20</v>
      </c>
      <c r="G3398" s="6">
        <v>157.5</v>
      </c>
      <c r="H3398" s="6">
        <v>70.900000000000006</v>
      </c>
      <c r="I3398" s="6">
        <v>1.1000000000000001</v>
      </c>
      <c r="N3398" s="6" t="b">
        <v>0</v>
      </c>
      <c r="O3398" s="6">
        <v>41.989592950000002</v>
      </c>
      <c r="P3398" s="6">
        <v>-72.128894299999999</v>
      </c>
    </row>
    <row r="3399" spans="2:16" ht="15.75" customHeight="1" x14ac:dyDescent="0.3">
      <c r="B3399" s="6">
        <v>308</v>
      </c>
      <c r="C3399" s="6" t="s">
        <v>17</v>
      </c>
      <c r="D3399" s="6">
        <v>4613</v>
      </c>
      <c r="F3399" s="6" t="s">
        <v>20</v>
      </c>
      <c r="G3399" s="6">
        <v>179.7</v>
      </c>
      <c r="H3399" s="6">
        <v>67.3</v>
      </c>
      <c r="I3399" s="6">
        <v>1.1000000000000001</v>
      </c>
      <c r="J3399" s="6" t="s">
        <v>170</v>
      </c>
      <c r="K3399" s="6">
        <v>1.3</v>
      </c>
      <c r="L3399" s="6" t="s">
        <v>24</v>
      </c>
      <c r="N3399" s="6" t="b">
        <v>0</v>
      </c>
      <c r="O3399" s="6">
        <v>41.989526400000003</v>
      </c>
      <c r="P3399" s="6">
        <v>-72.128637339999997</v>
      </c>
    </row>
    <row r="3400" spans="2:16" ht="15.75" customHeight="1" x14ac:dyDescent="0.3">
      <c r="B3400" s="6">
        <v>307</v>
      </c>
      <c r="C3400" s="6" t="s">
        <v>25</v>
      </c>
      <c r="D3400" s="6">
        <v>4614</v>
      </c>
      <c r="F3400" s="6" t="s">
        <v>20</v>
      </c>
      <c r="G3400" s="6">
        <v>155.5</v>
      </c>
      <c r="H3400" s="6">
        <v>77.3</v>
      </c>
      <c r="I3400" s="6">
        <v>2.1</v>
      </c>
      <c r="N3400" s="6" t="b">
        <v>0</v>
      </c>
      <c r="O3400" s="6">
        <v>41.989652759999998</v>
      </c>
      <c r="P3400" s="6">
        <v>-72.128904680000005</v>
      </c>
    </row>
    <row r="3401" spans="2:16" ht="15.75" customHeight="1" x14ac:dyDescent="0.3">
      <c r="B3401" s="6">
        <v>307</v>
      </c>
      <c r="C3401" s="6" t="s">
        <v>25</v>
      </c>
      <c r="D3401" s="6">
        <v>4615</v>
      </c>
      <c r="F3401" s="6" t="s">
        <v>20</v>
      </c>
      <c r="G3401" s="6">
        <v>159.69999999999999</v>
      </c>
      <c r="H3401" s="6">
        <v>73.400000000000006</v>
      </c>
      <c r="I3401" s="6">
        <v>2.7</v>
      </c>
      <c r="L3401" s="6" t="s">
        <v>24</v>
      </c>
      <c r="N3401" s="6" t="b">
        <v>0</v>
      </c>
      <c r="O3401" s="6">
        <v>41.989611660000001</v>
      </c>
      <c r="P3401" s="6">
        <v>-72.128862830000003</v>
      </c>
    </row>
    <row r="3402" spans="2:16" ht="15.75" customHeight="1" x14ac:dyDescent="0.3">
      <c r="B3402" s="6">
        <v>307</v>
      </c>
      <c r="C3402" s="6" t="s">
        <v>25</v>
      </c>
      <c r="D3402" s="6">
        <v>4617</v>
      </c>
      <c r="F3402" s="6" t="s">
        <v>20</v>
      </c>
      <c r="G3402" s="6">
        <v>159.1</v>
      </c>
      <c r="H3402" s="6">
        <v>73.2</v>
      </c>
      <c r="I3402" s="6">
        <v>2.7</v>
      </c>
      <c r="L3402" s="6" t="s">
        <v>24</v>
      </c>
      <c r="N3402" s="6" t="b">
        <v>0</v>
      </c>
      <c r="O3402" s="6">
        <v>41.989610820000003</v>
      </c>
      <c r="P3402" s="6">
        <v>-72.128870399999997</v>
      </c>
    </row>
    <row r="3403" spans="2:16" ht="15.75" customHeight="1" x14ac:dyDescent="0.3">
      <c r="B3403" s="6">
        <v>308</v>
      </c>
      <c r="C3403" s="6" t="s">
        <v>17</v>
      </c>
      <c r="D3403" s="6">
        <v>4618</v>
      </c>
      <c r="F3403" s="6" t="s">
        <v>20</v>
      </c>
      <c r="G3403" s="6">
        <v>160.1</v>
      </c>
      <c r="H3403" s="6">
        <v>68.099999999999994</v>
      </c>
      <c r="I3403" s="6">
        <v>1.5</v>
      </c>
      <c r="J3403" s="6" t="s">
        <v>170</v>
      </c>
      <c r="K3403" s="6">
        <v>1.3</v>
      </c>
      <c r="L3403" s="6" t="s">
        <v>24</v>
      </c>
      <c r="N3403" s="6" t="b">
        <v>0</v>
      </c>
      <c r="O3403" s="6">
        <v>41.989564090000002</v>
      </c>
      <c r="P3403" s="6">
        <v>-72.128869199999997</v>
      </c>
    </row>
    <row r="3404" spans="2:16" ht="15.75" customHeight="1" x14ac:dyDescent="0.3">
      <c r="B3404" s="6">
        <v>308</v>
      </c>
      <c r="C3404" s="6" t="s">
        <v>17</v>
      </c>
      <c r="D3404" s="6">
        <v>4619</v>
      </c>
      <c r="F3404" s="6" t="s">
        <v>20</v>
      </c>
      <c r="G3404" s="6">
        <v>179.9</v>
      </c>
      <c r="H3404" s="6">
        <v>67.8</v>
      </c>
      <c r="I3404" s="6">
        <v>1.7</v>
      </c>
      <c r="J3404" s="6" t="s">
        <v>170</v>
      </c>
      <c r="K3404" s="6">
        <v>1.3</v>
      </c>
      <c r="L3404" s="6" t="s">
        <v>24</v>
      </c>
      <c r="N3404" s="6" t="b">
        <v>0</v>
      </c>
      <c r="O3404" s="6">
        <v>41.989530510000002</v>
      </c>
      <c r="P3404" s="6">
        <v>-72.128633899999997</v>
      </c>
    </row>
    <row r="3405" spans="2:16" ht="15.75" customHeight="1" x14ac:dyDescent="0.3">
      <c r="B3405" s="6">
        <v>702</v>
      </c>
      <c r="C3405" s="6" t="s">
        <v>25</v>
      </c>
      <c r="D3405" s="6">
        <v>4620</v>
      </c>
      <c r="F3405" s="6" t="s">
        <v>172</v>
      </c>
      <c r="G3405" s="6">
        <v>54.2</v>
      </c>
      <c r="H3405" s="6">
        <v>158</v>
      </c>
      <c r="I3405" s="6">
        <v>3</v>
      </c>
      <c r="J3405" s="6" t="s">
        <v>170</v>
      </c>
      <c r="K3405" s="6">
        <v>1.3</v>
      </c>
      <c r="L3405" s="6" t="s">
        <v>24</v>
      </c>
      <c r="N3405" s="6" t="b">
        <v>0</v>
      </c>
      <c r="O3405" s="6">
        <v>41.990525699999999</v>
      </c>
      <c r="P3405" s="6">
        <v>-72.12994218</v>
      </c>
    </row>
    <row r="3406" spans="2:16" ht="15.75" customHeight="1" x14ac:dyDescent="0.3">
      <c r="B3406" s="6">
        <v>307</v>
      </c>
      <c r="C3406" s="6" t="s">
        <v>25</v>
      </c>
      <c r="D3406" s="6">
        <v>4621</v>
      </c>
      <c r="F3406" s="6" t="s">
        <v>20</v>
      </c>
      <c r="G3406" s="6">
        <v>155.30000000000001</v>
      </c>
      <c r="H3406" s="6">
        <v>70.5</v>
      </c>
      <c r="I3406" s="6">
        <v>1.2</v>
      </c>
      <c r="L3406" s="6" t="s">
        <v>24</v>
      </c>
      <c r="N3406" s="6" t="b">
        <v>0</v>
      </c>
      <c r="O3406" s="6">
        <v>41.989592850000001</v>
      </c>
      <c r="P3406" s="6">
        <v>-72.128921360000007</v>
      </c>
    </row>
    <row r="3407" spans="2:16" ht="15.75" customHeight="1" x14ac:dyDescent="0.3">
      <c r="B3407" s="6">
        <v>306</v>
      </c>
      <c r="C3407" s="6" t="s">
        <v>25</v>
      </c>
      <c r="D3407" s="6">
        <v>4622</v>
      </c>
      <c r="F3407" s="6" t="s">
        <v>172</v>
      </c>
      <c r="G3407" s="6">
        <v>139.69999999999999</v>
      </c>
      <c r="H3407" s="6">
        <v>74</v>
      </c>
      <c r="I3407" s="6">
        <v>1</v>
      </c>
      <c r="N3407" s="6" t="b">
        <v>0</v>
      </c>
      <c r="O3407" s="6">
        <v>41.989648209999999</v>
      </c>
      <c r="P3407" s="6">
        <v>-72.129099890000006</v>
      </c>
    </row>
    <row r="3408" spans="2:16" ht="15.75" customHeight="1" x14ac:dyDescent="0.3">
      <c r="B3408" s="6">
        <v>308</v>
      </c>
      <c r="C3408" s="6" t="s">
        <v>17</v>
      </c>
      <c r="D3408" s="6">
        <v>4623</v>
      </c>
      <c r="F3408" s="6" t="s">
        <v>20</v>
      </c>
      <c r="G3408" s="6">
        <v>164.1</v>
      </c>
      <c r="H3408" s="6">
        <v>65.900000000000006</v>
      </c>
      <c r="I3408" s="6">
        <v>2.2000000000000002</v>
      </c>
      <c r="J3408" s="6" t="s">
        <v>170</v>
      </c>
      <c r="K3408" s="6">
        <v>1.3</v>
      </c>
      <c r="L3408" s="6" t="s">
        <v>24</v>
      </c>
      <c r="N3408" s="6" t="b">
        <v>0</v>
      </c>
      <c r="O3408" s="6">
        <v>41.989538359999997</v>
      </c>
      <c r="P3408" s="6">
        <v>-72.128826160000003</v>
      </c>
    </row>
    <row r="3409" spans="2:16" ht="15.75" customHeight="1" x14ac:dyDescent="0.3">
      <c r="B3409" s="6">
        <v>307</v>
      </c>
      <c r="C3409" s="6" t="s">
        <v>17</v>
      </c>
      <c r="D3409" s="6">
        <v>4624</v>
      </c>
      <c r="F3409" s="6" t="s">
        <v>20</v>
      </c>
      <c r="G3409" s="6">
        <v>149.80000000000001</v>
      </c>
      <c r="H3409" s="6">
        <v>63.8</v>
      </c>
      <c r="I3409" s="6">
        <v>1.2</v>
      </c>
      <c r="J3409" s="6" t="s">
        <v>170</v>
      </c>
      <c r="L3409" s="6" t="s">
        <v>24</v>
      </c>
      <c r="N3409" s="6" t="b">
        <v>0</v>
      </c>
      <c r="O3409" s="6">
        <v>41.989542100000001</v>
      </c>
      <c r="P3409" s="6">
        <v>-72.129000970000007</v>
      </c>
    </row>
    <row r="3410" spans="2:16" ht="15.75" customHeight="1" x14ac:dyDescent="0.3">
      <c r="B3410" s="6">
        <v>700</v>
      </c>
      <c r="C3410" s="6" t="s">
        <v>26</v>
      </c>
      <c r="D3410" s="6">
        <v>4625</v>
      </c>
      <c r="F3410" s="6" t="s">
        <v>172</v>
      </c>
      <c r="G3410" s="6">
        <v>15.6</v>
      </c>
      <c r="H3410" s="6">
        <v>148.6</v>
      </c>
      <c r="I3410" s="6">
        <v>1.4</v>
      </c>
      <c r="J3410" s="6" t="s">
        <v>170</v>
      </c>
      <c r="L3410" s="6" t="s">
        <v>24</v>
      </c>
      <c r="N3410" s="6" t="b">
        <v>1</v>
      </c>
      <c r="O3410" s="6">
        <v>41.990502730000003</v>
      </c>
      <c r="P3410" s="6">
        <v>-72.130421889999994</v>
      </c>
    </row>
    <row r="3411" spans="2:16" ht="15.75" customHeight="1" x14ac:dyDescent="0.3">
      <c r="B3411" s="6">
        <v>702</v>
      </c>
      <c r="C3411" s="6" t="s">
        <v>25</v>
      </c>
      <c r="D3411" s="6">
        <v>4626</v>
      </c>
      <c r="F3411" s="6" t="s">
        <v>172</v>
      </c>
      <c r="G3411" s="6">
        <v>55.9</v>
      </c>
      <c r="H3411" s="6">
        <v>160</v>
      </c>
      <c r="I3411" s="6">
        <v>2.2000000000000002</v>
      </c>
      <c r="J3411" s="6" t="s">
        <v>170</v>
      </c>
      <c r="K3411" s="6">
        <v>1.3</v>
      </c>
      <c r="L3411" s="6" t="s">
        <v>24</v>
      </c>
      <c r="N3411" s="6" t="b">
        <v>0</v>
      </c>
      <c r="O3411" s="6">
        <v>41.990540750000001</v>
      </c>
      <c r="P3411" s="6">
        <v>-72.129917719999995</v>
      </c>
    </row>
    <row r="3412" spans="2:16" ht="15.75" customHeight="1" x14ac:dyDescent="0.3">
      <c r="B3412" s="6">
        <v>307</v>
      </c>
      <c r="C3412" s="6" t="s">
        <v>25</v>
      </c>
      <c r="D3412" s="6">
        <v>4627</v>
      </c>
      <c r="F3412" s="6" t="s">
        <v>20</v>
      </c>
      <c r="G3412" s="6">
        <v>160</v>
      </c>
      <c r="H3412" s="6">
        <v>75.2</v>
      </c>
      <c r="I3412" s="6">
        <v>1.6</v>
      </c>
      <c r="L3412" s="6" t="s">
        <v>24</v>
      </c>
      <c r="N3412" s="6" t="b">
        <v>0</v>
      </c>
      <c r="O3412" s="6">
        <v>41.989627130000002</v>
      </c>
      <c r="P3412" s="6">
        <v>-72.128855479999999</v>
      </c>
    </row>
    <row r="3413" spans="2:16" ht="15.75" customHeight="1" x14ac:dyDescent="0.3">
      <c r="B3413" s="6">
        <v>700</v>
      </c>
      <c r="C3413" s="6" t="s">
        <v>25</v>
      </c>
      <c r="D3413" s="6">
        <v>4628</v>
      </c>
      <c r="F3413" s="6" t="s">
        <v>172</v>
      </c>
      <c r="G3413" s="6">
        <v>18.5</v>
      </c>
      <c r="H3413" s="6">
        <v>155.69999999999999</v>
      </c>
      <c r="I3413" s="6">
        <v>1.5</v>
      </c>
      <c r="N3413" s="6" t="b">
        <v>0</v>
      </c>
      <c r="O3413" s="6">
        <v>41.990561079999999</v>
      </c>
      <c r="P3413" s="6">
        <v>-72.130372410000007</v>
      </c>
    </row>
    <row r="3414" spans="2:16" ht="15.75" customHeight="1" x14ac:dyDescent="0.3">
      <c r="B3414" s="6">
        <v>702</v>
      </c>
      <c r="C3414" s="6" t="s">
        <v>25</v>
      </c>
      <c r="D3414" s="6">
        <v>4629</v>
      </c>
      <c r="F3414" s="6" t="s">
        <v>172</v>
      </c>
      <c r="G3414" s="6">
        <v>58.2</v>
      </c>
      <c r="H3414" s="6">
        <v>154.30000000000001</v>
      </c>
      <c r="I3414" s="6">
        <v>2</v>
      </c>
      <c r="J3414" s="6" t="s">
        <v>170</v>
      </c>
      <c r="K3414" s="6">
        <v>1.3</v>
      </c>
      <c r="L3414" s="6" t="s">
        <v>24</v>
      </c>
      <c r="N3414" s="6" t="b">
        <v>0</v>
      </c>
      <c r="O3414" s="6">
        <v>41.990486679999997</v>
      </c>
      <c r="P3414" s="6">
        <v>-72.129902290000004</v>
      </c>
    </row>
    <row r="3415" spans="2:16" ht="15.75" customHeight="1" x14ac:dyDescent="0.3">
      <c r="B3415" s="6">
        <v>307</v>
      </c>
      <c r="C3415" s="6" t="s">
        <v>21</v>
      </c>
      <c r="D3415" s="6">
        <v>4630</v>
      </c>
      <c r="F3415" s="6" t="s">
        <v>172</v>
      </c>
      <c r="G3415" s="6">
        <v>143.30000000000001</v>
      </c>
      <c r="H3415" s="6">
        <v>78.900000000000006</v>
      </c>
      <c r="I3415" s="6">
        <v>1.4</v>
      </c>
      <c r="L3415" s="6" t="s">
        <v>24</v>
      </c>
      <c r="N3415" s="6" t="b">
        <v>0</v>
      </c>
      <c r="O3415" s="6">
        <v>41.989685979999997</v>
      </c>
      <c r="P3415" s="6">
        <v>-72.129046689999996</v>
      </c>
    </row>
    <row r="3416" spans="2:16" ht="15.75" customHeight="1" x14ac:dyDescent="0.3">
      <c r="B3416" s="6">
        <v>308</v>
      </c>
      <c r="C3416" s="6" t="s">
        <v>17</v>
      </c>
      <c r="D3416" s="6">
        <v>4631</v>
      </c>
      <c r="F3416" s="6" t="s">
        <v>20</v>
      </c>
      <c r="G3416" s="6">
        <v>163.9</v>
      </c>
      <c r="H3416" s="6">
        <v>68.599999999999994</v>
      </c>
      <c r="I3416" s="6">
        <v>3.5</v>
      </c>
      <c r="J3416" s="6" t="s">
        <v>170</v>
      </c>
      <c r="K3416" s="6">
        <v>1.3</v>
      </c>
      <c r="L3416" s="6" t="s">
        <v>24</v>
      </c>
      <c r="N3416" s="6" t="b">
        <v>0</v>
      </c>
      <c r="O3416" s="6">
        <v>41.989562589999998</v>
      </c>
      <c r="P3416" s="6">
        <v>-72.128822869999993</v>
      </c>
    </row>
    <row r="3417" spans="2:16" ht="15.75" customHeight="1" x14ac:dyDescent="0.3">
      <c r="B3417" s="6">
        <v>308</v>
      </c>
      <c r="C3417" s="6" t="s">
        <v>17</v>
      </c>
      <c r="D3417" s="6">
        <v>4632</v>
      </c>
      <c r="F3417" s="6" t="s">
        <v>20</v>
      </c>
      <c r="G3417" s="6">
        <v>161.30000000000001</v>
      </c>
      <c r="H3417" s="6">
        <v>65.599999999999994</v>
      </c>
      <c r="I3417" s="6">
        <v>3.2</v>
      </c>
      <c r="J3417" s="6" t="s">
        <v>170</v>
      </c>
      <c r="K3417" s="6">
        <v>1.3</v>
      </c>
      <c r="L3417" s="6" t="s">
        <v>24</v>
      </c>
      <c r="N3417" s="6" t="b">
        <v>0</v>
      </c>
      <c r="O3417" s="6">
        <v>41.989540079999998</v>
      </c>
      <c r="P3417" s="6">
        <v>-72.128860160000002</v>
      </c>
    </row>
    <row r="3418" spans="2:16" ht="15.75" customHeight="1" x14ac:dyDescent="0.3">
      <c r="B3418" s="6">
        <v>307</v>
      </c>
      <c r="C3418" s="6" t="s">
        <v>25</v>
      </c>
      <c r="D3418" s="6">
        <v>4633</v>
      </c>
      <c r="F3418" s="6" t="s">
        <v>20</v>
      </c>
      <c r="G3418" s="6">
        <v>158</v>
      </c>
      <c r="H3418" s="6">
        <v>77.400000000000006</v>
      </c>
      <c r="I3418" s="6">
        <v>2.4</v>
      </c>
      <c r="J3418" s="6" t="s">
        <v>170</v>
      </c>
      <c r="K3418" s="6">
        <v>1.3</v>
      </c>
      <c r="L3418" s="6" t="s">
        <v>24</v>
      </c>
      <c r="N3418" s="6" t="b">
        <v>0</v>
      </c>
      <c r="O3418" s="6">
        <v>41.989649739999997</v>
      </c>
      <c r="P3418" s="6">
        <v>-72.128874679999996</v>
      </c>
    </row>
    <row r="3419" spans="2:16" ht="15.75" customHeight="1" x14ac:dyDescent="0.3">
      <c r="B3419" s="6">
        <v>307</v>
      </c>
      <c r="C3419" s="6" t="s">
        <v>25</v>
      </c>
      <c r="D3419" s="6">
        <v>4634</v>
      </c>
      <c r="F3419" s="6" t="s">
        <v>20</v>
      </c>
      <c r="G3419" s="6">
        <v>159.5</v>
      </c>
      <c r="H3419" s="6">
        <v>77.3</v>
      </c>
      <c r="I3419" s="6">
        <v>1.3</v>
      </c>
      <c r="J3419" s="6" t="s">
        <v>170</v>
      </c>
      <c r="K3419" s="6">
        <v>1.3</v>
      </c>
      <c r="L3419" s="6" t="s">
        <v>24</v>
      </c>
      <c r="N3419" s="6" t="b">
        <v>0</v>
      </c>
      <c r="O3419" s="6">
        <v>41.98964651</v>
      </c>
      <c r="P3419" s="6">
        <v>-72.128857019999998</v>
      </c>
    </row>
    <row r="3420" spans="2:16" ht="15.75" customHeight="1" x14ac:dyDescent="0.3">
      <c r="B3420" s="6">
        <v>308</v>
      </c>
      <c r="C3420" s="6" t="s">
        <v>17</v>
      </c>
      <c r="D3420" s="6">
        <v>4636</v>
      </c>
      <c r="F3420" s="6" t="s">
        <v>20</v>
      </c>
      <c r="G3420" s="6">
        <v>163.69999999999999</v>
      </c>
      <c r="H3420" s="6">
        <v>65.900000000000006</v>
      </c>
      <c r="I3420" s="6">
        <v>2.9</v>
      </c>
      <c r="J3420" s="6" t="s">
        <v>170</v>
      </c>
      <c r="K3420" s="6">
        <v>1.3</v>
      </c>
      <c r="L3420" s="6" t="s">
        <v>24</v>
      </c>
      <c r="N3420" s="6" t="b">
        <v>0</v>
      </c>
      <c r="O3420" s="6">
        <v>41.98953899</v>
      </c>
      <c r="P3420" s="6">
        <v>-72.128830930000007</v>
      </c>
    </row>
    <row r="3421" spans="2:16" ht="15.75" customHeight="1" x14ac:dyDescent="0.3">
      <c r="B3421" s="6">
        <v>307</v>
      </c>
      <c r="C3421" s="6" t="s">
        <v>17</v>
      </c>
      <c r="D3421" s="6">
        <v>4637</v>
      </c>
      <c r="F3421" s="6" t="s">
        <v>20</v>
      </c>
      <c r="G3421" s="6">
        <v>149</v>
      </c>
      <c r="H3421" s="6">
        <v>65.599999999999994</v>
      </c>
      <c r="I3421" s="6">
        <v>1.3</v>
      </c>
      <c r="J3421" s="6" t="s">
        <v>170</v>
      </c>
      <c r="L3421" s="6" t="s">
        <v>24</v>
      </c>
      <c r="N3421" s="6" t="b">
        <v>0</v>
      </c>
      <c r="O3421" s="6">
        <v>41.989559290000003</v>
      </c>
      <c r="P3421" s="6">
        <v>-72.129006720000007</v>
      </c>
    </row>
    <row r="3422" spans="2:16" ht="15.75" customHeight="1" x14ac:dyDescent="0.3">
      <c r="B3422" s="6">
        <v>702</v>
      </c>
      <c r="C3422" s="6" t="s">
        <v>26</v>
      </c>
      <c r="D3422" s="6">
        <v>4638</v>
      </c>
      <c r="F3422" s="6" t="s">
        <v>172</v>
      </c>
      <c r="G3422" s="6">
        <v>56.1</v>
      </c>
      <c r="H3422" s="6">
        <v>149.6</v>
      </c>
      <c r="I3422" s="6">
        <v>2.5</v>
      </c>
      <c r="J3422" s="6" t="s">
        <v>170</v>
      </c>
      <c r="K3422" s="6">
        <v>1.3</v>
      </c>
      <c r="L3422" s="6" t="s">
        <v>24</v>
      </c>
      <c r="N3422" s="6" t="b">
        <v>0</v>
      </c>
      <c r="O3422" s="6">
        <v>41.99044833</v>
      </c>
      <c r="P3422" s="6">
        <v>-72.129937190000007</v>
      </c>
    </row>
    <row r="3423" spans="2:16" ht="15.75" customHeight="1" x14ac:dyDescent="0.3">
      <c r="B3423" s="6">
        <v>308</v>
      </c>
      <c r="C3423" s="6" t="s">
        <v>17</v>
      </c>
      <c r="D3423" s="6">
        <v>4639</v>
      </c>
      <c r="F3423" s="6" t="s">
        <v>20</v>
      </c>
      <c r="G3423" s="6">
        <v>164</v>
      </c>
      <c r="H3423" s="6">
        <v>66.900000000000006</v>
      </c>
      <c r="I3423" s="6">
        <v>2</v>
      </c>
      <c r="J3423" s="6" t="s">
        <v>170</v>
      </c>
      <c r="K3423" s="6">
        <v>1.3</v>
      </c>
      <c r="L3423" s="6" t="s">
        <v>24</v>
      </c>
      <c r="N3423" s="6" t="b">
        <v>0</v>
      </c>
      <c r="O3423" s="6">
        <v>41.989547379999998</v>
      </c>
      <c r="P3423" s="6">
        <v>-72.128825250000006</v>
      </c>
    </row>
    <row r="3424" spans="2:16" ht="15.75" customHeight="1" x14ac:dyDescent="0.3">
      <c r="B3424" s="6">
        <v>307</v>
      </c>
      <c r="C3424" s="6" t="s">
        <v>21</v>
      </c>
      <c r="D3424" s="6">
        <v>4640</v>
      </c>
      <c r="F3424" s="6" t="s">
        <v>172</v>
      </c>
      <c r="G3424" s="6">
        <v>145.80000000000001</v>
      </c>
      <c r="H3424" s="6">
        <v>70.2</v>
      </c>
      <c r="I3424" s="6">
        <v>1.2</v>
      </c>
      <c r="N3424" s="6" t="b">
        <v>0</v>
      </c>
      <c r="O3424" s="6">
        <v>41.98960503</v>
      </c>
      <c r="P3424" s="6">
        <v>-72.129035189999996</v>
      </c>
    </row>
    <row r="3425" spans="2:16" ht="15.75" customHeight="1" x14ac:dyDescent="0.3">
      <c r="B3425" s="6">
        <v>307</v>
      </c>
      <c r="C3425" s="6" t="s">
        <v>26</v>
      </c>
      <c r="D3425" s="6">
        <v>4641</v>
      </c>
      <c r="F3425" s="6" t="s">
        <v>20</v>
      </c>
      <c r="G3425" s="6">
        <v>156</v>
      </c>
      <c r="H3425" s="6">
        <v>79.7</v>
      </c>
      <c r="I3425" s="6">
        <v>1.5</v>
      </c>
      <c r="J3425" s="6" t="s">
        <v>170</v>
      </c>
      <c r="K3425" s="6">
        <v>1.3</v>
      </c>
      <c r="L3425" s="6" t="s">
        <v>24</v>
      </c>
      <c r="N3425" s="6" t="b">
        <v>0</v>
      </c>
      <c r="O3425" s="6">
        <v>41.989673230000001</v>
      </c>
      <c r="P3425" s="6">
        <v>-72.128893680000004</v>
      </c>
    </row>
    <row r="3426" spans="2:16" ht="15.75" customHeight="1" x14ac:dyDescent="0.3">
      <c r="B3426" s="6">
        <v>308</v>
      </c>
      <c r="C3426" s="6" t="s">
        <v>21</v>
      </c>
      <c r="D3426" s="6">
        <v>4642</v>
      </c>
      <c r="F3426" s="6" t="s">
        <v>20</v>
      </c>
      <c r="G3426" s="6">
        <v>167.2</v>
      </c>
      <c r="H3426" s="6">
        <v>78.099999999999994</v>
      </c>
      <c r="I3426" s="6">
        <v>1.4</v>
      </c>
      <c r="J3426" s="6" t="s">
        <v>170</v>
      </c>
      <c r="N3426" s="6" t="b">
        <v>0</v>
      </c>
      <c r="O3426" s="6">
        <v>41.989641570000003</v>
      </c>
      <c r="P3426" s="6">
        <v>-72.128763590000005</v>
      </c>
    </row>
    <row r="3427" spans="2:16" ht="15.75" customHeight="1" x14ac:dyDescent="0.3">
      <c r="B3427" s="6">
        <v>307</v>
      </c>
      <c r="C3427" s="6" t="s">
        <v>25</v>
      </c>
      <c r="D3427" s="6">
        <v>4643</v>
      </c>
      <c r="F3427" s="6" t="s">
        <v>20</v>
      </c>
      <c r="G3427" s="6">
        <v>159.30000000000001</v>
      </c>
      <c r="H3427" s="6">
        <v>73.2</v>
      </c>
      <c r="I3427" s="6">
        <v>2.9</v>
      </c>
      <c r="L3427" s="6" t="s">
        <v>24</v>
      </c>
      <c r="N3427" s="6" t="b">
        <v>0</v>
      </c>
      <c r="O3427" s="6">
        <v>41.989610509999999</v>
      </c>
      <c r="P3427" s="6">
        <v>-72.128868019999999</v>
      </c>
    </row>
    <row r="3428" spans="2:16" ht="15.75" customHeight="1" x14ac:dyDescent="0.3">
      <c r="B3428" s="6">
        <v>307</v>
      </c>
      <c r="C3428" s="6" t="s">
        <v>26</v>
      </c>
      <c r="D3428" s="6">
        <v>4644</v>
      </c>
      <c r="F3428" s="6" t="s">
        <v>20</v>
      </c>
      <c r="G3428" s="6">
        <v>155.9</v>
      </c>
      <c r="H3428" s="6">
        <v>68.7</v>
      </c>
      <c r="I3428" s="6">
        <v>1.6</v>
      </c>
      <c r="J3428" s="6" t="s">
        <v>170</v>
      </c>
      <c r="K3428" s="6">
        <v>1.3</v>
      </c>
      <c r="L3428" s="6" t="s">
        <v>24</v>
      </c>
      <c r="N3428" s="6" t="b">
        <v>0</v>
      </c>
      <c r="O3428" s="6">
        <v>41.989575969999997</v>
      </c>
      <c r="P3428" s="6">
        <v>-72.128917990000005</v>
      </c>
    </row>
    <row r="3429" spans="2:16" ht="15.75" customHeight="1" x14ac:dyDescent="0.3">
      <c r="B3429" s="6">
        <v>307</v>
      </c>
      <c r="C3429" s="6" t="s">
        <v>25</v>
      </c>
      <c r="D3429" s="6">
        <v>4645</v>
      </c>
      <c r="F3429" s="6" t="s">
        <v>20</v>
      </c>
      <c r="G3429" s="6">
        <v>155.5</v>
      </c>
      <c r="H3429" s="6">
        <v>76.400000000000006</v>
      </c>
      <c r="I3429" s="6">
        <v>1.6</v>
      </c>
      <c r="L3429" s="6" t="s">
        <v>24</v>
      </c>
      <c r="N3429" s="6" t="b">
        <v>0</v>
      </c>
      <c r="O3429" s="6">
        <v>41.98964479</v>
      </c>
      <c r="P3429" s="6">
        <v>-72.128906569999998</v>
      </c>
    </row>
    <row r="3430" spans="2:16" ht="15.75" customHeight="1" x14ac:dyDescent="0.3">
      <c r="B3430" s="6">
        <v>307</v>
      </c>
      <c r="C3430" s="6" t="s">
        <v>25</v>
      </c>
      <c r="D3430" s="6">
        <v>4646</v>
      </c>
      <c r="F3430" s="6" t="s">
        <v>20</v>
      </c>
      <c r="G3430" s="6">
        <v>158</v>
      </c>
      <c r="H3430" s="6">
        <v>74.900000000000006</v>
      </c>
      <c r="I3430" s="6">
        <v>1.7</v>
      </c>
      <c r="L3430" s="6" t="s">
        <v>24</v>
      </c>
      <c r="N3430" s="6" t="b">
        <v>0</v>
      </c>
      <c r="O3430" s="6">
        <v>41.989627599999999</v>
      </c>
      <c r="P3430" s="6">
        <v>-72.128879940000004</v>
      </c>
    </row>
    <row r="3431" spans="2:16" ht="15.75" customHeight="1" x14ac:dyDescent="0.3">
      <c r="B3431" s="6">
        <v>308</v>
      </c>
      <c r="C3431" s="6" t="s">
        <v>17</v>
      </c>
      <c r="D3431" s="6">
        <v>4647</v>
      </c>
      <c r="F3431" s="6" t="s">
        <v>172</v>
      </c>
      <c r="G3431" s="6">
        <v>160.1</v>
      </c>
      <c r="H3431" s="6">
        <v>66.599999999999994</v>
      </c>
      <c r="I3431" s="6">
        <v>1.1000000000000001</v>
      </c>
      <c r="J3431" s="6" t="s">
        <v>170</v>
      </c>
      <c r="K3431" s="6">
        <v>1.3</v>
      </c>
      <c r="L3431" s="6" t="s">
        <v>24</v>
      </c>
      <c r="N3431" s="6" t="b">
        <v>0</v>
      </c>
      <c r="O3431" s="6">
        <v>41.989550809999997</v>
      </c>
      <c r="P3431" s="6">
        <v>-72.128872360000003</v>
      </c>
    </row>
    <row r="3432" spans="2:16" ht="15.75" customHeight="1" x14ac:dyDescent="0.3">
      <c r="B3432" s="6">
        <v>307</v>
      </c>
      <c r="C3432" s="6" t="s">
        <v>25</v>
      </c>
      <c r="D3432" s="6">
        <v>4648</v>
      </c>
      <c r="F3432" s="6" t="s">
        <v>20</v>
      </c>
      <c r="G3432" s="6">
        <v>155.5</v>
      </c>
      <c r="H3432" s="6">
        <v>73.7</v>
      </c>
      <c r="I3432" s="6">
        <v>3</v>
      </c>
      <c r="N3432" s="6" t="b">
        <v>0</v>
      </c>
      <c r="O3432" s="6">
        <v>41.989620879999997</v>
      </c>
      <c r="P3432" s="6">
        <v>-72.128912249999999</v>
      </c>
    </row>
    <row r="3433" spans="2:16" ht="15.75" customHeight="1" x14ac:dyDescent="0.3">
      <c r="B3433" s="6">
        <v>307</v>
      </c>
      <c r="C3433" s="6" t="s">
        <v>26</v>
      </c>
      <c r="D3433" s="6">
        <v>4649</v>
      </c>
      <c r="F3433" s="6" t="s">
        <v>20</v>
      </c>
      <c r="G3433" s="6">
        <v>155.30000000000001</v>
      </c>
      <c r="H3433" s="6">
        <v>69.900000000000006</v>
      </c>
      <c r="I3433" s="6">
        <v>1.8</v>
      </c>
      <c r="J3433" s="6" t="s">
        <v>170</v>
      </c>
      <c r="K3433" s="6">
        <v>1.3</v>
      </c>
      <c r="L3433" s="6" t="s">
        <v>24</v>
      </c>
      <c r="N3433" s="6" t="b">
        <v>0</v>
      </c>
      <c r="O3433" s="6">
        <v>41.989587530000001</v>
      </c>
      <c r="P3433" s="6">
        <v>-72.128922619999997</v>
      </c>
    </row>
    <row r="3434" spans="2:16" ht="15.75" customHeight="1" x14ac:dyDescent="0.3">
      <c r="B3434" s="6">
        <v>307</v>
      </c>
      <c r="C3434" s="6" t="s">
        <v>25</v>
      </c>
      <c r="D3434" s="6">
        <v>4650</v>
      </c>
      <c r="F3434" s="6" t="s">
        <v>20</v>
      </c>
      <c r="G3434" s="6">
        <v>150.4</v>
      </c>
      <c r="H3434" s="6">
        <v>78.900000000000006</v>
      </c>
      <c r="I3434" s="6">
        <v>1.3</v>
      </c>
      <c r="J3434" s="6" t="s">
        <v>170</v>
      </c>
      <c r="K3434" s="6">
        <v>1.3</v>
      </c>
      <c r="L3434" s="6" t="s">
        <v>24</v>
      </c>
      <c r="N3434" s="6" t="b">
        <v>0</v>
      </c>
      <c r="O3434" s="6">
        <v>41.989674899999997</v>
      </c>
      <c r="P3434" s="6">
        <v>-72.128962090000002</v>
      </c>
    </row>
    <row r="3435" spans="2:16" ht="15.75" customHeight="1" x14ac:dyDescent="0.3">
      <c r="B3435" s="6">
        <v>307</v>
      </c>
      <c r="C3435" s="6" t="s">
        <v>25</v>
      </c>
      <c r="D3435" s="6">
        <v>4653</v>
      </c>
      <c r="F3435" s="6" t="s">
        <v>20</v>
      </c>
      <c r="G3435" s="6">
        <v>150.30000000000001</v>
      </c>
      <c r="H3435" s="6">
        <v>79.400000000000006</v>
      </c>
      <c r="I3435" s="6">
        <v>1.5</v>
      </c>
      <c r="L3435" s="6" t="s">
        <v>24</v>
      </c>
      <c r="N3435" s="6" t="b">
        <v>0</v>
      </c>
      <c r="O3435" s="6">
        <v>41.98967948</v>
      </c>
      <c r="P3435" s="6">
        <v>-72.128962229999999</v>
      </c>
    </row>
    <row r="3436" spans="2:16" ht="15.75" customHeight="1" x14ac:dyDescent="0.3">
      <c r="B3436" s="6">
        <v>308</v>
      </c>
      <c r="C3436" s="6" t="s">
        <v>17</v>
      </c>
      <c r="D3436" s="6">
        <v>4654</v>
      </c>
      <c r="F3436" s="6" t="s">
        <v>20</v>
      </c>
      <c r="G3436" s="6">
        <v>179.6</v>
      </c>
      <c r="H3436" s="6">
        <v>67.8</v>
      </c>
      <c r="I3436" s="6">
        <v>1.5</v>
      </c>
      <c r="J3436" s="6" t="s">
        <v>170</v>
      </c>
      <c r="K3436" s="6">
        <v>1.3</v>
      </c>
      <c r="L3436" s="6" t="s">
        <v>24</v>
      </c>
      <c r="N3436" s="6" t="b">
        <v>0</v>
      </c>
      <c r="O3436" s="6">
        <v>41.989530979999998</v>
      </c>
      <c r="P3436" s="6">
        <v>-72.128637479999995</v>
      </c>
    </row>
    <row r="3437" spans="2:16" ht="15.75" customHeight="1" x14ac:dyDescent="0.3">
      <c r="B3437" s="6">
        <v>307</v>
      </c>
      <c r="C3437" s="6" t="s">
        <v>26</v>
      </c>
      <c r="D3437" s="6">
        <v>4655</v>
      </c>
      <c r="F3437" s="6" t="s">
        <v>20</v>
      </c>
      <c r="G3437" s="6">
        <v>157.5</v>
      </c>
      <c r="H3437" s="6">
        <v>69.900000000000006</v>
      </c>
      <c r="I3437" s="6">
        <v>2</v>
      </c>
      <c r="J3437" s="6" t="s">
        <v>170</v>
      </c>
      <c r="K3437" s="6">
        <v>1.3</v>
      </c>
      <c r="L3437" s="6" t="s">
        <v>24</v>
      </c>
      <c r="N3437" s="6" t="b">
        <v>0</v>
      </c>
      <c r="O3437" s="6">
        <v>41.989584100000002</v>
      </c>
      <c r="P3437" s="6">
        <v>-72.128896400000002</v>
      </c>
    </row>
    <row r="3438" spans="2:16" ht="15.75" customHeight="1" x14ac:dyDescent="0.3">
      <c r="B3438" s="6">
        <v>307</v>
      </c>
      <c r="C3438" s="6" t="s">
        <v>17</v>
      </c>
      <c r="D3438" s="6">
        <v>4656</v>
      </c>
      <c r="F3438" s="6" t="s">
        <v>20</v>
      </c>
      <c r="G3438" s="6">
        <v>149.5</v>
      </c>
      <c r="H3438" s="6">
        <v>66.8</v>
      </c>
      <c r="I3438" s="6">
        <v>1.3</v>
      </c>
      <c r="J3438" s="6" t="s">
        <v>170</v>
      </c>
      <c r="N3438" s="6" t="b">
        <v>0</v>
      </c>
      <c r="O3438" s="6">
        <v>41.98956914</v>
      </c>
      <c r="P3438" s="6">
        <v>-72.128998240000001</v>
      </c>
    </row>
    <row r="3439" spans="2:16" ht="15.75" customHeight="1" x14ac:dyDescent="0.3">
      <c r="B3439" s="6">
        <v>307</v>
      </c>
      <c r="C3439" s="6" t="s">
        <v>25</v>
      </c>
      <c r="D3439" s="6">
        <v>4658</v>
      </c>
      <c r="F3439" s="6" t="s">
        <v>20</v>
      </c>
      <c r="G3439" s="6">
        <v>159.1</v>
      </c>
      <c r="H3439" s="6">
        <v>74.099999999999994</v>
      </c>
      <c r="I3439" s="6">
        <v>2.2000000000000002</v>
      </c>
      <c r="L3439" s="6" t="s">
        <v>24</v>
      </c>
      <c r="N3439" s="6" t="b">
        <v>0</v>
      </c>
      <c r="O3439" s="6">
        <v>41.989618800000002</v>
      </c>
      <c r="P3439" s="6">
        <v>-72.128868510000004</v>
      </c>
    </row>
    <row r="3440" spans="2:16" ht="15.75" customHeight="1" x14ac:dyDescent="0.3">
      <c r="B3440" s="6">
        <v>306</v>
      </c>
      <c r="C3440" s="6" t="s">
        <v>25</v>
      </c>
      <c r="D3440" s="6">
        <v>4659</v>
      </c>
      <c r="F3440" s="6" t="s">
        <v>172</v>
      </c>
      <c r="G3440" s="6">
        <v>137.6</v>
      </c>
      <c r="H3440" s="6">
        <v>71.2</v>
      </c>
      <c r="I3440" s="6">
        <v>2.1</v>
      </c>
      <c r="N3440" s="6" t="b">
        <v>0</v>
      </c>
      <c r="O3440" s="6">
        <v>41.989626690000001</v>
      </c>
      <c r="P3440" s="6">
        <v>-72.129130790000005</v>
      </c>
    </row>
    <row r="3441" spans="2:16" ht="15.75" customHeight="1" x14ac:dyDescent="0.3">
      <c r="B3441" s="6">
        <v>307</v>
      </c>
      <c r="C3441" s="6" t="s">
        <v>25</v>
      </c>
      <c r="D3441" s="6">
        <v>4660</v>
      </c>
      <c r="F3441" s="6" t="s">
        <v>20</v>
      </c>
      <c r="G3441" s="6">
        <v>154.6</v>
      </c>
      <c r="H3441" s="6">
        <v>70.099999999999994</v>
      </c>
      <c r="I3441" s="6">
        <v>1.1000000000000001</v>
      </c>
      <c r="L3441" s="6" t="s">
        <v>24</v>
      </c>
      <c r="N3441" s="6" t="b">
        <v>0</v>
      </c>
      <c r="O3441" s="6">
        <v>41.989590399999997</v>
      </c>
      <c r="P3441" s="6">
        <v>-72.128930539999999</v>
      </c>
    </row>
    <row r="3442" spans="2:16" ht="15.75" customHeight="1" x14ac:dyDescent="0.3">
      <c r="B3442" s="6">
        <v>307</v>
      </c>
      <c r="C3442" s="6" t="s">
        <v>26</v>
      </c>
      <c r="D3442" s="6">
        <v>4661</v>
      </c>
      <c r="F3442" s="6" t="s">
        <v>20</v>
      </c>
      <c r="G3442" s="6">
        <v>159.1</v>
      </c>
      <c r="H3442" s="6">
        <v>69.2</v>
      </c>
      <c r="I3442" s="6">
        <v>2.2000000000000002</v>
      </c>
      <c r="J3442" s="6" t="s">
        <v>170</v>
      </c>
      <c r="K3442" s="6">
        <v>1.3</v>
      </c>
      <c r="L3442" s="6" t="s">
        <v>24</v>
      </c>
      <c r="N3442" s="6" t="b">
        <v>0</v>
      </c>
      <c r="O3442" s="6">
        <v>41.9895754</v>
      </c>
      <c r="P3442" s="6">
        <v>-72.128878810000003</v>
      </c>
    </row>
    <row r="3443" spans="2:16" ht="15.75" customHeight="1" x14ac:dyDescent="0.3">
      <c r="B3443" s="6">
        <v>307</v>
      </c>
      <c r="C3443" s="6" t="s">
        <v>25</v>
      </c>
      <c r="D3443" s="6">
        <v>4662</v>
      </c>
      <c r="F3443" s="6" t="s">
        <v>20</v>
      </c>
      <c r="G3443" s="6">
        <v>159.19999999999999</v>
      </c>
      <c r="H3443" s="6">
        <v>78.2</v>
      </c>
      <c r="I3443" s="6">
        <v>1.6</v>
      </c>
      <c r="J3443" s="6" t="s">
        <v>170</v>
      </c>
      <c r="K3443" s="6">
        <v>1.3</v>
      </c>
      <c r="L3443" s="6" t="s">
        <v>24</v>
      </c>
      <c r="N3443" s="6" t="b">
        <v>0</v>
      </c>
      <c r="O3443" s="6">
        <v>41.989654950000002</v>
      </c>
      <c r="P3443" s="6">
        <v>-72.128858699999995</v>
      </c>
    </row>
    <row r="3444" spans="2:16" ht="15.75" customHeight="1" x14ac:dyDescent="0.3">
      <c r="B3444" s="6">
        <v>307</v>
      </c>
      <c r="C3444" s="6" t="s">
        <v>26</v>
      </c>
      <c r="D3444" s="6">
        <v>4663</v>
      </c>
      <c r="F3444" s="6" t="s">
        <v>20</v>
      </c>
      <c r="G3444" s="6">
        <v>158.30000000000001</v>
      </c>
      <c r="H3444" s="6">
        <v>69.099999999999994</v>
      </c>
      <c r="I3444" s="6">
        <v>1.2</v>
      </c>
      <c r="J3444" s="6" t="s">
        <v>170</v>
      </c>
      <c r="K3444" s="6">
        <v>1.3</v>
      </c>
      <c r="L3444" s="6" t="s">
        <v>24</v>
      </c>
      <c r="N3444" s="6" t="b">
        <v>0</v>
      </c>
      <c r="O3444" s="6">
        <v>41.989575760000001</v>
      </c>
      <c r="P3444" s="6">
        <v>-72.128888549999999</v>
      </c>
    </row>
    <row r="3445" spans="2:16" ht="15.75" customHeight="1" x14ac:dyDescent="0.3">
      <c r="B3445" s="6">
        <v>308</v>
      </c>
      <c r="C3445" s="6" t="s">
        <v>17</v>
      </c>
      <c r="D3445" s="6">
        <v>4664</v>
      </c>
      <c r="F3445" s="6" t="s">
        <v>20</v>
      </c>
      <c r="G3445" s="6">
        <v>162.6</v>
      </c>
      <c r="H3445" s="6">
        <v>68.2</v>
      </c>
      <c r="I3445" s="6">
        <v>3.7</v>
      </c>
      <c r="J3445" s="6" t="s">
        <v>170</v>
      </c>
      <c r="K3445" s="6">
        <v>1.3</v>
      </c>
      <c r="L3445" s="6" t="s">
        <v>24</v>
      </c>
      <c r="N3445" s="6" t="b">
        <v>0</v>
      </c>
      <c r="O3445" s="6">
        <v>41.989561080000001</v>
      </c>
      <c r="P3445" s="6">
        <v>-72.128839200000002</v>
      </c>
    </row>
    <row r="3446" spans="2:16" ht="15.75" customHeight="1" x14ac:dyDescent="0.3">
      <c r="B3446" s="6">
        <v>309</v>
      </c>
      <c r="C3446" s="6" t="s">
        <v>21</v>
      </c>
      <c r="D3446" s="6">
        <v>4664</v>
      </c>
      <c r="F3446" s="6" t="s">
        <v>39</v>
      </c>
      <c r="G3446" s="6">
        <v>187</v>
      </c>
      <c r="H3446" s="6">
        <v>77.099999999999994</v>
      </c>
      <c r="I3446" s="6">
        <v>18</v>
      </c>
      <c r="J3446" s="6" t="s">
        <v>170</v>
      </c>
      <c r="K3446" s="6">
        <v>1.3</v>
      </c>
      <c r="L3446" s="6" t="s">
        <v>24</v>
      </c>
      <c r="N3446" s="6" t="b">
        <v>0</v>
      </c>
      <c r="O3446" s="6">
        <v>41.989601790000002</v>
      </c>
      <c r="P3446" s="6">
        <v>-72.128529760000006</v>
      </c>
    </row>
    <row r="3447" spans="2:16" ht="15.75" customHeight="1" x14ac:dyDescent="0.3">
      <c r="B3447" s="6">
        <v>700</v>
      </c>
      <c r="C3447" s="6" t="s">
        <v>25</v>
      </c>
      <c r="D3447" s="6">
        <v>4665</v>
      </c>
      <c r="F3447" s="6" t="s">
        <v>172</v>
      </c>
      <c r="G3447" s="6">
        <v>15.9</v>
      </c>
      <c r="H3447" s="6">
        <v>158.5</v>
      </c>
      <c r="I3447" s="6">
        <v>1.5</v>
      </c>
      <c r="N3447" s="6" t="b">
        <v>0</v>
      </c>
      <c r="O3447" s="6">
        <v>41.99058994</v>
      </c>
      <c r="P3447" s="6">
        <v>-72.130397509999995</v>
      </c>
    </row>
    <row r="3448" spans="2:16" ht="15.75" customHeight="1" x14ac:dyDescent="0.3">
      <c r="B3448" s="6">
        <v>307</v>
      </c>
      <c r="C3448" s="6" t="s">
        <v>26</v>
      </c>
      <c r="D3448" s="6">
        <v>4666</v>
      </c>
      <c r="F3448" s="6" t="s">
        <v>20</v>
      </c>
      <c r="G3448" s="6">
        <v>157.69999999999999</v>
      </c>
      <c r="H3448" s="6">
        <v>70</v>
      </c>
      <c r="I3448" s="6">
        <v>1.2</v>
      </c>
      <c r="J3448" s="6" t="s">
        <v>170</v>
      </c>
      <c r="K3448" s="6">
        <v>1.3</v>
      </c>
      <c r="L3448" s="6" t="s">
        <v>24</v>
      </c>
      <c r="N3448" s="6" t="b">
        <v>0</v>
      </c>
      <c r="O3448" s="6">
        <v>41.989584669999999</v>
      </c>
      <c r="P3448" s="6">
        <v>-72.128893809999994</v>
      </c>
    </row>
    <row r="3449" spans="2:16" ht="15.75" customHeight="1" x14ac:dyDescent="0.3">
      <c r="B3449" s="6">
        <v>308</v>
      </c>
      <c r="C3449" s="6" t="s">
        <v>17</v>
      </c>
      <c r="D3449" s="6">
        <v>4667</v>
      </c>
      <c r="F3449" s="6" t="s">
        <v>20</v>
      </c>
      <c r="G3449" s="6">
        <v>162.6</v>
      </c>
      <c r="H3449" s="6">
        <v>69.8</v>
      </c>
      <c r="I3449" s="6">
        <v>2.6</v>
      </c>
      <c r="J3449" s="6" t="s">
        <v>170</v>
      </c>
      <c r="K3449" s="6">
        <v>1.3</v>
      </c>
      <c r="L3449" s="6" t="s">
        <v>24</v>
      </c>
      <c r="N3449" s="6" t="b">
        <v>0</v>
      </c>
      <c r="O3449" s="6">
        <v>41.989575250000001</v>
      </c>
      <c r="P3449" s="6">
        <v>-72.128835839999994</v>
      </c>
    </row>
    <row r="3450" spans="2:16" ht="15.75" customHeight="1" x14ac:dyDescent="0.3">
      <c r="B3450" s="6">
        <v>703</v>
      </c>
      <c r="C3450" s="6" t="s">
        <v>21</v>
      </c>
      <c r="D3450" s="6">
        <v>4668</v>
      </c>
      <c r="F3450" s="6" t="s">
        <v>172</v>
      </c>
      <c r="G3450" s="6">
        <v>64.2</v>
      </c>
      <c r="H3450" s="6">
        <v>151.30000000000001</v>
      </c>
      <c r="I3450" s="6">
        <v>1.1000000000000001</v>
      </c>
      <c r="J3450" s="6" t="s">
        <v>170</v>
      </c>
      <c r="K3450" s="6">
        <v>1.3</v>
      </c>
      <c r="L3450" s="6" t="s">
        <v>24</v>
      </c>
      <c r="N3450" s="6" t="b">
        <v>0</v>
      </c>
      <c r="O3450" s="6">
        <v>41.99045074</v>
      </c>
      <c r="P3450" s="6">
        <v>-72.129837100000003</v>
      </c>
    </row>
    <row r="3451" spans="2:16" ht="15.75" customHeight="1" x14ac:dyDescent="0.3">
      <c r="B3451" s="6">
        <v>702</v>
      </c>
      <c r="C3451" s="6" t="s">
        <v>26</v>
      </c>
      <c r="D3451" s="6">
        <v>4669</v>
      </c>
      <c r="F3451" s="6" t="s">
        <v>172</v>
      </c>
      <c r="G3451" s="6">
        <v>58.7</v>
      </c>
      <c r="H3451" s="6">
        <v>140.5</v>
      </c>
      <c r="I3451" s="6">
        <v>1.5</v>
      </c>
      <c r="J3451" s="6" t="s">
        <v>170</v>
      </c>
      <c r="K3451" s="6">
        <v>1.3</v>
      </c>
      <c r="L3451" s="6" t="s">
        <v>24</v>
      </c>
      <c r="N3451" s="6" t="b">
        <v>0</v>
      </c>
      <c r="O3451" s="6">
        <v>41.990363680000002</v>
      </c>
      <c r="P3451" s="6">
        <v>-72.129925330000006</v>
      </c>
    </row>
    <row r="3452" spans="2:16" ht="15.75" customHeight="1" x14ac:dyDescent="0.3">
      <c r="B3452" s="6">
        <v>307</v>
      </c>
      <c r="C3452" s="6" t="s">
        <v>25</v>
      </c>
      <c r="D3452" s="6">
        <v>4670</v>
      </c>
      <c r="F3452" s="6" t="s">
        <v>20</v>
      </c>
      <c r="G3452" s="6">
        <v>156.30000000000001</v>
      </c>
      <c r="H3452" s="6">
        <v>76.5</v>
      </c>
      <c r="I3452" s="6">
        <v>1.7</v>
      </c>
      <c r="J3452" s="6" t="s">
        <v>170</v>
      </c>
      <c r="K3452" s="6">
        <v>1.3</v>
      </c>
      <c r="L3452" s="6" t="s">
        <v>24</v>
      </c>
      <c r="N3452" s="6" t="b">
        <v>0</v>
      </c>
      <c r="O3452" s="6">
        <v>41.989644419999998</v>
      </c>
      <c r="P3452" s="6">
        <v>-72.128896830000002</v>
      </c>
    </row>
    <row r="3453" spans="2:16" ht="15.75" customHeight="1" x14ac:dyDescent="0.3">
      <c r="B3453" s="6">
        <v>702</v>
      </c>
      <c r="C3453" s="6" t="s">
        <v>26</v>
      </c>
      <c r="D3453" s="6">
        <v>4671</v>
      </c>
      <c r="F3453" s="6" t="s">
        <v>172</v>
      </c>
      <c r="G3453" s="6">
        <v>56.7</v>
      </c>
      <c r="H3453" s="6">
        <v>148.69999999999999</v>
      </c>
      <c r="I3453" s="6">
        <v>2.2999999999999998</v>
      </c>
      <c r="J3453" s="6" t="s">
        <v>170</v>
      </c>
      <c r="K3453" s="6">
        <v>1.3</v>
      </c>
      <c r="L3453" s="6" t="s">
        <v>24</v>
      </c>
      <c r="N3453" s="6" t="b">
        <v>0</v>
      </c>
      <c r="O3453" s="6">
        <v>41.990439420000001</v>
      </c>
      <c r="P3453" s="6">
        <v>-72.129931929999998</v>
      </c>
    </row>
    <row r="3454" spans="2:16" ht="15.75" customHeight="1" x14ac:dyDescent="0.3">
      <c r="B3454" s="6">
        <v>307</v>
      </c>
      <c r="C3454" s="6" t="s">
        <v>26</v>
      </c>
      <c r="D3454" s="6">
        <v>4672</v>
      </c>
      <c r="F3454" s="6" t="s">
        <v>20</v>
      </c>
      <c r="G3454" s="6">
        <v>159.9</v>
      </c>
      <c r="H3454" s="6">
        <v>65.900000000000006</v>
      </c>
      <c r="I3454" s="6">
        <v>2.2999999999999998</v>
      </c>
      <c r="J3454" s="6" t="s">
        <v>170</v>
      </c>
      <c r="K3454" s="6">
        <v>1.3</v>
      </c>
      <c r="L3454" s="6" t="s">
        <v>24</v>
      </c>
      <c r="N3454" s="6" t="b">
        <v>0</v>
      </c>
      <c r="O3454" s="6">
        <v>41.98954492</v>
      </c>
      <c r="P3454" s="6">
        <v>-72.128876210000001</v>
      </c>
    </row>
    <row r="3455" spans="2:16" ht="15.75" customHeight="1" x14ac:dyDescent="0.3">
      <c r="B3455" s="6">
        <v>307</v>
      </c>
      <c r="C3455" s="6" t="s">
        <v>25</v>
      </c>
      <c r="D3455" s="6">
        <v>4673</v>
      </c>
      <c r="F3455" s="6" t="s">
        <v>20</v>
      </c>
      <c r="G3455" s="6">
        <v>159.5</v>
      </c>
      <c r="H3455" s="6">
        <v>71.3</v>
      </c>
      <c r="I3455" s="6">
        <v>3</v>
      </c>
      <c r="L3455" s="6" t="s">
        <v>24</v>
      </c>
      <c r="N3455" s="6" t="b">
        <v>0</v>
      </c>
      <c r="O3455" s="6">
        <v>41.989593370000001</v>
      </c>
      <c r="P3455" s="6">
        <v>-72.128869629999997</v>
      </c>
    </row>
    <row r="3456" spans="2:16" ht="15.75" customHeight="1" x14ac:dyDescent="0.3">
      <c r="B3456" s="6">
        <v>307</v>
      </c>
      <c r="C3456" s="6" t="s">
        <v>25</v>
      </c>
      <c r="D3456" s="6">
        <v>4675</v>
      </c>
      <c r="F3456" s="6" t="s">
        <v>20</v>
      </c>
      <c r="G3456" s="6">
        <v>157.80000000000001</v>
      </c>
      <c r="H3456" s="6">
        <v>71.3</v>
      </c>
      <c r="I3456" s="6">
        <v>2.2999999999999998</v>
      </c>
      <c r="L3456" s="6" t="s">
        <v>24</v>
      </c>
      <c r="N3456" s="6" t="b">
        <v>0</v>
      </c>
      <c r="O3456" s="6">
        <v>41.989596030000001</v>
      </c>
      <c r="P3456" s="6">
        <v>-72.128889889999996</v>
      </c>
    </row>
    <row r="3457" spans="2:16" ht="15.75" customHeight="1" x14ac:dyDescent="0.3">
      <c r="B3457" s="6">
        <v>308</v>
      </c>
      <c r="C3457" s="6" t="s">
        <v>17</v>
      </c>
      <c r="D3457" s="6">
        <v>4676</v>
      </c>
      <c r="F3457" s="6" t="s">
        <v>20</v>
      </c>
      <c r="G3457" s="6">
        <v>179.8</v>
      </c>
      <c r="H3457" s="6">
        <v>65.099999999999994</v>
      </c>
      <c r="I3457" s="6">
        <v>3.3</v>
      </c>
      <c r="J3457" s="6" t="s">
        <v>170</v>
      </c>
      <c r="K3457" s="6">
        <v>1.3</v>
      </c>
      <c r="L3457" s="6" t="s">
        <v>24</v>
      </c>
      <c r="N3457" s="6" t="b">
        <v>0</v>
      </c>
      <c r="O3457" s="6">
        <v>41.989506759999998</v>
      </c>
      <c r="P3457" s="6">
        <v>-72.128640770000004</v>
      </c>
    </row>
    <row r="3458" spans="2:16" ht="15.75" customHeight="1" x14ac:dyDescent="0.3">
      <c r="B3458" s="6">
        <v>700</v>
      </c>
      <c r="C3458" s="6" t="s">
        <v>25</v>
      </c>
      <c r="D3458" s="6">
        <v>4677</v>
      </c>
      <c r="F3458" s="6" t="s">
        <v>172</v>
      </c>
      <c r="G3458" s="6">
        <v>19</v>
      </c>
      <c r="H3458" s="6">
        <v>157.5</v>
      </c>
      <c r="I3458" s="6">
        <v>1.6</v>
      </c>
      <c r="N3458" s="6" t="b">
        <v>0</v>
      </c>
      <c r="O3458" s="6">
        <v>41.990576240000003</v>
      </c>
      <c r="P3458" s="6">
        <v>-72.130362669999997</v>
      </c>
    </row>
    <row r="3459" spans="2:16" ht="15.75" customHeight="1" x14ac:dyDescent="0.3">
      <c r="B3459" s="6">
        <v>702</v>
      </c>
      <c r="C3459" s="6" t="s">
        <v>26</v>
      </c>
      <c r="D3459" s="6">
        <v>4678</v>
      </c>
      <c r="F3459" s="6" t="s">
        <v>172</v>
      </c>
      <c r="G3459" s="6">
        <v>56.8</v>
      </c>
      <c r="H3459" s="6">
        <v>145.9</v>
      </c>
      <c r="I3459" s="6">
        <v>4</v>
      </c>
      <c r="J3459" s="6" t="s">
        <v>170</v>
      </c>
      <c r="K3459" s="6">
        <v>1.3</v>
      </c>
      <c r="L3459" s="6" t="s">
        <v>24</v>
      </c>
      <c r="N3459" s="6" t="b">
        <v>0</v>
      </c>
      <c r="O3459" s="6">
        <v>41.990414469999997</v>
      </c>
      <c r="P3459" s="6">
        <v>-72.129936630000003</v>
      </c>
    </row>
    <row r="3460" spans="2:16" ht="15.75" customHeight="1" x14ac:dyDescent="0.3">
      <c r="B3460" s="6">
        <v>702</v>
      </c>
      <c r="C3460" s="6" t="s">
        <v>26</v>
      </c>
      <c r="D3460" s="6">
        <v>4679</v>
      </c>
      <c r="F3460" s="6" t="s">
        <v>172</v>
      </c>
      <c r="G3460" s="6">
        <v>57.5</v>
      </c>
      <c r="H3460" s="6">
        <v>142.1</v>
      </c>
      <c r="I3460" s="6">
        <v>1.4</v>
      </c>
      <c r="J3460" s="6" t="s">
        <v>170</v>
      </c>
      <c r="K3460" s="6">
        <v>1.3</v>
      </c>
      <c r="L3460" s="6" t="s">
        <v>24</v>
      </c>
      <c r="N3460" s="6" t="b">
        <v>0</v>
      </c>
      <c r="O3460" s="6">
        <v>41.99037972</v>
      </c>
      <c r="P3460" s="6">
        <v>-72.129936270000002</v>
      </c>
    </row>
    <row r="3461" spans="2:16" ht="15.75" customHeight="1" x14ac:dyDescent="0.3">
      <c r="B3461" s="6">
        <v>702</v>
      </c>
      <c r="C3461" s="6" t="s">
        <v>26</v>
      </c>
      <c r="D3461" s="6">
        <v>4680</v>
      </c>
      <c r="F3461" s="6" t="s">
        <v>172</v>
      </c>
      <c r="G3461" s="6">
        <v>58.5</v>
      </c>
      <c r="H3461" s="6">
        <v>145.19999999999999</v>
      </c>
      <c r="I3461" s="6">
        <v>2.4</v>
      </c>
      <c r="J3461" s="6" t="s">
        <v>170</v>
      </c>
      <c r="K3461" s="6">
        <v>1.3</v>
      </c>
      <c r="L3461" s="6" t="s">
        <v>24</v>
      </c>
      <c r="N3461" s="6" t="b">
        <v>0</v>
      </c>
      <c r="O3461" s="6">
        <v>41.990405619999997</v>
      </c>
      <c r="P3461" s="6">
        <v>-72.129917840000005</v>
      </c>
    </row>
    <row r="3462" spans="2:16" ht="15.75" customHeight="1" x14ac:dyDescent="0.3">
      <c r="B3462" s="6">
        <v>702</v>
      </c>
      <c r="C3462" s="6" t="s">
        <v>26</v>
      </c>
      <c r="D3462" s="6">
        <v>4681</v>
      </c>
      <c r="F3462" s="6" t="s">
        <v>172</v>
      </c>
      <c r="G3462" s="6">
        <v>57.1</v>
      </c>
      <c r="H3462" s="6">
        <v>148.9</v>
      </c>
      <c r="I3462" s="6">
        <v>1.3</v>
      </c>
      <c r="J3462" s="6" t="s">
        <v>170</v>
      </c>
      <c r="K3462" s="6">
        <v>1.3</v>
      </c>
      <c r="L3462" s="6" t="s">
        <v>24</v>
      </c>
      <c r="N3462" s="6" t="b">
        <v>0</v>
      </c>
      <c r="O3462" s="6">
        <v>41.990440569999997</v>
      </c>
      <c r="P3462" s="6">
        <v>-72.129926749999996</v>
      </c>
    </row>
    <row r="3463" spans="2:16" ht="15.75" customHeight="1" x14ac:dyDescent="0.3">
      <c r="B3463" s="6">
        <v>702</v>
      </c>
      <c r="C3463" s="6" t="s">
        <v>26</v>
      </c>
      <c r="D3463" s="6">
        <v>4682</v>
      </c>
      <c r="F3463" s="6" t="s">
        <v>172</v>
      </c>
      <c r="G3463" s="6">
        <v>59.9</v>
      </c>
      <c r="H3463" s="6">
        <v>142.5</v>
      </c>
      <c r="I3463" s="6">
        <v>1.6</v>
      </c>
      <c r="J3463" s="6" t="s">
        <v>170</v>
      </c>
      <c r="K3463" s="6">
        <v>1.3</v>
      </c>
      <c r="L3463" s="6" t="s">
        <v>24</v>
      </c>
      <c r="N3463" s="6" t="b">
        <v>1</v>
      </c>
      <c r="O3463" s="6">
        <v>41.990379519999998</v>
      </c>
      <c r="P3463" s="6">
        <v>-72.129906829999996</v>
      </c>
    </row>
    <row r="3464" spans="2:16" ht="15.75" customHeight="1" x14ac:dyDescent="0.3">
      <c r="B3464" s="6">
        <v>308</v>
      </c>
      <c r="C3464" s="6" t="s">
        <v>17</v>
      </c>
      <c r="D3464" s="6">
        <v>4683</v>
      </c>
      <c r="F3464" s="6" t="s">
        <v>20</v>
      </c>
      <c r="G3464" s="6">
        <v>160.5</v>
      </c>
      <c r="H3464" s="6">
        <v>65.400000000000006</v>
      </c>
      <c r="I3464" s="6">
        <v>1.2</v>
      </c>
      <c r="J3464" s="6" t="s">
        <v>170</v>
      </c>
      <c r="K3464" s="6">
        <v>1.3</v>
      </c>
      <c r="L3464" s="6" t="s">
        <v>24</v>
      </c>
      <c r="N3464" s="6" t="b">
        <v>0</v>
      </c>
      <c r="O3464" s="6">
        <v>41.989539559999997</v>
      </c>
      <c r="P3464" s="6">
        <v>-72.128870109999994</v>
      </c>
    </row>
    <row r="3465" spans="2:16" ht="15.75" customHeight="1" x14ac:dyDescent="0.3">
      <c r="B3465" s="6">
        <v>307</v>
      </c>
      <c r="C3465" s="6" t="s">
        <v>26</v>
      </c>
      <c r="D3465" s="6">
        <v>4684</v>
      </c>
      <c r="F3465" s="6" t="s">
        <v>20</v>
      </c>
      <c r="G3465" s="6">
        <v>156.80000000000001</v>
      </c>
      <c r="H3465" s="6">
        <v>69</v>
      </c>
      <c r="I3465" s="6">
        <v>1.7</v>
      </c>
      <c r="J3465" s="6" t="s">
        <v>170</v>
      </c>
      <c r="K3465" s="6">
        <v>1.3</v>
      </c>
      <c r="L3465" s="6" t="s">
        <v>24</v>
      </c>
      <c r="N3465" s="6" t="b">
        <v>0</v>
      </c>
      <c r="O3465" s="6">
        <v>41.989577220000001</v>
      </c>
      <c r="P3465" s="6">
        <v>-72.128906630000003</v>
      </c>
    </row>
    <row r="3466" spans="2:16" ht="15.75" customHeight="1" x14ac:dyDescent="0.3">
      <c r="B3466" s="6">
        <v>307</v>
      </c>
      <c r="C3466" s="6" t="s">
        <v>25</v>
      </c>
      <c r="D3466" s="6">
        <v>4685</v>
      </c>
      <c r="F3466" s="6" t="s">
        <v>20</v>
      </c>
      <c r="G3466" s="6">
        <v>158.4</v>
      </c>
      <c r="H3466" s="6">
        <v>75.099999999999994</v>
      </c>
      <c r="I3466" s="6">
        <v>1.6</v>
      </c>
      <c r="L3466" s="6" t="s">
        <v>24</v>
      </c>
      <c r="N3466" s="6" t="b">
        <v>0</v>
      </c>
      <c r="O3466" s="6">
        <v>41.989628750000001</v>
      </c>
      <c r="P3466" s="6">
        <v>-72.128874749999994</v>
      </c>
    </row>
    <row r="3467" spans="2:16" ht="15.75" customHeight="1" x14ac:dyDescent="0.3">
      <c r="B3467" s="6">
        <v>307</v>
      </c>
      <c r="C3467" s="6" t="s">
        <v>25</v>
      </c>
      <c r="D3467" s="6">
        <v>4686</v>
      </c>
      <c r="F3467" s="6" t="s">
        <v>20</v>
      </c>
      <c r="G3467" s="6">
        <v>159.9</v>
      </c>
      <c r="H3467" s="6">
        <v>75.7</v>
      </c>
      <c r="I3467" s="6">
        <v>1.8</v>
      </c>
      <c r="L3467" s="6" t="s">
        <v>24</v>
      </c>
      <c r="N3467" s="6" t="b">
        <v>0</v>
      </c>
      <c r="O3467" s="6">
        <v>41.989631719999998</v>
      </c>
      <c r="P3467" s="6">
        <v>-72.128855619999996</v>
      </c>
    </row>
    <row r="3468" spans="2:16" ht="15.75" customHeight="1" x14ac:dyDescent="0.3">
      <c r="B3468" s="6">
        <v>307</v>
      </c>
      <c r="C3468" s="6" t="s">
        <v>25</v>
      </c>
      <c r="D3468" s="6">
        <v>4687</v>
      </c>
      <c r="F3468" s="6" t="s">
        <v>20</v>
      </c>
      <c r="G3468" s="6">
        <v>159.9</v>
      </c>
      <c r="H3468" s="6">
        <v>75</v>
      </c>
      <c r="I3468" s="6">
        <v>2.8</v>
      </c>
      <c r="L3468" s="6" t="s">
        <v>24</v>
      </c>
      <c r="N3468" s="6" t="b">
        <v>0</v>
      </c>
      <c r="O3468" s="6">
        <v>41.989625519999997</v>
      </c>
      <c r="P3468" s="6">
        <v>-72.128857089999997</v>
      </c>
    </row>
    <row r="3469" spans="2:16" ht="15.75" customHeight="1" x14ac:dyDescent="0.3">
      <c r="B3469" s="6">
        <v>307</v>
      </c>
      <c r="C3469" s="6" t="s">
        <v>25</v>
      </c>
      <c r="D3469" s="6">
        <v>4688</v>
      </c>
      <c r="F3469" s="6" t="s">
        <v>20</v>
      </c>
      <c r="G3469" s="6">
        <v>159.1</v>
      </c>
      <c r="H3469" s="6">
        <v>74.2</v>
      </c>
      <c r="I3469" s="6">
        <v>1</v>
      </c>
      <c r="L3469" s="6" t="s">
        <v>24</v>
      </c>
      <c r="N3469" s="6" t="b">
        <v>0</v>
      </c>
      <c r="O3469" s="6">
        <v>41.989619679999997</v>
      </c>
      <c r="P3469" s="6">
        <v>-72.128868299999993</v>
      </c>
    </row>
    <row r="3470" spans="2:16" ht="15.75" customHeight="1" x14ac:dyDescent="0.3">
      <c r="B3470" s="6">
        <v>307</v>
      </c>
      <c r="C3470" s="6" t="s">
        <v>25</v>
      </c>
      <c r="D3470" s="6">
        <v>4689</v>
      </c>
      <c r="F3470" s="6" t="s">
        <v>20</v>
      </c>
      <c r="G3470" s="6">
        <v>155.6</v>
      </c>
      <c r="H3470" s="6">
        <v>70.2</v>
      </c>
      <c r="I3470" s="6">
        <v>1.2</v>
      </c>
      <c r="N3470" s="6" t="b">
        <v>0</v>
      </c>
      <c r="O3470" s="6">
        <v>41.989589719999998</v>
      </c>
      <c r="P3470" s="6">
        <v>-72.128918409999997</v>
      </c>
    </row>
    <row r="3471" spans="2:16" ht="15.75" customHeight="1" x14ac:dyDescent="0.3">
      <c r="B3471" s="6">
        <v>308</v>
      </c>
      <c r="C3471" s="6" t="s">
        <v>17</v>
      </c>
      <c r="D3471" s="6">
        <v>4690</v>
      </c>
      <c r="F3471" s="6" t="s">
        <v>20</v>
      </c>
      <c r="G3471" s="6">
        <v>160.5</v>
      </c>
      <c r="H3471" s="6">
        <v>65.2</v>
      </c>
      <c r="I3471" s="6">
        <v>4.5</v>
      </c>
      <c r="J3471" s="6" t="s">
        <v>170</v>
      </c>
      <c r="K3471" s="6">
        <v>1.3</v>
      </c>
      <c r="L3471" s="6" t="s">
        <v>24</v>
      </c>
      <c r="N3471" s="6" t="b">
        <v>0</v>
      </c>
      <c r="O3471" s="6">
        <v>41.98953779</v>
      </c>
      <c r="P3471" s="6">
        <v>-72.12887053</v>
      </c>
    </row>
    <row r="3472" spans="2:16" ht="15.75" customHeight="1" x14ac:dyDescent="0.3">
      <c r="B3472" s="6">
        <v>307</v>
      </c>
      <c r="C3472" s="6" t="s">
        <v>25</v>
      </c>
      <c r="D3472" s="6">
        <v>4691</v>
      </c>
      <c r="F3472" s="6" t="s">
        <v>20</v>
      </c>
      <c r="G3472" s="6">
        <v>154.9</v>
      </c>
      <c r="H3472" s="6">
        <v>76.7</v>
      </c>
      <c r="I3472" s="6">
        <v>1.2</v>
      </c>
      <c r="L3472" s="6" t="s">
        <v>24</v>
      </c>
      <c r="N3472" s="6" t="b">
        <v>0</v>
      </c>
      <c r="O3472" s="6">
        <v>41.989648379999998</v>
      </c>
      <c r="P3472" s="6">
        <v>-72.128913089999998</v>
      </c>
    </row>
    <row r="3473" spans="2:16" ht="15.75" customHeight="1" x14ac:dyDescent="0.3">
      <c r="B3473" s="6">
        <v>308</v>
      </c>
      <c r="C3473" s="6" t="s">
        <v>17</v>
      </c>
      <c r="D3473" s="6">
        <v>4692</v>
      </c>
      <c r="F3473" s="6" t="s">
        <v>20</v>
      </c>
      <c r="G3473" s="6">
        <v>162.19999999999999</v>
      </c>
      <c r="H3473" s="6">
        <v>69.5</v>
      </c>
      <c r="I3473" s="6">
        <v>2</v>
      </c>
      <c r="J3473" s="6" t="s">
        <v>170</v>
      </c>
      <c r="K3473" s="6">
        <v>1.3</v>
      </c>
      <c r="L3473" s="6" t="s">
        <v>24</v>
      </c>
      <c r="N3473" s="6" t="b">
        <v>0</v>
      </c>
      <c r="O3473" s="6">
        <v>41.989573210000003</v>
      </c>
      <c r="P3473" s="6">
        <v>-72.12884124</v>
      </c>
    </row>
    <row r="3474" spans="2:16" ht="15.75" customHeight="1" x14ac:dyDescent="0.3">
      <c r="B3474" s="6">
        <v>702</v>
      </c>
      <c r="C3474" s="6" t="s">
        <v>21</v>
      </c>
      <c r="D3474" s="6">
        <v>4693</v>
      </c>
      <c r="F3474" s="6" t="s">
        <v>172</v>
      </c>
      <c r="G3474" s="6">
        <v>49.8</v>
      </c>
      <c r="H3474" s="6">
        <v>153.19999999999999</v>
      </c>
      <c r="I3474" s="6">
        <v>1.5</v>
      </c>
      <c r="J3474" s="6" t="s">
        <v>170</v>
      </c>
      <c r="K3474" s="6">
        <v>1.3</v>
      </c>
      <c r="L3474" s="6" t="s">
        <v>24</v>
      </c>
      <c r="N3474" s="6" t="b">
        <v>1</v>
      </c>
      <c r="O3474" s="6">
        <v>41.990490059999999</v>
      </c>
      <c r="P3474" s="6">
        <v>-72.130004700000001</v>
      </c>
    </row>
    <row r="3475" spans="2:16" ht="15.75" customHeight="1" x14ac:dyDescent="0.3">
      <c r="B3475" s="6">
        <v>307</v>
      </c>
      <c r="C3475" s="6" t="s">
        <v>17</v>
      </c>
      <c r="D3475" s="6">
        <v>4694</v>
      </c>
      <c r="F3475" s="6" t="s">
        <v>20</v>
      </c>
      <c r="G3475" s="6">
        <v>148.9</v>
      </c>
      <c r="H3475" s="6">
        <v>65.5</v>
      </c>
      <c r="I3475" s="6">
        <v>1.1000000000000001</v>
      </c>
      <c r="J3475" s="6" t="s">
        <v>170</v>
      </c>
      <c r="L3475" s="6" t="s">
        <v>24</v>
      </c>
      <c r="N3475" s="6" t="b">
        <v>0</v>
      </c>
      <c r="O3475" s="6">
        <v>41.989558559999999</v>
      </c>
      <c r="P3475" s="6">
        <v>-72.129008119999995</v>
      </c>
    </row>
    <row r="3476" spans="2:16" ht="15.75" customHeight="1" x14ac:dyDescent="0.3">
      <c r="B3476" s="6">
        <v>307</v>
      </c>
      <c r="C3476" s="6" t="s">
        <v>25</v>
      </c>
      <c r="D3476" s="6">
        <v>4695</v>
      </c>
      <c r="F3476" s="6" t="s">
        <v>20</v>
      </c>
      <c r="G3476" s="6">
        <v>160</v>
      </c>
      <c r="H3476" s="6">
        <v>73.900000000000006</v>
      </c>
      <c r="I3476" s="6">
        <v>1.7</v>
      </c>
      <c r="L3476" s="6" t="s">
        <v>24</v>
      </c>
      <c r="N3476" s="6" t="b">
        <v>0</v>
      </c>
      <c r="O3476" s="6">
        <v>41.989615620000002</v>
      </c>
      <c r="P3476" s="6">
        <v>-72.128858210000004</v>
      </c>
    </row>
    <row r="3477" spans="2:16" ht="15.75" customHeight="1" x14ac:dyDescent="0.3">
      <c r="B3477" s="6">
        <v>308</v>
      </c>
      <c r="C3477" s="6" t="s">
        <v>17</v>
      </c>
      <c r="D3477" s="6">
        <v>4696</v>
      </c>
      <c r="F3477" s="6" t="s">
        <v>20</v>
      </c>
      <c r="G3477" s="6">
        <v>163.5</v>
      </c>
      <c r="H3477" s="6">
        <v>66</v>
      </c>
      <c r="I3477" s="6">
        <v>2.9</v>
      </c>
      <c r="J3477" s="6" t="s">
        <v>170</v>
      </c>
      <c r="K3477" s="6">
        <v>1.3</v>
      </c>
      <c r="L3477" s="6" t="s">
        <v>24</v>
      </c>
      <c r="N3477" s="6" t="b">
        <v>0</v>
      </c>
      <c r="O3477" s="6">
        <v>41.98954019</v>
      </c>
      <c r="P3477" s="6">
        <v>-72.128833099999994</v>
      </c>
    </row>
    <row r="3478" spans="2:16" ht="15.75" customHeight="1" x14ac:dyDescent="0.3">
      <c r="B3478" s="6">
        <v>702</v>
      </c>
      <c r="C3478" s="6" t="s">
        <v>26</v>
      </c>
      <c r="D3478" s="6">
        <v>4697</v>
      </c>
      <c r="F3478" s="6" t="s">
        <v>172</v>
      </c>
      <c r="G3478" s="6">
        <v>58.4</v>
      </c>
      <c r="H3478" s="6">
        <v>143.5</v>
      </c>
      <c r="I3478" s="6">
        <v>1.3</v>
      </c>
      <c r="J3478" s="6" t="s">
        <v>170</v>
      </c>
      <c r="K3478" s="6">
        <v>1.3</v>
      </c>
      <c r="L3478" s="6" t="s">
        <v>24</v>
      </c>
      <c r="N3478" s="6" t="b">
        <v>0</v>
      </c>
      <c r="O3478" s="6">
        <v>41.990390720000001</v>
      </c>
      <c r="P3478" s="6">
        <v>-72.1299226</v>
      </c>
    </row>
    <row r="3479" spans="2:16" ht="15.75" customHeight="1" x14ac:dyDescent="0.3">
      <c r="B3479" s="6">
        <v>702</v>
      </c>
      <c r="C3479" s="6" t="s">
        <v>25</v>
      </c>
      <c r="D3479" s="6">
        <v>4698</v>
      </c>
      <c r="G3479" s="6">
        <v>57.7</v>
      </c>
      <c r="H3479" s="6">
        <v>154.6</v>
      </c>
      <c r="I3479" s="6">
        <v>2.5</v>
      </c>
      <c r="J3479" s="6" t="s">
        <v>170</v>
      </c>
      <c r="K3479" s="6">
        <v>1.3</v>
      </c>
      <c r="L3479" s="6" t="s">
        <v>24</v>
      </c>
      <c r="M3479" s="6" t="s">
        <v>214</v>
      </c>
      <c r="N3479" s="6" t="b">
        <v>0</v>
      </c>
      <c r="O3479" s="6">
        <v>41.990490119999997</v>
      </c>
      <c r="P3479" s="6">
        <v>-72.129907619999997</v>
      </c>
    </row>
    <row r="3480" spans="2:16" ht="15.75" customHeight="1" x14ac:dyDescent="0.3">
      <c r="B3480" s="6">
        <v>702</v>
      </c>
      <c r="C3480" s="6" t="s">
        <v>26</v>
      </c>
      <c r="D3480" s="6">
        <v>4699</v>
      </c>
      <c r="F3480" s="6" t="s">
        <v>172</v>
      </c>
      <c r="G3480" s="6">
        <v>56.6</v>
      </c>
      <c r="H3480" s="6">
        <v>148.6</v>
      </c>
      <c r="I3480" s="6">
        <v>2</v>
      </c>
      <c r="J3480" s="6" t="s">
        <v>170</v>
      </c>
      <c r="K3480" s="6">
        <v>1.3</v>
      </c>
      <c r="L3480" s="6" t="s">
        <v>24</v>
      </c>
      <c r="N3480" s="6" t="b">
        <v>0</v>
      </c>
      <c r="O3480" s="6">
        <v>41.990438699999999</v>
      </c>
      <c r="P3480" s="6">
        <v>-72.129933339999994</v>
      </c>
    </row>
    <row r="3481" spans="2:16" ht="15.75" customHeight="1" x14ac:dyDescent="0.3">
      <c r="B3481" s="6">
        <v>307</v>
      </c>
      <c r="C3481" s="6" t="s">
        <v>25</v>
      </c>
      <c r="D3481" s="6">
        <v>4700</v>
      </c>
      <c r="F3481" s="6" t="s">
        <v>20</v>
      </c>
      <c r="G3481" s="6">
        <v>157.80000000000001</v>
      </c>
      <c r="H3481" s="6">
        <v>76.8</v>
      </c>
      <c r="I3481" s="6">
        <v>2.2999999999999998</v>
      </c>
      <c r="J3481" s="6" t="s">
        <v>170</v>
      </c>
      <c r="K3481" s="6">
        <v>1.3</v>
      </c>
      <c r="L3481" s="6" t="s">
        <v>24</v>
      </c>
      <c r="N3481" s="6" t="b">
        <v>0</v>
      </c>
      <c r="O3481" s="6">
        <v>41.989644740000003</v>
      </c>
      <c r="P3481" s="6">
        <v>-72.128878330000006</v>
      </c>
    </row>
    <row r="3482" spans="2:16" ht="15.75" customHeight="1" x14ac:dyDescent="0.3">
      <c r="B3482" s="6">
        <v>703</v>
      </c>
      <c r="C3482" s="6" t="s">
        <v>21</v>
      </c>
      <c r="D3482" s="6">
        <v>4701</v>
      </c>
      <c r="F3482" s="6" t="s">
        <v>172</v>
      </c>
      <c r="G3482" s="6">
        <v>63.4</v>
      </c>
      <c r="H3482" s="6">
        <v>150.5</v>
      </c>
      <c r="I3482" s="6">
        <v>1.5</v>
      </c>
      <c r="J3482" s="6" t="s">
        <v>170</v>
      </c>
      <c r="K3482" s="6">
        <v>1.3</v>
      </c>
      <c r="L3482" s="6" t="s">
        <v>24</v>
      </c>
      <c r="N3482" s="6" t="b">
        <v>0</v>
      </c>
      <c r="O3482" s="6">
        <v>41.9904449</v>
      </c>
      <c r="P3482" s="6">
        <v>-72.12984831</v>
      </c>
    </row>
    <row r="3483" spans="2:16" ht="15.75" customHeight="1" x14ac:dyDescent="0.3">
      <c r="B3483" s="6">
        <v>307</v>
      </c>
      <c r="C3483" s="6" t="s">
        <v>21</v>
      </c>
      <c r="D3483" s="6">
        <v>4702</v>
      </c>
      <c r="F3483" s="6" t="s">
        <v>172</v>
      </c>
      <c r="G3483" s="6">
        <v>140.6</v>
      </c>
      <c r="H3483" s="6">
        <v>79</v>
      </c>
      <c r="I3483" s="6">
        <v>1.3</v>
      </c>
      <c r="N3483" s="6" t="b">
        <v>0</v>
      </c>
      <c r="O3483" s="6">
        <v>41.989691090000001</v>
      </c>
      <c r="P3483" s="6">
        <v>-72.129078660000005</v>
      </c>
    </row>
    <row r="3484" spans="2:16" ht="15.75" customHeight="1" x14ac:dyDescent="0.3">
      <c r="B3484" s="6">
        <v>307</v>
      </c>
      <c r="C3484" s="6" t="s">
        <v>21</v>
      </c>
      <c r="D3484" s="6">
        <v>4703</v>
      </c>
      <c r="F3484" s="6" t="s">
        <v>172</v>
      </c>
      <c r="G3484" s="6">
        <v>142.69999999999999</v>
      </c>
      <c r="H3484" s="6">
        <v>77.400000000000006</v>
      </c>
      <c r="I3484" s="6">
        <v>1.6</v>
      </c>
      <c r="N3484" s="6" t="b">
        <v>0</v>
      </c>
      <c r="O3484" s="6">
        <v>41.989673639999999</v>
      </c>
      <c r="P3484" s="6">
        <v>-72.129056989999995</v>
      </c>
    </row>
    <row r="3485" spans="2:16" ht="15.75" customHeight="1" x14ac:dyDescent="0.3">
      <c r="B3485" s="6">
        <v>702</v>
      </c>
      <c r="C3485" s="6" t="s">
        <v>21</v>
      </c>
      <c r="D3485" s="6">
        <v>4704</v>
      </c>
      <c r="F3485" s="6" t="s">
        <v>172</v>
      </c>
      <c r="G3485" s="6">
        <v>49.8</v>
      </c>
      <c r="H3485" s="6">
        <v>155.80000000000001</v>
      </c>
      <c r="I3485" s="6">
        <v>1.6</v>
      </c>
      <c r="J3485" s="6" t="s">
        <v>170</v>
      </c>
      <c r="K3485" s="6">
        <v>1.3</v>
      </c>
      <c r="L3485" s="6" t="s">
        <v>24</v>
      </c>
      <c r="N3485" s="6" t="b">
        <v>0</v>
      </c>
      <c r="O3485" s="6">
        <v>41.990513079999999</v>
      </c>
      <c r="P3485" s="6">
        <v>-72.129999229999996</v>
      </c>
    </row>
    <row r="3486" spans="2:16" ht="15.75" customHeight="1" x14ac:dyDescent="0.3">
      <c r="B3486" s="6">
        <v>702</v>
      </c>
      <c r="C3486" s="6" t="s">
        <v>25</v>
      </c>
      <c r="D3486" s="6">
        <v>4705</v>
      </c>
      <c r="F3486" s="6" t="s">
        <v>172</v>
      </c>
      <c r="G3486" s="6">
        <v>53.9</v>
      </c>
      <c r="H3486" s="6">
        <v>158.69999999999999</v>
      </c>
      <c r="I3486" s="6">
        <v>1.9</v>
      </c>
      <c r="J3486" s="6" t="s">
        <v>170</v>
      </c>
      <c r="K3486" s="6">
        <v>1.3</v>
      </c>
      <c r="L3486" s="6" t="s">
        <v>24</v>
      </c>
      <c r="N3486" s="6" t="b">
        <v>0</v>
      </c>
      <c r="O3486" s="6">
        <v>41.990532360000003</v>
      </c>
      <c r="P3486" s="6">
        <v>-72.129944289999997</v>
      </c>
    </row>
    <row r="3487" spans="2:16" ht="15.75" customHeight="1" x14ac:dyDescent="0.3">
      <c r="B3487" s="6">
        <v>308</v>
      </c>
      <c r="C3487" s="6" t="s">
        <v>17</v>
      </c>
      <c r="D3487" s="6">
        <v>4706</v>
      </c>
      <c r="F3487" s="6" t="s">
        <v>20</v>
      </c>
      <c r="G3487" s="6">
        <v>162.9</v>
      </c>
      <c r="H3487" s="6">
        <v>66.099999999999994</v>
      </c>
      <c r="I3487" s="6">
        <v>1.9</v>
      </c>
      <c r="J3487" s="6" t="s">
        <v>170</v>
      </c>
      <c r="K3487" s="6">
        <v>1.3</v>
      </c>
      <c r="L3487" s="6" t="s">
        <v>24</v>
      </c>
      <c r="N3487" s="6" t="b">
        <v>0</v>
      </c>
      <c r="O3487" s="6">
        <v>41.989542010000001</v>
      </c>
      <c r="P3487" s="6">
        <v>-72.12884004</v>
      </c>
    </row>
    <row r="3488" spans="2:16" ht="15.75" customHeight="1" x14ac:dyDescent="0.3">
      <c r="B3488" s="6">
        <v>308</v>
      </c>
      <c r="C3488" s="6" t="s">
        <v>17</v>
      </c>
      <c r="D3488" s="6">
        <v>4707</v>
      </c>
      <c r="F3488" s="6" t="s">
        <v>20</v>
      </c>
      <c r="G3488" s="6">
        <v>179.7</v>
      </c>
      <c r="H3488" s="6">
        <v>62.5</v>
      </c>
      <c r="I3488" s="6">
        <v>4</v>
      </c>
      <c r="J3488" s="6" t="s">
        <v>170</v>
      </c>
      <c r="K3488" s="6">
        <v>1.3</v>
      </c>
      <c r="L3488" s="6" t="s">
        <v>24</v>
      </c>
      <c r="N3488" s="6" t="b">
        <v>0</v>
      </c>
      <c r="O3488" s="6">
        <v>41.989483880000002</v>
      </c>
      <c r="P3488" s="6">
        <v>-72.128647419999993</v>
      </c>
    </row>
    <row r="3489" spans="2:16" ht="15.75" customHeight="1" x14ac:dyDescent="0.3">
      <c r="B3489" s="6">
        <v>307</v>
      </c>
      <c r="C3489" s="6" t="s">
        <v>26</v>
      </c>
      <c r="D3489" s="6">
        <v>4708</v>
      </c>
      <c r="F3489" s="6" t="s">
        <v>20</v>
      </c>
      <c r="G3489" s="6">
        <v>157.19999999999999</v>
      </c>
      <c r="H3489" s="6">
        <v>69.3</v>
      </c>
      <c r="I3489" s="6">
        <v>1.9</v>
      </c>
      <c r="J3489" s="6" t="s">
        <v>170</v>
      </c>
      <c r="K3489" s="6">
        <v>1.3</v>
      </c>
      <c r="L3489" s="6" t="s">
        <v>24</v>
      </c>
      <c r="N3489" s="6" t="b">
        <v>0</v>
      </c>
      <c r="O3489" s="6">
        <v>41.989579249999998</v>
      </c>
      <c r="P3489" s="6">
        <v>-72.128901240000005</v>
      </c>
    </row>
    <row r="3490" spans="2:16" ht="15.75" customHeight="1" x14ac:dyDescent="0.3">
      <c r="B3490" s="6">
        <v>307</v>
      </c>
      <c r="C3490" s="6" t="s">
        <v>17</v>
      </c>
      <c r="D3490" s="6">
        <v>4710</v>
      </c>
      <c r="F3490" s="6" t="s">
        <v>20</v>
      </c>
      <c r="G3490" s="6">
        <v>149.1</v>
      </c>
      <c r="H3490" s="6">
        <v>63.8</v>
      </c>
      <c r="I3490" s="6">
        <v>1.5</v>
      </c>
      <c r="J3490" s="6" t="s">
        <v>170</v>
      </c>
      <c r="L3490" s="6" t="s">
        <v>24</v>
      </c>
      <c r="N3490" s="6" t="b">
        <v>0</v>
      </c>
      <c r="O3490" s="6">
        <v>41.989543189999999</v>
      </c>
      <c r="P3490" s="6">
        <v>-72.129009310000001</v>
      </c>
    </row>
    <row r="3491" spans="2:16" ht="15.75" customHeight="1" x14ac:dyDescent="0.3">
      <c r="B3491" s="6">
        <v>700</v>
      </c>
      <c r="C3491" s="6" t="s">
        <v>25</v>
      </c>
      <c r="D3491" s="6">
        <v>4711</v>
      </c>
      <c r="F3491" s="6" t="s">
        <v>172</v>
      </c>
      <c r="G3491" s="6">
        <v>18.2</v>
      </c>
      <c r="H3491" s="6">
        <v>159.80000000000001</v>
      </c>
      <c r="I3491" s="6">
        <v>1.8</v>
      </c>
      <c r="N3491" s="6" t="b">
        <v>0</v>
      </c>
      <c r="O3491" s="6">
        <v>41.990597860000001</v>
      </c>
      <c r="P3491" s="6">
        <v>-72.130367370000002</v>
      </c>
    </row>
    <row r="3492" spans="2:16" ht="15.75" customHeight="1" x14ac:dyDescent="0.3">
      <c r="B3492" s="6">
        <v>702</v>
      </c>
      <c r="C3492" s="6" t="s">
        <v>26</v>
      </c>
      <c r="D3492" s="6">
        <v>4712</v>
      </c>
      <c r="F3492" s="6" t="s">
        <v>172</v>
      </c>
      <c r="G3492" s="6">
        <v>58.3</v>
      </c>
      <c r="H3492" s="6">
        <v>148.5</v>
      </c>
      <c r="I3492" s="6">
        <v>2.4</v>
      </c>
      <c r="J3492" s="6" t="s">
        <v>170</v>
      </c>
      <c r="K3492" s="6">
        <v>1.3</v>
      </c>
      <c r="L3492" s="6" t="s">
        <v>24</v>
      </c>
      <c r="N3492" s="6" t="b">
        <v>0</v>
      </c>
      <c r="O3492" s="6">
        <v>41.990435150000003</v>
      </c>
      <c r="P3492" s="6">
        <v>-72.129913290000005</v>
      </c>
    </row>
    <row r="3493" spans="2:16" ht="15.75" customHeight="1" x14ac:dyDescent="0.3">
      <c r="B3493" s="6">
        <v>307</v>
      </c>
      <c r="C3493" s="6" t="s">
        <v>17</v>
      </c>
      <c r="D3493" s="6">
        <v>4713</v>
      </c>
      <c r="F3493" s="6" t="s">
        <v>20</v>
      </c>
      <c r="G3493" s="6">
        <v>149.80000000000001</v>
      </c>
      <c r="H3493" s="6">
        <v>69.8</v>
      </c>
      <c r="I3493" s="6">
        <v>1.5</v>
      </c>
      <c r="J3493" s="6" t="s">
        <v>170</v>
      </c>
      <c r="L3493" s="6" t="s">
        <v>24</v>
      </c>
      <c r="N3493" s="6" t="b">
        <v>0</v>
      </c>
      <c r="O3493" s="6">
        <v>41.98959524</v>
      </c>
      <c r="P3493" s="6">
        <v>-72.128988359999994</v>
      </c>
    </row>
    <row r="3494" spans="2:16" ht="15.75" customHeight="1" x14ac:dyDescent="0.3">
      <c r="B3494" s="6">
        <v>308</v>
      </c>
      <c r="C3494" s="6" t="s">
        <v>17</v>
      </c>
      <c r="D3494" s="6">
        <v>4715</v>
      </c>
      <c r="F3494" s="6" t="s">
        <v>20</v>
      </c>
      <c r="G3494" s="6">
        <v>162.5</v>
      </c>
      <c r="H3494" s="6">
        <v>69.400000000000006</v>
      </c>
      <c r="I3494" s="6">
        <v>2.2000000000000002</v>
      </c>
      <c r="J3494" s="6" t="s">
        <v>170</v>
      </c>
      <c r="K3494" s="6">
        <v>1.3</v>
      </c>
      <c r="L3494" s="6" t="s">
        <v>24</v>
      </c>
      <c r="N3494" s="6" t="b">
        <v>0</v>
      </c>
      <c r="O3494" s="6">
        <v>41.989571859999998</v>
      </c>
      <c r="P3494" s="6">
        <v>-72.128837869999998</v>
      </c>
    </row>
    <row r="3495" spans="2:16" ht="15.75" customHeight="1" x14ac:dyDescent="0.3">
      <c r="B3495" s="6">
        <v>306</v>
      </c>
      <c r="C3495" s="6" t="s">
        <v>17</v>
      </c>
      <c r="D3495" s="6">
        <v>4716</v>
      </c>
      <c r="F3495" s="6" t="s">
        <v>39</v>
      </c>
      <c r="G3495" s="6">
        <v>124.5</v>
      </c>
      <c r="H3495" s="6">
        <v>65.8</v>
      </c>
      <c r="I3495" s="6">
        <v>12.2</v>
      </c>
      <c r="J3495" s="6" t="s">
        <v>170</v>
      </c>
      <c r="N3495" s="6" t="b">
        <v>0</v>
      </c>
      <c r="O3495" s="6">
        <v>41.989599329999997</v>
      </c>
      <c r="P3495" s="6">
        <v>-72.129298239999997</v>
      </c>
    </row>
    <row r="3496" spans="2:16" ht="15.75" customHeight="1" x14ac:dyDescent="0.3">
      <c r="B3496" s="6">
        <v>306</v>
      </c>
      <c r="C3496" s="6" t="s">
        <v>17</v>
      </c>
      <c r="D3496" s="6">
        <v>4717</v>
      </c>
      <c r="F3496" s="6" t="s">
        <v>18</v>
      </c>
      <c r="G3496" s="6">
        <v>124.6</v>
      </c>
      <c r="H3496" s="6">
        <v>62</v>
      </c>
      <c r="I3496" s="6">
        <v>20.9</v>
      </c>
      <c r="J3496" s="6" t="s">
        <v>170</v>
      </c>
      <c r="K3496" s="6">
        <v>1.3</v>
      </c>
      <c r="L3496" s="6" t="s">
        <v>24</v>
      </c>
      <c r="N3496" s="6" t="b">
        <v>0</v>
      </c>
      <c r="O3496" s="6">
        <v>41.989565509999998</v>
      </c>
      <c r="P3496" s="6">
        <v>-72.129305029999998</v>
      </c>
    </row>
    <row r="3497" spans="2:16" ht="15.75" customHeight="1" x14ac:dyDescent="0.3">
      <c r="B3497" s="6">
        <v>306</v>
      </c>
      <c r="C3497" s="6" t="s">
        <v>17</v>
      </c>
      <c r="D3497" s="6">
        <v>4718</v>
      </c>
      <c r="F3497" s="6" t="s">
        <v>18</v>
      </c>
      <c r="G3497" s="6">
        <v>125.8</v>
      </c>
      <c r="H3497" s="6">
        <v>62.9</v>
      </c>
      <c r="I3497" s="6">
        <v>26.5</v>
      </c>
      <c r="J3497" s="6" t="s">
        <v>170</v>
      </c>
      <c r="K3497" s="6">
        <v>1.3</v>
      </c>
      <c r="L3497" s="6" t="s">
        <v>24</v>
      </c>
      <c r="N3497" s="6" t="b">
        <v>0</v>
      </c>
      <c r="O3497" s="6">
        <v>41.989571609999999</v>
      </c>
      <c r="P3497" s="6">
        <v>-72.129288840000001</v>
      </c>
    </row>
    <row r="3498" spans="2:16" ht="15.75" customHeight="1" x14ac:dyDescent="0.3">
      <c r="B3498" s="6">
        <v>306</v>
      </c>
      <c r="C3498" s="6" t="s">
        <v>21</v>
      </c>
      <c r="D3498" s="6">
        <v>4719</v>
      </c>
      <c r="F3498" s="6" t="s">
        <v>20</v>
      </c>
      <c r="G3498" s="6">
        <v>124.8</v>
      </c>
      <c r="H3498" s="6">
        <v>70.3</v>
      </c>
      <c r="I3498" s="6">
        <v>29.9</v>
      </c>
      <c r="N3498" s="6" t="b">
        <v>0</v>
      </c>
      <c r="O3498" s="6">
        <v>41.989638710000001</v>
      </c>
      <c r="P3498" s="6">
        <v>-72.129285210000006</v>
      </c>
    </row>
    <row r="3499" spans="2:16" ht="15.75" customHeight="1" x14ac:dyDescent="0.3">
      <c r="B3499" s="6">
        <v>306</v>
      </c>
      <c r="C3499" s="6" t="s">
        <v>21</v>
      </c>
      <c r="D3499" s="6">
        <v>4720</v>
      </c>
      <c r="F3499" s="6" t="s">
        <v>33</v>
      </c>
      <c r="G3499" s="6">
        <v>125.1</v>
      </c>
      <c r="H3499" s="6">
        <v>78</v>
      </c>
      <c r="I3499" s="6">
        <v>54.2</v>
      </c>
      <c r="N3499" s="6" t="b">
        <v>0</v>
      </c>
      <c r="O3499" s="6">
        <v>41.989706439999999</v>
      </c>
      <c r="P3499" s="6">
        <v>-72.129265450000005</v>
      </c>
    </row>
    <row r="3500" spans="2:16" ht="15.75" customHeight="1" x14ac:dyDescent="0.3">
      <c r="B3500" s="6">
        <v>306</v>
      </c>
      <c r="C3500" s="6" t="s">
        <v>21</v>
      </c>
      <c r="D3500" s="6">
        <v>4721</v>
      </c>
      <c r="F3500" s="6" t="s">
        <v>39</v>
      </c>
      <c r="G3500" s="6">
        <v>123.6</v>
      </c>
      <c r="H3500" s="6">
        <v>78.5</v>
      </c>
      <c r="I3500" s="6">
        <v>6.9</v>
      </c>
      <c r="K3500" s="6">
        <v>1.3</v>
      </c>
      <c r="L3500" s="6" t="s">
        <v>24</v>
      </c>
      <c r="N3500" s="6" t="b">
        <v>0</v>
      </c>
      <c r="O3500" s="6">
        <v>41.989713209999998</v>
      </c>
      <c r="P3500" s="6">
        <v>-72.129282270000004</v>
      </c>
    </row>
    <row r="3501" spans="2:16" ht="15.75" customHeight="1" x14ac:dyDescent="0.3">
      <c r="B3501" s="6">
        <v>306</v>
      </c>
      <c r="C3501" s="6" t="s">
        <v>21</v>
      </c>
      <c r="D3501" s="6">
        <v>4722</v>
      </c>
      <c r="F3501" s="6" t="s">
        <v>39</v>
      </c>
      <c r="G3501" s="6">
        <v>125.8</v>
      </c>
      <c r="H3501" s="6">
        <v>78.5</v>
      </c>
      <c r="I3501" s="6">
        <v>14.7</v>
      </c>
      <c r="N3501" s="6" t="b">
        <v>0</v>
      </c>
      <c r="O3501" s="6">
        <v>41.989709769999997</v>
      </c>
      <c r="P3501" s="6">
        <v>-72.129256060000003</v>
      </c>
    </row>
    <row r="3502" spans="2:16" ht="15.75" customHeight="1" x14ac:dyDescent="0.3">
      <c r="B3502" s="6">
        <v>306</v>
      </c>
      <c r="C3502" s="6" t="s">
        <v>21</v>
      </c>
      <c r="D3502" s="6">
        <v>4723</v>
      </c>
      <c r="F3502" s="6" t="s">
        <v>50</v>
      </c>
      <c r="G3502" s="6">
        <v>126.4</v>
      </c>
      <c r="H3502" s="6">
        <v>77.7</v>
      </c>
      <c r="I3502" s="6">
        <v>12.7</v>
      </c>
      <c r="N3502" s="6" t="b">
        <v>0</v>
      </c>
      <c r="O3502" s="6">
        <v>41.989701750000002</v>
      </c>
      <c r="P3502" s="6">
        <v>-72.129250589999998</v>
      </c>
    </row>
    <row r="3503" spans="2:16" ht="15.75" customHeight="1" x14ac:dyDescent="0.3">
      <c r="B3503" s="6">
        <v>306</v>
      </c>
      <c r="C3503" s="6" t="s">
        <v>25</v>
      </c>
      <c r="D3503" s="6">
        <v>4724</v>
      </c>
      <c r="F3503" s="6" t="s">
        <v>39</v>
      </c>
      <c r="G3503" s="6">
        <v>134.80000000000001</v>
      </c>
      <c r="H3503" s="6">
        <v>76.099999999999994</v>
      </c>
      <c r="I3503" s="6">
        <v>12.3</v>
      </c>
      <c r="L3503" s="6" t="s">
        <v>24</v>
      </c>
      <c r="N3503" s="6" t="b">
        <v>0</v>
      </c>
      <c r="O3503" s="6">
        <v>41.989674460000003</v>
      </c>
      <c r="P3503" s="6">
        <v>-72.129153860000002</v>
      </c>
    </row>
    <row r="3504" spans="2:16" ht="15.75" customHeight="1" x14ac:dyDescent="0.3">
      <c r="B3504" s="6">
        <v>306</v>
      </c>
      <c r="C3504" s="6" t="s">
        <v>25</v>
      </c>
      <c r="D3504" s="6">
        <v>4725</v>
      </c>
      <c r="F3504" s="6" t="s">
        <v>33</v>
      </c>
      <c r="G3504" s="6">
        <v>135.30000000000001</v>
      </c>
      <c r="H3504" s="6">
        <v>74.8</v>
      </c>
      <c r="I3504" s="6">
        <v>48.5</v>
      </c>
      <c r="N3504" s="6" t="b">
        <v>0</v>
      </c>
      <c r="O3504" s="6">
        <v>41.989662170000003</v>
      </c>
      <c r="P3504" s="6">
        <v>-72.129150629999998</v>
      </c>
    </row>
    <row r="3505" spans="2:16" ht="15.75" customHeight="1" x14ac:dyDescent="0.3">
      <c r="B3505" s="6">
        <v>306</v>
      </c>
      <c r="C3505" s="6" t="s">
        <v>25</v>
      </c>
      <c r="D3505" s="6">
        <v>4726</v>
      </c>
      <c r="F3505" s="6" t="s">
        <v>39</v>
      </c>
      <c r="G3505" s="6">
        <v>137.69999999999999</v>
      </c>
      <c r="H3505" s="6">
        <v>77.8</v>
      </c>
      <c r="I3505" s="6">
        <v>8.8000000000000007</v>
      </c>
      <c r="L3505" s="6" t="s">
        <v>24</v>
      </c>
      <c r="N3505" s="6" t="b">
        <v>0</v>
      </c>
      <c r="O3505" s="6">
        <v>41.989684990000001</v>
      </c>
      <c r="P3505" s="6">
        <v>-72.129115729999995</v>
      </c>
    </row>
    <row r="3506" spans="2:16" ht="15.75" customHeight="1" x14ac:dyDescent="0.3">
      <c r="B3506" s="6">
        <v>306</v>
      </c>
      <c r="C3506" s="6" t="s">
        <v>25</v>
      </c>
      <c r="D3506" s="6">
        <v>4727</v>
      </c>
      <c r="F3506" s="6" t="s">
        <v>31</v>
      </c>
      <c r="G3506" s="6">
        <v>139.80000000000001</v>
      </c>
      <c r="H3506" s="6">
        <v>76.8</v>
      </c>
      <c r="I3506" s="6">
        <v>6.6</v>
      </c>
      <c r="N3506" s="6" t="b">
        <v>0</v>
      </c>
      <c r="O3506" s="6">
        <v>41.989672849999998</v>
      </c>
      <c r="P3506" s="6">
        <v>-72.129092810000003</v>
      </c>
    </row>
    <row r="3507" spans="2:16" ht="15.75" customHeight="1" x14ac:dyDescent="0.3">
      <c r="B3507" s="6">
        <v>306</v>
      </c>
      <c r="C3507" s="6" t="s">
        <v>25</v>
      </c>
      <c r="D3507" s="6">
        <v>4728</v>
      </c>
      <c r="F3507" s="6" t="s">
        <v>31</v>
      </c>
      <c r="G3507" s="6">
        <v>137.1</v>
      </c>
      <c r="H3507" s="6">
        <v>71.7</v>
      </c>
      <c r="I3507" s="6">
        <v>12.9</v>
      </c>
      <c r="L3507" s="6" t="s">
        <v>24</v>
      </c>
      <c r="N3507" s="6" t="b">
        <v>0</v>
      </c>
      <c r="O3507" s="6">
        <v>41.989631899999999</v>
      </c>
      <c r="P3507" s="6">
        <v>-72.129135700000006</v>
      </c>
    </row>
    <row r="3508" spans="2:16" ht="15.75" customHeight="1" x14ac:dyDescent="0.3">
      <c r="B3508" s="6">
        <v>306</v>
      </c>
      <c r="C3508" s="6" t="s">
        <v>26</v>
      </c>
      <c r="D3508" s="6">
        <v>4729</v>
      </c>
      <c r="F3508" s="6" t="s">
        <v>89</v>
      </c>
      <c r="G3508" s="6">
        <v>134.30000000000001</v>
      </c>
      <c r="H3508" s="6">
        <v>67.8</v>
      </c>
      <c r="I3508" s="6">
        <v>52</v>
      </c>
      <c r="L3508" s="6" t="s">
        <v>24</v>
      </c>
      <c r="N3508" s="6" t="b">
        <v>0</v>
      </c>
      <c r="O3508" s="6">
        <v>41.989601729999997</v>
      </c>
      <c r="P3508" s="6">
        <v>-72.129177260000006</v>
      </c>
    </row>
    <row r="3509" spans="2:16" ht="15.75" customHeight="1" x14ac:dyDescent="0.3">
      <c r="B3509" s="6">
        <v>306</v>
      </c>
      <c r="C3509" s="6" t="s">
        <v>26</v>
      </c>
      <c r="D3509" s="6">
        <v>4730</v>
      </c>
      <c r="F3509" s="6" t="s">
        <v>31</v>
      </c>
      <c r="G3509" s="6">
        <v>133.30000000000001</v>
      </c>
      <c r="H3509" s="6">
        <v>61.8</v>
      </c>
      <c r="I3509" s="6">
        <v>29.7</v>
      </c>
      <c r="N3509" s="6" t="b">
        <v>0</v>
      </c>
      <c r="O3509" s="6">
        <v>41.98955016</v>
      </c>
      <c r="P3509" s="6">
        <v>-72.129201780000002</v>
      </c>
    </row>
    <row r="3510" spans="2:16" ht="15.75" customHeight="1" x14ac:dyDescent="0.3">
      <c r="B3510" s="6">
        <v>307</v>
      </c>
      <c r="C3510" s="6" t="s">
        <v>21</v>
      </c>
      <c r="D3510" s="6">
        <v>4731</v>
      </c>
      <c r="F3510" s="6" t="s">
        <v>18</v>
      </c>
      <c r="G3510" s="6">
        <v>145.9</v>
      </c>
      <c r="H3510" s="6">
        <v>73.900000000000006</v>
      </c>
      <c r="I3510" s="6">
        <v>38.799999999999997</v>
      </c>
      <c r="N3510" s="6" t="b">
        <v>0</v>
      </c>
      <c r="O3510" s="6">
        <v>41.989637639999998</v>
      </c>
      <c r="P3510" s="6">
        <v>-72.12902622</v>
      </c>
    </row>
    <row r="3511" spans="2:16" ht="15.75" customHeight="1" x14ac:dyDescent="0.3">
      <c r="B3511" s="6">
        <v>307</v>
      </c>
      <c r="C3511" s="6" t="s">
        <v>21</v>
      </c>
      <c r="D3511" s="6">
        <v>4732</v>
      </c>
      <c r="F3511" s="6" t="s">
        <v>20</v>
      </c>
      <c r="G3511" s="6">
        <v>143.6</v>
      </c>
      <c r="H3511" s="6">
        <v>71.8</v>
      </c>
      <c r="I3511" s="6">
        <v>45.9</v>
      </c>
      <c r="L3511" s="6" t="s">
        <v>24</v>
      </c>
      <c r="N3511" s="6" t="b">
        <v>0</v>
      </c>
      <c r="O3511" s="6">
        <v>41.98962263</v>
      </c>
      <c r="P3511" s="6">
        <v>-72.129058040000004</v>
      </c>
    </row>
    <row r="3512" spans="2:16" ht="15.75" customHeight="1" x14ac:dyDescent="0.3">
      <c r="B3512" s="6">
        <v>307</v>
      </c>
      <c r="C3512" s="6" t="s">
        <v>25</v>
      </c>
      <c r="D3512" s="6">
        <v>4733</v>
      </c>
      <c r="F3512" s="6" t="s">
        <v>31</v>
      </c>
      <c r="G3512" s="6">
        <v>150.1</v>
      </c>
      <c r="H3512" s="6">
        <v>71.599999999999994</v>
      </c>
      <c r="I3512" s="6">
        <v>27.5</v>
      </c>
      <c r="L3512" s="6" t="s">
        <v>24</v>
      </c>
      <c r="N3512" s="6" t="b">
        <v>0</v>
      </c>
      <c r="O3512" s="6">
        <v>41.989610710000001</v>
      </c>
      <c r="P3512" s="6">
        <v>-72.128981010000004</v>
      </c>
    </row>
    <row r="3513" spans="2:16" ht="15.75" customHeight="1" x14ac:dyDescent="0.3">
      <c r="B3513" s="6">
        <v>307</v>
      </c>
      <c r="C3513" s="6" t="s">
        <v>25</v>
      </c>
      <c r="D3513" s="6">
        <v>4734</v>
      </c>
      <c r="F3513" s="6" t="s">
        <v>20</v>
      </c>
      <c r="G3513" s="6">
        <v>152.80000000000001</v>
      </c>
      <c r="H3513" s="6">
        <v>71.2</v>
      </c>
      <c r="I3513" s="6">
        <v>21.2</v>
      </c>
      <c r="N3513" s="6" t="b">
        <v>0</v>
      </c>
      <c r="O3513" s="6">
        <v>41.989602949999998</v>
      </c>
      <c r="P3513" s="6">
        <v>-72.128949669999997</v>
      </c>
    </row>
    <row r="3514" spans="2:16" ht="15.75" customHeight="1" x14ac:dyDescent="0.3">
      <c r="B3514" s="6">
        <v>307</v>
      </c>
      <c r="C3514" s="6" t="s">
        <v>25</v>
      </c>
      <c r="D3514" s="6">
        <v>4735</v>
      </c>
      <c r="F3514" s="6" t="s">
        <v>20</v>
      </c>
      <c r="G3514" s="6">
        <v>153.9</v>
      </c>
      <c r="H3514" s="6">
        <v>75.599999999999994</v>
      </c>
      <c r="I3514" s="6">
        <v>17.8</v>
      </c>
      <c r="L3514" s="6" t="s">
        <v>24</v>
      </c>
      <c r="N3514" s="6" t="b">
        <v>0</v>
      </c>
      <c r="O3514" s="6">
        <v>41.989640199999997</v>
      </c>
      <c r="P3514" s="6">
        <v>-72.128927320000003</v>
      </c>
    </row>
    <row r="3515" spans="2:16" ht="15.75" customHeight="1" x14ac:dyDescent="0.3">
      <c r="B3515" s="6">
        <v>307</v>
      </c>
      <c r="C3515" s="6" t="s">
        <v>25</v>
      </c>
      <c r="D3515" s="6">
        <v>4736</v>
      </c>
      <c r="F3515" s="6" t="s">
        <v>20</v>
      </c>
      <c r="G3515" s="6">
        <v>155.9</v>
      </c>
      <c r="H3515" s="6">
        <v>72.8</v>
      </c>
      <c r="I3515" s="6">
        <v>12.7</v>
      </c>
      <c r="L3515" s="6" t="s">
        <v>24</v>
      </c>
      <c r="N3515" s="6" t="b">
        <v>0</v>
      </c>
      <c r="O3515" s="6">
        <v>41.989612280000003</v>
      </c>
      <c r="P3515" s="6">
        <v>-72.128909370000002</v>
      </c>
    </row>
    <row r="3516" spans="2:16" ht="15.75" customHeight="1" x14ac:dyDescent="0.3">
      <c r="B3516" s="6">
        <v>307</v>
      </c>
      <c r="C3516" s="6" t="s">
        <v>25</v>
      </c>
      <c r="D3516" s="6">
        <v>4737</v>
      </c>
      <c r="F3516" s="6" t="s">
        <v>20</v>
      </c>
      <c r="G3516" s="6">
        <v>156.5</v>
      </c>
      <c r="H3516" s="6">
        <v>71.2</v>
      </c>
      <c r="I3516" s="6">
        <v>17.5</v>
      </c>
      <c r="L3516" s="6" t="s">
        <v>24</v>
      </c>
      <c r="N3516" s="6" t="b">
        <v>0</v>
      </c>
      <c r="O3516" s="6">
        <v>41.989597170000003</v>
      </c>
      <c r="P3516" s="6">
        <v>-72.128905590000002</v>
      </c>
    </row>
    <row r="3517" spans="2:16" ht="15.75" customHeight="1" x14ac:dyDescent="0.3">
      <c r="B3517" s="6">
        <v>307</v>
      </c>
      <c r="C3517" s="6" t="s">
        <v>25</v>
      </c>
      <c r="D3517" s="6">
        <v>4738</v>
      </c>
      <c r="F3517" s="6" t="s">
        <v>20</v>
      </c>
      <c r="G3517" s="6">
        <v>157.6</v>
      </c>
      <c r="H3517" s="6">
        <v>70.7</v>
      </c>
      <c r="I3517" s="6">
        <v>17.7</v>
      </c>
      <c r="L3517" s="6" t="s">
        <v>24</v>
      </c>
      <c r="N3517" s="6" t="b">
        <v>0</v>
      </c>
      <c r="O3517" s="6">
        <v>41.98959103</v>
      </c>
      <c r="P3517" s="6">
        <v>-72.128893529999999</v>
      </c>
    </row>
    <row r="3518" spans="2:16" ht="15.75" customHeight="1" x14ac:dyDescent="0.3">
      <c r="B3518" s="6">
        <v>307</v>
      </c>
      <c r="C3518" s="6" t="s">
        <v>25</v>
      </c>
      <c r="D3518" s="6">
        <v>4739</v>
      </c>
      <c r="F3518" s="6" t="s">
        <v>31</v>
      </c>
      <c r="G3518" s="6">
        <v>155</v>
      </c>
      <c r="H3518" s="6">
        <v>78.099999999999994</v>
      </c>
      <c r="I3518" s="6">
        <v>35.9</v>
      </c>
      <c r="L3518" s="6" t="s">
        <v>24</v>
      </c>
      <c r="N3518" s="6" t="b">
        <v>1</v>
      </c>
      <c r="O3518" s="6">
        <v>41.989660630000003</v>
      </c>
      <c r="P3518" s="6">
        <v>-72.128908960000004</v>
      </c>
    </row>
    <row r="3519" spans="2:16" ht="15.75" customHeight="1" x14ac:dyDescent="0.3">
      <c r="B3519" s="6">
        <v>307</v>
      </c>
      <c r="C3519" s="6" t="s">
        <v>26</v>
      </c>
      <c r="D3519" s="6">
        <v>4741</v>
      </c>
      <c r="F3519" s="6" t="s">
        <v>43</v>
      </c>
      <c r="G3519" s="6">
        <v>151.4</v>
      </c>
      <c r="H3519" s="6">
        <v>68.3</v>
      </c>
      <c r="I3519" s="6">
        <v>33.5</v>
      </c>
      <c r="J3519" s="6" t="s">
        <v>170</v>
      </c>
      <c r="K3519" s="6">
        <v>1.3</v>
      </c>
      <c r="L3519" s="6" t="s">
        <v>24</v>
      </c>
      <c r="N3519" s="6" t="b">
        <v>0</v>
      </c>
      <c r="O3519" s="6">
        <v>41.989579450000001</v>
      </c>
      <c r="P3519" s="6">
        <v>-72.128972450000006</v>
      </c>
    </row>
    <row r="3520" spans="2:16" ht="15.75" customHeight="1" x14ac:dyDescent="0.3">
      <c r="B3520" s="6">
        <v>901</v>
      </c>
      <c r="C3520" s="6" t="s">
        <v>26</v>
      </c>
      <c r="D3520" s="6">
        <v>4741</v>
      </c>
      <c r="F3520" s="6" t="s">
        <v>172</v>
      </c>
      <c r="G3520" s="6">
        <v>38.299999999999997</v>
      </c>
      <c r="H3520" s="6">
        <v>184.6</v>
      </c>
      <c r="I3520" s="6">
        <v>1.4</v>
      </c>
      <c r="J3520" s="6" t="s">
        <v>170</v>
      </c>
      <c r="L3520" s="6" t="s">
        <v>24</v>
      </c>
      <c r="N3520" s="6" t="b">
        <v>0</v>
      </c>
      <c r="O3520" s="6">
        <v>41.990786110000002</v>
      </c>
      <c r="P3520" s="6">
        <v>-72.130075750000003</v>
      </c>
    </row>
    <row r="3521" spans="2:16" ht="15.75" customHeight="1" x14ac:dyDescent="0.3">
      <c r="B3521" s="6">
        <v>307</v>
      </c>
      <c r="C3521" s="6" t="s">
        <v>26</v>
      </c>
      <c r="D3521" s="6">
        <v>4742</v>
      </c>
      <c r="F3521" s="6" t="s">
        <v>31</v>
      </c>
      <c r="G3521" s="6">
        <v>154.9</v>
      </c>
      <c r="H3521" s="6">
        <v>66</v>
      </c>
      <c r="I3521" s="6">
        <v>19.100000000000001</v>
      </c>
      <c r="J3521" s="6" t="s">
        <v>170</v>
      </c>
      <c r="K3521" s="6">
        <v>1.3</v>
      </c>
      <c r="L3521" s="6" t="s">
        <v>24</v>
      </c>
      <c r="N3521" s="6" t="b">
        <v>0</v>
      </c>
      <c r="O3521" s="6">
        <v>41.989553620000002</v>
      </c>
      <c r="P3521" s="6">
        <v>-72.128935580000004</v>
      </c>
    </row>
    <row r="3522" spans="2:16" ht="15.75" customHeight="1" x14ac:dyDescent="0.3">
      <c r="B3522" s="6">
        <v>307</v>
      </c>
      <c r="C3522" s="6" t="s">
        <v>26</v>
      </c>
      <c r="D3522" s="6">
        <v>4743</v>
      </c>
      <c r="F3522" s="6" t="s">
        <v>18</v>
      </c>
      <c r="G3522" s="6">
        <v>155.19999999999999</v>
      </c>
      <c r="H3522" s="6">
        <v>63.5</v>
      </c>
      <c r="I3522" s="6">
        <v>39.4</v>
      </c>
      <c r="J3522" s="6" t="s">
        <v>170</v>
      </c>
      <c r="K3522" s="6">
        <v>1.3</v>
      </c>
      <c r="L3522" s="6" t="s">
        <v>24</v>
      </c>
      <c r="N3522" s="6" t="b">
        <v>0</v>
      </c>
      <c r="O3522" s="6">
        <v>41.98953101</v>
      </c>
      <c r="P3522" s="6">
        <v>-72.128937260000001</v>
      </c>
    </row>
    <row r="3523" spans="2:16" ht="15.75" customHeight="1" x14ac:dyDescent="0.3">
      <c r="B3523" s="6">
        <v>308</v>
      </c>
      <c r="C3523" s="6" t="s">
        <v>17</v>
      </c>
      <c r="D3523" s="6">
        <v>4744</v>
      </c>
      <c r="F3523" s="6" t="s">
        <v>31</v>
      </c>
      <c r="G3523" s="6">
        <v>162.6</v>
      </c>
      <c r="H3523" s="6">
        <v>67.400000000000006</v>
      </c>
      <c r="I3523" s="6">
        <v>14.5</v>
      </c>
      <c r="J3523" s="6" t="s">
        <v>170</v>
      </c>
      <c r="K3523" s="6">
        <v>1.3</v>
      </c>
      <c r="L3523" s="6" t="s">
        <v>24</v>
      </c>
      <c r="N3523" s="6" t="b">
        <v>0</v>
      </c>
      <c r="O3523" s="6">
        <v>41.989553989999997</v>
      </c>
      <c r="P3523" s="6">
        <v>-72.128840890000006</v>
      </c>
    </row>
    <row r="3524" spans="2:16" ht="15.75" customHeight="1" x14ac:dyDescent="0.3">
      <c r="B3524" s="6">
        <v>308</v>
      </c>
      <c r="C3524" s="6" t="s">
        <v>17</v>
      </c>
      <c r="D3524" s="6">
        <v>4745</v>
      </c>
      <c r="F3524" s="6" t="s">
        <v>31</v>
      </c>
      <c r="G3524" s="6">
        <v>162.80000000000001</v>
      </c>
      <c r="H3524" s="6">
        <v>69.2</v>
      </c>
      <c r="I3524" s="6">
        <v>9.9</v>
      </c>
      <c r="J3524" s="6" t="s">
        <v>170</v>
      </c>
      <c r="K3524" s="6">
        <v>1.3</v>
      </c>
      <c r="L3524" s="6" t="s">
        <v>24</v>
      </c>
      <c r="N3524" s="6" t="b">
        <v>0</v>
      </c>
      <c r="O3524" s="6">
        <v>41.989569619999997</v>
      </c>
      <c r="P3524" s="6">
        <v>-72.12883472</v>
      </c>
    </row>
    <row r="3525" spans="2:16" ht="15.75" customHeight="1" x14ac:dyDescent="0.3">
      <c r="B3525" s="6">
        <v>308</v>
      </c>
      <c r="C3525" s="6" t="s">
        <v>17</v>
      </c>
      <c r="D3525" s="6">
        <v>4746</v>
      </c>
      <c r="F3525" s="6" t="s">
        <v>31</v>
      </c>
      <c r="G3525" s="6">
        <v>179</v>
      </c>
      <c r="H3525" s="6">
        <v>62.9</v>
      </c>
      <c r="I3525" s="6">
        <v>26.1</v>
      </c>
      <c r="J3525" s="6" t="s">
        <v>170</v>
      </c>
      <c r="K3525" s="6">
        <v>1.3</v>
      </c>
      <c r="L3525" s="6" t="s">
        <v>24</v>
      </c>
      <c r="N3525" s="6" t="b">
        <v>0</v>
      </c>
      <c r="O3525" s="6">
        <v>41.989488520000002</v>
      </c>
      <c r="P3525" s="6">
        <v>-72.128654920000002</v>
      </c>
    </row>
    <row r="3526" spans="2:16" ht="15.75" customHeight="1" x14ac:dyDescent="0.3">
      <c r="B3526" s="6">
        <v>308</v>
      </c>
      <c r="C3526" s="6" t="s">
        <v>17</v>
      </c>
      <c r="D3526" s="6">
        <v>4747</v>
      </c>
      <c r="F3526" s="6" t="s">
        <v>20</v>
      </c>
      <c r="G3526" s="6">
        <v>167.8</v>
      </c>
      <c r="H3526" s="6">
        <v>64.900000000000006</v>
      </c>
      <c r="I3526" s="6">
        <v>29.5</v>
      </c>
      <c r="J3526" s="6" t="s">
        <v>170</v>
      </c>
      <c r="K3526" s="6">
        <v>1.3</v>
      </c>
      <c r="L3526" s="6" t="s">
        <v>24</v>
      </c>
      <c r="N3526" s="6" t="b">
        <v>0</v>
      </c>
      <c r="O3526" s="6">
        <v>41.989523730000002</v>
      </c>
      <c r="P3526" s="6">
        <v>-72.128784179999997</v>
      </c>
    </row>
    <row r="3527" spans="2:16" ht="15.75" customHeight="1" x14ac:dyDescent="0.3">
      <c r="B3527" s="6">
        <v>308</v>
      </c>
      <c r="C3527" s="6" t="s">
        <v>17</v>
      </c>
      <c r="D3527" s="6">
        <v>4748</v>
      </c>
      <c r="F3527" s="6" t="s">
        <v>18</v>
      </c>
      <c r="G3527" s="6">
        <v>169.5</v>
      </c>
      <c r="H3527" s="6">
        <v>69.2</v>
      </c>
      <c r="I3527" s="6">
        <v>40</v>
      </c>
      <c r="J3527" s="6" t="s">
        <v>170</v>
      </c>
      <c r="K3527" s="6">
        <v>1.3</v>
      </c>
      <c r="L3527" s="6" t="s">
        <v>24</v>
      </c>
      <c r="N3527" s="6" t="b">
        <v>0</v>
      </c>
      <c r="O3527" s="6">
        <v>41.989559149999998</v>
      </c>
      <c r="P3527" s="6">
        <v>-72.128754880000002</v>
      </c>
    </row>
    <row r="3528" spans="2:16" ht="15.75" customHeight="1" x14ac:dyDescent="0.3">
      <c r="B3528" s="6">
        <v>309</v>
      </c>
      <c r="C3528" s="6" t="s">
        <v>21</v>
      </c>
      <c r="D3528" s="6">
        <v>4751</v>
      </c>
      <c r="F3528" s="6" t="s">
        <v>31</v>
      </c>
      <c r="G3528" s="6">
        <v>181.4</v>
      </c>
      <c r="H3528" s="6">
        <v>72.3</v>
      </c>
      <c r="I3528" s="6">
        <v>15.4</v>
      </c>
      <c r="J3528" s="6" t="s">
        <v>170</v>
      </c>
      <c r="K3528" s="6">
        <v>1.3</v>
      </c>
      <c r="L3528" s="6" t="s">
        <v>24</v>
      </c>
      <c r="N3528" s="6" t="b">
        <v>0</v>
      </c>
      <c r="O3528" s="6">
        <v>41.98956802</v>
      </c>
      <c r="P3528" s="6">
        <v>-72.128606570000002</v>
      </c>
    </row>
    <row r="3529" spans="2:16" ht="15.75" customHeight="1" x14ac:dyDescent="0.3">
      <c r="B3529" s="6">
        <v>309</v>
      </c>
      <c r="C3529" s="6" t="s">
        <v>17</v>
      </c>
      <c r="D3529" s="6">
        <v>4752</v>
      </c>
      <c r="F3529" s="6" t="s">
        <v>20</v>
      </c>
      <c r="G3529" s="6">
        <v>180.4</v>
      </c>
      <c r="H3529" s="6">
        <v>66.900000000000006</v>
      </c>
      <c r="I3529" s="6">
        <v>7.9</v>
      </c>
      <c r="J3529" s="6" t="s">
        <v>170</v>
      </c>
      <c r="K3529" s="6">
        <v>1.3</v>
      </c>
      <c r="L3529" s="6" t="s">
        <v>24</v>
      </c>
      <c r="N3529" s="6" t="b">
        <v>0</v>
      </c>
      <c r="O3529" s="6">
        <v>41.989521760000002</v>
      </c>
      <c r="P3529" s="6">
        <v>-72.128629840000002</v>
      </c>
    </row>
    <row r="3530" spans="2:16" ht="15.75" customHeight="1" x14ac:dyDescent="0.3">
      <c r="B3530" s="6">
        <v>309</v>
      </c>
      <c r="C3530" s="6" t="s">
        <v>21</v>
      </c>
      <c r="D3530" s="6">
        <v>4753</v>
      </c>
      <c r="F3530" s="6" t="s">
        <v>20</v>
      </c>
      <c r="G3530" s="6">
        <v>184.5</v>
      </c>
      <c r="H3530" s="6">
        <v>70.2</v>
      </c>
      <c r="I3530" s="6">
        <v>6.7</v>
      </c>
      <c r="J3530" s="6" t="s">
        <v>170</v>
      </c>
      <c r="K3530" s="6">
        <v>1.3</v>
      </c>
      <c r="L3530" s="6" t="s">
        <v>24</v>
      </c>
      <c r="N3530" s="6" t="b">
        <v>0</v>
      </c>
      <c r="O3530" s="6">
        <v>41.98954458</v>
      </c>
      <c r="P3530" s="6">
        <v>-72.128574049999997</v>
      </c>
    </row>
    <row r="3531" spans="2:16" ht="15.75" customHeight="1" x14ac:dyDescent="0.3">
      <c r="B3531" s="6">
        <v>309</v>
      </c>
      <c r="C3531" s="6" t="s">
        <v>21</v>
      </c>
      <c r="D3531" s="6">
        <v>4754</v>
      </c>
      <c r="F3531" s="6" t="s">
        <v>22</v>
      </c>
      <c r="G3531" s="6">
        <v>186.8</v>
      </c>
      <c r="H3531" s="6">
        <v>75.3</v>
      </c>
      <c r="I3531" s="6">
        <v>24</v>
      </c>
      <c r="J3531" s="6" t="s">
        <v>170</v>
      </c>
      <c r="K3531" s="6">
        <v>1.3</v>
      </c>
      <c r="L3531" s="6" t="s">
        <v>24</v>
      </c>
      <c r="N3531" s="6" t="b">
        <v>0</v>
      </c>
      <c r="O3531" s="6">
        <v>41.989586160000002</v>
      </c>
      <c r="P3531" s="6">
        <v>-72.128535920000004</v>
      </c>
    </row>
    <row r="3532" spans="2:16" ht="15.75" customHeight="1" x14ac:dyDescent="0.3">
      <c r="B3532" s="6">
        <v>309</v>
      </c>
      <c r="C3532" s="6" t="s">
        <v>25</v>
      </c>
      <c r="D3532" s="6">
        <v>4755</v>
      </c>
      <c r="F3532" s="6" t="s">
        <v>18</v>
      </c>
      <c r="G3532" s="6">
        <v>190.9</v>
      </c>
      <c r="H3532" s="6">
        <v>75.3</v>
      </c>
      <c r="I3532" s="6">
        <v>23.6</v>
      </c>
      <c r="J3532" s="6" t="s">
        <v>170</v>
      </c>
      <c r="K3532" s="6">
        <v>1.3</v>
      </c>
      <c r="L3532" s="6" t="s">
        <v>24</v>
      </c>
      <c r="N3532" s="6" t="b">
        <v>0</v>
      </c>
      <c r="O3532" s="6">
        <v>41.989579759999998</v>
      </c>
      <c r="P3532" s="6">
        <v>-72.128487070000006</v>
      </c>
    </row>
    <row r="3533" spans="2:16" ht="15.75" customHeight="1" x14ac:dyDescent="0.3">
      <c r="B3533" s="6">
        <v>309</v>
      </c>
      <c r="C3533" s="6" t="s">
        <v>17</v>
      </c>
      <c r="D3533" s="6">
        <v>4757</v>
      </c>
      <c r="F3533" s="6" t="s">
        <v>33</v>
      </c>
      <c r="G3533" s="6">
        <v>183.2</v>
      </c>
      <c r="H3533" s="6">
        <v>65.2</v>
      </c>
      <c r="I3533" s="6">
        <v>65</v>
      </c>
      <c r="J3533" s="6" t="s">
        <v>170</v>
      </c>
      <c r="K3533" s="6">
        <v>1.3</v>
      </c>
      <c r="L3533" s="6" t="s">
        <v>24</v>
      </c>
      <c r="N3533" s="6" t="b">
        <v>0</v>
      </c>
      <c r="O3533" s="6">
        <v>41.989502330000001</v>
      </c>
      <c r="P3533" s="6">
        <v>-72.128600039999995</v>
      </c>
    </row>
    <row r="3534" spans="2:16" ht="15.75" customHeight="1" x14ac:dyDescent="0.3">
      <c r="B3534" s="6">
        <v>801</v>
      </c>
      <c r="C3534" s="6" t="s">
        <v>21</v>
      </c>
      <c r="D3534" s="6">
        <v>4761</v>
      </c>
      <c r="F3534" s="6" t="s">
        <v>172</v>
      </c>
      <c r="G3534" s="6">
        <v>20.100000000000001</v>
      </c>
      <c r="H3534" s="6">
        <v>170.7</v>
      </c>
      <c r="I3534" s="6">
        <v>2.4</v>
      </c>
      <c r="J3534" s="6" t="s">
        <v>170</v>
      </c>
      <c r="N3534" s="6" t="b">
        <v>0</v>
      </c>
      <c r="O3534" s="6">
        <v>41.990691429999998</v>
      </c>
      <c r="P3534" s="6">
        <v>-72.13032183</v>
      </c>
    </row>
    <row r="3535" spans="2:16" ht="15.75" customHeight="1" x14ac:dyDescent="0.3">
      <c r="B3535" s="6">
        <v>309</v>
      </c>
      <c r="C3535" s="6" t="s">
        <v>26</v>
      </c>
      <c r="D3535" s="6">
        <v>4762</v>
      </c>
      <c r="F3535" s="6" t="s">
        <v>20</v>
      </c>
      <c r="G3535" s="6">
        <v>193.1</v>
      </c>
      <c r="H3535" s="6">
        <v>66.8</v>
      </c>
      <c r="I3535" s="6">
        <v>7.3</v>
      </c>
      <c r="J3535" s="6" t="s">
        <v>170</v>
      </c>
      <c r="N3535" s="6" t="b">
        <v>0</v>
      </c>
      <c r="O3535" s="6">
        <v>41.98950104</v>
      </c>
      <c r="P3535" s="6">
        <v>-72.128478720000004</v>
      </c>
    </row>
    <row r="3536" spans="2:16" ht="15.75" customHeight="1" x14ac:dyDescent="0.3">
      <c r="B3536" s="6">
        <v>408</v>
      </c>
      <c r="C3536" s="6" t="s">
        <v>25</v>
      </c>
      <c r="D3536" s="6">
        <v>4765</v>
      </c>
      <c r="F3536" s="6" t="s">
        <v>20</v>
      </c>
      <c r="G3536" s="6">
        <v>176.9</v>
      </c>
      <c r="H3536" s="6">
        <v>99.4</v>
      </c>
      <c r="I3536" s="6">
        <v>1.1000000000000001</v>
      </c>
      <c r="J3536" s="6" t="s">
        <v>170</v>
      </c>
      <c r="K3536" s="6">
        <v>1.3</v>
      </c>
      <c r="L3536" s="6" t="s">
        <v>24</v>
      </c>
      <c r="N3536" s="6" t="b">
        <v>0</v>
      </c>
      <c r="O3536" s="6">
        <v>41.989815059999998</v>
      </c>
      <c r="P3536" s="6">
        <v>-72.128603249999998</v>
      </c>
    </row>
    <row r="3537" spans="2:16" ht="15.75" customHeight="1" x14ac:dyDescent="0.3">
      <c r="B3537" s="6">
        <v>309</v>
      </c>
      <c r="C3537" s="6" t="s">
        <v>17</v>
      </c>
      <c r="D3537" s="6">
        <v>4767</v>
      </c>
      <c r="F3537" s="6" t="s">
        <v>31</v>
      </c>
      <c r="G3537" s="6">
        <v>186.1</v>
      </c>
      <c r="H3537" s="6">
        <v>67.400000000000006</v>
      </c>
      <c r="I3537" s="6">
        <v>20.7</v>
      </c>
      <c r="J3537" s="6" t="s">
        <v>170</v>
      </c>
      <c r="N3537" s="6" t="b">
        <v>0</v>
      </c>
      <c r="O3537" s="6">
        <v>41.989517290000002</v>
      </c>
      <c r="P3537" s="6">
        <v>-72.128560870000001</v>
      </c>
    </row>
    <row r="3538" spans="2:16" ht="15.75" customHeight="1" x14ac:dyDescent="0.3">
      <c r="B3538" s="6">
        <v>800</v>
      </c>
      <c r="C3538" s="6" t="s">
        <v>21</v>
      </c>
      <c r="D3538" s="6">
        <v>4768</v>
      </c>
      <c r="F3538" s="6" t="s">
        <v>20</v>
      </c>
      <c r="G3538" s="6">
        <v>1.6</v>
      </c>
      <c r="H3538" s="6">
        <v>164.9</v>
      </c>
      <c r="I3538" s="6">
        <v>22.5</v>
      </c>
      <c r="J3538" s="6" t="s">
        <v>170</v>
      </c>
      <c r="N3538" s="6" t="b">
        <v>0</v>
      </c>
      <c r="O3538" s="6">
        <v>41.99066895</v>
      </c>
      <c r="P3538" s="6">
        <v>-72.130554459999999</v>
      </c>
    </row>
    <row r="3539" spans="2:16" ht="15.75" customHeight="1" x14ac:dyDescent="0.3">
      <c r="B3539" s="6">
        <v>309</v>
      </c>
      <c r="C3539" s="6" t="s">
        <v>25</v>
      </c>
      <c r="D3539" s="6">
        <v>4769</v>
      </c>
      <c r="F3539" s="6" t="s">
        <v>39</v>
      </c>
      <c r="G3539" s="6">
        <v>195</v>
      </c>
      <c r="H3539" s="6">
        <v>71</v>
      </c>
      <c r="I3539" s="6">
        <v>8.5</v>
      </c>
      <c r="J3539" s="6" t="s">
        <v>170</v>
      </c>
      <c r="L3539" s="6" t="s">
        <v>24</v>
      </c>
      <c r="N3539" s="6" t="b">
        <v>0</v>
      </c>
      <c r="O3539" s="6">
        <v>41.989535269999998</v>
      </c>
      <c r="P3539" s="6">
        <v>-72.128447249999994</v>
      </c>
    </row>
    <row r="3540" spans="2:16" ht="15.75" customHeight="1" x14ac:dyDescent="0.3">
      <c r="B3540" s="6">
        <v>700</v>
      </c>
      <c r="C3540" s="6" t="s">
        <v>25</v>
      </c>
      <c r="D3540" s="6">
        <v>4770</v>
      </c>
      <c r="F3540" s="6" t="s">
        <v>31</v>
      </c>
      <c r="G3540" s="6">
        <v>10.3</v>
      </c>
      <c r="H3540" s="6">
        <v>157</v>
      </c>
      <c r="I3540" s="6">
        <v>45</v>
      </c>
      <c r="N3540" s="6" t="b">
        <v>0</v>
      </c>
      <c r="O3540" s="6">
        <v>41.990585400000001</v>
      </c>
      <c r="P3540" s="6">
        <v>-72.130467390000007</v>
      </c>
    </row>
    <row r="3541" spans="2:16" ht="15.75" customHeight="1" x14ac:dyDescent="0.3">
      <c r="B3541" s="6">
        <v>309</v>
      </c>
      <c r="C3541" s="6" t="s">
        <v>25</v>
      </c>
      <c r="D3541" s="6">
        <v>4771</v>
      </c>
      <c r="F3541" s="6" t="s">
        <v>89</v>
      </c>
      <c r="G3541" s="6">
        <v>195</v>
      </c>
      <c r="H3541" s="6">
        <v>77.5</v>
      </c>
      <c r="I3541" s="6">
        <v>36.5</v>
      </c>
      <c r="J3541" s="6" t="s">
        <v>170</v>
      </c>
      <c r="L3541" s="6" t="s">
        <v>24</v>
      </c>
      <c r="N3541" s="6" t="b">
        <v>0</v>
      </c>
      <c r="O3541" s="6">
        <v>41.98959284</v>
      </c>
      <c r="P3541" s="6">
        <v>-72.12843359</v>
      </c>
    </row>
    <row r="3542" spans="2:16" ht="15.75" customHeight="1" x14ac:dyDescent="0.3">
      <c r="B3542" s="6">
        <v>700</v>
      </c>
      <c r="C3542" s="6" t="s">
        <v>26</v>
      </c>
      <c r="D3542" s="6">
        <v>4772</v>
      </c>
      <c r="F3542" s="6" t="s">
        <v>18</v>
      </c>
      <c r="G3542" s="6">
        <v>12.9</v>
      </c>
      <c r="H3542" s="6">
        <v>140.30000000000001</v>
      </c>
      <c r="I3542" s="6">
        <v>35.4</v>
      </c>
      <c r="J3542" s="6" t="s">
        <v>170</v>
      </c>
      <c r="N3542" s="6" t="b">
        <v>0</v>
      </c>
      <c r="O3542" s="6">
        <v>41.990433430000003</v>
      </c>
      <c r="P3542" s="6">
        <v>-72.130471499999999</v>
      </c>
    </row>
    <row r="3543" spans="2:16" ht="15.75" customHeight="1" x14ac:dyDescent="0.3">
      <c r="B3543" s="6">
        <v>700</v>
      </c>
      <c r="C3543" s="6" t="s">
        <v>26</v>
      </c>
      <c r="D3543" s="6">
        <v>4773</v>
      </c>
      <c r="F3543" s="6" t="s">
        <v>23</v>
      </c>
      <c r="G3543" s="6">
        <v>10.199999999999999</v>
      </c>
      <c r="H3543" s="6">
        <v>146.1</v>
      </c>
      <c r="I3543" s="6">
        <v>32</v>
      </c>
      <c r="J3543" s="6" t="s">
        <v>170</v>
      </c>
      <c r="N3543" s="6" t="b">
        <v>0</v>
      </c>
      <c r="O3543" s="6">
        <v>41.990489019999998</v>
      </c>
      <c r="P3543" s="6">
        <v>-72.130491489999997</v>
      </c>
    </row>
    <row r="3544" spans="2:16" ht="15.75" customHeight="1" x14ac:dyDescent="0.3">
      <c r="B3544" s="6">
        <v>309</v>
      </c>
      <c r="C3544" s="6" t="s">
        <v>25</v>
      </c>
      <c r="D3544" s="6">
        <v>4774</v>
      </c>
      <c r="F3544" s="6" t="s">
        <v>22</v>
      </c>
      <c r="G3544" s="6">
        <v>193.1</v>
      </c>
      <c r="H3544" s="6">
        <v>73.900000000000006</v>
      </c>
      <c r="I3544" s="6">
        <v>47.1</v>
      </c>
      <c r="J3544" s="6" t="s">
        <v>170</v>
      </c>
      <c r="L3544" s="6" t="s">
        <v>24</v>
      </c>
      <c r="N3544" s="6" t="b">
        <v>0</v>
      </c>
      <c r="O3544" s="6">
        <v>41.989563920000002</v>
      </c>
      <c r="P3544" s="6">
        <v>-72.128463800000006</v>
      </c>
    </row>
    <row r="3545" spans="2:16" ht="15.75" customHeight="1" x14ac:dyDescent="0.3">
      <c r="B3545" s="6">
        <v>700</v>
      </c>
      <c r="C3545" s="6" t="s">
        <v>25</v>
      </c>
      <c r="D3545" s="6">
        <v>4775</v>
      </c>
      <c r="F3545" s="6" t="s">
        <v>31</v>
      </c>
      <c r="G3545" s="6">
        <v>16.5</v>
      </c>
      <c r="H3545" s="6">
        <v>156.6</v>
      </c>
      <c r="I3545" s="6">
        <v>48.7</v>
      </c>
      <c r="N3545" s="6" t="b">
        <v>0</v>
      </c>
      <c r="O3545" s="6">
        <v>41.99057217</v>
      </c>
      <c r="P3545" s="6">
        <v>-72.130394350000003</v>
      </c>
    </row>
    <row r="3546" spans="2:16" ht="15.75" customHeight="1" x14ac:dyDescent="0.3">
      <c r="B3546" s="6">
        <v>700</v>
      </c>
      <c r="C3546" s="6" t="s">
        <v>26</v>
      </c>
      <c r="D3546" s="6">
        <v>4776</v>
      </c>
      <c r="F3546" s="6" t="s">
        <v>18</v>
      </c>
      <c r="G3546" s="6">
        <v>18.3</v>
      </c>
      <c r="H3546" s="6">
        <v>140.6</v>
      </c>
      <c r="I3546" s="6">
        <v>40.200000000000003</v>
      </c>
      <c r="J3546" s="6" t="s">
        <v>170</v>
      </c>
      <c r="N3546" s="6" t="b">
        <v>0</v>
      </c>
      <c r="O3546" s="6">
        <v>41.990427660000002</v>
      </c>
      <c r="P3546" s="6">
        <v>-72.130406519999994</v>
      </c>
    </row>
    <row r="3547" spans="2:16" ht="15.75" customHeight="1" x14ac:dyDescent="0.3">
      <c r="B3547" s="6">
        <v>900</v>
      </c>
      <c r="C3547" s="6" t="s">
        <v>21</v>
      </c>
      <c r="D3547" s="6">
        <v>4777</v>
      </c>
      <c r="F3547" s="6" t="s">
        <v>20</v>
      </c>
      <c r="G3547" s="6">
        <v>2.6</v>
      </c>
      <c r="H3547" s="6">
        <v>191.8</v>
      </c>
      <c r="I3547" s="6">
        <v>52.8</v>
      </c>
      <c r="J3547" s="6" t="s">
        <v>170</v>
      </c>
      <c r="N3547" s="6" t="b">
        <v>0</v>
      </c>
      <c r="O3547" s="6">
        <v>41.99090563</v>
      </c>
      <c r="P3547" s="6">
        <v>-72.130486020000006</v>
      </c>
    </row>
    <row r="3548" spans="2:16" ht="15.75" customHeight="1" x14ac:dyDescent="0.3">
      <c r="B3548" s="6">
        <v>700</v>
      </c>
      <c r="C3548" s="6" t="s">
        <v>26</v>
      </c>
      <c r="D3548" s="6">
        <v>4778</v>
      </c>
      <c r="F3548" s="6" t="s">
        <v>23</v>
      </c>
      <c r="G3548" s="6">
        <v>14.6</v>
      </c>
      <c r="H3548" s="6">
        <v>150</v>
      </c>
      <c r="I3548" s="6">
        <v>24.2</v>
      </c>
      <c r="J3548" s="6" t="s">
        <v>170</v>
      </c>
      <c r="N3548" s="6" t="b">
        <v>0</v>
      </c>
      <c r="O3548" s="6">
        <v>41.99051669</v>
      </c>
      <c r="P3548" s="6">
        <v>-72.130430860000004</v>
      </c>
    </row>
    <row r="3549" spans="2:16" ht="15.75" customHeight="1" x14ac:dyDescent="0.3">
      <c r="B3549" s="6">
        <v>700</v>
      </c>
      <c r="C3549" s="6" t="s">
        <v>25</v>
      </c>
      <c r="D3549" s="6">
        <v>4780</v>
      </c>
      <c r="F3549" s="6" t="s">
        <v>18</v>
      </c>
      <c r="G3549" s="6">
        <v>16.2</v>
      </c>
      <c r="H3549" s="6">
        <v>151</v>
      </c>
      <c r="I3549" s="6">
        <v>22</v>
      </c>
      <c r="N3549" s="6" t="b">
        <v>0</v>
      </c>
      <c r="O3549" s="6">
        <v>41.990523039999999</v>
      </c>
      <c r="P3549" s="6">
        <v>-72.130409700000001</v>
      </c>
    </row>
    <row r="3550" spans="2:16" ht="15.75" customHeight="1" x14ac:dyDescent="0.3">
      <c r="B3550" s="6">
        <v>309</v>
      </c>
      <c r="C3550" s="6" t="s">
        <v>17</v>
      </c>
      <c r="D3550" s="6">
        <v>4781</v>
      </c>
      <c r="F3550" s="6" t="s">
        <v>20</v>
      </c>
      <c r="G3550" s="6">
        <v>188.6</v>
      </c>
      <c r="H3550" s="6">
        <v>61</v>
      </c>
      <c r="I3550" s="6">
        <v>24.6</v>
      </c>
      <c r="J3550" s="6" t="s">
        <v>170</v>
      </c>
      <c r="L3550" s="6" t="s">
        <v>24</v>
      </c>
      <c r="N3550" s="6" t="b">
        <v>0</v>
      </c>
      <c r="O3550" s="6">
        <v>41.989456699999998</v>
      </c>
      <c r="P3550" s="6">
        <v>-72.128544529999999</v>
      </c>
    </row>
    <row r="3551" spans="2:16" ht="15.75" customHeight="1" x14ac:dyDescent="0.3">
      <c r="B3551" s="6">
        <v>700</v>
      </c>
      <c r="C3551" s="6" t="s">
        <v>26</v>
      </c>
      <c r="D3551" s="6">
        <v>4782</v>
      </c>
      <c r="F3551" s="6" t="s">
        <v>18</v>
      </c>
      <c r="G3551" s="6">
        <v>19.7</v>
      </c>
      <c r="H3551" s="6">
        <v>147.6</v>
      </c>
      <c r="I3551" s="6">
        <v>34.200000000000003</v>
      </c>
      <c r="J3551" s="6" t="s">
        <v>170</v>
      </c>
      <c r="N3551" s="6" t="b">
        <v>0</v>
      </c>
      <c r="O3551" s="6">
        <v>41.990487469999998</v>
      </c>
      <c r="P3551" s="6">
        <v>-72.130375130000004</v>
      </c>
    </row>
    <row r="3552" spans="2:16" ht="15.75" customHeight="1" x14ac:dyDescent="0.3">
      <c r="B3552" s="6">
        <v>309</v>
      </c>
      <c r="C3552" s="6" t="s">
        <v>21</v>
      </c>
      <c r="D3552" s="6">
        <v>4783</v>
      </c>
      <c r="F3552" s="6" t="s">
        <v>33</v>
      </c>
      <c r="G3552" s="6">
        <v>181.2</v>
      </c>
      <c r="H3552" s="6">
        <v>76.2</v>
      </c>
      <c r="I3552" s="6">
        <v>55</v>
      </c>
      <c r="J3552" s="6" t="s">
        <v>170</v>
      </c>
      <c r="K3552" s="6">
        <v>1.3</v>
      </c>
      <c r="L3552" s="6" t="s">
        <v>24</v>
      </c>
      <c r="N3552" s="6" t="b">
        <v>0</v>
      </c>
      <c r="O3552" s="6">
        <v>41.98960288</v>
      </c>
      <c r="P3552" s="6">
        <v>-72.128600759999998</v>
      </c>
    </row>
    <row r="3553" spans="2:16" ht="15.75" customHeight="1" x14ac:dyDescent="0.3">
      <c r="B3553" s="6">
        <v>700</v>
      </c>
      <c r="C3553" s="6" t="s">
        <v>26</v>
      </c>
      <c r="D3553" s="6">
        <v>4784</v>
      </c>
      <c r="F3553" s="6" t="s">
        <v>18</v>
      </c>
      <c r="G3553" s="6">
        <v>19.899999999999999</v>
      </c>
      <c r="H3553" s="6">
        <v>144.9</v>
      </c>
      <c r="I3553" s="6">
        <v>12.8</v>
      </c>
      <c r="J3553" s="6" t="s">
        <v>170</v>
      </c>
      <c r="L3553" s="6" t="s">
        <v>47</v>
      </c>
      <c r="N3553" s="6" t="b">
        <v>0</v>
      </c>
      <c r="O3553" s="6">
        <v>41.990463239999997</v>
      </c>
      <c r="P3553" s="6">
        <v>-72.13037842</v>
      </c>
    </row>
    <row r="3554" spans="2:16" ht="15.75" customHeight="1" x14ac:dyDescent="0.3">
      <c r="B3554" s="6">
        <v>309</v>
      </c>
      <c r="C3554" s="6" t="s">
        <v>17</v>
      </c>
      <c r="D3554" s="6">
        <v>4786</v>
      </c>
      <c r="F3554" s="6" t="s">
        <v>39</v>
      </c>
      <c r="G3554" s="6">
        <v>183.4</v>
      </c>
      <c r="H3554" s="6">
        <v>61.8</v>
      </c>
      <c r="I3554" s="6">
        <v>10.4</v>
      </c>
      <c r="J3554" s="6" t="s">
        <v>170</v>
      </c>
      <c r="K3554" s="6">
        <v>1.3</v>
      </c>
      <c r="L3554" s="6" t="s">
        <v>24</v>
      </c>
      <c r="N3554" s="6" t="b">
        <v>1</v>
      </c>
      <c r="O3554" s="6">
        <v>41.989471909999999</v>
      </c>
      <c r="P3554" s="6">
        <v>-72.128604809999999</v>
      </c>
    </row>
    <row r="3555" spans="2:16" ht="15.75" customHeight="1" x14ac:dyDescent="0.3">
      <c r="B3555" s="6">
        <v>700</v>
      </c>
      <c r="C3555" s="6" t="s">
        <v>25</v>
      </c>
      <c r="D3555" s="6">
        <v>4788</v>
      </c>
      <c r="F3555" s="6" t="s">
        <v>20</v>
      </c>
      <c r="G3555" s="6">
        <v>19</v>
      </c>
      <c r="H3555" s="6">
        <v>159.69999999999999</v>
      </c>
      <c r="I3555" s="6">
        <v>64</v>
      </c>
      <c r="N3555" s="6" t="b">
        <v>0</v>
      </c>
      <c r="O3555" s="6">
        <v>41.990595720000002</v>
      </c>
      <c r="P3555" s="6">
        <v>-72.130358049999998</v>
      </c>
    </row>
    <row r="3556" spans="2:16" ht="15.75" customHeight="1" x14ac:dyDescent="0.3">
      <c r="B3556" s="6">
        <v>700</v>
      </c>
      <c r="C3556" s="6" t="s">
        <v>26</v>
      </c>
      <c r="D3556" s="6">
        <v>4789</v>
      </c>
      <c r="F3556" s="6" t="s">
        <v>23</v>
      </c>
      <c r="G3556" s="6">
        <v>19.600000000000001</v>
      </c>
      <c r="H3556" s="6">
        <v>143.69999999999999</v>
      </c>
      <c r="I3556" s="6">
        <v>40.1</v>
      </c>
      <c r="J3556" s="6" t="s">
        <v>170</v>
      </c>
      <c r="N3556" s="6" t="b">
        <v>0</v>
      </c>
      <c r="O3556" s="6">
        <v>41.990453080000002</v>
      </c>
      <c r="P3556" s="6">
        <v>-72.130384520000007</v>
      </c>
    </row>
    <row r="3557" spans="2:16" ht="15.75" customHeight="1" x14ac:dyDescent="0.3">
      <c r="B3557" s="6">
        <v>700</v>
      </c>
      <c r="C3557" s="6" t="s">
        <v>26</v>
      </c>
      <c r="D3557" s="6">
        <v>4790</v>
      </c>
      <c r="F3557" s="6" t="s">
        <v>23</v>
      </c>
      <c r="G3557" s="6">
        <v>12.6</v>
      </c>
      <c r="H3557" s="6">
        <v>142.6</v>
      </c>
      <c r="I3557" s="6">
        <v>23.8</v>
      </c>
      <c r="J3557" s="6" t="s">
        <v>170</v>
      </c>
      <c r="N3557" s="6" t="b">
        <v>0</v>
      </c>
      <c r="O3557" s="6">
        <v>41.990454270000001</v>
      </c>
      <c r="P3557" s="6">
        <v>-72.130470239999994</v>
      </c>
    </row>
    <row r="3558" spans="2:16" ht="15.75" customHeight="1" x14ac:dyDescent="0.3">
      <c r="B3558" s="6">
        <v>801</v>
      </c>
      <c r="C3558" s="6" t="s">
        <v>21</v>
      </c>
      <c r="D3558" s="6">
        <v>4790</v>
      </c>
      <c r="F3558" s="6" t="s">
        <v>23</v>
      </c>
      <c r="G3558" s="6">
        <v>25.7</v>
      </c>
      <c r="H3558" s="6">
        <v>170.1</v>
      </c>
      <c r="I3558" s="6">
        <v>21.1</v>
      </c>
      <c r="J3558" s="6" t="s">
        <v>170</v>
      </c>
      <c r="K3558" s="6">
        <v>1.1000000000000001</v>
      </c>
      <c r="L3558" s="6" t="s">
        <v>66</v>
      </c>
      <c r="N3558" s="6" t="b">
        <v>1</v>
      </c>
      <c r="O3558" s="6">
        <v>41.99067737</v>
      </c>
      <c r="P3558" s="6">
        <v>-72.130256360000004</v>
      </c>
    </row>
    <row r="3559" spans="2:16" ht="15.75" customHeight="1" x14ac:dyDescent="0.3">
      <c r="B3559" s="6">
        <v>700</v>
      </c>
      <c r="C3559" s="6" t="s">
        <v>26</v>
      </c>
      <c r="D3559" s="6">
        <v>4791</v>
      </c>
      <c r="F3559" s="6" t="s">
        <v>18</v>
      </c>
      <c r="G3559" s="6">
        <v>10.6</v>
      </c>
      <c r="H3559" s="6">
        <v>146.9</v>
      </c>
      <c r="I3559" s="6">
        <v>45</v>
      </c>
      <c r="J3559" s="6" t="s">
        <v>170</v>
      </c>
      <c r="N3559" s="6" t="b">
        <v>0</v>
      </c>
      <c r="O3559" s="6">
        <v>41.99049548</v>
      </c>
      <c r="P3559" s="6">
        <v>-72.130485039999996</v>
      </c>
    </row>
    <row r="3560" spans="2:16" ht="15.75" customHeight="1" x14ac:dyDescent="0.3">
      <c r="B3560" s="6">
        <v>700</v>
      </c>
      <c r="C3560" s="6" t="s">
        <v>25</v>
      </c>
      <c r="D3560" s="6">
        <v>4794</v>
      </c>
      <c r="F3560" s="6" t="s">
        <v>18</v>
      </c>
      <c r="G3560" s="6">
        <v>13.3</v>
      </c>
      <c r="H3560" s="6">
        <v>159.6</v>
      </c>
      <c r="I3560" s="6">
        <v>46.7</v>
      </c>
      <c r="N3560" s="6" t="b">
        <v>0</v>
      </c>
      <c r="O3560" s="6">
        <v>41.990603739999997</v>
      </c>
      <c r="P3560" s="6">
        <v>-72.130426180000001</v>
      </c>
    </row>
    <row r="3561" spans="2:16" ht="15.75" customHeight="1" x14ac:dyDescent="0.3">
      <c r="B3561" s="6">
        <v>700</v>
      </c>
      <c r="C3561" s="6" t="s">
        <v>26</v>
      </c>
      <c r="D3561" s="6">
        <v>4795</v>
      </c>
      <c r="F3561" s="6" t="s">
        <v>18</v>
      </c>
      <c r="G3561" s="6">
        <v>16.399999999999999</v>
      </c>
      <c r="H3561" s="6">
        <v>142.80000000000001</v>
      </c>
      <c r="I3561" s="6">
        <v>30.4</v>
      </c>
      <c r="J3561" s="6" t="s">
        <v>170</v>
      </c>
      <c r="N3561" s="6" t="b">
        <v>0</v>
      </c>
      <c r="O3561" s="6">
        <v>41.990450109999998</v>
      </c>
      <c r="P3561" s="6">
        <v>-72.130424540000007</v>
      </c>
    </row>
    <row r="3562" spans="2:16" ht="15.75" customHeight="1" x14ac:dyDescent="0.3">
      <c r="B3562" s="6">
        <v>700</v>
      </c>
      <c r="C3562" s="6" t="s">
        <v>26</v>
      </c>
      <c r="D3562" s="6">
        <v>4796</v>
      </c>
      <c r="F3562" s="6" t="s">
        <v>18</v>
      </c>
      <c r="G3562" s="6">
        <v>14.1</v>
      </c>
      <c r="H3562" s="6">
        <v>146.5</v>
      </c>
      <c r="I3562" s="6">
        <v>25.5</v>
      </c>
      <c r="J3562" s="6" t="s">
        <v>170</v>
      </c>
      <c r="N3562" s="6" t="b">
        <v>0</v>
      </c>
      <c r="O3562" s="6">
        <v>41.99048647</v>
      </c>
      <c r="P3562" s="6">
        <v>-72.130444170000004</v>
      </c>
    </row>
    <row r="3563" spans="2:16" ht="15.75" customHeight="1" x14ac:dyDescent="0.3">
      <c r="B3563" s="6">
        <v>700</v>
      </c>
      <c r="C3563" s="6" t="s">
        <v>26</v>
      </c>
      <c r="D3563" s="6">
        <v>4797</v>
      </c>
      <c r="F3563" s="6" t="s">
        <v>23</v>
      </c>
      <c r="G3563" s="6">
        <v>13.8</v>
      </c>
      <c r="H3563" s="6">
        <v>144.9</v>
      </c>
      <c r="I3563" s="6">
        <v>33</v>
      </c>
      <c r="J3563" s="6" t="s">
        <v>170</v>
      </c>
      <c r="L3563" s="6" t="s">
        <v>24</v>
      </c>
      <c r="N3563" s="6" t="b">
        <v>1</v>
      </c>
      <c r="O3563" s="6">
        <v>41.990472769999997</v>
      </c>
      <c r="P3563" s="6">
        <v>-72.130451109999996</v>
      </c>
    </row>
    <row r="3564" spans="2:16" ht="15.75" customHeight="1" x14ac:dyDescent="0.3">
      <c r="B3564" s="6">
        <v>700</v>
      </c>
      <c r="C3564" s="6" t="s">
        <v>26</v>
      </c>
      <c r="D3564" s="6">
        <v>4798</v>
      </c>
      <c r="F3564" s="6" t="s">
        <v>18</v>
      </c>
      <c r="G3564" s="6">
        <v>12.3</v>
      </c>
      <c r="H3564" s="6">
        <v>149.69999999999999</v>
      </c>
      <c r="I3564" s="6">
        <v>41.5</v>
      </c>
      <c r="J3564" s="6" t="s">
        <v>170</v>
      </c>
      <c r="N3564" s="6" t="b">
        <v>0</v>
      </c>
      <c r="O3564" s="6">
        <v>41.990517619999999</v>
      </c>
      <c r="P3564" s="6">
        <v>-72.130458899999994</v>
      </c>
    </row>
    <row r="3565" spans="2:16" ht="15.75" customHeight="1" x14ac:dyDescent="0.3">
      <c r="B3565" s="6">
        <v>700</v>
      </c>
      <c r="C3565" s="6" t="s">
        <v>26</v>
      </c>
      <c r="D3565" s="6">
        <v>4799</v>
      </c>
      <c r="F3565" s="6" t="s">
        <v>18</v>
      </c>
      <c r="G3565" s="6">
        <v>12.4</v>
      </c>
      <c r="H3565" s="6">
        <v>146</v>
      </c>
      <c r="I3565" s="6">
        <v>37.799999999999997</v>
      </c>
      <c r="J3565" s="6" t="s">
        <v>170</v>
      </c>
      <c r="N3565" s="6" t="b">
        <v>0</v>
      </c>
      <c r="O3565" s="6">
        <v>41.990484700000003</v>
      </c>
      <c r="P3565" s="6">
        <v>-72.130465479999998</v>
      </c>
    </row>
    <row r="3566" spans="2:16" ht="15.75" customHeight="1" x14ac:dyDescent="0.3">
      <c r="B3566" s="6">
        <v>700</v>
      </c>
      <c r="C3566" s="6" t="s">
        <v>26</v>
      </c>
      <c r="D3566" s="6">
        <v>4800</v>
      </c>
      <c r="F3566" s="6" t="s">
        <v>18</v>
      </c>
      <c r="G3566" s="6">
        <v>13.9</v>
      </c>
      <c r="H3566" s="6">
        <v>142.4</v>
      </c>
      <c r="I3566" s="6">
        <v>12</v>
      </c>
      <c r="J3566" s="6" t="s">
        <v>170</v>
      </c>
      <c r="N3566" s="6" t="b">
        <v>0</v>
      </c>
      <c r="O3566" s="6">
        <v>41.990450469999999</v>
      </c>
      <c r="P3566" s="6">
        <v>-72.130455170000005</v>
      </c>
    </row>
    <row r="3567" spans="2:16" ht="15.75" customHeight="1" x14ac:dyDescent="0.3">
      <c r="B3567" s="6">
        <v>308</v>
      </c>
      <c r="C3567" s="6" t="s">
        <v>17</v>
      </c>
      <c r="D3567" s="6">
        <v>4801</v>
      </c>
      <c r="F3567" s="6" t="s">
        <v>20</v>
      </c>
      <c r="G3567" s="6">
        <v>166.2</v>
      </c>
      <c r="H3567" s="6">
        <v>64.5</v>
      </c>
      <c r="I3567" s="6">
        <v>3.4</v>
      </c>
      <c r="J3567" s="6" t="s">
        <v>170</v>
      </c>
      <c r="L3567" s="6" t="s">
        <v>24</v>
      </c>
      <c r="N3567" s="6" t="b">
        <v>0</v>
      </c>
      <c r="O3567" s="6">
        <v>41.98952268</v>
      </c>
      <c r="P3567" s="6">
        <v>-72.128804079999995</v>
      </c>
    </row>
    <row r="3568" spans="2:16" ht="15.75" customHeight="1" x14ac:dyDescent="0.3">
      <c r="B3568" s="6">
        <v>308</v>
      </c>
      <c r="C3568" s="6" t="s">
        <v>21</v>
      </c>
      <c r="D3568" s="6">
        <v>4802</v>
      </c>
      <c r="F3568" s="6" t="s">
        <v>20</v>
      </c>
      <c r="G3568" s="6">
        <v>165.5</v>
      </c>
      <c r="H3568" s="6">
        <v>75.3</v>
      </c>
      <c r="I3568" s="6">
        <v>2</v>
      </c>
      <c r="J3568" s="6" t="s">
        <v>170</v>
      </c>
      <c r="K3568" s="6">
        <v>1.3</v>
      </c>
      <c r="L3568" s="6" t="s">
        <v>24</v>
      </c>
      <c r="N3568" s="6" t="b">
        <v>0</v>
      </c>
      <c r="O3568" s="6">
        <v>41.989619429999998</v>
      </c>
      <c r="P3568" s="6">
        <v>-72.128789729999994</v>
      </c>
    </row>
    <row r="3569" spans="2:16" ht="15.75" customHeight="1" x14ac:dyDescent="0.3">
      <c r="B3569" s="6">
        <v>308</v>
      </c>
      <c r="C3569" s="6" t="s">
        <v>17</v>
      </c>
      <c r="D3569" s="6">
        <v>4804</v>
      </c>
      <c r="F3569" s="6" t="s">
        <v>20</v>
      </c>
      <c r="G3569" s="6">
        <v>165.6</v>
      </c>
      <c r="H3569" s="6">
        <v>64.3</v>
      </c>
      <c r="I3569" s="6">
        <v>1.9</v>
      </c>
      <c r="J3569" s="6" t="s">
        <v>170</v>
      </c>
      <c r="K3569" s="6">
        <v>1.3</v>
      </c>
      <c r="L3569" s="6" t="s">
        <v>24</v>
      </c>
      <c r="N3569" s="6" t="b">
        <v>0</v>
      </c>
      <c r="O3569" s="6">
        <v>41.989521850000003</v>
      </c>
      <c r="P3569" s="6">
        <v>-72.128811650000003</v>
      </c>
    </row>
    <row r="3570" spans="2:16" ht="15.75" customHeight="1" x14ac:dyDescent="0.3">
      <c r="B3570" s="6">
        <v>308</v>
      </c>
      <c r="C3570" s="6" t="s">
        <v>17</v>
      </c>
      <c r="D3570" s="6">
        <v>4805</v>
      </c>
      <c r="F3570" s="6" t="s">
        <v>20</v>
      </c>
      <c r="G3570" s="6">
        <v>162.9</v>
      </c>
      <c r="H3570" s="6">
        <v>62.9</v>
      </c>
      <c r="I3570" s="6">
        <v>3.2</v>
      </c>
      <c r="J3570" s="6" t="s">
        <v>170</v>
      </c>
      <c r="K3570" s="6">
        <v>1.3</v>
      </c>
      <c r="L3570" s="6" t="s">
        <v>24</v>
      </c>
      <c r="N3570" s="6" t="b">
        <v>0</v>
      </c>
      <c r="O3570" s="6">
        <v>41.989513670000001</v>
      </c>
      <c r="P3570" s="6">
        <v>-72.128846769999996</v>
      </c>
    </row>
    <row r="3571" spans="2:16" ht="15.75" customHeight="1" x14ac:dyDescent="0.3">
      <c r="B3571" s="6">
        <v>308</v>
      </c>
      <c r="C3571" s="6" t="s">
        <v>17</v>
      </c>
      <c r="D3571" s="6">
        <v>4805</v>
      </c>
      <c r="F3571" s="6" t="s">
        <v>20</v>
      </c>
      <c r="G3571" s="6">
        <v>163.5</v>
      </c>
      <c r="H3571" s="6">
        <v>62</v>
      </c>
      <c r="I3571" s="6">
        <v>5.7</v>
      </c>
      <c r="J3571" s="6" t="s">
        <v>170</v>
      </c>
      <c r="K3571" s="6">
        <v>1.3</v>
      </c>
      <c r="L3571" s="6" t="s">
        <v>24</v>
      </c>
      <c r="N3571" s="6" t="b">
        <v>0</v>
      </c>
      <c r="O3571" s="6">
        <v>41.989504760000003</v>
      </c>
      <c r="P3571" s="6">
        <v>-72.128841510000001</v>
      </c>
    </row>
    <row r="3572" spans="2:16" ht="15.75" customHeight="1" x14ac:dyDescent="0.3">
      <c r="B3572" s="6">
        <v>308</v>
      </c>
      <c r="C3572" s="6" t="s">
        <v>17</v>
      </c>
      <c r="D3572" s="6">
        <v>4806</v>
      </c>
      <c r="F3572" s="6" t="s">
        <v>20</v>
      </c>
      <c r="G3572" s="6">
        <v>166</v>
      </c>
      <c r="H3572" s="6">
        <v>63.1</v>
      </c>
      <c r="I3572" s="6">
        <v>2.8</v>
      </c>
      <c r="J3572" s="6" t="s">
        <v>170</v>
      </c>
      <c r="K3572" s="6">
        <v>1.3</v>
      </c>
      <c r="L3572" s="6" t="s">
        <v>24</v>
      </c>
      <c r="N3572" s="6" t="b">
        <v>0</v>
      </c>
      <c r="O3572" s="6">
        <v>41.989510600000003</v>
      </c>
      <c r="P3572" s="6">
        <v>-72.128809410000002</v>
      </c>
    </row>
    <row r="3573" spans="2:16" ht="15.75" customHeight="1" x14ac:dyDescent="0.3">
      <c r="B3573" s="6">
        <v>308</v>
      </c>
      <c r="C3573" s="6" t="s">
        <v>21</v>
      </c>
      <c r="D3573" s="6">
        <v>4807</v>
      </c>
      <c r="F3573" s="6" t="s">
        <v>20</v>
      </c>
      <c r="G3573" s="6">
        <v>167.4</v>
      </c>
      <c r="H3573" s="6">
        <v>78.400000000000006</v>
      </c>
      <c r="I3573" s="6">
        <v>1.3</v>
      </c>
      <c r="J3573" s="6" t="s">
        <v>170</v>
      </c>
      <c r="N3573" s="6" t="b">
        <v>0</v>
      </c>
      <c r="O3573" s="6">
        <v>41.989643919999999</v>
      </c>
      <c r="P3573" s="6">
        <v>-72.128760569999997</v>
      </c>
    </row>
    <row r="3574" spans="2:16" ht="15.75" customHeight="1" x14ac:dyDescent="0.3">
      <c r="B3574" s="6">
        <v>308</v>
      </c>
      <c r="C3574" s="6" t="s">
        <v>21</v>
      </c>
      <c r="D3574" s="6">
        <v>4808</v>
      </c>
      <c r="F3574" s="6" t="s">
        <v>20</v>
      </c>
      <c r="G3574" s="6">
        <v>162.9</v>
      </c>
      <c r="H3574" s="6">
        <v>77.7</v>
      </c>
      <c r="I3574" s="6">
        <v>1</v>
      </c>
      <c r="J3574" s="6" t="s">
        <v>170</v>
      </c>
      <c r="N3574" s="6" t="b">
        <v>0</v>
      </c>
      <c r="O3574" s="6">
        <v>41.989644740000003</v>
      </c>
      <c r="P3574" s="6">
        <v>-72.128815669999994</v>
      </c>
    </row>
    <row r="3575" spans="2:16" ht="15.75" customHeight="1" x14ac:dyDescent="0.3">
      <c r="B3575" s="6">
        <v>907</v>
      </c>
      <c r="C3575" s="6" t="s">
        <v>25</v>
      </c>
      <c r="D3575" s="6">
        <v>4809</v>
      </c>
      <c r="F3575" s="6" t="s">
        <v>172</v>
      </c>
      <c r="G3575" s="6">
        <v>156.19999999999999</v>
      </c>
      <c r="H3575" s="6">
        <v>197.9</v>
      </c>
      <c r="I3575" s="6">
        <v>1.2</v>
      </c>
      <c r="J3575" s="6" t="s">
        <v>170</v>
      </c>
      <c r="K3575" s="6">
        <v>1.3</v>
      </c>
      <c r="L3575" s="6" t="s">
        <v>24</v>
      </c>
      <c r="N3575" s="6" t="b">
        <v>0</v>
      </c>
      <c r="O3575" s="6">
        <v>41.990719769999998</v>
      </c>
      <c r="P3575" s="6">
        <v>-72.128642909999996</v>
      </c>
    </row>
    <row r="3576" spans="2:16" ht="15.75" customHeight="1" x14ac:dyDescent="0.3">
      <c r="B3576" s="6">
        <v>308</v>
      </c>
      <c r="C3576" s="6" t="s">
        <v>26</v>
      </c>
      <c r="D3576" s="6">
        <v>4810</v>
      </c>
      <c r="F3576" s="6" t="s">
        <v>20</v>
      </c>
      <c r="G3576" s="6">
        <v>179.5</v>
      </c>
      <c r="H3576" s="6">
        <v>65.7</v>
      </c>
      <c r="I3576" s="6">
        <v>3.2</v>
      </c>
      <c r="J3576" s="6" t="s">
        <v>170</v>
      </c>
      <c r="K3576" s="6">
        <v>1.3</v>
      </c>
      <c r="L3576" s="6" t="s">
        <v>24</v>
      </c>
      <c r="N3576" s="6" t="b">
        <v>0</v>
      </c>
      <c r="O3576" s="6">
        <v>41.98951254</v>
      </c>
      <c r="P3576" s="6">
        <v>-72.128643080000003</v>
      </c>
    </row>
    <row r="3577" spans="2:16" ht="15.75" customHeight="1" x14ac:dyDescent="0.3">
      <c r="B3577" s="6">
        <v>308</v>
      </c>
      <c r="C3577" s="6" t="s">
        <v>21</v>
      </c>
      <c r="D3577" s="6">
        <v>4811</v>
      </c>
      <c r="F3577" s="6" t="s">
        <v>20</v>
      </c>
      <c r="G3577" s="6">
        <v>166.1</v>
      </c>
      <c r="H3577" s="6">
        <v>72</v>
      </c>
      <c r="I3577" s="6">
        <v>2.1</v>
      </c>
      <c r="J3577" s="6" t="s">
        <v>170</v>
      </c>
      <c r="K3577" s="6">
        <v>1.3</v>
      </c>
      <c r="L3577" s="6" t="s">
        <v>24</v>
      </c>
      <c r="N3577" s="6" t="b">
        <v>0</v>
      </c>
      <c r="O3577" s="6">
        <v>41.989589260000002</v>
      </c>
      <c r="P3577" s="6">
        <v>-72.128789510000004</v>
      </c>
    </row>
    <row r="3578" spans="2:16" ht="15.75" customHeight="1" x14ac:dyDescent="0.3">
      <c r="B3578" s="6">
        <v>308</v>
      </c>
      <c r="C3578" s="6" t="s">
        <v>25</v>
      </c>
      <c r="D3578" s="6">
        <v>4812</v>
      </c>
      <c r="F3578" s="6" t="s">
        <v>20</v>
      </c>
      <c r="G3578" s="6">
        <v>170.8</v>
      </c>
      <c r="H3578" s="6">
        <v>79.400000000000006</v>
      </c>
      <c r="I3578" s="6">
        <v>1.2</v>
      </c>
      <c r="J3578" s="6" t="s">
        <v>170</v>
      </c>
      <c r="K3578" s="6">
        <v>1.3</v>
      </c>
      <c r="L3578" s="6" t="s">
        <v>24</v>
      </c>
      <c r="N3578" s="6" t="b">
        <v>0</v>
      </c>
      <c r="O3578" s="6">
        <v>41.98964746</v>
      </c>
      <c r="P3578" s="6">
        <v>-72.128717960000003</v>
      </c>
    </row>
    <row r="3579" spans="2:16" ht="15.75" customHeight="1" x14ac:dyDescent="0.3">
      <c r="B3579" s="6">
        <v>308</v>
      </c>
      <c r="C3579" s="6" t="s">
        <v>21</v>
      </c>
      <c r="D3579" s="6">
        <v>4813</v>
      </c>
      <c r="F3579" s="6" t="s">
        <v>20</v>
      </c>
      <c r="G3579" s="6">
        <v>166</v>
      </c>
      <c r="H3579" s="6">
        <v>72.8</v>
      </c>
      <c r="I3579" s="6">
        <v>1.7</v>
      </c>
      <c r="J3579" s="6" t="s">
        <v>170</v>
      </c>
      <c r="K3579" s="6">
        <v>1.3</v>
      </c>
      <c r="L3579" s="6" t="s">
        <v>24</v>
      </c>
      <c r="N3579" s="6" t="b">
        <v>0</v>
      </c>
      <c r="O3579" s="6">
        <v>41.989596509999998</v>
      </c>
      <c r="P3579" s="6">
        <v>-72.128789019999999</v>
      </c>
    </row>
    <row r="3580" spans="2:16" ht="15.75" customHeight="1" x14ac:dyDescent="0.3">
      <c r="B3580" s="6">
        <v>308</v>
      </c>
      <c r="C3580" s="6" t="s">
        <v>21</v>
      </c>
      <c r="D3580" s="6">
        <v>4814</v>
      </c>
      <c r="F3580" s="6" t="s">
        <v>20</v>
      </c>
      <c r="G3580" s="6">
        <v>166.5</v>
      </c>
      <c r="H3580" s="6">
        <v>73.3</v>
      </c>
      <c r="I3580" s="6">
        <v>2.6</v>
      </c>
      <c r="J3580" s="6" t="s">
        <v>170</v>
      </c>
      <c r="K3580" s="6">
        <v>1.3</v>
      </c>
      <c r="L3580" s="6" t="s">
        <v>24</v>
      </c>
      <c r="N3580" s="6" t="b">
        <v>0</v>
      </c>
      <c r="O3580" s="6">
        <v>41.989600150000001</v>
      </c>
      <c r="P3580" s="6">
        <v>-72.128782020000003</v>
      </c>
    </row>
    <row r="3581" spans="2:16" ht="15.75" customHeight="1" x14ac:dyDescent="0.3">
      <c r="B3581" s="6">
        <v>308</v>
      </c>
      <c r="C3581" s="6" t="s">
        <v>21</v>
      </c>
      <c r="D3581" s="6">
        <v>4815</v>
      </c>
      <c r="F3581" s="6" t="s">
        <v>20</v>
      </c>
      <c r="G3581" s="6">
        <v>166.8</v>
      </c>
      <c r="H3581" s="6">
        <v>79.7</v>
      </c>
      <c r="I3581" s="6">
        <v>1</v>
      </c>
      <c r="J3581" s="6" t="s">
        <v>170</v>
      </c>
      <c r="N3581" s="6" t="b">
        <v>0</v>
      </c>
      <c r="O3581" s="6">
        <v>41.989656369999999</v>
      </c>
      <c r="P3581" s="6">
        <v>-72.128764989999993</v>
      </c>
    </row>
    <row r="3582" spans="2:16" ht="15.75" customHeight="1" x14ac:dyDescent="0.3">
      <c r="B3582" s="6">
        <v>308</v>
      </c>
      <c r="C3582" s="6" t="s">
        <v>26</v>
      </c>
      <c r="D3582" s="6">
        <v>4816</v>
      </c>
      <c r="F3582" s="6" t="s">
        <v>20</v>
      </c>
      <c r="G3582" s="6">
        <v>178.8</v>
      </c>
      <c r="H3582" s="6">
        <v>64.099999999999994</v>
      </c>
      <c r="I3582" s="6">
        <v>1.3</v>
      </c>
      <c r="J3582" s="6" t="s">
        <v>170</v>
      </c>
      <c r="K3582" s="6">
        <v>1.3</v>
      </c>
      <c r="L3582" s="6" t="s">
        <v>24</v>
      </c>
      <c r="N3582" s="6" t="b">
        <v>0</v>
      </c>
      <c r="O3582" s="6">
        <v>41.989499459999998</v>
      </c>
      <c r="P3582" s="6">
        <v>-72.128654789999999</v>
      </c>
    </row>
    <row r="3583" spans="2:16" ht="15.75" customHeight="1" x14ac:dyDescent="0.3">
      <c r="B3583" s="6">
        <v>308</v>
      </c>
      <c r="C3583" s="6" t="s">
        <v>21</v>
      </c>
      <c r="D3583" s="6">
        <v>4817</v>
      </c>
      <c r="F3583" s="6" t="s">
        <v>20</v>
      </c>
      <c r="G3583" s="6">
        <v>166.2</v>
      </c>
      <c r="H3583" s="6">
        <v>78.2</v>
      </c>
      <c r="I3583" s="6">
        <v>1.4</v>
      </c>
      <c r="J3583" s="6" t="s">
        <v>170</v>
      </c>
      <c r="N3583" s="6" t="b">
        <v>0</v>
      </c>
      <c r="O3583" s="6">
        <v>41.98964402</v>
      </c>
      <c r="P3583" s="6">
        <v>-72.128775289999993</v>
      </c>
    </row>
    <row r="3584" spans="2:16" ht="15.75" customHeight="1" x14ac:dyDescent="0.3">
      <c r="B3584" s="6">
        <v>308</v>
      </c>
      <c r="C3584" s="6" t="s">
        <v>17</v>
      </c>
      <c r="D3584" s="6">
        <v>4818</v>
      </c>
      <c r="F3584" s="6" t="s">
        <v>20</v>
      </c>
      <c r="G3584" s="6">
        <v>166.5</v>
      </c>
      <c r="H3584" s="6">
        <v>64.8</v>
      </c>
      <c r="I3584" s="6">
        <v>3.2</v>
      </c>
      <c r="J3584" s="6" t="s">
        <v>170</v>
      </c>
      <c r="K3584" s="6">
        <v>1.3</v>
      </c>
      <c r="L3584" s="6" t="s">
        <v>24</v>
      </c>
      <c r="N3584" s="6" t="b">
        <v>0</v>
      </c>
      <c r="O3584" s="6">
        <v>41.989524869999997</v>
      </c>
      <c r="P3584" s="6">
        <v>-72.128799880000003</v>
      </c>
    </row>
    <row r="3585" spans="2:16" ht="15.75" customHeight="1" x14ac:dyDescent="0.3">
      <c r="B3585" s="6">
        <v>308</v>
      </c>
      <c r="C3585" s="6" t="s">
        <v>21</v>
      </c>
      <c r="D3585" s="6">
        <v>4819</v>
      </c>
      <c r="F3585" s="6" t="s">
        <v>20</v>
      </c>
      <c r="G3585" s="6">
        <v>169.9</v>
      </c>
      <c r="H3585" s="6">
        <v>79.8</v>
      </c>
      <c r="I3585" s="6">
        <v>1.8</v>
      </c>
      <c r="J3585" s="6" t="s">
        <v>170</v>
      </c>
      <c r="N3585" s="6" t="b">
        <v>0</v>
      </c>
      <c r="O3585" s="6">
        <v>41.989652409999998</v>
      </c>
      <c r="P3585" s="6">
        <v>-72.128727839999996</v>
      </c>
    </row>
    <row r="3586" spans="2:16" ht="15.75" customHeight="1" x14ac:dyDescent="0.3">
      <c r="B3586" s="6">
        <v>308</v>
      </c>
      <c r="C3586" s="6" t="s">
        <v>17</v>
      </c>
      <c r="D3586" s="6">
        <v>4820</v>
      </c>
      <c r="F3586" s="6" t="s">
        <v>20</v>
      </c>
      <c r="G3586" s="6">
        <v>164.1</v>
      </c>
      <c r="H3586" s="6">
        <v>63</v>
      </c>
      <c r="I3586" s="6">
        <v>3.5</v>
      </c>
      <c r="J3586" s="6" t="s">
        <v>170</v>
      </c>
      <c r="K3586" s="6">
        <v>1.3</v>
      </c>
      <c r="L3586" s="6" t="s">
        <v>24</v>
      </c>
      <c r="N3586" s="6" t="b">
        <v>0</v>
      </c>
      <c r="O3586" s="6">
        <v>41.989512679999997</v>
      </c>
      <c r="P3586" s="6">
        <v>-72.128832259999996</v>
      </c>
    </row>
    <row r="3587" spans="2:16" ht="15.75" customHeight="1" x14ac:dyDescent="0.3">
      <c r="B3587" s="6">
        <v>308</v>
      </c>
      <c r="C3587" s="6" t="s">
        <v>25</v>
      </c>
      <c r="D3587" s="6">
        <v>4821</v>
      </c>
      <c r="F3587" s="6" t="s">
        <v>20</v>
      </c>
      <c r="G3587" s="6">
        <v>175.6</v>
      </c>
      <c r="H3587" s="6">
        <v>79.3</v>
      </c>
      <c r="I3587" s="6">
        <v>2.5</v>
      </c>
      <c r="J3587" s="6" t="s">
        <v>170</v>
      </c>
      <c r="K3587" s="6">
        <v>1.3</v>
      </c>
      <c r="L3587" s="6" t="s">
        <v>24</v>
      </c>
      <c r="N3587" s="6" t="b">
        <v>0</v>
      </c>
      <c r="O3587" s="6">
        <v>41.989639080000003</v>
      </c>
      <c r="P3587" s="6">
        <v>-72.128660969999999</v>
      </c>
    </row>
    <row r="3588" spans="2:16" ht="15.75" customHeight="1" x14ac:dyDescent="0.3">
      <c r="B3588" s="6">
        <v>308</v>
      </c>
      <c r="C3588" s="6" t="s">
        <v>17</v>
      </c>
      <c r="D3588" s="6">
        <v>4822</v>
      </c>
      <c r="F3588" s="6" t="s">
        <v>20</v>
      </c>
      <c r="G3588" s="6">
        <v>162.80000000000001</v>
      </c>
      <c r="H3588" s="6">
        <v>63.9</v>
      </c>
      <c r="I3588" s="6">
        <v>3.4</v>
      </c>
      <c r="J3588" s="6" t="s">
        <v>170</v>
      </c>
      <c r="K3588" s="6">
        <v>1.3</v>
      </c>
      <c r="L3588" s="6" t="s">
        <v>24</v>
      </c>
      <c r="N3588" s="6" t="b">
        <v>0</v>
      </c>
      <c r="O3588" s="6">
        <v>41.98952268</v>
      </c>
      <c r="P3588" s="6">
        <v>-72.128845859999998</v>
      </c>
    </row>
    <row r="3589" spans="2:16" ht="15.75" customHeight="1" x14ac:dyDescent="0.3">
      <c r="B3589" s="6">
        <v>308</v>
      </c>
      <c r="C3589" s="6" t="s">
        <v>17</v>
      </c>
      <c r="D3589" s="6">
        <v>4823</v>
      </c>
      <c r="F3589" s="6" t="s">
        <v>20</v>
      </c>
      <c r="G3589" s="6">
        <v>164.4</v>
      </c>
      <c r="H3589" s="6">
        <v>63.9</v>
      </c>
      <c r="I3589" s="6">
        <v>3.1</v>
      </c>
      <c r="J3589" s="6" t="s">
        <v>170</v>
      </c>
      <c r="K3589" s="6">
        <v>1.3</v>
      </c>
      <c r="L3589" s="6" t="s">
        <v>24</v>
      </c>
      <c r="N3589" s="6" t="b">
        <v>0</v>
      </c>
      <c r="O3589" s="6">
        <v>41.98952018</v>
      </c>
      <c r="P3589" s="6">
        <v>-72.128826790000005</v>
      </c>
    </row>
    <row r="3590" spans="2:16" ht="15.75" customHeight="1" x14ac:dyDescent="0.3">
      <c r="B3590" s="6">
        <v>308</v>
      </c>
      <c r="C3590" s="6" t="s">
        <v>17</v>
      </c>
      <c r="D3590" s="6">
        <v>4824</v>
      </c>
      <c r="F3590" s="6" t="s">
        <v>20</v>
      </c>
      <c r="G3590" s="6">
        <v>163.1</v>
      </c>
      <c r="H3590" s="6">
        <v>64.599999999999994</v>
      </c>
      <c r="I3590" s="6">
        <v>1.2</v>
      </c>
      <c r="J3590" s="6" t="s">
        <v>170</v>
      </c>
      <c r="K3590" s="6">
        <v>1.3</v>
      </c>
      <c r="L3590" s="6" t="s">
        <v>24</v>
      </c>
      <c r="N3590" s="6" t="b">
        <v>0</v>
      </c>
      <c r="O3590" s="6">
        <v>41.989528409999998</v>
      </c>
      <c r="P3590" s="6">
        <v>-72.12884081</v>
      </c>
    </row>
    <row r="3591" spans="2:16" ht="15.75" customHeight="1" x14ac:dyDescent="0.3">
      <c r="B3591" s="6">
        <v>308</v>
      </c>
      <c r="C3591" s="6" t="s">
        <v>25</v>
      </c>
      <c r="D3591" s="6">
        <v>4825</v>
      </c>
      <c r="F3591" s="6" t="s">
        <v>20</v>
      </c>
      <c r="G3591" s="6">
        <v>178.4</v>
      </c>
      <c r="H3591" s="6">
        <v>79.900000000000006</v>
      </c>
      <c r="I3591" s="6">
        <v>2.2000000000000002</v>
      </c>
      <c r="J3591" s="6" t="s">
        <v>170</v>
      </c>
      <c r="N3591" s="6" t="b">
        <v>0</v>
      </c>
      <c r="O3591" s="6">
        <v>41.989640020000003</v>
      </c>
      <c r="P3591" s="6">
        <v>-72.128626350000005</v>
      </c>
    </row>
    <row r="3592" spans="2:16" ht="15.75" customHeight="1" x14ac:dyDescent="0.3">
      <c r="B3592" s="6">
        <v>308</v>
      </c>
      <c r="C3592" s="6" t="s">
        <v>17</v>
      </c>
      <c r="D3592" s="6">
        <v>4826</v>
      </c>
      <c r="F3592" s="6" t="s">
        <v>18</v>
      </c>
      <c r="G3592" s="6">
        <v>164.5</v>
      </c>
      <c r="H3592" s="6">
        <v>65.7</v>
      </c>
      <c r="I3592" s="6">
        <v>2.2000000000000002</v>
      </c>
      <c r="J3592" s="6" t="s">
        <v>170</v>
      </c>
      <c r="L3592" s="6" t="s">
        <v>24</v>
      </c>
      <c r="N3592" s="6" t="b">
        <v>0</v>
      </c>
      <c r="O3592" s="6">
        <v>41.989535969999999</v>
      </c>
      <c r="P3592" s="6">
        <v>-72.128821819999999</v>
      </c>
    </row>
    <row r="3593" spans="2:16" ht="15.75" customHeight="1" x14ac:dyDescent="0.3">
      <c r="B3593" s="6">
        <v>308</v>
      </c>
      <c r="C3593" s="6" t="s">
        <v>21</v>
      </c>
      <c r="D3593" s="6">
        <v>4827</v>
      </c>
      <c r="F3593" s="6" t="s">
        <v>20</v>
      </c>
      <c r="G3593" s="6">
        <v>164.5</v>
      </c>
      <c r="H3593" s="6">
        <v>77.2</v>
      </c>
      <c r="I3593" s="6">
        <v>1.4</v>
      </c>
      <c r="J3593" s="6" t="s">
        <v>170</v>
      </c>
      <c r="N3593" s="6" t="b">
        <v>0</v>
      </c>
      <c r="O3593" s="6">
        <v>41.989637819999999</v>
      </c>
      <c r="P3593" s="6">
        <v>-72.128797649999996</v>
      </c>
    </row>
    <row r="3594" spans="2:16" ht="15.75" customHeight="1" x14ac:dyDescent="0.3">
      <c r="B3594" s="6">
        <v>308</v>
      </c>
      <c r="C3594" s="6" t="s">
        <v>25</v>
      </c>
      <c r="D3594" s="6">
        <v>4827</v>
      </c>
      <c r="F3594" s="6" t="s">
        <v>20</v>
      </c>
      <c r="G3594" s="6">
        <v>177.9</v>
      </c>
      <c r="H3594" s="6">
        <v>74.599999999999994</v>
      </c>
      <c r="I3594" s="6">
        <v>1.7</v>
      </c>
      <c r="J3594" s="6" t="s">
        <v>170</v>
      </c>
      <c r="L3594" s="6" t="s">
        <v>24</v>
      </c>
      <c r="N3594" s="6" t="b">
        <v>0</v>
      </c>
      <c r="O3594" s="6">
        <v>41.989593859999999</v>
      </c>
      <c r="P3594" s="6">
        <v>-72.128643449999998</v>
      </c>
    </row>
    <row r="3595" spans="2:16" ht="15.75" customHeight="1" x14ac:dyDescent="0.3">
      <c r="B3595" s="6">
        <v>308</v>
      </c>
      <c r="C3595" s="6" t="s">
        <v>26</v>
      </c>
      <c r="D3595" s="6">
        <v>4828</v>
      </c>
      <c r="F3595" s="6" t="s">
        <v>20</v>
      </c>
      <c r="G3595" s="6">
        <v>178.9</v>
      </c>
      <c r="H3595" s="6">
        <v>65</v>
      </c>
      <c r="I3595" s="6">
        <v>5.9</v>
      </c>
      <c r="J3595" s="6" t="s">
        <v>170</v>
      </c>
      <c r="K3595" s="6">
        <v>1.3</v>
      </c>
      <c r="L3595" s="6" t="s">
        <v>24</v>
      </c>
      <c r="N3595" s="6" t="b">
        <v>0</v>
      </c>
      <c r="O3595" s="6">
        <v>41.989507279999998</v>
      </c>
      <c r="P3595" s="6">
        <v>-72.128651700000006</v>
      </c>
    </row>
    <row r="3596" spans="2:16" ht="15.75" customHeight="1" x14ac:dyDescent="0.3">
      <c r="B3596" s="6">
        <v>308</v>
      </c>
      <c r="C3596" s="6" t="s">
        <v>17</v>
      </c>
      <c r="D3596" s="6">
        <v>4829</v>
      </c>
      <c r="F3596" s="6" t="s">
        <v>20</v>
      </c>
      <c r="G3596" s="6">
        <v>169.6</v>
      </c>
      <c r="H3596" s="6">
        <v>63</v>
      </c>
      <c r="I3596" s="6">
        <v>7</v>
      </c>
      <c r="J3596" s="6" t="s">
        <v>170</v>
      </c>
      <c r="N3596" s="6" t="b">
        <v>0</v>
      </c>
      <c r="O3596" s="6">
        <v>41.989504089999997</v>
      </c>
      <c r="P3596" s="6">
        <v>-72.128766720000002</v>
      </c>
    </row>
    <row r="3597" spans="2:16" ht="15.75" customHeight="1" x14ac:dyDescent="0.3">
      <c r="B3597" s="6">
        <v>308</v>
      </c>
      <c r="C3597" s="6" t="s">
        <v>21</v>
      </c>
      <c r="D3597" s="6">
        <v>4830</v>
      </c>
      <c r="F3597" s="6" t="s">
        <v>20</v>
      </c>
      <c r="G3597" s="6">
        <v>168.2</v>
      </c>
      <c r="H3597" s="6">
        <v>76.599999999999994</v>
      </c>
      <c r="I3597" s="6">
        <v>1.3</v>
      </c>
      <c r="J3597" s="6" t="s">
        <v>170</v>
      </c>
      <c r="N3597" s="6" t="b">
        <v>0</v>
      </c>
      <c r="O3597" s="6">
        <v>41.989626719999997</v>
      </c>
      <c r="P3597" s="6">
        <v>-72.128754819999997</v>
      </c>
    </row>
    <row r="3598" spans="2:16" ht="15.75" customHeight="1" x14ac:dyDescent="0.3">
      <c r="B3598" s="6">
        <v>308</v>
      </c>
      <c r="C3598" s="6" t="s">
        <v>21</v>
      </c>
      <c r="D3598" s="6">
        <v>4831</v>
      </c>
      <c r="F3598" s="6" t="s">
        <v>20</v>
      </c>
      <c r="G3598" s="6">
        <v>165.7</v>
      </c>
      <c r="H3598" s="6">
        <v>78.2</v>
      </c>
      <c r="I3598" s="6">
        <v>2.2000000000000002</v>
      </c>
      <c r="J3598" s="6" t="s">
        <v>170</v>
      </c>
      <c r="N3598" s="6" t="b">
        <v>0</v>
      </c>
      <c r="O3598" s="6">
        <v>41.989644800000001</v>
      </c>
      <c r="P3598" s="6">
        <v>-72.128781250000003</v>
      </c>
    </row>
    <row r="3599" spans="2:16" ht="15.75" customHeight="1" x14ac:dyDescent="0.3">
      <c r="B3599" s="6">
        <v>308</v>
      </c>
      <c r="C3599" s="6" t="s">
        <v>21</v>
      </c>
      <c r="D3599" s="6">
        <v>4832</v>
      </c>
      <c r="F3599" s="6" t="s">
        <v>20</v>
      </c>
      <c r="I3599" s="6">
        <v>1</v>
      </c>
      <c r="J3599" s="6" t="s">
        <v>170</v>
      </c>
      <c r="K3599" s="6">
        <v>1.3</v>
      </c>
      <c r="L3599" s="6" t="s">
        <v>24</v>
      </c>
      <c r="N3599" s="6" t="b">
        <v>0</v>
      </c>
      <c r="O3599" s="6" t="e">
        <v>#DIV/0!</v>
      </c>
      <c r="P3599" s="6" t="e">
        <v>#DIV/0!</v>
      </c>
    </row>
    <row r="3600" spans="2:16" ht="15.75" customHeight="1" x14ac:dyDescent="0.3">
      <c r="B3600" s="6">
        <v>308</v>
      </c>
      <c r="C3600" s="6" t="s">
        <v>26</v>
      </c>
      <c r="D3600" s="6">
        <v>4833</v>
      </c>
      <c r="F3600" s="6" t="s">
        <v>20</v>
      </c>
      <c r="G3600" s="6">
        <v>179.5</v>
      </c>
      <c r="H3600" s="6">
        <v>65.8</v>
      </c>
      <c r="I3600" s="6">
        <v>1.3</v>
      </c>
      <c r="J3600" s="6" t="s">
        <v>170</v>
      </c>
      <c r="K3600" s="6">
        <v>1.3</v>
      </c>
      <c r="L3600" s="6" t="s">
        <v>24</v>
      </c>
      <c r="N3600" s="6" t="b">
        <v>0</v>
      </c>
      <c r="O3600" s="6">
        <v>41.989513420000002</v>
      </c>
      <c r="P3600" s="6">
        <v>-72.128642869999993</v>
      </c>
    </row>
    <row r="3601" spans="2:16" ht="15.75" customHeight="1" x14ac:dyDescent="0.3">
      <c r="B3601" s="6">
        <v>308</v>
      </c>
      <c r="C3601" s="6" t="s">
        <v>21</v>
      </c>
      <c r="D3601" s="6">
        <v>4834</v>
      </c>
      <c r="F3601" s="6" t="s">
        <v>20</v>
      </c>
      <c r="G3601" s="6">
        <v>167.2</v>
      </c>
      <c r="H3601" s="6">
        <v>79.8</v>
      </c>
      <c r="I3601" s="6">
        <v>1.6</v>
      </c>
      <c r="J3601" s="6" t="s">
        <v>170</v>
      </c>
      <c r="N3601" s="6" t="b">
        <v>0</v>
      </c>
      <c r="O3601" s="6">
        <v>41.989656629999999</v>
      </c>
      <c r="P3601" s="6">
        <v>-72.128760020000001</v>
      </c>
    </row>
    <row r="3602" spans="2:16" ht="15.75" customHeight="1" x14ac:dyDescent="0.3">
      <c r="B3602" s="6">
        <v>308</v>
      </c>
      <c r="C3602" s="6" t="s">
        <v>25</v>
      </c>
      <c r="D3602" s="6">
        <v>4835</v>
      </c>
      <c r="F3602" s="6" t="s">
        <v>20</v>
      </c>
      <c r="G3602" s="6">
        <v>175.9</v>
      </c>
      <c r="H3602" s="6">
        <v>75.400000000000006</v>
      </c>
      <c r="I3602" s="6">
        <v>1.2</v>
      </c>
      <c r="J3602" s="6" t="s">
        <v>170</v>
      </c>
      <c r="K3602" s="6">
        <v>1.3</v>
      </c>
      <c r="L3602" s="6" t="s">
        <v>24</v>
      </c>
      <c r="N3602" s="6" t="b">
        <v>0</v>
      </c>
      <c r="O3602" s="6">
        <v>41.989604069999999</v>
      </c>
      <c r="P3602" s="6">
        <v>-72.128665600000005</v>
      </c>
    </row>
    <row r="3603" spans="2:16" ht="15.75" customHeight="1" x14ac:dyDescent="0.3">
      <c r="B3603" s="6">
        <v>308</v>
      </c>
      <c r="C3603" s="6" t="s">
        <v>17</v>
      </c>
      <c r="D3603" s="6">
        <v>4837</v>
      </c>
      <c r="F3603" s="6" t="s">
        <v>20</v>
      </c>
      <c r="G3603" s="6">
        <v>167.4</v>
      </c>
      <c r="H3603" s="6">
        <v>61.2</v>
      </c>
      <c r="I3603" s="6">
        <v>2.2000000000000002</v>
      </c>
      <c r="J3603" s="6" t="s">
        <v>170</v>
      </c>
      <c r="N3603" s="6" t="b">
        <v>0</v>
      </c>
      <c r="O3603" s="6">
        <v>41.989491579999999</v>
      </c>
      <c r="P3603" s="6">
        <v>-72.128796719999997</v>
      </c>
    </row>
    <row r="3604" spans="2:16" ht="15.75" customHeight="1" x14ac:dyDescent="0.3">
      <c r="B3604" s="6">
        <v>308</v>
      </c>
      <c r="C3604" s="6" t="s">
        <v>17</v>
      </c>
      <c r="D3604" s="6">
        <v>4838</v>
      </c>
      <c r="F3604" s="6" t="s">
        <v>20</v>
      </c>
      <c r="G3604" s="6">
        <v>163.6</v>
      </c>
      <c r="H3604" s="6">
        <v>64.7</v>
      </c>
      <c r="I3604" s="6">
        <v>3.1</v>
      </c>
      <c r="J3604" s="6" t="s">
        <v>170</v>
      </c>
      <c r="K3604" s="6">
        <v>1.3</v>
      </c>
      <c r="L3604" s="6" t="s">
        <v>24</v>
      </c>
      <c r="N3604" s="6" t="b">
        <v>0</v>
      </c>
      <c r="O3604" s="6">
        <v>41.98952852</v>
      </c>
      <c r="P3604" s="6">
        <v>-72.128834639999994</v>
      </c>
    </row>
    <row r="3605" spans="2:16" ht="15.75" customHeight="1" x14ac:dyDescent="0.3">
      <c r="B3605" s="6">
        <v>308</v>
      </c>
      <c r="C3605" s="6" t="s">
        <v>21</v>
      </c>
      <c r="D3605" s="6">
        <v>4839</v>
      </c>
      <c r="F3605" s="6" t="s">
        <v>20</v>
      </c>
      <c r="G3605" s="6">
        <v>169.9</v>
      </c>
      <c r="H3605" s="6">
        <v>75.900000000000006</v>
      </c>
      <c r="I3605" s="6">
        <v>3</v>
      </c>
      <c r="J3605" s="6" t="s">
        <v>170</v>
      </c>
      <c r="N3605" s="6" t="b">
        <v>0</v>
      </c>
      <c r="O3605" s="6">
        <v>41.989617869999996</v>
      </c>
      <c r="P3605" s="6">
        <v>-72.128736040000007</v>
      </c>
    </row>
    <row r="3606" spans="2:16" ht="15.75" customHeight="1" x14ac:dyDescent="0.3">
      <c r="B3606" s="6">
        <v>308</v>
      </c>
      <c r="C3606" s="6" t="s">
        <v>21</v>
      </c>
      <c r="D3606" s="6">
        <v>4840</v>
      </c>
      <c r="F3606" s="6" t="s">
        <v>20</v>
      </c>
      <c r="G3606" s="6">
        <v>165.8</v>
      </c>
      <c r="H3606" s="6">
        <v>71.5</v>
      </c>
      <c r="I3606" s="6">
        <v>2</v>
      </c>
      <c r="J3606" s="6" t="s">
        <v>170</v>
      </c>
      <c r="K3606" s="6">
        <v>1.3</v>
      </c>
      <c r="L3606" s="6" t="s">
        <v>24</v>
      </c>
      <c r="N3606" s="6" t="b">
        <v>0</v>
      </c>
      <c r="O3606" s="6">
        <v>41.989585300000002</v>
      </c>
      <c r="P3606" s="6">
        <v>-72.128794139999997</v>
      </c>
    </row>
    <row r="3607" spans="2:16" ht="15.75" customHeight="1" x14ac:dyDescent="0.3">
      <c r="B3607" s="6">
        <v>308</v>
      </c>
      <c r="C3607" s="6" t="s">
        <v>17</v>
      </c>
      <c r="D3607" s="6">
        <v>4841</v>
      </c>
      <c r="F3607" s="6" t="s">
        <v>20</v>
      </c>
      <c r="G3607" s="6">
        <v>167</v>
      </c>
      <c r="H3607" s="6">
        <v>62.9</v>
      </c>
      <c r="I3607" s="6">
        <v>3.7</v>
      </c>
      <c r="J3607" s="6" t="s">
        <v>170</v>
      </c>
      <c r="N3607" s="6" t="b">
        <v>0</v>
      </c>
      <c r="O3607" s="6">
        <v>41.989507260000003</v>
      </c>
      <c r="P3607" s="6">
        <v>-72.128797910000003</v>
      </c>
    </row>
    <row r="3608" spans="2:16" ht="15.75" customHeight="1" x14ac:dyDescent="0.3">
      <c r="B3608" s="6">
        <v>308</v>
      </c>
      <c r="C3608" s="6" t="s">
        <v>21</v>
      </c>
      <c r="D3608" s="6">
        <v>4842</v>
      </c>
      <c r="F3608" s="6" t="s">
        <v>20</v>
      </c>
      <c r="G3608" s="6">
        <v>168</v>
      </c>
      <c r="H3608" s="6">
        <v>75.599999999999994</v>
      </c>
      <c r="I3608" s="6">
        <v>1.9</v>
      </c>
      <c r="J3608" s="6" t="s">
        <v>170</v>
      </c>
      <c r="N3608" s="6" t="b">
        <v>0</v>
      </c>
      <c r="O3608" s="6">
        <v>41.989618180000001</v>
      </c>
      <c r="P3608" s="6">
        <v>-72.128759310000007</v>
      </c>
    </row>
    <row r="3609" spans="2:16" ht="15.75" customHeight="1" x14ac:dyDescent="0.3">
      <c r="B3609" s="6">
        <v>308</v>
      </c>
      <c r="C3609" s="6" t="s">
        <v>17</v>
      </c>
      <c r="D3609" s="6">
        <v>4843</v>
      </c>
      <c r="F3609" s="6" t="s">
        <v>20</v>
      </c>
      <c r="G3609" s="6">
        <v>169.8</v>
      </c>
      <c r="H3609" s="6">
        <v>61.9</v>
      </c>
      <c r="I3609" s="6">
        <v>4.5999999999999996</v>
      </c>
      <c r="J3609" s="6" t="s">
        <v>170</v>
      </c>
      <c r="N3609" s="6" t="b">
        <v>0</v>
      </c>
      <c r="O3609" s="6">
        <v>41.989494030000003</v>
      </c>
      <c r="P3609" s="6">
        <v>-72.128766650000003</v>
      </c>
    </row>
    <row r="3610" spans="2:16" ht="15.75" customHeight="1" x14ac:dyDescent="0.3">
      <c r="B3610" s="6">
        <v>308</v>
      </c>
      <c r="C3610" s="6" t="s">
        <v>17</v>
      </c>
      <c r="D3610" s="6">
        <v>4844</v>
      </c>
      <c r="F3610" s="6" t="s">
        <v>20</v>
      </c>
      <c r="G3610" s="6">
        <v>166.4</v>
      </c>
      <c r="H3610" s="6">
        <v>61.3</v>
      </c>
      <c r="I3610" s="6">
        <v>3.9</v>
      </c>
      <c r="J3610" s="6" t="s">
        <v>170</v>
      </c>
      <c r="N3610" s="6" t="b">
        <v>0</v>
      </c>
      <c r="O3610" s="6">
        <v>41.989494030000003</v>
      </c>
      <c r="P3610" s="6">
        <v>-72.128808419999999</v>
      </c>
    </row>
    <row r="3611" spans="2:16" ht="15.75" customHeight="1" x14ac:dyDescent="0.3">
      <c r="B3611" s="6">
        <v>308</v>
      </c>
      <c r="C3611" s="6" t="s">
        <v>21</v>
      </c>
      <c r="D3611" s="6">
        <v>4845</v>
      </c>
      <c r="F3611" s="6" t="s">
        <v>20</v>
      </c>
      <c r="G3611" s="6">
        <v>163.19999999999999</v>
      </c>
      <c r="H3611" s="6">
        <v>79.099999999999994</v>
      </c>
      <c r="I3611" s="6">
        <v>1.2</v>
      </c>
      <c r="J3611" s="6" t="s">
        <v>170</v>
      </c>
      <c r="N3611" s="6" t="b">
        <v>0</v>
      </c>
      <c r="O3611" s="6">
        <v>41.989656670000002</v>
      </c>
      <c r="P3611" s="6">
        <v>-72.128809149999995</v>
      </c>
    </row>
    <row r="3612" spans="2:16" ht="15.75" customHeight="1" x14ac:dyDescent="0.3">
      <c r="B3612" s="6">
        <v>308</v>
      </c>
      <c r="C3612" s="6" t="s">
        <v>21</v>
      </c>
      <c r="D3612" s="6">
        <v>4846</v>
      </c>
      <c r="F3612" s="6" t="s">
        <v>20</v>
      </c>
      <c r="G3612" s="6">
        <v>166.4</v>
      </c>
      <c r="H3612" s="6">
        <v>72.3</v>
      </c>
      <c r="I3612" s="6">
        <v>1.5</v>
      </c>
      <c r="J3612" s="6" t="s">
        <v>170</v>
      </c>
      <c r="K3612" s="6">
        <v>1.3</v>
      </c>
      <c r="L3612" s="6" t="s">
        <v>24</v>
      </c>
      <c r="N3612" s="6" t="b">
        <v>0</v>
      </c>
      <c r="O3612" s="6">
        <v>41.989591449999999</v>
      </c>
      <c r="P3612" s="6">
        <v>-72.128785309999998</v>
      </c>
    </row>
    <row r="3613" spans="2:16" ht="15.75" customHeight="1" x14ac:dyDescent="0.3">
      <c r="B3613" s="6">
        <v>308</v>
      </c>
      <c r="C3613" s="6" t="s">
        <v>26</v>
      </c>
      <c r="D3613" s="6">
        <v>4847</v>
      </c>
      <c r="F3613" s="6" t="s">
        <v>20</v>
      </c>
      <c r="G3613" s="6">
        <v>179.4</v>
      </c>
      <c r="H3613" s="6">
        <v>67.099999999999994</v>
      </c>
      <c r="I3613" s="6">
        <v>1.9</v>
      </c>
      <c r="J3613" s="6" t="s">
        <v>170</v>
      </c>
      <c r="K3613" s="6">
        <v>1.3</v>
      </c>
      <c r="L3613" s="6" t="s">
        <v>24</v>
      </c>
      <c r="N3613" s="6" t="b">
        <v>0</v>
      </c>
      <c r="O3613" s="6">
        <v>41.989525090000001</v>
      </c>
      <c r="P3613" s="6">
        <v>-72.128641329999994</v>
      </c>
    </row>
    <row r="3614" spans="2:16" ht="15.75" customHeight="1" x14ac:dyDescent="0.3">
      <c r="B3614" s="6">
        <v>308</v>
      </c>
      <c r="C3614" s="6" t="s">
        <v>25</v>
      </c>
      <c r="D3614" s="6">
        <v>4848</v>
      </c>
      <c r="F3614" s="6" t="s">
        <v>20</v>
      </c>
      <c r="G3614" s="6">
        <v>176.9</v>
      </c>
      <c r="H3614" s="6">
        <v>79.8</v>
      </c>
      <c r="I3614" s="6">
        <v>1.8</v>
      </c>
      <c r="J3614" s="6" t="s">
        <v>170</v>
      </c>
      <c r="K3614" s="6">
        <v>1.3</v>
      </c>
      <c r="L3614" s="6" t="s">
        <v>24</v>
      </c>
      <c r="N3614" s="6" t="b">
        <v>0</v>
      </c>
      <c r="O3614" s="6">
        <v>41.989641480000003</v>
      </c>
      <c r="P3614" s="6">
        <v>-72.128644429999994</v>
      </c>
    </row>
    <row r="3615" spans="2:16" ht="15.75" customHeight="1" x14ac:dyDescent="0.3">
      <c r="B3615" s="6">
        <v>308</v>
      </c>
      <c r="C3615" s="6" t="s">
        <v>25</v>
      </c>
      <c r="D3615" s="6">
        <v>4849</v>
      </c>
      <c r="F3615" s="6" t="s">
        <v>20</v>
      </c>
      <c r="G3615" s="6">
        <v>179.1</v>
      </c>
      <c r="H3615" s="6">
        <v>79.3</v>
      </c>
      <c r="I3615" s="6">
        <v>1.3</v>
      </c>
      <c r="J3615" s="6" t="s">
        <v>170</v>
      </c>
      <c r="L3615" s="6" t="s">
        <v>24</v>
      </c>
      <c r="M3615" s="6" t="s">
        <v>215</v>
      </c>
      <c r="N3615" s="6" t="b">
        <v>0</v>
      </c>
      <c r="O3615" s="6">
        <v>41.989633609999998</v>
      </c>
      <c r="P3615" s="6">
        <v>-72.128619270000002</v>
      </c>
    </row>
    <row r="3616" spans="2:16" ht="15.75" customHeight="1" x14ac:dyDescent="0.3">
      <c r="B3616" s="6">
        <v>308</v>
      </c>
      <c r="C3616" s="6" t="s">
        <v>25</v>
      </c>
      <c r="D3616" s="6">
        <v>4851</v>
      </c>
      <c r="F3616" s="6" t="s">
        <v>20</v>
      </c>
      <c r="G3616" s="6">
        <v>176.8</v>
      </c>
      <c r="H3616" s="6">
        <v>78.5</v>
      </c>
      <c r="I3616" s="6">
        <v>2.5</v>
      </c>
      <c r="J3616" s="6" t="s">
        <v>170</v>
      </c>
      <c r="K3616" s="6">
        <v>1.3</v>
      </c>
      <c r="L3616" s="6" t="s">
        <v>24</v>
      </c>
      <c r="N3616" s="6" t="b">
        <v>0</v>
      </c>
      <c r="O3616" s="6">
        <v>41.989630120000001</v>
      </c>
      <c r="P3616" s="6">
        <v>-72.12864836</v>
      </c>
    </row>
    <row r="3617" spans="2:16" ht="15.75" customHeight="1" x14ac:dyDescent="0.3">
      <c r="B3617" s="6">
        <v>308</v>
      </c>
      <c r="C3617" s="6" t="s">
        <v>17</v>
      </c>
      <c r="D3617" s="6">
        <v>4853</v>
      </c>
      <c r="F3617" s="6" t="s">
        <v>20</v>
      </c>
      <c r="G3617" s="6">
        <v>169.9</v>
      </c>
      <c r="H3617" s="6">
        <v>63.7</v>
      </c>
      <c r="I3617" s="6">
        <v>1.8</v>
      </c>
      <c r="J3617" s="6" t="s">
        <v>170</v>
      </c>
      <c r="N3617" s="6" t="b">
        <v>0</v>
      </c>
      <c r="O3617" s="6">
        <v>41.989509820000002</v>
      </c>
      <c r="P3617" s="6">
        <v>-72.128761679999997</v>
      </c>
    </row>
    <row r="3618" spans="2:16" ht="15.75" customHeight="1" x14ac:dyDescent="0.3">
      <c r="B3618" s="6">
        <v>308</v>
      </c>
      <c r="C3618" s="6" t="s">
        <v>17</v>
      </c>
      <c r="D3618" s="6">
        <v>4854</v>
      </c>
      <c r="F3618" s="6" t="s">
        <v>20</v>
      </c>
      <c r="G3618" s="6">
        <v>165.6</v>
      </c>
      <c r="H3618" s="6">
        <v>64.2</v>
      </c>
      <c r="I3618" s="6">
        <v>4.9000000000000004</v>
      </c>
      <c r="J3618" s="6" t="s">
        <v>170</v>
      </c>
      <c r="K3618" s="6">
        <v>1.3</v>
      </c>
      <c r="L3618" s="6" t="s">
        <v>24</v>
      </c>
      <c r="N3618" s="6" t="b">
        <v>0</v>
      </c>
      <c r="O3618" s="6">
        <v>41.98952096</v>
      </c>
      <c r="P3618" s="6">
        <v>-72.128811859999999</v>
      </c>
    </row>
    <row r="3619" spans="2:16" ht="15.75" customHeight="1" x14ac:dyDescent="0.3">
      <c r="B3619" s="6">
        <v>308</v>
      </c>
      <c r="C3619" s="6" t="s">
        <v>25</v>
      </c>
      <c r="D3619" s="6">
        <v>4855</v>
      </c>
      <c r="F3619" s="6" t="s">
        <v>20</v>
      </c>
      <c r="G3619" s="6">
        <v>175.9</v>
      </c>
      <c r="H3619" s="6">
        <v>75.400000000000006</v>
      </c>
      <c r="I3619" s="6">
        <v>1.9</v>
      </c>
      <c r="J3619" s="6" t="s">
        <v>170</v>
      </c>
      <c r="K3619" s="6">
        <v>1.3</v>
      </c>
      <c r="L3619" s="6" t="s">
        <v>24</v>
      </c>
      <c r="N3619" s="6" t="b">
        <v>0</v>
      </c>
      <c r="O3619" s="6">
        <v>41.989604069999999</v>
      </c>
      <c r="P3619" s="6">
        <v>-72.128665600000005</v>
      </c>
    </row>
    <row r="3620" spans="2:16" ht="15.75" customHeight="1" x14ac:dyDescent="0.3">
      <c r="B3620" s="6">
        <v>308</v>
      </c>
      <c r="C3620" s="6" t="s">
        <v>17</v>
      </c>
      <c r="D3620" s="6">
        <v>4856</v>
      </c>
      <c r="F3620" s="6" t="s">
        <v>20</v>
      </c>
      <c r="G3620" s="6">
        <v>166.1</v>
      </c>
      <c r="H3620" s="6">
        <v>62.3</v>
      </c>
      <c r="I3620" s="6">
        <v>3</v>
      </c>
      <c r="J3620" s="6" t="s">
        <v>170</v>
      </c>
      <c r="K3620" s="6">
        <v>1.3</v>
      </c>
      <c r="L3620" s="6" t="s">
        <v>24</v>
      </c>
      <c r="N3620" s="6" t="b">
        <v>0</v>
      </c>
      <c r="O3620" s="6">
        <v>41.98950336</v>
      </c>
      <c r="P3620" s="6">
        <v>-72.128809899999993</v>
      </c>
    </row>
    <row r="3621" spans="2:16" ht="15.75" customHeight="1" x14ac:dyDescent="0.3">
      <c r="B3621" s="6">
        <v>308</v>
      </c>
      <c r="C3621" s="6" t="s">
        <v>17</v>
      </c>
      <c r="D3621" s="6">
        <v>4857</v>
      </c>
      <c r="F3621" s="6" t="s">
        <v>18</v>
      </c>
      <c r="G3621" s="6">
        <v>163.5</v>
      </c>
      <c r="H3621" s="6">
        <v>65</v>
      </c>
      <c r="I3621" s="6">
        <v>1.2</v>
      </c>
      <c r="J3621" s="6" t="s">
        <v>170</v>
      </c>
      <c r="K3621" s="6">
        <v>1.3</v>
      </c>
      <c r="L3621" s="6" t="s">
        <v>24</v>
      </c>
      <c r="N3621" s="6" t="b">
        <v>0</v>
      </c>
      <c r="O3621" s="6">
        <v>41.989531329999998</v>
      </c>
      <c r="P3621" s="6">
        <v>-72.128835199999997</v>
      </c>
    </row>
    <row r="3622" spans="2:16" ht="15.75" customHeight="1" x14ac:dyDescent="0.3">
      <c r="B3622" s="6">
        <v>308</v>
      </c>
      <c r="C3622" s="6" t="s">
        <v>17</v>
      </c>
      <c r="D3622" s="6">
        <v>4858</v>
      </c>
      <c r="F3622" s="6" t="s">
        <v>20</v>
      </c>
      <c r="G3622" s="6">
        <v>167.6</v>
      </c>
      <c r="H3622" s="6">
        <v>62.4</v>
      </c>
      <c r="I3622" s="6">
        <v>6.4</v>
      </c>
      <c r="J3622" s="6" t="s">
        <v>170</v>
      </c>
      <c r="N3622" s="6" t="b">
        <v>0</v>
      </c>
      <c r="O3622" s="6">
        <v>41.9895019</v>
      </c>
      <c r="P3622" s="6">
        <v>-72.128791809999996</v>
      </c>
    </row>
    <row r="3623" spans="2:16" ht="15.75" customHeight="1" x14ac:dyDescent="0.3">
      <c r="B3623" s="6">
        <v>308</v>
      </c>
      <c r="C3623" s="6" t="s">
        <v>17</v>
      </c>
      <c r="D3623" s="6">
        <v>4859</v>
      </c>
      <c r="F3623" s="6" t="s">
        <v>20</v>
      </c>
      <c r="G3623" s="6">
        <v>169.4</v>
      </c>
      <c r="H3623" s="6">
        <v>64.5</v>
      </c>
      <c r="I3623" s="6">
        <v>1.9</v>
      </c>
      <c r="J3623" s="6" t="s">
        <v>170</v>
      </c>
      <c r="L3623" s="6" t="s">
        <v>24</v>
      </c>
      <c r="N3623" s="6" t="b">
        <v>0</v>
      </c>
      <c r="O3623" s="6">
        <v>41.98951769</v>
      </c>
      <c r="P3623" s="6">
        <v>-72.128765950000002</v>
      </c>
    </row>
    <row r="3624" spans="2:16" ht="15.75" customHeight="1" x14ac:dyDescent="0.3">
      <c r="B3624" s="6">
        <v>308</v>
      </c>
      <c r="C3624" s="6" t="s">
        <v>17</v>
      </c>
      <c r="D3624" s="6">
        <v>4860</v>
      </c>
      <c r="F3624" s="6" t="s">
        <v>20</v>
      </c>
      <c r="G3624" s="6">
        <v>169.9</v>
      </c>
      <c r="H3624" s="6">
        <v>63.3</v>
      </c>
      <c r="I3624" s="6">
        <v>4.8</v>
      </c>
      <c r="J3624" s="6" t="s">
        <v>170</v>
      </c>
      <c r="N3624" s="6" t="b">
        <v>0</v>
      </c>
      <c r="O3624" s="6">
        <v>41.989506280000001</v>
      </c>
      <c r="P3624" s="6">
        <v>-72.128762519999995</v>
      </c>
    </row>
    <row r="3625" spans="2:16" ht="15.75" customHeight="1" x14ac:dyDescent="0.3">
      <c r="B3625" s="6">
        <v>308</v>
      </c>
      <c r="C3625" s="6" t="s">
        <v>21</v>
      </c>
      <c r="D3625" s="6">
        <v>4861</v>
      </c>
      <c r="F3625" s="6" t="s">
        <v>20</v>
      </c>
      <c r="G3625" s="6">
        <v>163.69999999999999</v>
      </c>
      <c r="H3625" s="6">
        <v>72.8</v>
      </c>
      <c r="I3625" s="6">
        <v>1.7</v>
      </c>
      <c r="J3625" s="6" t="s">
        <v>170</v>
      </c>
      <c r="L3625" s="6" t="s">
        <v>24</v>
      </c>
      <c r="N3625" s="6" t="b">
        <v>0</v>
      </c>
      <c r="O3625" s="6">
        <v>41.989600099999997</v>
      </c>
      <c r="P3625" s="6">
        <v>-72.128816430000001</v>
      </c>
    </row>
    <row r="3626" spans="2:16" ht="15.75" customHeight="1" x14ac:dyDescent="0.3">
      <c r="B3626" s="6">
        <v>308</v>
      </c>
      <c r="C3626" s="6" t="s">
        <v>26</v>
      </c>
      <c r="D3626" s="6">
        <v>4862</v>
      </c>
      <c r="F3626" s="6" t="s">
        <v>20</v>
      </c>
      <c r="G3626" s="6">
        <v>179.7</v>
      </c>
      <c r="H3626" s="6">
        <v>63.5</v>
      </c>
      <c r="I3626" s="6">
        <v>2.7</v>
      </c>
      <c r="J3626" s="6" t="s">
        <v>170</v>
      </c>
      <c r="N3626" s="6" t="b">
        <v>0</v>
      </c>
      <c r="O3626" s="6">
        <v>41.989492740000003</v>
      </c>
      <c r="P3626" s="6">
        <v>-72.128645320000004</v>
      </c>
    </row>
    <row r="3627" spans="2:16" ht="15.75" customHeight="1" x14ac:dyDescent="0.3">
      <c r="B3627" s="6">
        <v>308</v>
      </c>
      <c r="C3627" s="6" t="s">
        <v>26</v>
      </c>
      <c r="D3627" s="6">
        <v>4862</v>
      </c>
      <c r="F3627" s="6" t="s">
        <v>20</v>
      </c>
      <c r="G3627" s="6">
        <v>179.6</v>
      </c>
      <c r="H3627" s="6">
        <v>63.4</v>
      </c>
      <c r="I3627" s="6">
        <v>2.5</v>
      </c>
      <c r="J3627" s="6" t="s">
        <v>170</v>
      </c>
      <c r="N3627" s="6" t="b">
        <v>0</v>
      </c>
      <c r="O3627" s="6">
        <v>41.989492009999999</v>
      </c>
      <c r="P3627" s="6">
        <v>-72.128646720000006</v>
      </c>
    </row>
    <row r="3628" spans="2:16" ht="15.75" customHeight="1" x14ac:dyDescent="0.3">
      <c r="B3628" s="6">
        <v>308</v>
      </c>
      <c r="C3628" s="6" t="s">
        <v>26</v>
      </c>
      <c r="D3628" s="6">
        <v>4862</v>
      </c>
      <c r="F3628" s="6" t="s">
        <v>20</v>
      </c>
      <c r="G3628" s="6">
        <v>179.8</v>
      </c>
      <c r="H3628" s="6">
        <v>63</v>
      </c>
      <c r="I3628" s="6">
        <v>1.6</v>
      </c>
      <c r="J3628" s="6" t="s">
        <v>170</v>
      </c>
      <c r="L3628" s="6" t="s">
        <v>24</v>
      </c>
      <c r="N3628" s="6" t="b">
        <v>0</v>
      </c>
      <c r="O3628" s="6">
        <v>41.989488160000001</v>
      </c>
      <c r="P3628" s="6">
        <v>-72.128645180000007</v>
      </c>
    </row>
    <row r="3629" spans="2:16" ht="15.75" customHeight="1" x14ac:dyDescent="0.3">
      <c r="B3629" s="6">
        <v>308</v>
      </c>
      <c r="C3629" s="6" t="s">
        <v>25</v>
      </c>
      <c r="D3629" s="6">
        <v>4863</v>
      </c>
      <c r="F3629" s="6" t="s">
        <v>20</v>
      </c>
      <c r="G3629" s="6">
        <v>176.9</v>
      </c>
      <c r="H3629" s="6">
        <v>74.7</v>
      </c>
      <c r="I3629" s="6">
        <v>1</v>
      </c>
      <c r="J3629" s="6" t="s">
        <v>170</v>
      </c>
      <c r="L3629" s="6" t="s">
        <v>24</v>
      </c>
      <c r="N3629" s="6" t="b">
        <v>0</v>
      </c>
      <c r="O3629" s="6">
        <v>41.989596310000003</v>
      </c>
      <c r="P3629" s="6">
        <v>-72.12865515</v>
      </c>
    </row>
    <row r="3630" spans="2:16" ht="15.75" customHeight="1" x14ac:dyDescent="0.3">
      <c r="B3630" s="6">
        <v>308</v>
      </c>
      <c r="C3630" s="6" t="s">
        <v>17</v>
      </c>
      <c r="D3630" s="6">
        <v>4865</v>
      </c>
      <c r="F3630" s="6" t="s">
        <v>20</v>
      </c>
      <c r="G3630" s="6">
        <v>167.9</v>
      </c>
      <c r="H3630" s="6">
        <v>61.2</v>
      </c>
      <c r="I3630" s="6">
        <v>1</v>
      </c>
      <c r="J3630" s="6" t="s">
        <v>170</v>
      </c>
      <c r="N3630" s="6" t="b">
        <v>0</v>
      </c>
      <c r="O3630" s="6">
        <v>41.989490799999999</v>
      </c>
      <c r="P3630" s="6">
        <v>-72.128790760000001</v>
      </c>
    </row>
    <row r="3631" spans="2:16" ht="15.75" customHeight="1" x14ac:dyDescent="0.3">
      <c r="B3631" s="6">
        <v>308</v>
      </c>
      <c r="C3631" s="6" t="s">
        <v>25</v>
      </c>
      <c r="D3631" s="6">
        <v>4866</v>
      </c>
      <c r="F3631" s="6" t="s">
        <v>20</v>
      </c>
      <c r="G3631" s="6">
        <v>178.2</v>
      </c>
      <c r="H3631" s="6">
        <v>79.3</v>
      </c>
      <c r="I3631" s="6">
        <v>1.5</v>
      </c>
      <c r="J3631" s="6" t="s">
        <v>170</v>
      </c>
      <c r="L3631" s="6" t="s">
        <v>24</v>
      </c>
      <c r="N3631" s="6" t="b">
        <v>0</v>
      </c>
      <c r="O3631" s="6">
        <v>41.989635020000001</v>
      </c>
      <c r="P3631" s="6">
        <v>-72.128629989999993</v>
      </c>
    </row>
    <row r="3632" spans="2:16" ht="15.75" customHeight="1" x14ac:dyDescent="0.3">
      <c r="B3632" s="6">
        <v>308</v>
      </c>
      <c r="C3632" s="6" t="s">
        <v>17</v>
      </c>
      <c r="D3632" s="6">
        <v>4867</v>
      </c>
      <c r="F3632" s="6" t="s">
        <v>22</v>
      </c>
      <c r="G3632" s="6">
        <v>164.1</v>
      </c>
      <c r="H3632" s="6">
        <v>64.900000000000006</v>
      </c>
      <c r="I3632" s="6">
        <v>1.7</v>
      </c>
      <c r="J3632" s="6" t="s">
        <v>170</v>
      </c>
      <c r="K3632" s="6">
        <v>1.3</v>
      </c>
      <c r="L3632" s="6" t="s">
        <v>171</v>
      </c>
      <c r="N3632" s="6" t="b">
        <v>0</v>
      </c>
      <c r="O3632" s="6">
        <v>41.989529509999997</v>
      </c>
      <c r="P3632" s="6">
        <v>-72.12882827</v>
      </c>
    </row>
    <row r="3633" spans="2:16" ht="15.75" customHeight="1" x14ac:dyDescent="0.3">
      <c r="B3633" s="6">
        <v>308</v>
      </c>
      <c r="C3633" s="6" t="s">
        <v>17</v>
      </c>
      <c r="D3633" s="6">
        <v>4868</v>
      </c>
      <c r="F3633" s="6" t="s">
        <v>20</v>
      </c>
      <c r="G3633" s="6">
        <v>165.8</v>
      </c>
      <c r="H3633" s="6">
        <v>61.8</v>
      </c>
      <c r="I3633" s="6">
        <v>4.5999999999999996</v>
      </c>
      <c r="J3633" s="6" t="s">
        <v>170</v>
      </c>
      <c r="K3633" s="6">
        <v>1.3</v>
      </c>
      <c r="L3633" s="6" t="s">
        <v>24</v>
      </c>
      <c r="N3633" s="6" t="b">
        <v>0</v>
      </c>
      <c r="O3633" s="6">
        <v>41.9894994</v>
      </c>
      <c r="P3633" s="6">
        <v>-72.128814520000006</v>
      </c>
    </row>
    <row r="3634" spans="2:16" ht="15.75" customHeight="1" x14ac:dyDescent="0.3">
      <c r="B3634" s="6">
        <v>308</v>
      </c>
      <c r="C3634" s="6" t="s">
        <v>17</v>
      </c>
      <c r="D3634" s="6">
        <v>4869</v>
      </c>
      <c r="F3634" s="6" t="s">
        <v>20</v>
      </c>
      <c r="G3634" s="6">
        <v>163.19999999999999</v>
      </c>
      <c r="H3634" s="6">
        <v>64.8</v>
      </c>
      <c r="I3634" s="6">
        <v>1.5</v>
      </c>
      <c r="J3634" s="6" t="s">
        <v>170</v>
      </c>
      <c r="K3634" s="6">
        <v>1.3</v>
      </c>
      <c r="L3634" s="6" t="s">
        <v>24</v>
      </c>
      <c r="N3634" s="6" t="b">
        <v>0</v>
      </c>
      <c r="O3634" s="6">
        <v>41.989530029999997</v>
      </c>
      <c r="P3634" s="6">
        <v>-72.128839200000002</v>
      </c>
    </row>
    <row r="3635" spans="2:16" ht="15.75" customHeight="1" x14ac:dyDescent="0.3">
      <c r="B3635" s="6">
        <v>308</v>
      </c>
      <c r="C3635" s="6" t="s">
        <v>25</v>
      </c>
      <c r="D3635" s="6">
        <v>4870</v>
      </c>
      <c r="F3635" s="6" t="s">
        <v>20</v>
      </c>
      <c r="G3635" s="6">
        <v>179.9</v>
      </c>
      <c r="H3635" s="6">
        <v>74.3</v>
      </c>
      <c r="I3635" s="6">
        <v>38</v>
      </c>
      <c r="J3635" s="6" t="s">
        <v>170</v>
      </c>
      <c r="L3635" s="6" t="s">
        <v>24</v>
      </c>
      <c r="N3635" s="6" t="b">
        <v>0</v>
      </c>
      <c r="O3635" s="6">
        <v>41.989588079999997</v>
      </c>
      <c r="P3635" s="6">
        <v>-72.128620240000004</v>
      </c>
    </row>
    <row r="3636" spans="2:16" ht="15.75" customHeight="1" x14ac:dyDescent="0.3">
      <c r="B3636" s="6">
        <v>308</v>
      </c>
      <c r="C3636" s="6" t="s">
        <v>17</v>
      </c>
      <c r="D3636" s="6">
        <v>4871</v>
      </c>
      <c r="F3636" s="6" t="s">
        <v>20</v>
      </c>
      <c r="G3636" s="6">
        <v>167.8</v>
      </c>
      <c r="H3636" s="6">
        <v>62.4</v>
      </c>
      <c r="I3636" s="6">
        <v>2.4</v>
      </c>
      <c r="J3636" s="6" t="s">
        <v>170</v>
      </c>
      <c r="N3636" s="6" t="b">
        <v>0</v>
      </c>
      <c r="O3636" s="6">
        <v>41.989501590000003</v>
      </c>
      <c r="P3636" s="6">
        <v>-72.128789429999998</v>
      </c>
    </row>
    <row r="3637" spans="2:16" ht="15.75" customHeight="1" x14ac:dyDescent="0.3">
      <c r="B3637" s="6">
        <v>308</v>
      </c>
      <c r="C3637" s="6" t="s">
        <v>17</v>
      </c>
      <c r="D3637" s="6">
        <v>4872</v>
      </c>
      <c r="F3637" s="6" t="s">
        <v>20</v>
      </c>
      <c r="G3637" s="6">
        <v>165.9</v>
      </c>
      <c r="H3637" s="6">
        <v>61.5</v>
      </c>
      <c r="I3637" s="6">
        <v>2.8</v>
      </c>
      <c r="J3637" s="6" t="s">
        <v>170</v>
      </c>
      <c r="K3637" s="6">
        <v>1.3</v>
      </c>
      <c r="L3637" s="6" t="s">
        <v>24</v>
      </c>
      <c r="N3637" s="6" t="b">
        <v>0</v>
      </c>
      <c r="O3637" s="6">
        <v>41.989496580000001</v>
      </c>
      <c r="P3637" s="6">
        <v>-72.128813960000002</v>
      </c>
    </row>
    <row r="3638" spans="2:16" ht="15.75" customHeight="1" x14ac:dyDescent="0.3">
      <c r="B3638" s="6">
        <v>308</v>
      </c>
      <c r="C3638" s="6" t="s">
        <v>21</v>
      </c>
      <c r="D3638" s="6">
        <v>4873</v>
      </c>
      <c r="F3638" s="6" t="s">
        <v>20</v>
      </c>
      <c r="G3638" s="6">
        <v>168.3</v>
      </c>
      <c r="H3638" s="6">
        <v>73.400000000000006</v>
      </c>
      <c r="I3638" s="6">
        <v>2.2999999999999998</v>
      </c>
      <c r="J3638" s="6" t="s">
        <v>170</v>
      </c>
      <c r="N3638" s="6" t="b">
        <v>0</v>
      </c>
      <c r="O3638" s="6">
        <v>41.989598229999999</v>
      </c>
      <c r="P3638" s="6">
        <v>-72.128760360000001</v>
      </c>
    </row>
    <row r="3639" spans="2:16" ht="15.75" customHeight="1" x14ac:dyDescent="0.3">
      <c r="B3639" s="6">
        <v>308</v>
      </c>
      <c r="C3639" s="6" t="s">
        <v>25</v>
      </c>
      <c r="D3639" s="6">
        <v>4874</v>
      </c>
      <c r="F3639" s="6" t="s">
        <v>20</v>
      </c>
      <c r="G3639" s="6">
        <v>179.1</v>
      </c>
      <c r="H3639" s="6">
        <v>73.400000000000006</v>
      </c>
      <c r="I3639" s="6">
        <v>2</v>
      </c>
      <c r="J3639" s="6" t="s">
        <v>170</v>
      </c>
      <c r="N3639" s="6" t="b">
        <v>0</v>
      </c>
      <c r="O3639" s="6">
        <v>41.989581360000003</v>
      </c>
      <c r="P3639" s="6">
        <v>-72.128631670000004</v>
      </c>
    </row>
    <row r="3640" spans="2:16" ht="15.75" customHeight="1" x14ac:dyDescent="0.3">
      <c r="B3640" s="6">
        <v>308</v>
      </c>
      <c r="C3640" s="6" t="s">
        <v>17</v>
      </c>
      <c r="D3640" s="6">
        <v>4875</v>
      </c>
      <c r="F3640" s="6" t="s">
        <v>20</v>
      </c>
      <c r="G3640" s="6">
        <v>169.2</v>
      </c>
      <c r="H3640" s="6">
        <v>64.900000000000006</v>
      </c>
      <c r="I3640" s="6">
        <v>1.7</v>
      </c>
      <c r="J3640" s="6" t="s">
        <v>170</v>
      </c>
      <c r="N3640" s="6" t="b">
        <v>0</v>
      </c>
      <c r="O3640" s="6">
        <v>41.989521539999998</v>
      </c>
      <c r="P3640" s="6">
        <v>-72.128767499999995</v>
      </c>
    </row>
    <row r="3641" spans="2:16" ht="15.75" customHeight="1" x14ac:dyDescent="0.3">
      <c r="B3641" s="6">
        <v>308</v>
      </c>
      <c r="C3641" s="6" t="s">
        <v>26</v>
      </c>
      <c r="D3641" s="6">
        <v>4876</v>
      </c>
      <c r="F3641" s="6" t="s">
        <v>20</v>
      </c>
      <c r="G3641" s="6">
        <v>178.4</v>
      </c>
      <c r="H3641" s="6">
        <v>63.3</v>
      </c>
      <c r="I3641" s="6">
        <v>2</v>
      </c>
      <c r="J3641" s="6" t="s">
        <v>170</v>
      </c>
      <c r="N3641" s="6" t="b">
        <v>0</v>
      </c>
      <c r="O3641" s="6">
        <v>41.989493000000003</v>
      </c>
      <c r="P3641" s="6">
        <v>-72.128661230000006</v>
      </c>
    </row>
    <row r="3642" spans="2:16" ht="15.75" customHeight="1" x14ac:dyDescent="0.3">
      <c r="B3642" s="6">
        <v>308</v>
      </c>
      <c r="C3642" s="6" t="s">
        <v>26</v>
      </c>
      <c r="D3642" s="6">
        <v>4877</v>
      </c>
      <c r="F3642" s="6" t="s">
        <v>20</v>
      </c>
      <c r="G3642" s="6">
        <v>174.4</v>
      </c>
      <c r="H3642" s="6">
        <v>69.400000000000006</v>
      </c>
      <c r="I3642" s="6">
        <v>3.9</v>
      </c>
      <c r="J3642" s="6" t="s">
        <v>170</v>
      </c>
      <c r="K3642" s="6">
        <v>1.3</v>
      </c>
      <c r="L3642" s="6" t="s">
        <v>24</v>
      </c>
      <c r="N3642" s="6" t="b">
        <v>0</v>
      </c>
      <c r="O3642" s="6">
        <v>41.989553270000002</v>
      </c>
      <c r="P3642" s="6">
        <v>-72.128696079999997</v>
      </c>
    </row>
    <row r="3643" spans="2:16" ht="15.75" customHeight="1" x14ac:dyDescent="0.3">
      <c r="B3643" s="6">
        <v>308</v>
      </c>
      <c r="C3643" s="6" t="s">
        <v>21</v>
      </c>
      <c r="D3643" s="6">
        <v>4878</v>
      </c>
      <c r="F3643" s="6" t="s">
        <v>20</v>
      </c>
      <c r="G3643" s="6">
        <v>168.4</v>
      </c>
      <c r="H3643" s="6">
        <v>75.2</v>
      </c>
      <c r="I3643" s="6">
        <v>1.7</v>
      </c>
      <c r="J3643" s="6" t="s">
        <v>170</v>
      </c>
      <c r="N3643" s="6" t="b">
        <v>0</v>
      </c>
      <c r="O3643" s="6">
        <v>41.989614009999997</v>
      </c>
      <c r="P3643" s="6">
        <v>-72.128755380000001</v>
      </c>
    </row>
    <row r="3644" spans="2:16" ht="15.75" customHeight="1" x14ac:dyDescent="0.3">
      <c r="B3644" s="6">
        <v>308</v>
      </c>
      <c r="C3644" s="6" t="s">
        <v>17</v>
      </c>
      <c r="D3644" s="6">
        <v>4879</v>
      </c>
      <c r="F3644" s="6" t="s">
        <v>20</v>
      </c>
      <c r="G3644" s="6">
        <v>163.69999999999999</v>
      </c>
      <c r="H3644" s="6">
        <v>64.3</v>
      </c>
      <c r="I3644" s="6">
        <v>2.2000000000000002</v>
      </c>
      <c r="J3644" s="6" t="s">
        <v>170</v>
      </c>
      <c r="K3644" s="6">
        <v>1.3</v>
      </c>
      <c r="L3644" s="6" t="s">
        <v>24</v>
      </c>
      <c r="N3644" s="6" t="b">
        <v>0</v>
      </c>
      <c r="O3644" s="6">
        <v>41.98952482</v>
      </c>
      <c r="P3644" s="6">
        <v>-72.12883429</v>
      </c>
    </row>
    <row r="3645" spans="2:16" ht="15.75" customHeight="1" x14ac:dyDescent="0.3">
      <c r="B3645" s="6">
        <v>308</v>
      </c>
      <c r="C3645" s="6" t="s">
        <v>25</v>
      </c>
      <c r="D3645" s="6">
        <v>4881</v>
      </c>
      <c r="F3645" s="6" t="s">
        <v>20</v>
      </c>
      <c r="G3645" s="6">
        <v>171.1</v>
      </c>
      <c r="H3645" s="6">
        <v>78.099999999999994</v>
      </c>
      <c r="I3645" s="6">
        <v>2.6</v>
      </c>
      <c r="J3645" s="6" t="s">
        <v>170</v>
      </c>
      <c r="K3645" s="6">
        <v>1.3</v>
      </c>
      <c r="L3645" s="6" t="s">
        <v>24</v>
      </c>
      <c r="N3645" s="6" t="b">
        <v>0</v>
      </c>
      <c r="O3645" s="6">
        <v>41.989635479999997</v>
      </c>
      <c r="P3645" s="6">
        <v>-72.128717120000005</v>
      </c>
    </row>
    <row r="3646" spans="2:16" ht="15.75" customHeight="1" x14ac:dyDescent="0.3">
      <c r="B3646" s="6">
        <v>308</v>
      </c>
      <c r="C3646" s="6" t="s">
        <v>26</v>
      </c>
      <c r="D3646" s="6">
        <v>4882</v>
      </c>
      <c r="F3646" s="6" t="s">
        <v>20</v>
      </c>
      <c r="G3646" s="6">
        <v>177.2</v>
      </c>
      <c r="H3646" s="6">
        <v>62.9</v>
      </c>
      <c r="I3646" s="6">
        <v>2</v>
      </c>
      <c r="J3646" s="6" t="s">
        <v>170</v>
      </c>
      <c r="N3646" s="6" t="b">
        <v>1</v>
      </c>
      <c r="O3646" s="6">
        <v>41.98949133</v>
      </c>
      <c r="P3646" s="6">
        <v>-72.128676369999994</v>
      </c>
    </row>
    <row r="3647" spans="2:16" ht="15.75" customHeight="1" x14ac:dyDescent="0.3">
      <c r="B3647" s="6">
        <v>308</v>
      </c>
      <c r="C3647" s="6" t="s">
        <v>25</v>
      </c>
      <c r="D3647" s="6">
        <v>4883</v>
      </c>
      <c r="F3647" s="6" t="s">
        <v>20</v>
      </c>
      <c r="G3647" s="6">
        <v>178.9</v>
      </c>
      <c r="H3647" s="6">
        <v>79.099999999999994</v>
      </c>
      <c r="I3647" s="6">
        <v>1.6</v>
      </c>
      <c r="J3647" s="6" t="s">
        <v>170</v>
      </c>
      <c r="L3647" s="6" t="s">
        <v>24</v>
      </c>
      <c r="N3647" s="6" t="b">
        <v>0</v>
      </c>
      <c r="O3647" s="6">
        <v>41.989632149999998</v>
      </c>
      <c r="P3647" s="6">
        <v>-72.128622070000006</v>
      </c>
    </row>
    <row r="3648" spans="2:16" ht="15.75" customHeight="1" x14ac:dyDescent="0.3">
      <c r="B3648" s="6">
        <v>308</v>
      </c>
      <c r="C3648" s="6" t="s">
        <v>25</v>
      </c>
      <c r="D3648" s="6">
        <v>4884</v>
      </c>
      <c r="F3648" s="6" t="s">
        <v>20</v>
      </c>
      <c r="G3648" s="6">
        <v>178.6</v>
      </c>
      <c r="I3648" s="6">
        <v>4.2</v>
      </c>
      <c r="J3648" s="6" t="s">
        <v>170</v>
      </c>
      <c r="L3648" s="6" t="s">
        <v>24</v>
      </c>
      <c r="N3648" s="6" t="b">
        <v>0</v>
      </c>
      <c r="O3648" s="6" t="e">
        <v>#DIV/0!</v>
      </c>
      <c r="P3648" s="6" t="e">
        <v>#DIV/0!</v>
      </c>
    </row>
    <row r="3649" spans="2:16" ht="15.75" customHeight="1" x14ac:dyDescent="0.3">
      <c r="B3649" s="6">
        <v>308</v>
      </c>
      <c r="C3649" s="6" t="s">
        <v>25</v>
      </c>
      <c r="D3649" s="6">
        <v>4884</v>
      </c>
      <c r="F3649" s="6" t="s">
        <v>20</v>
      </c>
      <c r="G3649" s="6">
        <v>176.2</v>
      </c>
      <c r="H3649" s="6">
        <v>76.8</v>
      </c>
      <c r="I3649" s="6">
        <v>3.3</v>
      </c>
      <c r="J3649" s="6" t="s">
        <v>170</v>
      </c>
      <c r="K3649" s="6">
        <v>1.3</v>
      </c>
      <c r="L3649" s="6" t="s">
        <v>24</v>
      </c>
      <c r="N3649" s="6" t="b">
        <v>0</v>
      </c>
      <c r="O3649" s="6">
        <v>41.989615999999998</v>
      </c>
      <c r="P3649" s="6">
        <v>-72.128659080000006</v>
      </c>
    </row>
    <row r="3650" spans="2:16" ht="15.75" customHeight="1" x14ac:dyDescent="0.3">
      <c r="B3650" s="6">
        <v>308</v>
      </c>
      <c r="C3650" s="6" t="s">
        <v>17</v>
      </c>
      <c r="D3650" s="6">
        <v>4885</v>
      </c>
      <c r="F3650" s="6" t="s">
        <v>20</v>
      </c>
      <c r="G3650" s="6">
        <v>169.9</v>
      </c>
      <c r="H3650" s="6">
        <v>63.4</v>
      </c>
      <c r="I3650" s="6">
        <v>1.9</v>
      </c>
      <c r="J3650" s="6" t="s">
        <v>170</v>
      </c>
      <c r="N3650" s="6" t="b">
        <v>0</v>
      </c>
      <c r="O3650" s="6">
        <v>41.989507160000002</v>
      </c>
      <c r="P3650" s="6">
        <v>-72.128762309999999</v>
      </c>
    </row>
    <row r="3651" spans="2:16" ht="15.75" customHeight="1" x14ac:dyDescent="0.3">
      <c r="B3651" s="6">
        <v>308</v>
      </c>
      <c r="C3651" s="6" t="s">
        <v>26</v>
      </c>
      <c r="D3651" s="6">
        <v>4886</v>
      </c>
      <c r="F3651" s="6" t="s">
        <v>20</v>
      </c>
      <c r="G3651" s="6">
        <v>178.5</v>
      </c>
      <c r="H3651" s="6">
        <v>92</v>
      </c>
      <c r="I3651" s="6">
        <v>3.2</v>
      </c>
      <c r="J3651" s="6" t="s">
        <v>170</v>
      </c>
      <c r="N3651" s="6" t="b">
        <v>0</v>
      </c>
      <c r="O3651" s="6">
        <v>41.989747029999997</v>
      </c>
      <c r="P3651" s="6">
        <v>-72.128599730000005</v>
      </c>
    </row>
    <row r="3652" spans="2:16" ht="15.75" customHeight="1" x14ac:dyDescent="0.3">
      <c r="B3652" s="6">
        <v>309</v>
      </c>
      <c r="C3652" s="6" t="s">
        <v>17</v>
      </c>
      <c r="D3652" s="6">
        <v>4887</v>
      </c>
      <c r="F3652" s="6" t="s">
        <v>20</v>
      </c>
      <c r="G3652" s="6">
        <v>182.1</v>
      </c>
      <c r="H3652" s="6">
        <v>64.599999999999994</v>
      </c>
      <c r="I3652" s="6">
        <v>2</v>
      </c>
      <c r="J3652" s="6" t="s">
        <v>170</v>
      </c>
      <c r="L3652" s="6" t="s">
        <v>24</v>
      </c>
      <c r="N3652" s="6" t="b">
        <v>0</v>
      </c>
      <c r="O3652" s="6">
        <v>41.989498730000001</v>
      </c>
      <c r="P3652" s="6">
        <v>-72.128614409999997</v>
      </c>
    </row>
    <row r="3653" spans="2:16" ht="15.75" customHeight="1" x14ac:dyDescent="0.3">
      <c r="B3653" s="6">
        <v>308</v>
      </c>
      <c r="C3653" s="6" t="s">
        <v>21</v>
      </c>
      <c r="D3653" s="6">
        <v>4888</v>
      </c>
      <c r="F3653" s="6" t="s">
        <v>20</v>
      </c>
      <c r="G3653" s="6">
        <v>168.2</v>
      </c>
      <c r="H3653" s="6">
        <v>75.599999999999994</v>
      </c>
      <c r="I3653" s="6">
        <v>2.2000000000000002</v>
      </c>
      <c r="J3653" s="6" t="s">
        <v>170</v>
      </c>
      <c r="N3653" s="6" t="b">
        <v>0</v>
      </c>
      <c r="O3653" s="6">
        <v>41.989617869999996</v>
      </c>
      <c r="P3653" s="6">
        <v>-72.128756929999994</v>
      </c>
    </row>
    <row r="3654" spans="2:16" ht="15.75" customHeight="1" x14ac:dyDescent="0.3">
      <c r="B3654" s="6">
        <v>308</v>
      </c>
      <c r="C3654" s="6" t="s">
        <v>17</v>
      </c>
      <c r="D3654" s="6">
        <v>4889</v>
      </c>
      <c r="F3654" s="6" t="s">
        <v>20</v>
      </c>
      <c r="G3654" s="6">
        <v>169.2</v>
      </c>
      <c r="H3654" s="6">
        <v>63.3</v>
      </c>
      <c r="I3654" s="6">
        <v>1.3</v>
      </c>
      <c r="J3654" s="6" t="s">
        <v>170</v>
      </c>
      <c r="L3654" s="6" t="s">
        <v>24</v>
      </c>
      <c r="N3654" s="6" t="b">
        <v>0</v>
      </c>
      <c r="O3654" s="6">
        <v>41.989507369999998</v>
      </c>
      <c r="P3654" s="6">
        <v>-72.128770860000003</v>
      </c>
    </row>
    <row r="3655" spans="2:16" ht="15.75" customHeight="1" x14ac:dyDescent="0.3">
      <c r="B3655" s="6">
        <v>308</v>
      </c>
      <c r="C3655" s="6" t="s">
        <v>17</v>
      </c>
      <c r="D3655" s="6">
        <v>4890</v>
      </c>
      <c r="F3655" s="6" t="s">
        <v>20</v>
      </c>
      <c r="G3655" s="6">
        <v>167.7</v>
      </c>
      <c r="H3655" s="6">
        <v>62.8</v>
      </c>
      <c r="I3655" s="6">
        <v>2.1</v>
      </c>
      <c r="J3655" s="6" t="s">
        <v>170</v>
      </c>
      <c r="N3655" s="6" t="b">
        <v>0</v>
      </c>
      <c r="O3655" s="6">
        <v>41.989505280000003</v>
      </c>
      <c r="P3655" s="6">
        <v>-72.128789780000005</v>
      </c>
    </row>
    <row r="3656" spans="2:16" ht="15.75" customHeight="1" x14ac:dyDescent="0.3">
      <c r="B3656" s="6">
        <v>308</v>
      </c>
      <c r="C3656" s="6" t="s">
        <v>17</v>
      </c>
      <c r="D3656" s="6">
        <v>4891</v>
      </c>
      <c r="F3656" s="6" t="s">
        <v>20</v>
      </c>
      <c r="G3656" s="6">
        <v>166.5</v>
      </c>
      <c r="H3656" s="6">
        <v>62.7</v>
      </c>
      <c r="I3656" s="6">
        <v>3.3</v>
      </c>
      <c r="J3656" s="6" t="s">
        <v>170</v>
      </c>
      <c r="N3656" s="6" t="b">
        <v>0</v>
      </c>
      <c r="O3656" s="6">
        <v>41.98950627</v>
      </c>
      <c r="P3656" s="6">
        <v>-72.128804290000005</v>
      </c>
    </row>
    <row r="3657" spans="2:16" ht="15.75" customHeight="1" x14ac:dyDescent="0.3">
      <c r="B3657" s="6">
        <v>308</v>
      </c>
      <c r="C3657" s="6" t="s">
        <v>17</v>
      </c>
      <c r="D3657" s="6">
        <v>4892</v>
      </c>
      <c r="F3657" s="6" t="s">
        <v>20</v>
      </c>
      <c r="G3657" s="6">
        <v>167.6</v>
      </c>
      <c r="H3657" s="6">
        <v>62.6</v>
      </c>
      <c r="I3657" s="6">
        <v>4.0999999999999996</v>
      </c>
      <c r="J3657" s="6" t="s">
        <v>170</v>
      </c>
      <c r="L3657" s="6" t="s">
        <v>24</v>
      </c>
      <c r="N3657" s="6" t="b">
        <v>0</v>
      </c>
      <c r="O3657" s="6">
        <v>41.989503669999998</v>
      </c>
      <c r="P3657" s="6">
        <v>-72.128791390000004</v>
      </c>
    </row>
    <row r="3658" spans="2:16" ht="15.75" customHeight="1" x14ac:dyDescent="0.3">
      <c r="B3658" s="6">
        <v>308</v>
      </c>
      <c r="C3658" s="6" t="s">
        <v>26</v>
      </c>
      <c r="D3658" s="6">
        <v>4893</v>
      </c>
      <c r="F3658" s="6" t="s">
        <v>20</v>
      </c>
      <c r="G3658" s="6">
        <v>179.5</v>
      </c>
      <c r="H3658" s="6">
        <v>66</v>
      </c>
      <c r="I3658" s="6">
        <v>1.3</v>
      </c>
      <c r="J3658" s="6" t="s">
        <v>170</v>
      </c>
      <c r="K3658" s="6">
        <v>1.3</v>
      </c>
      <c r="L3658" s="6" t="s">
        <v>24</v>
      </c>
      <c r="N3658" s="6" t="b">
        <v>0</v>
      </c>
      <c r="O3658" s="6">
        <v>41.9895152</v>
      </c>
      <c r="P3658" s="6">
        <v>-72.128642450000001</v>
      </c>
    </row>
    <row r="3659" spans="2:16" ht="15.75" customHeight="1" x14ac:dyDescent="0.3">
      <c r="B3659" s="6">
        <v>308</v>
      </c>
      <c r="C3659" s="6" t="s">
        <v>21</v>
      </c>
      <c r="D3659" s="6">
        <v>4894</v>
      </c>
      <c r="F3659" s="6" t="s">
        <v>20</v>
      </c>
      <c r="G3659" s="6">
        <v>168.6</v>
      </c>
      <c r="H3659" s="6">
        <v>75.099999999999994</v>
      </c>
      <c r="I3659" s="6">
        <v>1.2</v>
      </c>
      <c r="J3659" s="6" t="s">
        <v>170</v>
      </c>
      <c r="N3659" s="6" t="b">
        <v>0</v>
      </c>
      <c r="O3659" s="6">
        <v>41.989612809999997</v>
      </c>
      <c r="P3659" s="6">
        <v>-72.128753209999999</v>
      </c>
    </row>
    <row r="3660" spans="2:16" ht="15.75" customHeight="1" x14ac:dyDescent="0.3">
      <c r="B3660" s="6">
        <v>801</v>
      </c>
      <c r="C3660" s="6" t="s">
        <v>21</v>
      </c>
      <c r="D3660" s="6">
        <v>4897</v>
      </c>
      <c r="F3660" s="6" t="s">
        <v>172</v>
      </c>
      <c r="G3660" s="6">
        <v>21.9</v>
      </c>
      <c r="H3660" s="6">
        <v>173.8</v>
      </c>
      <c r="I3660" s="6">
        <v>1.9</v>
      </c>
      <c r="J3660" s="6" t="s">
        <v>170</v>
      </c>
      <c r="N3660" s="6" t="b">
        <v>1</v>
      </c>
      <c r="O3660" s="6">
        <v>41.990716069999998</v>
      </c>
      <c r="P3660" s="6">
        <v>-72.130293870000003</v>
      </c>
    </row>
    <row r="3661" spans="2:16" ht="15.75" customHeight="1" x14ac:dyDescent="0.3">
      <c r="B3661" s="6">
        <v>308</v>
      </c>
      <c r="C3661" s="6" t="s">
        <v>21</v>
      </c>
      <c r="D3661" s="6">
        <v>4898</v>
      </c>
      <c r="F3661" s="6" t="s">
        <v>20</v>
      </c>
      <c r="G3661" s="6">
        <v>160.30000000000001</v>
      </c>
      <c r="H3661" s="6">
        <v>71.3</v>
      </c>
      <c r="I3661" s="6">
        <v>3.6</v>
      </c>
      <c r="J3661" s="6" t="s">
        <v>170</v>
      </c>
      <c r="K3661" s="6">
        <v>1.3</v>
      </c>
      <c r="L3661" s="6" t="s">
        <v>24</v>
      </c>
      <c r="N3661" s="6" t="b">
        <v>0</v>
      </c>
      <c r="O3661" s="6">
        <v>41.989592119999998</v>
      </c>
      <c r="P3661" s="6">
        <v>-72.128860099999997</v>
      </c>
    </row>
    <row r="3662" spans="2:16" ht="15.75" customHeight="1" x14ac:dyDescent="0.3">
      <c r="B3662" s="6">
        <v>308</v>
      </c>
      <c r="C3662" s="6" t="s">
        <v>26</v>
      </c>
      <c r="D3662" s="6">
        <v>4898</v>
      </c>
      <c r="F3662" s="6" t="s">
        <v>20</v>
      </c>
      <c r="G3662" s="6">
        <v>176.6</v>
      </c>
      <c r="H3662" s="6">
        <v>62.7</v>
      </c>
      <c r="I3662" s="6">
        <v>3.1</v>
      </c>
      <c r="J3662" s="6" t="s">
        <v>170</v>
      </c>
      <c r="N3662" s="6" t="b">
        <v>0</v>
      </c>
      <c r="O3662" s="6">
        <v>41.989490500000002</v>
      </c>
      <c r="P3662" s="6">
        <v>-72.128683940000002</v>
      </c>
    </row>
    <row r="3663" spans="2:16" ht="15.75" customHeight="1" x14ac:dyDescent="0.3">
      <c r="B3663" s="6">
        <v>308</v>
      </c>
      <c r="C3663" s="6" t="s">
        <v>17</v>
      </c>
      <c r="D3663" s="6">
        <v>4899</v>
      </c>
      <c r="F3663" s="6" t="s">
        <v>20</v>
      </c>
      <c r="G3663" s="6">
        <v>167.1</v>
      </c>
      <c r="H3663" s="6">
        <v>60.9</v>
      </c>
      <c r="I3663" s="6">
        <v>6.6</v>
      </c>
      <c r="J3663" s="6" t="s">
        <v>170</v>
      </c>
      <c r="N3663" s="6" t="b">
        <v>0</v>
      </c>
      <c r="O3663" s="6">
        <v>41.989489390000003</v>
      </c>
      <c r="P3663" s="6">
        <v>-72.128800920000003</v>
      </c>
    </row>
    <row r="3664" spans="2:16" ht="15.75" customHeight="1" x14ac:dyDescent="0.3">
      <c r="B3664" s="6">
        <v>308</v>
      </c>
      <c r="C3664" s="6" t="s">
        <v>17</v>
      </c>
      <c r="D3664" s="6">
        <v>4900</v>
      </c>
      <c r="F3664" s="6" t="s">
        <v>20</v>
      </c>
      <c r="G3664" s="6">
        <v>169.5</v>
      </c>
      <c r="H3664" s="6">
        <v>63.9</v>
      </c>
      <c r="I3664" s="6">
        <v>1.3</v>
      </c>
      <c r="J3664" s="6" t="s">
        <v>170</v>
      </c>
      <c r="N3664" s="6" t="b">
        <v>0</v>
      </c>
      <c r="O3664" s="6">
        <v>41.989512220000002</v>
      </c>
      <c r="P3664" s="6">
        <v>-72.12876602</v>
      </c>
    </row>
    <row r="3665" spans="2:16" ht="15.75" customHeight="1" x14ac:dyDescent="0.3">
      <c r="B3665" s="6">
        <v>308</v>
      </c>
      <c r="C3665" s="6" t="s">
        <v>26</v>
      </c>
      <c r="D3665" s="6">
        <v>4901</v>
      </c>
      <c r="F3665" s="6" t="s">
        <v>20</v>
      </c>
      <c r="G3665" s="6">
        <v>171.1</v>
      </c>
      <c r="H3665" s="6">
        <v>60.7</v>
      </c>
      <c r="I3665" s="6">
        <v>1.6</v>
      </c>
      <c r="J3665" s="6" t="s">
        <v>170</v>
      </c>
      <c r="N3665" s="6" t="b">
        <v>0</v>
      </c>
      <c r="O3665" s="6">
        <v>41.989481380000001</v>
      </c>
      <c r="P3665" s="6">
        <v>-72.128753680000003</v>
      </c>
    </row>
    <row r="3666" spans="2:16" ht="15.75" customHeight="1" x14ac:dyDescent="0.3">
      <c r="B3666" s="6">
        <v>308</v>
      </c>
      <c r="C3666" s="6" t="s">
        <v>25</v>
      </c>
      <c r="D3666" s="6">
        <v>4902</v>
      </c>
      <c r="F3666" s="6" t="s">
        <v>20</v>
      </c>
      <c r="G3666" s="6">
        <v>178.3</v>
      </c>
      <c r="H3666" s="6">
        <v>74.8</v>
      </c>
      <c r="I3666" s="6">
        <v>3</v>
      </c>
      <c r="J3666" s="6" t="s">
        <v>170</v>
      </c>
      <c r="L3666" s="6" t="s">
        <v>24</v>
      </c>
      <c r="N3666" s="6" t="b">
        <v>0</v>
      </c>
      <c r="O3666" s="6">
        <v>41.989595010000002</v>
      </c>
      <c r="P3666" s="6">
        <v>-72.128638260000002</v>
      </c>
    </row>
    <row r="3667" spans="2:16" ht="15.75" customHeight="1" x14ac:dyDescent="0.3">
      <c r="B3667" s="6">
        <v>308</v>
      </c>
      <c r="C3667" s="6" t="s">
        <v>26</v>
      </c>
      <c r="D3667" s="6">
        <v>4903</v>
      </c>
      <c r="F3667" s="6" t="s">
        <v>20</v>
      </c>
      <c r="G3667" s="6">
        <v>177.8</v>
      </c>
      <c r="H3667" s="6">
        <v>63.2</v>
      </c>
      <c r="I3667" s="6">
        <v>2.6</v>
      </c>
      <c r="J3667" s="6" t="s">
        <v>170</v>
      </c>
      <c r="L3667" s="6" t="s">
        <v>24</v>
      </c>
      <c r="N3667" s="6" t="b">
        <v>0</v>
      </c>
      <c r="O3667" s="6">
        <v>41.98949305</v>
      </c>
      <c r="P3667" s="6">
        <v>-72.128668590000004</v>
      </c>
    </row>
    <row r="3668" spans="2:16" ht="15.75" customHeight="1" x14ac:dyDescent="0.3">
      <c r="B3668" s="6">
        <v>308</v>
      </c>
      <c r="C3668" s="6" t="s">
        <v>25</v>
      </c>
      <c r="D3668" s="6">
        <v>4904</v>
      </c>
      <c r="F3668" s="6" t="s">
        <v>20</v>
      </c>
      <c r="G3668" s="6">
        <v>173.8</v>
      </c>
      <c r="H3668" s="6">
        <v>77.099999999999994</v>
      </c>
      <c r="I3668" s="6">
        <v>2.8</v>
      </c>
      <c r="J3668" s="6" t="s">
        <v>170</v>
      </c>
      <c r="K3668" s="6">
        <v>1.3</v>
      </c>
      <c r="L3668" s="6" t="s">
        <v>24</v>
      </c>
      <c r="N3668" s="6" t="b">
        <v>0</v>
      </c>
      <c r="O3668" s="6">
        <v>41.989622410000003</v>
      </c>
      <c r="P3668" s="6">
        <v>-72.128687049999996</v>
      </c>
    </row>
    <row r="3669" spans="2:16" ht="15.75" customHeight="1" x14ac:dyDescent="0.3">
      <c r="B3669" s="6">
        <v>308</v>
      </c>
      <c r="C3669" s="6" t="s">
        <v>25</v>
      </c>
      <c r="D3669" s="6">
        <v>4905</v>
      </c>
      <c r="F3669" s="6" t="s">
        <v>20</v>
      </c>
      <c r="G3669" s="6">
        <v>174.6</v>
      </c>
      <c r="H3669" s="6">
        <v>77.8</v>
      </c>
      <c r="I3669" s="6">
        <v>2.4</v>
      </c>
      <c r="J3669" s="6" t="s">
        <v>170</v>
      </c>
      <c r="K3669" s="6">
        <v>1.3</v>
      </c>
      <c r="L3669" s="6" t="s">
        <v>24</v>
      </c>
      <c r="N3669" s="6" t="b">
        <v>1</v>
      </c>
      <c r="O3669" s="6">
        <v>41.98962736</v>
      </c>
      <c r="P3669" s="6">
        <v>-72.128676040000002</v>
      </c>
    </row>
    <row r="3670" spans="2:16" ht="15.75" customHeight="1" x14ac:dyDescent="0.3">
      <c r="B3670" s="6">
        <v>308</v>
      </c>
      <c r="C3670" s="6" t="s">
        <v>26</v>
      </c>
      <c r="D3670" s="6">
        <v>4906</v>
      </c>
      <c r="F3670" s="6" t="s">
        <v>20</v>
      </c>
      <c r="G3670" s="6">
        <v>178.1</v>
      </c>
      <c r="H3670" s="6">
        <v>63.1</v>
      </c>
      <c r="I3670" s="6">
        <v>4.0999999999999996</v>
      </c>
      <c r="J3670" s="6" t="s">
        <v>170</v>
      </c>
      <c r="N3670" s="6" t="b">
        <v>0</v>
      </c>
      <c r="O3670" s="6">
        <v>41.989491700000002</v>
      </c>
      <c r="P3670" s="6">
        <v>-72.128665229999996</v>
      </c>
    </row>
    <row r="3671" spans="2:16" ht="15.75" customHeight="1" x14ac:dyDescent="0.3">
      <c r="B3671" s="6">
        <v>308</v>
      </c>
      <c r="C3671" s="6" t="s">
        <v>26</v>
      </c>
      <c r="D3671" s="6">
        <v>4907</v>
      </c>
      <c r="F3671" s="6" t="s">
        <v>20</v>
      </c>
      <c r="G3671" s="6">
        <v>176.6</v>
      </c>
      <c r="H3671" s="6">
        <v>68.5</v>
      </c>
      <c r="I3671" s="6">
        <v>5.2</v>
      </c>
      <c r="J3671" s="6" t="s">
        <v>170</v>
      </c>
      <c r="K3671" s="6">
        <v>1.3</v>
      </c>
      <c r="L3671" s="6" t="s">
        <v>24</v>
      </c>
      <c r="N3671" s="6" t="b">
        <v>0</v>
      </c>
      <c r="O3671" s="6">
        <v>41.989541869999996</v>
      </c>
      <c r="P3671" s="6">
        <v>-72.128671749999995</v>
      </c>
    </row>
    <row r="3672" spans="2:16" ht="15.75" customHeight="1" x14ac:dyDescent="0.3">
      <c r="B3672" s="6">
        <v>309</v>
      </c>
      <c r="C3672" s="6" t="s">
        <v>17</v>
      </c>
      <c r="D3672" s="6">
        <v>4908</v>
      </c>
      <c r="F3672" s="6" t="s">
        <v>20</v>
      </c>
      <c r="G3672" s="6">
        <v>181.6</v>
      </c>
      <c r="H3672" s="6">
        <v>65.7</v>
      </c>
      <c r="I3672" s="6">
        <v>2.7</v>
      </c>
      <c r="J3672" s="6" t="s">
        <v>170</v>
      </c>
      <c r="L3672" s="6" t="s">
        <v>24</v>
      </c>
      <c r="N3672" s="6" t="b">
        <v>0</v>
      </c>
      <c r="O3672" s="6">
        <v>41.989509259999998</v>
      </c>
      <c r="P3672" s="6">
        <v>-72.128618059999994</v>
      </c>
    </row>
    <row r="3673" spans="2:16" ht="15.75" customHeight="1" x14ac:dyDescent="0.3">
      <c r="B3673" s="6">
        <v>308</v>
      </c>
      <c r="C3673" s="6" t="s">
        <v>26</v>
      </c>
      <c r="D3673" s="6">
        <v>4909</v>
      </c>
      <c r="F3673" s="6" t="s">
        <v>20</v>
      </c>
      <c r="G3673" s="6">
        <v>176.7</v>
      </c>
      <c r="H3673" s="6">
        <v>62.8</v>
      </c>
      <c r="I3673" s="6">
        <v>3.5</v>
      </c>
      <c r="J3673" s="6" t="s">
        <v>170</v>
      </c>
      <c r="N3673" s="6" t="b">
        <v>0</v>
      </c>
      <c r="O3673" s="6">
        <v>41.989491229999999</v>
      </c>
      <c r="P3673" s="6">
        <v>-72.12868254</v>
      </c>
    </row>
    <row r="3674" spans="2:16" ht="15.75" customHeight="1" x14ac:dyDescent="0.3">
      <c r="B3674" s="6">
        <v>308</v>
      </c>
      <c r="C3674" s="6" t="s">
        <v>25</v>
      </c>
      <c r="D3674" s="6">
        <v>4910</v>
      </c>
      <c r="F3674" s="6" t="s">
        <v>20</v>
      </c>
      <c r="G3674" s="6">
        <v>178.6</v>
      </c>
      <c r="H3674" s="6">
        <v>73.400000000000006</v>
      </c>
      <c r="I3674" s="6">
        <v>4</v>
      </c>
      <c r="J3674" s="6" t="s">
        <v>170</v>
      </c>
      <c r="L3674" s="6" t="s">
        <v>24</v>
      </c>
      <c r="N3674" s="6" t="b">
        <v>0</v>
      </c>
      <c r="O3674" s="6">
        <v>41.989582140000003</v>
      </c>
      <c r="P3674" s="6">
        <v>-72.12863763</v>
      </c>
    </row>
    <row r="3675" spans="2:16" ht="15.75" customHeight="1" x14ac:dyDescent="0.3">
      <c r="B3675" s="6">
        <v>308</v>
      </c>
      <c r="C3675" s="6" t="s">
        <v>25</v>
      </c>
      <c r="D3675" s="6">
        <v>4911</v>
      </c>
      <c r="F3675" s="6" t="s">
        <v>20</v>
      </c>
      <c r="G3675" s="6">
        <v>175.7</v>
      </c>
      <c r="H3675" s="6">
        <v>78.8</v>
      </c>
      <c r="I3675" s="6">
        <v>2</v>
      </c>
      <c r="J3675" s="6" t="s">
        <v>170</v>
      </c>
      <c r="K3675" s="6">
        <v>1.3</v>
      </c>
      <c r="L3675" s="6" t="s">
        <v>24</v>
      </c>
      <c r="N3675" s="6" t="b">
        <v>0</v>
      </c>
      <c r="O3675" s="6">
        <v>41.98963449</v>
      </c>
      <c r="P3675" s="6">
        <v>-72.128660830000001</v>
      </c>
    </row>
    <row r="3676" spans="2:16" ht="15.75" customHeight="1" x14ac:dyDescent="0.3">
      <c r="B3676" s="6">
        <v>308</v>
      </c>
      <c r="C3676" s="6" t="s">
        <v>25</v>
      </c>
      <c r="D3676" s="6">
        <v>4912</v>
      </c>
      <c r="F3676" s="6" t="s">
        <v>20</v>
      </c>
      <c r="G3676" s="6">
        <v>177.4</v>
      </c>
      <c r="H3676" s="6">
        <v>79</v>
      </c>
      <c r="I3676" s="6">
        <v>1.6</v>
      </c>
      <c r="J3676" s="6" t="s">
        <v>170</v>
      </c>
      <c r="L3676" s="6" t="s">
        <v>24</v>
      </c>
      <c r="N3676" s="6" t="b">
        <v>0</v>
      </c>
      <c r="O3676" s="6">
        <v>41.989633609999998</v>
      </c>
      <c r="P3676" s="6">
        <v>-72.128640160000003</v>
      </c>
    </row>
    <row r="3677" spans="2:16" ht="15.75" customHeight="1" x14ac:dyDescent="0.3">
      <c r="B3677" s="6">
        <v>308</v>
      </c>
      <c r="C3677" s="6" t="s">
        <v>25</v>
      </c>
      <c r="D3677" s="6">
        <v>4913</v>
      </c>
      <c r="F3677" s="6" t="s">
        <v>20</v>
      </c>
      <c r="G3677" s="6">
        <v>172.5</v>
      </c>
      <c r="H3677" s="6">
        <v>74.900000000000006</v>
      </c>
      <c r="I3677" s="6">
        <v>1.1000000000000001</v>
      </c>
      <c r="J3677" s="6" t="s">
        <v>170</v>
      </c>
      <c r="N3677" s="6" t="b">
        <v>0</v>
      </c>
      <c r="O3677" s="6">
        <v>41.98960495</v>
      </c>
      <c r="P3677" s="6">
        <v>-72.128707160000005</v>
      </c>
    </row>
    <row r="3678" spans="2:16" ht="15.75" customHeight="1" x14ac:dyDescent="0.3">
      <c r="B3678" s="6">
        <v>308</v>
      </c>
      <c r="C3678" s="6" t="s">
        <v>25</v>
      </c>
      <c r="D3678" s="6">
        <v>4914</v>
      </c>
      <c r="F3678" s="6" t="s">
        <v>20</v>
      </c>
      <c r="G3678" s="6">
        <v>172.6</v>
      </c>
      <c r="H3678" s="6">
        <v>79</v>
      </c>
      <c r="I3678" s="6">
        <v>2</v>
      </c>
      <c r="J3678" s="6" t="s">
        <v>170</v>
      </c>
      <c r="K3678" s="6">
        <v>1.3</v>
      </c>
      <c r="L3678" s="6" t="s">
        <v>24</v>
      </c>
      <c r="N3678" s="6" t="b">
        <v>0</v>
      </c>
      <c r="O3678" s="6">
        <v>41.989641110000001</v>
      </c>
      <c r="P3678" s="6">
        <v>-72.128697349999996</v>
      </c>
    </row>
    <row r="3679" spans="2:16" ht="15.75" customHeight="1" x14ac:dyDescent="0.3">
      <c r="B3679" s="6">
        <v>308</v>
      </c>
      <c r="C3679" s="6" t="s">
        <v>25</v>
      </c>
      <c r="D3679" s="6">
        <v>4915</v>
      </c>
      <c r="F3679" s="6" t="s">
        <v>20</v>
      </c>
      <c r="G3679" s="6">
        <v>173.2</v>
      </c>
      <c r="H3679" s="6">
        <v>76.3</v>
      </c>
      <c r="I3679" s="6">
        <v>2.2999999999999998</v>
      </c>
      <c r="J3679" s="6" t="s">
        <v>170</v>
      </c>
      <c r="L3679" s="6" t="s">
        <v>24</v>
      </c>
      <c r="N3679" s="6" t="b">
        <v>0</v>
      </c>
      <c r="O3679" s="6">
        <v>41.989616259999998</v>
      </c>
      <c r="P3679" s="6">
        <v>-72.128695879999995</v>
      </c>
    </row>
    <row r="3680" spans="2:16" ht="15.75" customHeight="1" x14ac:dyDescent="0.3">
      <c r="B3680" s="6">
        <v>308</v>
      </c>
      <c r="C3680" s="6" t="s">
        <v>25</v>
      </c>
      <c r="D3680" s="6">
        <v>4916</v>
      </c>
      <c r="F3680" s="6" t="s">
        <v>20</v>
      </c>
      <c r="G3680" s="6">
        <v>179</v>
      </c>
      <c r="H3680" s="6">
        <v>72.099999999999994</v>
      </c>
      <c r="I3680" s="6">
        <v>1.4</v>
      </c>
      <c r="J3680" s="6" t="s">
        <v>170</v>
      </c>
      <c r="L3680" s="6" t="s">
        <v>24</v>
      </c>
      <c r="N3680" s="6" t="b">
        <v>0</v>
      </c>
      <c r="O3680" s="6">
        <v>41.989570000000001</v>
      </c>
      <c r="P3680" s="6">
        <v>-72.128635590000002</v>
      </c>
    </row>
    <row r="3681" spans="2:16" ht="15.75" customHeight="1" x14ac:dyDescent="0.3">
      <c r="B3681" s="6">
        <v>308</v>
      </c>
      <c r="C3681" s="6" t="s">
        <v>25</v>
      </c>
      <c r="D3681" s="6">
        <v>4917</v>
      </c>
      <c r="F3681" s="6" t="s">
        <v>20</v>
      </c>
      <c r="G3681" s="6">
        <v>172</v>
      </c>
      <c r="H3681" s="6">
        <v>74.5</v>
      </c>
      <c r="I3681" s="6">
        <v>2.9</v>
      </c>
      <c r="J3681" s="6" t="s">
        <v>170</v>
      </c>
      <c r="K3681" s="6">
        <v>1.3</v>
      </c>
      <c r="L3681" s="6" t="s">
        <v>24</v>
      </c>
      <c r="N3681" s="6" t="b">
        <v>0</v>
      </c>
      <c r="O3681" s="6">
        <v>41.989602189999999</v>
      </c>
      <c r="P3681" s="6">
        <v>-72.128713959999999</v>
      </c>
    </row>
    <row r="3682" spans="2:16" ht="15.75" customHeight="1" x14ac:dyDescent="0.3">
      <c r="B3682" s="6">
        <v>308</v>
      </c>
      <c r="C3682" s="6" t="s">
        <v>25</v>
      </c>
      <c r="D3682" s="6">
        <v>4918</v>
      </c>
      <c r="F3682" s="6" t="s">
        <v>20</v>
      </c>
      <c r="G3682" s="6">
        <v>172.5</v>
      </c>
      <c r="H3682" s="6">
        <v>74.400000000000006</v>
      </c>
      <c r="I3682" s="6">
        <v>2.2999999999999998</v>
      </c>
      <c r="J3682" s="6" t="s">
        <v>170</v>
      </c>
      <c r="L3682" s="6" t="s">
        <v>24</v>
      </c>
      <c r="N3682" s="6" t="b">
        <v>0</v>
      </c>
      <c r="O3682" s="6">
        <v>41.989600520000003</v>
      </c>
      <c r="P3682" s="6">
        <v>-72.128708209999999</v>
      </c>
    </row>
    <row r="3683" spans="2:16" ht="15.75" customHeight="1" x14ac:dyDescent="0.3">
      <c r="B3683" s="6">
        <v>308</v>
      </c>
      <c r="C3683" s="6" t="s">
        <v>26</v>
      </c>
      <c r="D3683" s="6">
        <v>4919</v>
      </c>
      <c r="F3683" s="6" t="s">
        <v>20</v>
      </c>
      <c r="G3683" s="6">
        <v>178.4</v>
      </c>
      <c r="H3683" s="6">
        <v>63.4</v>
      </c>
      <c r="I3683" s="6">
        <v>6.7</v>
      </c>
      <c r="J3683" s="6" t="s">
        <v>170</v>
      </c>
      <c r="L3683" s="6" t="s">
        <v>24</v>
      </c>
      <c r="N3683" s="6" t="b">
        <v>0</v>
      </c>
      <c r="O3683" s="6">
        <v>41.989493889999999</v>
      </c>
      <c r="P3683" s="6">
        <v>-72.128661019999996</v>
      </c>
    </row>
    <row r="3684" spans="2:16" ht="15.75" customHeight="1" x14ac:dyDescent="0.3">
      <c r="B3684" s="6">
        <v>308</v>
      </c>
      <c r="C3684" s="6" t="s">
        <v>25</v>
      </c>
      <c r="D3684" s="6">
        <v>4920</v>
      </c>
      <c r="F3684" s="6" t="s">
        <v>20</v>
      </c>
      <c r="G3684" s="6">
        <v>177.2</v>
      </c>
      <c r="H3684" s="6">
        <v>71.099999999999994</v>
      </c>
      <c r="I3684" s="6">
        <v>1.2</v>
      </c>
      <c r="J3684" s="6" t="s">
        <v>170</v>
      </c>
      <c r="L3684" s="6" t="s">
        <v>24</v>
      </c>
      <c r="N3684" s="6" t="b">
        <v>0</v>
      </c>
      <c r="O3684" s="6">
        <v>41.989563959999998</v>
      </c>
      <c r="P3684" s="6">
        <v>-72.128659139999996</v>
      </c>
    </row>
    <row r="3685" spans="2:16" ht="15.75" customHeight="1" x14ac:dyDescent="0.3">
      <c r="B3685" s="6">
        <v>308</v>
      </c>
      <c r="C3685" s="6" t="s">
        <v>25</v>
      </c>
      <c r="D3685" s="6">
        <v>4921</v>
      </c>
      <c r="F3685" s="6" t="s">
        <v>20</v>
      </c>
      <c r="G3685" s="6">
        <v>173.6</v>
      </c>
      <c r="H3685" s="6">
        <v>71</v>
      </c>
      <c r="I3685" s="6">
        <v>2.2999999999999998</v>
      </c>
      <c r="J3685" s="6" t="s">
        <v>170</v>
      </c>
      <c r="L3685" s="6" t="s">
        <v>24</v>
      </c>
      <c r="N3685" s="6" t="b">
        <v>0</v>
      </c>
      <c r="O3685" s="6">
        <v>41.989568689999999</v>
      </c>
      <c r="P3685" s="6">
        <v>-72.128702250000003</v>
      </c>
    </row>
    <row r="3686" spans="2:16" ht="15.75" customHeight="1" x14ac:dyDescent="0.3">
      <c r="B3686" s="6">
        <v>308</v>
      </c>
      <c r="C3686" s="6" t="s">
        <v>17</v>
      </c>
      <c r="D3686" s="6">
        <v>4922</v>
      </c>
      <c r="F3686" s="6" t="s">
        <v>20</v>
      </c>
      <c r="G3686" s="6">
        <v>166</v>
      </c>
      <c r="H3686" s="6">
        <v>64.7</v>
      </c>
      <c r="I3686" s="6">
        <v>3.9</v>
      </c>
      <c r="J3686" s="6" t="s">
        <v>170</v>
      </c>
      <c r="L3686" s="6" t="s">
        <v>24</v>
      </c>
      <c r="N3686" s="6" t="b">
        <v>0</v>
      </c>
      <c r="O3686" s="6">
        <v>41.989524770000003</v>
      </c>
      <c r="P3686" s="6">
        <v>-72.128806049999994</v>
      </c>
    </row>
    <row r="3687" spans="2:16" ht="15.75" customHeight="1" x14ac:dyDescent="0.3">
      <c r="B3687" s="6">
        <v>308</v>
      </c>
      <c r="C3687" s="6" t="s">
        <v>17</v>
      </c>
      <c r="D3687" s="6">
        <v>4924</v>
      </c>
      <c r="F3687" s="6" t="s">
        <v>20</v>
      </c>
      <c r="G3687" s="6">
        <v>162.80000000000001</v>
      </c>
      <c r="H3687" s="6">
        <v>63.9</v>
      </c>
      <c r="I3687" s="6">
        <v>3.1</v>
      </c>
      <c r="J3687" s="6" t="s">
        <v>170</v>
      </c>
      <c r="K3687" s="6">
        <v>1.3</v>
      </c>
      <c r="L3687" s="6" t="s">
        <v>24</v>
      </c>
      <c r="N3687" s="6" t="b">
        <v>0</v>
      </c>
      <c r="O3687" s="6">
        <v>41.98952268</v>
      </c>
      <c r="P3687" s="6">
        <v>-72.128845859999998</v>
      </c>
    </row>
    <row r="3688" spans="2:16" ht="15.75" customHeight="1" x14ac:dyDescent="0.3">
      <c r="B3688" s="6">
        <v>308</v>
      </c>
      <c r="C3688" s="6" t="s">
        <v>26</v>
      </c>
      <c r="D3688" s="6">
        <v>4925</v>
      </c>
      <c r="F3688" s="6" t="s">
        <v>20</v>
      </c>
      <c r="G3688" s="6">
        <v>179.8</v>
      </c>
      <c r="H3688" s="6">
        <v>63.2</v>
      </c>
      <c r="I3688" s="6">
        <v>4.2</v>
      </c>
      <c r="J3688" s="6" t="s">
        <v>170</v>
      </c>
      <c r="N3688" s="6" t="b">
        <v>0</v>
      </c>
      <c r="O3688" s="6">
        <v>41.989489929999998</v>
      </c>
      <c r="P3688" s="6">
        <v>-72.12864476</v>
      </c>
    </row>
    <row r="3689" spans="2:16" ht="15.75" customHeight="1" x14ac:dyDescent="0.3">
      <c r="B3689" s="6">
        <v>308</v>
      </c>
      <c r="C3689" s="6" t="s">
        <v>17</v>
      </c>
      <c r="D3689" s="6">
        <v>4926</v>
      </c>
      <c r="F3689" s="6" t="s">
        <v>20</v>
      </c>
      <c r="G3689" s="6">
        <v>163.69999999999999</v>
      </c>
      <c r="H3689" s="6">
        <v>64.599999999999994</v>
      </c>
      <c r="I3689" s="6">
        <v>3.2</v>
      </c>
      <c r="J3689" s="6" t="s">
        <v>170</v>
      </c>
      <c r="K3689" s="6">
        <v>1.3</v>
      </c>
      <c r="L3689" s="6" t="s">
        <v>24</v>
      </c>
      <c r="N3689" s="6" t="b">
        <v>0</v>
      </c>
      <c r="O3689" s="6">
        <v>41.989527469999999</v>
      </c>
      <c r="P3689" s="6">
        <v>-72.128833659999998</v>
      </c>
    </row>
    <row r="3690" spans="2:16" ht="15.75" customHeight="1" x14ac:dyDescent="0.3">
      <c r="B3690" s="6">
        <v>308</v>
      </c>
      <c r="C3690" s="6" t="s">
        <v>25</v>
      </c>
      <c r="D3690" s="6">
        <v>4926</v>
      </c>
      <c r="F3690" s="6" t="s">
        <v>20</v>
      </c>
      <c r="G3690" s="6">
        <v>174.8</v>
      </c>
      <c r="H3690" s="6">
        <v>71.7</v>
      </c>
      <c r="I3690" s="6">
        <v>1.5</v>
      </c>
      <c r="J3690" s="6" t="s">
        <v>170</v>
      </c>
      <c r="L3690" s="6" t="s">
        <v>24</v>
      </c>
      <c r="N3690" s="6" t="b">
        <v>0</v>
      </c>
      <c r="O3690" s="6">
        <v>41.989573020000002</v>
      </c>
      <c r="P3690" s="6">
        <v>-72.128686479999999</v>
      </c>
    </row>
    <row r="3691" spans="2:16" ht="15.75" customHeight="1" x14ac:dyDescent="0.3">
      <c r="B3691" s="6">
        <v>309</v>
      </c>
      <c r="C3691" s="6" t="s">
        <v>17</v>
      </c>
      <c r="D3691" s="6">
        <v>4927</v>
      </c>
      <c r="F3691" s="6" t="s">
        <v>20</v>
      </c>
      <c r="G3691" s="6">
        <v>183</v>
      </c>
      <c r="H3691" s="6">
        <v>67.900000000000006</v>
      </c>
      <c r="I3691" s="6">
        <v>16</v>
      </c>
      <c r="J3691" s="6" t="s">
        <v>170</v>
      </c>
      <c r="L3691" s="6" t="s">
        <v>24</v>
      </c>
      <c r="N3691" s="6" t="b">
        <v>0</v>
      </c>
      <c r="O3691" s="6">
        <v>41.989526560000002</v>
      </c>
      <c r="P3691" s="6">
        <v>-72.12859675</v>
      </c>
    </row>
    <row r="3692" spans="2:16" ht="15.75" customHeight="1" x14ac:dyDescent="0.3">
      <c r="B3692" s="6">
        <v>308</v>
      </c>
      <c r="C3692" s="6" t="s">
        <v>21</v>
      </c>
      <c r="D3692" s="6">
        <v>4928</v>
      </c>
      <c r="F3692" s="6" t="s">
        <v>20</v>
      </c>
      <c r="G3692" s="6">
        <v>167.4</v>
      </c>
      <c r="H3692" s="6">
        <v>73.5</v>
      </c>
      <c r="I3692" s="6">
        <v>2.4</v>
      </c>
      <c r="J3692" s="6" t="s">
        <v>170</v>
      </c>
      <c r="L3692" s="6" t="s">
        <v>24</v>
      </c>
      <c r="N3692" s="6" t="b">
        <v>0</v>
      </c>
      <c r="O3692" s="6">
        <v>41.989600520000003</v>
      </c>
      <c r="P3692" s="6">
        <v>-72.128770869999997</v>
      </c>
    </row>
    <row r="3693" spans="2:16" ht="15.75" customHeight="1" x14ac:dyDescent="0.3">
      <c r="B3693" s="6">
        <v>308</v>
      </c>
      <c r="C3693" s="6" t="s">
        <v>25</v>
      </c>
      <c r="D3693" s="6">
        <v>4929</v>
      </c>
      <c r="F3693" s="6" t="s">
        <v>20</v>
      </c>
      <c r="G3693" s="6">
        <v>276</v>
      </c>
      <c r="H3693" s="6">
        <v>75.3</v>
      </c>
      <c r="I3693" s="6">
        <v>2.5</v>
      </c>
      <c r="J3693" s="6" t="s">
        <v>170</v>
      </c>
      <c r="L3693" s="6" t="s">
        <v>24</v>
      </c>
      <c r="N3693" s="6" t="b">
        <v>0</v>
      </c>
      <c r="O3693" s="6">
        <v>41.989446829999999</v>
      </c>
      <c r="P3693" s="6">
        <v>-72.127473050000006</v>
      </c>
    </row>
    <row r="3694" spans="2:16" ht="15.75" customHeight="1" x14ac:dyDescent="0.3">
      <c r="B3694" s="6">
        <v>308</v>
      </c>
      <c r="C3694" s="6" t="s">
        <v>25</v>
      </c>
      <c r="D3694" s="6">
        <v>4930</v>
      </c>
      <c r="F3694" s="6" t="s">
        <v>20</v>
      </c>
      <c r="G3694" s="6">
        <v>172.6</v>
      </c>
      <c r="H3694" s="6">
        <v>76.3</v>
      </c>
      <c r="I3694" s="6">
        <v>1.5</v>
      </c>
      <c r="J3694" s="6" t="s">
        <v>170</v>
      </c>
      <c r="L3694" s="6" t="s">
        <v>24</v>
      </c>
      <c r="N3694" s="6" t="b">
        <v>0</v>
      </c>
      <c r="O3694" s="6">
        <v>41.989617189999997</v>
      </c>
      <c r="P3694" s="6">
        <v>-72.128703029999997</v>
      </c>
    </row>
    <row r="3695" spans="2:16" ht="15.75" customHeight="1" x14ac:dyDescent="0.3">
      <c r="B3695" s="6">
        <v>308</v>
      </c>
      <c r="C3695" s="6" t="s">
        <v>25</v>
      </c>
      <c r="D3695" s="6">
        <v>4931</v>
      </c>
      <c r="F3695" s="6" t="s">
        <v>20</v>
      </c>
      <c r="G3695" s="6">
        <v>171.6</v>
      </c>
      <c r="H3695" s="6">
        <v>197</v>
      </c>
      <c r="I3695" s="6">
        <v>1.7</v>
      </c>
      <c r="J3695" s="6" t="s">
        <v>170</v>
      </c>
      <c r="K3695" s="6">
        <v>1.3</v>
      </c>
      <c r="L3695" s="6" t="s">
        <v>24</v>
      </c>
      <c r="N3695" s="6" t="b">
        <v>0</v>
      </c>
      <c r="O3695" s="6">
        <v>41.990687739999998</v>
      </c>
      <c r="P3695" s="6">
        <v>-72.128461299999998</v>
      </c>
    </row>
    <row r="3696" spans="2:16" ht="15.75" customHeight="1" x14ac:dyDescent="0.3">
      <c r="B3696" s="6">
        <v>308</v>
      </c>
      <c r="C3696" s="6" t="s">
        <v>25</v>
      </c>
      <c r="D3696" s="6">
        <v>4932</v>
      </c>
      <c r="F3696" s="6" t="s">
        <v>20</v>
      </c>
      <c r="G3696" s="6">
        <v>177.4</v>
      </c>
      <c r="H3696" s="6">
        <v>72.7</v>
      </c>
      <c r="I3696" s="6">
        <v>1.5</v>
      </c>
      <c r="J3696" s="6" t="s">
        <v>170</v>
      </c>
      <c r="L3696" s="6" t="s">
        <v>24</v>
      </c>
      <c r="N3696" s="6" t="b">
        <v>0</v>
      </c>
      <c r="O3696" s="6">
        <v>41.98957781</v>
      </c>
      <c r="P3696" s="6">
        <v>-72.128653400000005</v>
      </c>
    </row>
    <row r="3697" spans="2:16" ht="15.75" customHeight="1" x14ac:dyDescent="0.3">
      <c r="B3697" s="6">
        <v>308</v>
      </c>
      <c r="C3697" s="6" t="s">
        <v>25</v>
      </c>
      <c r="D3697" s="6">
        <v>4933</v>
      </c>
      <c r="F3697" s="6" t="s">
        <v>20</v>
      </c>
      <c r="G3697" s="6">
        <v>170.8</v>
      </c>
      <c r="H3697" s="6">
        <v>79.8</v>
      </c>
      <c r="I3697" s="6">
        <v>2</v>
      </c>
      <c r="J3697" s="6" t="s">
        <v>170</v>
      </c>
      <c r="K3697" s="6">
        <v>1.3</v>
      </c>
      <c r="L3697" s="6" t="s">
        <v>24</v>
      </c>
      <c r="N3697" s="6" t="b">
        <v>0</v>
      </c>
      <c r="O3697" s="6">
        <v>41.989651000000002</v>
      </c>
      <c r="P3697" s="6">
        <v>-72.128717120000005</v>
      </c>
    </row>
    <row r="3698" spans="2:16" ht="15.75" customHeight="1" x14ac:dyDescent="0.3">
      <c r="B3698" s="6">
        <v>308</v>
      </c>
      <c r="C3698" s="6" t="s">
        <v>25</v>
      </c>
      <c r="D3698" s="6">
        <v>4934</v>
      </c>
      <c r="F3698" s="6" t="s">
        <v>20</v>
      </c>
      <c r="G3698" s="6">
        <v>171.5</v>
      </c>
      <c r="H3698" s="6">
        <v>79</v>
      </c>
      <c r="I3698" s="6">
        <v>1.7</v>
      </c>
      <c r="J3698" s="6" t="s">
        <v>170</v>
      </c>
      <c r="K3698" s="6">
        <v>1.3</v>
      </c>
      <c r="L3698" s="6" t="s">
        <v>24</v>
      </c>
      <c r="N3698" s="6" t="b">
        <v>0</v>
      </c>
      <c r="O3698" s="6">
        <v>41.989642830000001</v>
      </c>
      <c r="P3698" s="6">
        <v>-72.128710459999994</v>
      </c>
    </row>
    <row r="3699" spans="2:16" ht="15.75" customHeight="1" x14ac:dyDescent="0.3">
      <c r="B3699" s="6">
        <v>308</v>
      </c>
      <c r="C3699" s="6" t="s">
        <v>25</v>
      </c>
      <c r="D3699" s="6">
        <v>4935</v>
      </c>
      <c r="F3699" s="6" t="s">
        <v>20</v>
      </c>
      <c r="G3699" s="6">
        <v>170.3</v>
      </c>
      <c r="H3699" s="6">
        <v>77.2</v>
      </c>
      <c r="I3699" s="6">
        <v>1.6</v>
      </c>
      <c r="J3699" s="6" t="s">
        <v>170</v>
      </c>
      <c r="K3699" s="6">
        <v>1.3</v>
      </c>
      <c r="L3699" s="6" t="s">
        <v>24</v>
      </c>
      <c r="N3699" s="6" t="b">
        <v>0</v>
      </c>
      <c r="O3699" s="6">
        <v>41.989628760000002</v>
      </c>
      <c r="P3699" s="6">
        <v>-72.128728539999997</v>
      </c>
    </row>
    <row r="3700" spans="2:16" ht="15.75" customHeight="1" x14ac:dyDescent="0.3">
      <c r="B3700" s="6">
        <v>308</v>
      </c>
      <c r="C3700" s="6" t="s">
        <v>25</v>
      </c>
      <c r="D3700" s="6">
        <v>4936</v>
      </c>
      <c r="F3700" s="6" t="s">
        <v>20</v>
      </c>
      <c r="G3700" s="6">
        <v>172.5</v>
      </c>
      <c r="H3700" s="6">
        <v>78.900000000000006</v>
      </c>
      <c r="I3700" s="6">
        <v>1.5</v>
      </c>
      <c r="J3700" s="6" t="s">
        <v>170</v>
      </c>
      <c r="K3700" s="6">
        <v>1.3</v>
      </c>
      <c r="L3700" s="6" t="s">
        <v>24</v>
      </c>
      <c r="N3700" s="6" t="b">
        <v>0</v>
      </c>
      <c r="O3700" s="6">
        <v>41.989640379999997</v>
      </c>
      <c r="P3700" s="6">
        <v>-72.128698749999998</v>
      </c>
    </row>
    <row r="3701" spans="2:16" ht="15.75" customHeight="1" x14ac:dyDescent="0.3">
      <c r="B3701" s="6">
        <v>308</v>
      </c>
      <c r="C3701" s="6" t="s">
        <v>26</v>
      </c>
      <c r="D3701" s="6">
        <v>4937</v>
      </c>
      <c r="F3701" s="6" t="s">
        <v>20</v>
      </c>
      <c r="G3701" s="6">
        <v>179.9</v>
      </c>
      <c r="H3701" s="6">
        <v>65.400000000000006</v>
      </c>
      <c r="I3701" s="6">
        <v>1.7</v>
      </c>
      <c r="J3701" s="6" t="s">
        <v>170</v>
      </c>
      <c r="K3701" s="6">
        <v>1.3</v>
      </c>
      <c r="L3701" s="6" t="s">
        <v>24</v>
      </c>
      <c r="N3701" s="6" t="b">
        <v>0</v>
      </c>
      <c r="O3701" s="6">
        <v>41.989509259999998</v>
      </c>
      <c r="P3701" s="6">
        <v>-72.128638949999996</v>
      </c>
    </row>
    <row r="3702" spans="2:16" ht="15.75" customHeight="1" x14ac:dyDescent="0.3">
      <c r="B3702" s="6">
        <v>308</v>
      </c>
      <c r="C3702" s="6" t="s">
        <v>17</v>
      </c>
      <c r="D3702" s="6">
        <v>4939</v>
      </c>
      <c r="F3702" s="6" t="s">
        <v>20</v>
      </c>
      <c r="G3702" s="6">
        <v>165.6</v>
      </c>
      <c r="H3702" s="6">
        <v>62.4</v>
      </c>
      <c r="I3702" s="6">
        <v>2.8</v>
      </c>
      <c r="J3702" s="6" t="s">
        <v>170</v>
      </c>
      <c r="K3702" s="6">
        <v>1.3</v>
      </c>
      <c r="L3702" s="6" t="s">
        <v>24</v>
      </c>
      <c r="N3702" s="6" t="b">
        <v>0</v>
      </c>
      <c r="O3702" s="6">
        <v>41.989505020000003</v>
      </c>
      <c r="P3702" s="6">
        <v>-72.128815639999999</v>
      </c>
    </row>
    <row r="3703" spans="2:16" ht="15.75" customHeight="1" x14ac:dyDescent="0.3">
      <c r="B3703" s="6">
        <v>308</v>
      </c>
      <c r="C3703" s="6" t="s">
        <v>26</v>
      </c>
      <c r="D3703" s="6">
        <v>4940</v>
      </c>
      <c r="F3703" s="6" t="s">
        <v>20</v>
      </c>
      <c r="G3703" s="6">
        <v>179.6</v>
      </c>
      <c r="H3703" s="6">
        <v>65.7</v>
      </c>
      <c r="I3703" s="6">
        <v>2.5</v>
      </c>
      <c r="J3703" s="6" t="s">
        <v>170</v>
      </c>
      <c r="K3703" s="6">
        <v>1.3</v>
      </c>
      <c r="L3703" s="6" t="s">
        <v>24</v>
      </c>
      <c r="N3703" s="6" t="b">
        <v>0</v>
      </c>
      <c r="O3703" s="6">
        <v>41.989512380000001</v>
      </c>
      <c r="P3703" s="6">
        <v>-72.128641889999997</v>
      </c>
    </row>
    <row r="3704" spans="2:16" ht="15.75" customHeight="1" x14ac:dyDescent="0.3">
      <c r="B3704" s="6">
        <v>308</v>
      </c>
      <c r="C3704" s="6" t="s">
        <v>26</v>
      </c>
      <c r="D3704" s="6">
        <v>4941</v>
      </c>
      <c r="F3704" s="6" t="s">
        <v>20</v>
      </c>
      <c r="G3704" s="6">
        <v>178.5</v>
      </c>
      <c r="H3704" s="6">
        <v>66.099999999999994</v>
      </c>
      <c r="I3704" s="6">
        <v>5.6</v>
      </c>
      <c r="J3704" s="6" t="s">
        <v>170</v>
      </c>
      <c r="K3704" s="6">
        <v>1.3</v>
      </c>
      <c r="L3704" s="6" t="s">
        <v>24</v>
      </c>
      <c r="N3704" s="6" t="b">
        <v>0</v>
      </c>
      <c r="O3704" s="6">
        <v>41.989517640000003</v>
      </c>
      <c r="P3704" s="6">
        <v>-72.128654159999996</v>
      </c>
    </row>
    <row r="3705" spans="2:16" ht="15.75" customHeight="1" x14ac:dyDescent="0.3">
      <c r="B3705" s="6">
        <v>308</v>
      </c>
      <c r="C3705" s="6" t="s">
        <v>26</v>
      </c>
      <c r="D3705" s="6">
        <v>4942</v>
      </c>
      <c r="F3705" s="6" t="s">
        <v>20</v>
      </c>
      <c r="G3705" s="6">
        <v>179.3</v>
      </c>
      <c r="H3705" s="6">
        <v>66.5</v>
      </c>
      <c r="I3705" s="6">
        <v>1.8</v>
      </c>
      <c r="J3705" s="6" t="s">
        <v>170</v>
      </c>
      <c r="K3705" s="6">
        <v>1.3</v>
      </c>
      <c r="L3705" s="6" t="s">
        <v>24</v>
      </c>
      <c r="N3705" s="6" t="b">
        <v>0</v>
      </c>
      <c r="O3705" s="6">
        <v>41.989519940000001</v>
      </c>
      <c r="P3705" s="6">
        <v>-72.128643780000004</v>
      </c>
    </row>
    <row r="3706" spans="2:16" ht="15.75" customHeight="1" x14ac:dyDescent="0.3">
      <c r="B3706" s="6">
        <v>309</v>
      </c>
      <c r="C3706" s="6" t="s">
        <v>17</v>
      </c>
      <c r="D3706" s="6">
        <v>4943</v>
      </c>
      <c r="F3706" s="6" t="s">
        <v>20</v>
      </c>
      <c r="G3706" s="6">
        <v>182.7</v>
      </c>
      <c r="H3706" s="6">
        <v>65.5</v>
      </c>
      <c r="I3706" s="6">
        <v>29</v>
      </c>
      <c r="J3706" s="6" t="s">
        <v>170</v>
      </c>
      <c r="L3706" s="6" t="s">
        <v>24</v>
      </c>
      <c r="N3706" s="6" t="b">
        <v>0</v>
      </c>
      <c r="O3706" s="6">
        <v>41.989505770000001</v>
      </c>
      <c r="P3706" s="6">
        <v>-72.128605370000002</v>
      </c>
    </row>
    <row r="3707" spans="2:16" ht="15.75" customHeight="1" x14ac:dyDescent="0.3">
      <c r="B3707" s="6">
        <v>308</v>
      </c>
      <c r="C3707" s="6" t="s">
        <v>26</v>
      </c>
      <c r="D3707" s="6">
        <v>4944</v>
      </c>
      <c r="F3707" s="6" t="s">
        <v>20</v>
      </c>
      <c r="G3707" s="6">
        <v>177.9</v>
      </c>
      <c r="H3707" s="6">
        <v>63.7</v>
      </c>
      <c r="I3707" s="6">
        <v>1.3</v>
      </c>
      <c r="J3707" s="6" t="s">
        <v>170</v>
      </c>
      <c r="N3707" s="6" t="b">
        <v>0</v>
      </c>
      <c r="O3707" s="6">
        <v>41.989497319999998</v>
      </c>
      <c r="P3707" s="6">
        <v>-72.128666350000003</v>
      </c>
    </row>
    <row r="3708" spans="2:16" ht="15.75" customHeight="1" x14ac:dyDescent="0.3">
      <c r="B3708" s="6">
        <v>702</v>
      </c>
      <c r="C3708" s="6" t="s">
        <v>21</v>
      </c>
      <c r="D3708" s="6">
        <v>4945</v>
      </c>
      <c r="F3708" s="6" t="s">
        <v>172</v>
      </c>
      <c r="G3708" s="6">
        <v>49.5</v>
      </c>
      <c r="H3708" s="6">
        <v>159.69999999999999</v>
      </c>
      <c r="I3708" s="6">
        <v>2</v>
      </c>
      <c r="J3708" s="6" t="s">
        <v>170</v>
      </c>
      <c r="K3708" s="6">
        <v>1.3</v>
      </c>
      <c r="L3708" s="6" t="s">
        <v>24</v>
      </c>
      <c r="N3708" s="6" t="b">
        <v>0</v>
      </c>
      <c r="O3708" s="6">
        <v>41.990548089999997</v>
      </c>
      <c r="P3708" s="6">
        <v>-72.129994609999997</v>
      </c>
    </row>
    <row r="3709" spans="2:16" ht="15.75" customHeight="1" x14ac:dyDescent="0.3">
      <c r="B3709" s="6">
        <v>308</v>
      </c>
      <c r="C3709" s="6" t="s">
        <v>25</v>
      </c>
      <c r="D3709" s="6">
        <v>4947</v>
      </c>
      <c r="F3709" s="6" t="s">
        <v>20</v>
      </c>
      <c r="G3709" s="6">
        <v>176.1</v>
      </c>
      <c r="H3709" s="6">
        <v>78.2</v>
      </c>
      <c r="I3709" s="6">
        <v>3</v>
      </c>
      <c r="J3709" s="6" t="s">
        <v>170</v>
      </c>
      <c r="K3709" s="6">
        <v>1.3</v>
      </c>
      <c r="L3709" s="6" t="s">
        <v>24</v>
      </c>
      <c r="N3709" s="6" t="b">
        <v>0</v>
      </c>
      <c r="O3709" s="6">
        <v>41.98962856</v>
      </c>
      <c r="P3709" s="6">
        <v>-72.128657329999996</v>
      </c>
    </row>
    <row r="3710" spans="2:16" ht="15.75" customHeight="1" x14ac:dyDescent="0.3">
      <c r="B3710" s="6">
        <v>308</v>
      </c>
      <c r="C3710" s="6" t="s">
        <v>26</v>
      </c>
      <c r="D3710" s="6">
        <v>4948</v>
      </c>
      <c r="F3710" s="6" t="s">
        <v>20</v>
      </c>
      <c r="G3710" s="6">
        <v>176.3</v>
      </c>
      <c r="H3710" s="6">
        <v>63.9</v>
      </c>
      <c r="I3710" s="6">
        <v>2.6</v>
      </c>
      <c r="J3710" s="6" t="s">
        <v>170</v>
      </c>
      <c r="N3710" s="6" t="b">
        <v>0</v>
      </c>
      <c r="O3710" s="6">
        <v>41.989501590000003</v>
      </c>
      <c r="P3710" s="6">
        <v>-72.128684989999996</v>
      </c>
    </row>
    <row r="3711" spans="2:16" ht="15.75" customHeight="1" x14ac:dyDescent="0.3">
      <c r="B3711" s="6">
        <v>308</v>
      </c>
      <c r="C3711" s="6" t="s">
        <v>25</v>
      </c>
      <c r="D3711" s="6">
        <v>4949</v>
      </c>
      <c r="F3711" s="6" t="s">
        <v>20</v>
      </c>
      <c r="G3711" s="6">
        <v>174.2</v>
      </c>
      <c r="H3711" s="6">
        <v>77</v>
      </c>
      <c r="I3711" s="6">
        <v>2.8</v>
      </c>
      <c r="J3711" s="6" t="s">
        <v>170</v>
      </c>
      <c r="K3711" s="6">
        <v>1.3</v>
      </c>
      <c r="L3711" s="6" t="s">
        <v>24</v>
      </c>
      <c r="N3711" s="6" t="b">
        <v>0</v>
      </c>
      <c r="O3711" s="6">
        <v>41.989620899999998</v>
      </c>
      <c r="P3711" s="6">
        <v>-72.128682490000003</v>
      </c>
    </row>
    <row r="3712" spans="2:16" ht="15.75" customHeight="1" x14ac:dyDescent="0.3">
      <c r="B3712" s="6">
        <v>604</v>
      </c>
      <c r="C3712" s="6" t="s">
        <v>25</v>
      </c>
      <c r="D3712" s="6">
        <v>4950</v>
      </c>
      <c r="F3712" s="6" t="s">
        <v>31</v>
      </c>
      <c r="G3712" s="6">
        <v>94.9</v>
      </c>
      <c r="H3712" s="6">
        <v>138.30000000000001</v>
      </c>
      <c r="I3712" s="6">
        <v>27.3</v>
      </c>
      <c r="N3712" s="6" t="b">
        <v>0</v>
      </c>
      <c r="O3712" s="6">
        <v>41.99028766</v>
      </c>
      <c r="P3712" s="6">
        <v>-72.129498600000005</v>
      </c>
    </row>
    <row r="3713" spans="2:16" ht="15.75" customHeight="1" x14ac:dyDescent="0.3">
      <c r="B3713" s="6">
        <v>308</v>
      </c>
      <c r="C3713" s="6" t="s">
        <v>26</v>
      </c>
      <c r="D3713" s="6">
        <v>4951</v>
      </c>
      <c r="F3713" s="6" t="s">
        <v>20</v>
      </c>
      <c r="G3713" s="6">
        <v>178.2</v>
      </c>
      <c r="H3713" s="6">
        <v>63.3</v>
      </c>
      <c r="I3713" s="6">
        <v>2.1</v>
      </c>
      <c r="J3713" s="6" t="s">
        <v>170</v>
      </c>
      <c r="N3713" s="6" t="b">
        <v>1</v>
      </c>
      <c r="O3713" s="6">
        <v>41.98949331</v>
      </c>
      <c r="P3713" s="6">
        <v>-72.128663619999998</v>
      </c>
    </row>
    <row r="3714" spans="2:16" ht="15.75" customHeight="1" x14ac:dyDescent="0.3">
      <c r="B3714" s="6">
        <v>308</v>
      </c>
      <c r="C3714" s="6" t="s">
        <v>17</v>
      </c>
      <c r="D3714" s="6">
        <v>4952</v>
      </c>
      <c r="F3714" s="6" t="s">
        <v>20</v>
      </c>
      <c r="G3714" s="6">
        <v>166</v>
      </c>
      <c r="H3714" s="6">
        <v>61.8</v>
      </c>
      <c r="I3714" s="6">
        <v>5.3</v>
      </c>
      <c r="J3714" s="6" t="s">
        <v>170</v>
      </c>
      <c r="K3714" s="6">
        <v>1.3</v>
      </c>
      <c r="L3714" s="6" t="s">
        <v>24</v>
      </c>
      <c r="N3714" s="6" t="b">
        <v>0</v>
      </c>
      <c r="O3714" s="6">
        <v>41.989499080000002</v>
      </c>
      <c r="P3714" s="6">
        <v>-72.128812139999994</v>
      </c>
    </row>
    <row r="3715" spans="2:16" ht="15.75" customHeight="1" x14ac:dyDescent="0.3">
      <c r="B3715" s="6">
        <v>308</v>
      </c>
      <c r="C3715" s="6" t="s">
        <v>26</v>
      </c>
      <c r="D3715" s="6">
        <v>4954</v>
      </c>
      <c r="F3715" s="6" t="s">
        <v>20</v>
      </c>
      <c r="G3715" s="6">
        <v>171.8</v>
      </c>
      <c r="H3715" s="6">
        <v>64</v>
      </c>
      <c r="I3715" s="6">
        <v>2.2000000000000002</v>
      </c>
      <c r="J3715" s="6" t="s">
        <v>170</v>
      </c>
      <c r="L3715" s="6" t="s">
        <v>24</v>
      </c>
      <c r="N3715" s="6" t="b">
        <v>0</v>
      </c>
      <c r="O3715" s="6">
        <v>41.989509509999998</v>
      </c>
      <c r="P3715" s="6">
        <v>-72.128738409999997</v>
      </c>
    </row>
    <row r="3716" spans="2:16" ht="15.75" customHeight="1" x14ac:dyDescent="0.3">
      <c r="B3716" s="6">
        <v>308</v>
      </c>
      <c r="C3716" s="6" t="s">
        <v>26</v>
      </c>
      <c r="D3716" s="6">
        <v>4955</v>
      </c>
      <c r="F3716" s="6" t="s">
        <v>20</v>
      </c>
      <c r="G3716" s="6">
        <v>178.8</v>
      </c>
      <c r="H3716" s="6">
        <v>63.5</v>
      </c>
      <c r="I3716" s="6">
        <v>4.5</v>
      </c>
      <c r="J3716" s="6" t="s">
        <v>170</v>
      </c>
      <c r="L3716" s="6" t="s">
        <v>24</v>
      </c>
      <c r="N3716" s="6" t="b">
        <v>0</v>
      </c>
      <c r="O3716" s="6">
        <v>41.989494149999999</v>
      </c>
      <c r="P3716" s="6">
        <v>-72.128656050000004</v>
      </c>
    </row>
    <row r="3717" spans="2:16" ht="15.75" customHeight="1" x14ac:dyDescent="0.3">
      <c r="B3717" s="6">
        <v>308</v>
      </c>
      <c r="C3717" s="6" t="s">
        <v>25</v>
      </c>
      <c r="D3717" s="6">
        <v>4956</v>
      </c>
      <c r="F3717" s="6" t="s">
        <v>20</v>
      </c>
      <c r="G3717" s="6">
        <v>175.8</v>
      </c>
      <c r="H3717" s="6">
        <v>73</v>
      </c>
      <c r="I3717" s="6">
        <v>1.8</v>
      </c>
      <c r="J3717" s="6" t="s">
        <v>170</v>
      </c>
      <c r="L3717" s="6" t="s">
        <v>24</v>
      </c>
      <c r="N3717" s="6" t="b">
        <v>0</v>
      </c>
      <c r="O3717" s="6">
        <v>41.989582970000001</v>
      </c>
      <c r="P3717" s="6">
        <v>-72.128671830000002</v>
      </c>
    </row>
    <row r="3718" spans="2:16" ht="15.75" customHeight="1" x14ac:dyDescent="0.3">
      <c r="B3718" s="6">
        <v>308</v>
      </c>
      <c r="C3718" s="6" t="s">
        <v>25</v>
      </c>
      <c r="D3718" s="6">
        <v>4957</v>
      </c>
      <c r="F3718" s="6" t="s">
        <v>20</v>
      </c>
      <c r="G3718" s="6">
        <v>179</v>
      </c>
      <c r="H3718" s="6">
        <v>73.2</v>
      </c>
      <c r="I3718" s="6">
        <v>1.9</v>
      </c>
      <c r="J3718" s="6" t="s">
        <v>170</v>
      </c>
      <c r="N3718" s="6" t="b">
        <v>0</v>
      </c>
      <c r="O3718" s="6">
        <v>41.989579740000003</v>
      </c>
      <c r="P3718" s="6">
        <v>-72.128633280000003</v>
      </c>
    </row>
    <row r="3719" spans="2:16" ht="15.75" customHeight="1" x14ac:dyDescent="0.3">
      <c r="B3719" s="6">
        <v>308</v>
      </c>
      <c r="C3719" s="6" t="s">
        <v>25</v>
      </c>
      <c r="D3719" s="6">
        <v>4958</v>
      </c>
      <c r="F3719" s="6" t="s">
        <v>20</v>
      </c>
      <c r="G3719" s="6">
        <v>175.2</v>
      </c>
      <c r="H3719" s="6">
        <v>78.3</v>
      </c>
      <c r="I3719" s="6">
        <v>1.6</v>
      </c>
      <c r="J3719" s="6" t="s">
        <v>170</v>
      </c>
      <c r="K3719" s="6">
        <v>1.3</v>
      </c>
      <c r="L3719" s="6" t="s">
        <v>24</v>
      </c>
      <c r="N3719" s="6" t="b">
        <v>0</v>
      </c>
      <c r="O3719" s="6">
        <v>41.989630849999998</v>
      </c>
      <c r="P3719" s="6">
        <v>-72.128667840000006</v>
      </c>
    </row>
    <row r="3720" spans="2:16" ht="15.75" customHeight="1" x14ac:dyDescent="0.3">
      <c r="B3720" s="6">
        <v>308</v>
      </c>
      <c r="C3720" s="6" t="s">
        <v>21</v>
      </c>
      <c r="D3720" s="6">
        <v>4959</v>
      </c>
      <c r="F3720" s="6" t="s">
        <v>20</v>
      </c>
      <c r="G3720" s="6">
        <v>167.3</v>
      </c>
      <c r="H3720" s="6">
        <v>73.099999999999994</v>
      </c>
      <c r="I3720" s="6">
        <v>2.2999999999999998</v>
      </c>
      <c r="J3720" s="6" t="s">
        <v>170</v>
      </c>
      <c r="N3720" s="6" t="b">
        <v>0</v>
      </c>
      <c r="O3720" s="6">
        <v>41.98959713</v>
      </c>
      <c r="P3720" s="6">
        <v>-72.128772900000001</v>
      </c>
    </row>
    <row r="3721" spans="2:16" ht="15.75" customHeight="1" x14ac:dyDescent="0.3">
      <c r="B3721" s="6">
        <v>308</v>
      </c>
      <c r="C3721" s="6" t="s">
        <v>25</v>
      </c>
      <c r="D3721" s="6">
        <v>4960</v>
      </c>
      <c r="F3721" s="6" t="s">
        <v>20</v>
      </c>
      <c r="G3721" s="6">
        <v>176.3</v>
      </c>
      <c r="H3721" s="6">
        <v>72.7</v>
      </c>
      <c r="I3721" s="6">
        <v>1</v>
      </c>
      <c r="J3721" s="6" t="s">
        <v>170</v>
      </c>
      <c r="L3721" s="6" t="s">
        <v>24</v>
      </c>
      <c r="N3721" s="6" t="b">
        <v>0</v>
      </c>
      <c r="O3721" s="6">
        <v>41.98957953</v>
      </c>
      <c r="P3721" s="6">
        <v>-72.128666499999994</v>
      </c>
    </row>
    <row r="3722" spans="2:16" ht="15.75" customHeight="1" x14ac:dyDescent="0.3">
      <c r="B3722" s="6">
        <v>308</v>
      </c>
      <c r="C3722" s="6" t="s">
        <v>17</v>
      </c>
      <c r="D3722" s="6">
        <v>4961</v>
      </c>
      <c r="F3722" s="6" t="s">
        <v>20</v>
      </c>
      <c r="G3722" s="6">
        <v>165</v>
      </c>
      <c r="H3722" s="6">
        <v>65.3</v>
      </c>
      <c r="I3722" s="6">
        <v>5.3</v>
      </c>
      <c r="J3722" s="6" t="s">
        <v>170</v>
      </c>
      <c r="K3722" s="6">
        <v>1.3</v>
      </c>
      <c r="L3722" s="6" t="s">
        <v>24</v>
      </c>
      <c r="N3722" s="6" t="b">
        <v>0</v>
      </c>
      <c r="O3722" s="6">
        <v>41.989531640000003</v>
      </c>
      <c r="P3722" s="6">
        <v>-72.128816700000002</v>
      </c>
    </row>
    <row r="3723" spans="2:16" ht="15.75" customHeight="1" x14ac:dyDescent="0.3">
      <c r="B3723" s="6">
        <v>308</v>
      </c>
      <c r="C3723" s="6" t="s">
        <v>25</v>
      </c>
      <c r="D3723" s="6">
        <v>4964</v>
      </c>
      <c r="F3723" s="6" t="s">
        <v>20</v>
      </c>
      <c r="G3723" s="6">
        <v>174</v>
      </c>
      <c r="H3723" s="6">
        <v>78.3</v>
      </c>
      <c r="I3723" s="6">
        <v>2</v>
      </c>
      <c r="J3723" s="6" t="s">
        <v>170</v>
      </c>
      <c r="K3723" s="6">
        <v>1.3</v>
      </c>
      <c r="L3723" s="6" t="s">
        <v>24</v>
      </c>
      <c r="N3723" s="6" t="b">
        <v>0</v>
      </c>
      <c r="O3723" s="6">
        <v>41.989632720000003</v>
      </c>
      <c r="P3723" s="6">
        <v>-72.128682139999995</v>
      </c>
    </row>
    <row r="3724" spans="2:16" ht="15.75" customHeight="1" x14ac:dyDescent="0.3">
      <c r="B3724" s="6">
        <v>309</v>
      </c>
      <c r="C3724" s="6" t="s">
        <v>25</v>
      </c>
      <c r="D3724" s="6">
        <v>4965</v>
      </c>
      <c r="F3724" s="6" t="s">
        <v>20</v>
      </c>
      <c r="G3724" s="6">
        <v>197.2</v>
      </c>
      <c r="H3724" s="6">
        <v>79.3</v>
      </c>
      <c r="I3724" s="6">
        <v>1.1000000000000001</v>
      </c>
      <c r="J3724" s="6" t="s">
        <v>170</v>
      </c>
      <c r="L3724" s="6" t="s">
        <v>24</v>
      </c>
      <c r="N3724" s="6" t="b">
        <v>0</v>
      </c>
      <c r="O3724" s="6">
        <v>41.989605339999997</v>
      </c>
      <c r="P3724" s="6">
        <v>-72.128403599999999</v>
      </c>
    </row>
    <row r="3725" spans="2:16" ht="15.75" customHeight="1" x14ac:dyDescent="0.3">
      <c r="B3725" s="6">
        <v>308</v>
      </c>
      <c r="C3725" s="6" t="s">
        <v>26</v>
      </c>
      <c r="D3725" s="6">
        <v>4966</v>
      </c>
      <c r="F3725" s="6" t="s">
        <v>20</v>
      </c>
      <c r="G3725" s="6">
        <v>178.8</v>
      </c>
      <c r="H3725" s="6">
        <v>62.9</v>
      </c>
      <c r="I3725" s="6">
        <v>1.3</v>
      </c>
      <c r="J3725" s="6" t="s">
        <v>170</v>
      </c>
      <c r="N3725" s="6" t="b">
        <v>1</v>
      </c>
      <c r="O3725" s="6">
        <v>41.989488829999999</v>
      </c>
      <c r="P3725" s="6">
        <v>-72.128657309999994</v>
      </c>
    </row>
    <row r="3726" spans="2:16" ht="15.75" customHeight="1" x14ac:dyDescent="0.3">
      <c r="B3726" s="6">
        <v>308</v>
      </c>
      <c r="C3726" s="6" t="s">
        <v>17</v>
      </c>
      <c r="D3726" s="6">
        <v>4967</v>
      </c>
      <c r="F3726" s="6" t="s">
        <v>20</v>
      </c>
      <c r="G3726" s="6">
        <v>165.6</v>
      </c>
      <c r="H3726" s="6">
        <v>64.8</v>
      </c>
      <c r="I3726" s="6">
        <v>1.5</v>
      </c>
      <c r="J3726" s="6" t="s">
        <v>170</v>
      </c>
      <c r="K3726" s="6">
        <v>1.3</v>
      </c>
      <c r="L3726" s="6" t="s">
        <v>24</v>
      </c>
      <c r="N3726" s="6" t="b">
        <v>0</v>
      </c>
      <c r="O3726" s="6">
        <v>41.98952628</v>
      </c>
      <c r="P3726" s="6">
        <v>-72.128810599999994</v>
      </c>
    </row>
    <row r="3727" spans="2:16" ht="15.75" customHeight="1" x14ac:dyDescent="0.3">
      <c r="B3727" s="6">
        <v>309</v>
      </c>
      <c r="C3727" s="6" t="s">
        <v>17</v>
      </c>
      <c r="D3727" s="6">
        <v>4968</v>
      </c>
      <c r="F3727" s="6" t="s">
        <v>20</v>
      </c>
      <c r="G3727" s="6">
        <v>182.2</v>
      </c>
      <c r="H3727" s="6">
        <v>67.3</v>
      </c>
      <c r="I3727" s="6">
        <v>2.8</v>
      </c>
      <c r="J3727" s="6" t="s">
        <v>170</v>
      </c>
      <c r="N3727" s="6" t="b">
        <v>0</v>
      </c>
      <c r="O3727" s="6">
        <v>41.989522489999999</v>
      </c>
      <c r="P3727" s="6">
        <v>-72.128607549999998</v>
      </c>
    </row>
    <row r="3728" spans="2:16" ht="15.75" customHeight="1" x14ac:dyDescent="0.3">
      <c r="B3728" s="6">
        <v>901</v>
      </c>
      <c r="C3728" s="6" t="s">
        <v>26</v>
      </c>
      <c r="D3728" s="6">
        <v>4969</v>
      </c>
      <c r="F3728" s="6" t="s">
        <v>172</v>
      </c>
      <c r="G3728" s="6">
        <v>30.5</v>
      </c>
      <c r="H3728" s="6">
        <v>180.8</v>
      </c>
      <c r="I3728" s="6">
        <v>1.7</v>
      </c>
      <c r="J3728" s="6" t="s">
        <v>170</v>
      </c>
      <c r="N3728" s="6" t="b">
        <v>1</v>
      </c>
      <c r="O3728" s="6">
        <v>41.990764640000002</v>
      </c>
      <c r="P3728" s="6">
        <v>-72.130176680000005</v>
      </c>
    </row>
    <row r="3729" spans="2:16" ht="15.75" customHeight="1" x14ac:dyDescent="0.3">
      <c r="B3729" s="6">
        <v>308</v>
      </c>
      <c r="C3729" s="6" t="s">
        <v>25</v>
      </c>
      <c r="D3729" s="6">
        <v>4970</v>
      </c>
      <c r="F3729" s="6" t="s">
        <v>20</v>
      </c>
      <c r="G3729" s="6">
        <v>173.6</v>
      </c>
      <c r="H3729" s="6">
        <v>76.400000000000006</v>
      </c>
      <c r="I3729" s="6">
        <v>3</v>
      </c>
      <c r="J3729" s="6" t="s">
        <v>170</v>
      </c>
      <c r="K3729" s="6">
        <v>1.3</v>
      </c>
      <c r="L3729" s="6" t="s">
        <v>24</v>
      </c>
      <c r="N3729" s="6" t="b">
        <v>0</v>
      </c>
      <c r="O3729" s="6">
        <v>41.989616519999998</v>
      </c>
      <c r="P3729" s="6">
        <v>-72.128690899999995</v>
      </c>
    </row>
    <row r="3730" spans="2:16" ht="15.75" customHeight="1" x14ac:dyDescent="0.3">
      <c r="B3730" s="6">
        <v>308</v>
      </c>
      <c r="C3730" s="6" t="s">
        <v>25</v>
      </c>
      <c r="D3730" s="6">
        <v>4971</v>
      </c>
      <c r="F3730" s="6" t="s">
        <v>18</v>
      </c>
      <c r="G3730" s="6">
        <v>178.7</v>
      </c>
      <c r="H3730" s="6">
        <v>79.2</v>
      </c>
      <c r="I3730" s="6">
        <v>2.4</v>
      </c>
      <c r="J3730" s="6" t="s">
        <v>170</v>
      </c>
      <c r="N3730" s="6" t="b">
        <v>0</v>
      </c>
      <c r="O3730" s="6">
        <v>41.989633349999998</v>
      </c>
      <c r="P3730" s="6">
        <v>-72.128624250000001</v>
      </c>
    </row>
    <row r="3731" spans="2:16" ht="15.75" customHeight="1" x14ac:dyDescent="0.3">
      <c r="B3731" s="6">
        <v>308</v>
      </c>
      <c r="C3731" s="6" t="s">
        <v>25</v>
      </c>
      <c r="D3731" s="6">
        <v>4974</v>
      </c>
      <c r="F3731" s="6" t="s">
        <v>20</v>
      </c>
      <c r="G3731" s="6">
        <v>177.9</v>
      </c>
      <c r="H3731" s="6">
        <v>72</v>
      </c>
      <c r="I3731" s="6">
        <v>2.5</v>
      </c>
      <c r="J3731" s="6" t="s">
        <v>170</v>
      </c>
      <c r="L3731" s="6" t="s">
        <v>24</v>
      </c>
      <c r="N3731" s="6" t="b">
        <v>0</v>
      </c>
      <c r="O3731" s="6">
        <v>41.989570829999998</v>
      </c>
      <c r="P3731" s="6">
        <v>-72.128648909999995</v>
      </c>
    </row>
    <row r="3732" spans="2:16" ht="15.75" customHeight="1" x14ac:dyDescent="0.3">
      <c r="B3732" s="6">
        <v>308</v>
      </c>
      <c r="C3732" s="6" t="s">
        <v>25</v>
      </c>
      <c r="D3732" s="6">
        <v>4975</v>
      </c>
      <c r="F3732" s="6" t="s">
        <v>20</v>
      </c>
      <c r="G3732" s="6">
        <v>176.2</v>
      </c>
      <c r="H3732" s="6">
        <v>75.900000000000006</v>
      </c>
      <c r="I3732" s="6">
        <v>1.7</v>
      </c>
      <c r="J3732" s="6" t="s">
        <v>170</v>
      </c>
      <c r="K3732" s="6">
        <v>1.3</v>
      </c>
      <c r="L3732" s="6" t="s">
        <v>24</v>
      </c>
      <c r="N3732" s="6" t="b">
        <v>0</v>
      </c>
      <c r="O3732" s="6">
        <v>41.989608029999999</v>
      </c>
      <c r="P3732" s="6">
        <v>-72.128660969999999</v>
      </c>
    </row>
    <row r="3733" spans="2:16" ht="15.75" customHeight="1" x14ac:dyDescent="0.3">
      <c r="B3733" s="6">
        <v>308</v>
      </c>
      <c r="C3733" s="6" t="s">
        <v>17</v>
      </c>
      <c r="D3733" s="6">
        <v>4976</v>
      </c>
      <c r="F3733" s="6" t="s">
        <v>20</v>
      </c>
      <c r="G3733" s="6">
        <v>169.7</v>
      </c>
      <c r="H3733" s="6">
        <v>64.099999999999994</v>
      </c>
      <c r="I3733" s="6">
        <v>2.8</v>
      </c>
      <c r="J3733" s="6" t="s">
        <v>170</v>
      </c>
      <c r="N3733" s="6" t="b">
        <v>0</v>
      </c>
      <c r="O3733" s="6">
        <v>41.989513670000001</v>
      </c>
      <c r="P3733" s="6">
        <v>-72.128763219999996</v>
      </c>
    </row>
    <row r="3734" spans="2:16" ht="15.75" customHeight="1" x14ac:dyDescent="0.3">
      <c r="B3734" s="6">
        <v>802</v>
      </c>
      <c r="C3734" s="6" t="s">
        <v>26</v>
      </c>
      <c r="D3734" s="6">
        <v>4977</v>
      </c>
      <c r="F3734" s="6" t="s">
        <v>172</v>
      </c>
      <c r="G3734" s="6">
        <v>52</v>
      </c>
      <c r="H3734" s="6">
        <v>166.6</v>
      </c>
      <c r="I3734" s="6">
        <v>3.8</v>
      </c>
      <c r="J3734" s="6" t="s">
        <v>170</v>
      </c>
      <c r="M3734" s="6" t="s">
        <v>216</v>
      </c>
      <c r="N3734" s="6" t="b">
        <v>1</v>
      </c>
      <c r="O3734" s="6">
        <v>41.990605299999999</v>
      </c>
      <c r="P3734" s="6">
        <v>-72.12995033</v>
      </c>
    </row>
    <row r="3735" spans="2:16" ht="15.75" customHeight="1" x14ac:dyDescent="0.3">
      <c r="B3735" s="6">
        <v>308</v>
      </c>
      <c r="C3735" s="6" t="s">
        <v>21</v>
      </c>
      <c r="D3735" s="6">
        <v>4978</v>
      </c>
      <c r="F3735" s="6" t="s">
        <v>20</v>
      </c>
      <c r="G3735" s="6">
        <v>166.9</v>
      </c>
      <c r="H3735" s="6">
        <v>73.400000000000006</v>
      </c>
      <c r="I3735" s="6">
        <v>1.4</v>
      </c>
      <c r="J3735" s="6" t="s">
        <v>170</v>
      </c>
      <c r="N3735" s="6" t="b">
        <v>0</v>
      </c>
      <c r="O3735" s="6">
        <v>41.989600410000001</v>
      </c>
      <c r="P3735" s="6">
        <v>-72.128777040000003</v>
      </c>
    </row>
    <row r="3736" spans="2:16" ht="15.75" customHeight="1" x14ac:dyDescent="0.3">
      <c r="B3736" s="6">
        <v>308</v>
      </c>
      <c r="C3736" s="6" t="s">
        <v>26</v>
      </c>
      <c r="D3736" s="6">
        <v>4979</v>
      </c>
      <c r="F3736" s="6" t="s">
        <v>20</v>
      </c>
      <c r="G3736" s="6">
        <v>178.8</v>
      </c>
      <c r="H3736" s="6">
        <v>63.4</v>
      </c>
      <c r="I3736" s="6">
        <v>1.5</v>
      </c>
      <c r="J3736" s="6" t="s">
        <v>170</v>
      </c>
      <c r="N3736" s="6" t="b">
        <v>0</v>
      </c>
      <c r="O3736" s="6">
        <v>41.989493260000003</v>
      </c>
      <c r="P3736" s="6">
        <v>-72.12865626</v>
      </c>
    </row>
    <row r="3737" spans="2:16" ht="15.75" customHeight="1" x14ac:dyDescent="0.3">
      <c r="B3737" s="6">
        <v>308</v>
      </c>
      <c r="C3737" s="6" t="s">
        <v>25</v>
      </c>
      <c r="D3737" s="6">
        <v>4980</v>
      </c>
      <c r="F3737" s="6" t="s">
        <v>20</v>
      </c>
      <c r="G3737" s="6">
        <v>176</v>
      </c>
      <c r="H3737" s="6">
        <v>70.7</v>
      </c>
      <c r="I3737" s="6">
        <v>1.4</v>
      </c>
      <c r="J3737" s="6" t="s">
        <v>170</v>
      </c>
      <c r="L3737" s="6" t="s">
        <v>24</v>
      </c>
      <c r="N3737" s="6" t="b">
        <v>0</v>
      </c>
      <c r="O3737" s="6">
        <v>41.989562290000002</v>
      </c>
      <c r="P3737" s="6">
        <v>-72.128674279999998</v>
      </c>
    </row>
    <row r="3738" spans="2:16" ht="15.75" customHeight="1" x14ac:dyDescent="0.3">
      <c r="B3738" s="6">
        <v>802</v>
      </c>
      <c r="C3738" s="6" t="s">
        <v>26</v>
      </c>
      <c r="D3738" s="6">
        <v>4981</v>
      </c>
      <c r="F3738" s="6" t="s">
        <v>172</v>
      </c>
      <c r="G3738" s="6">
        <v>50.8</v>
      </c>
      <c r="H3738" s="6">
        <v>162.5</v>
      </c>
      <c r="I3738" s="6">
        <v>1.2</v>
      </c>
      <c r="J3738" s="6" t="s">
        <v>170</v>
      </c>
      <c r="N3738" s="6" t="b">
        <v>0</v>
      </c>
      <c r="O3738" s="6">
        <v>41.990570859999998</v>
      </c>
      <c r="P3738" s="6">
        <v>-72.129973239999998</v>
      </c>
    </row>
    <row r="3739" spans="2:16" ht="15.75" customHeight="1" x14ac:dyDescent="0.3">
      <c r="B3739" s="6">
        <v>308</v>
      </c>
      <c r="C3739" s="6" t="s">
        <v>25</v>
      </c>
      <c r="D3739" s="6">
        <v>4982</v>
      </c>
      <c r="F3739" s="6" t="s">
        <v>20</v>
      </c>
      <c r="G3739" s="6">
        <v>175.2</v>
      </c>
      <c r="H3739" s="6">
        <v>78.3</v>
      </c>
      <c r="I3739" s="6">
        <v>1.1000000000000001</v>
      </c>
      <c r="J3739" s="6" t="s">
        <v>170</v>
      </c>
      <c r="K3739" s="6">
        <v>1.3</v>
      </c>
      <c r="L3739" s="6" t="s">
        <v>24</v>
      </c>
      <c r="N3739" s="6" t="b">
        <v>0</v>
      </c>
      <c r="O3739" s="6">
        <v>41.989630849999998</v>
      </c>
      <c r="P3739" s="6">
        <v>-72.128667840000006</v>
      </c>
    </row>
    <row r="3740" spans="2:16" ht="15.75" customHeight="1" x14ac:dyDescent="0.3">
      <c r="B3740" s="6">
        <v>308</v>
      </c>
      <c r="C3740" s="6" t="s">
        <v>25</v>
      </c>
      <c r="D3740" s="6">
        <v>4983</v>
      </c>
      <c r="F3740" s="6" t="s">
        <v>20</v>
      </c>
      <c r="G3740" s="6">
        <v>171.1</v>
      </c>
      <c r="H3740" s="6">
        <v>76.099999999999994</v>
      </c>
      <c r="I3740" s="6">
        <v>2.9</v>
      </c>
      <c r="J3740" s="6" t="s">
        <v>170</v>
      </c>
      <c r="K3740" s="6">
        <v>1.3</v>
      </c>
      <c r="L3740" s="6" t="s">
        <v>24</v>
      </c>
      <c r="N3740" s="6" t="b">
        <v>0</v>
      </c>
      <c r="O3740" s="6">
        <v>41.989617770000002</v>
      </c>
      <c r="P3740" s="6">
        <v>-72.128721319999997</v>
      </c>
    </row>
    <row r="3741" spans="2:16" ht="15.75" customHeight="1" x14ac:dyDescent="0.3">
      <c r="B3741" s="6">
        <v>308</v>
      </c>
      <c r="C3741" s="6" t="s">
        <v>26</v>
      </c>
      <c r="D3741" s="6">
        <v>4984</v>
      </c>
      <c r="F3741" s="6" t="s">
        <v>20</v>
      </c>
      <c r="G3741" s="6">
        <v>179</v>
      </c>
      <c r="H3741" s="6">
        <v>63.4</v>
      </c>
      <c r="I3741" s="6">
        <v>1.8</v>
      </c>
      <c r="J3741" s="6" t="s">
        <v>170</v>
      </c>
      <c r="N3741" s="6" t="b">
        <v>0</v>
      </c>
      <c r="O3741" s="6">
        <v>41.989492949999999</v>
      </c>
      <c r="P3741" s="6">
        <v>-72.128653869999994</v>
      </c>
    </row>
    <row r="3742" spans="2:16" ht="15.75" customHeight="1" x14ac:dyDescent="0.3">
      <c r="B3742" s="6">
        <v>308</v>
      </c>
      <c r="C3742" s="6" t="s">
        <v>25</v>
      </c>
      <c r="D3742" s="6">
        <v>4985</v>
      </c>
      <c r="F3742" s="6" t="s">
        <v>20</v>
      </c>
      <c r="G3742" s="6">
        <v>178.7</v>
      </c>
      <c r="H3742" s="6">
        <v>79.3</v>
      </c>
      <c r="I3742" s="6">
        <v>1.7</v>
      </c>
      <c r="J3742" s="6" t="s">
        <v>170</v>
      </c>
      <c r="L3742" s="6" t="s">
        <v>24</v>
      </c>
      <c r="N3742" s="6" t="b">
        <v>0</v>
      </c>
      <c r="O3742" s="6">
        <v>41.989634240000001</v>
      </c>
      <c r="P3742" s="6">
        <v>-72.128624040000005</v>
      </c>
    </row>
    <row r="3743" spans="2:16" ht="15.75" customHeight="1" x14ac:dyDescent="0.3">
      <c r="B3743" s="6">
        <v>901</v>
      </c>
      <c r="C3743" s="6" t="s">
        <v>17</v>
      </c>
      <c r="D3743" s="6">
        <v>4986</v>
      </c>
      <c r="F3743" s="6" t="s">
        <v>20</v>
      </c>
      <c r="G3743" s="6">
        <v>28</v>
      </c>
      <c r="H3743" s="6">
        <v>186.9</v>
      </c>
      <c r="I3743" s="6">
        <v>1.2</v>
      </c>
      <c r="J3743" s="6" t="s">
        <v>170</v>
      </c>
      <c r="K3743" s="6">
        <v>1.3</v>
      </c>
      <c r="L3743" s="6" t="s">
        <v>24</v>
      </c>
      <c r="N3743" s="6" t="b">
        <v>0</v>
      </c>
      <c r="O3743" s="6">
        <v>41.990822569999999</v>
      </c>
      <c r="P3743" s="6">
        <v>-72.130193649999995</v>
      </c>
    </row>
    <row r="3744" spans="2:16" ht="15.75" customHeight="1" x14ac:dyDescent="0.3">
      <c r="B3744" s="6">
        <v>308</v>
      </c>
      <c r="C3744" s="6" t="s">
        <v>25</v>
      </c>
      <c r="D3744" s="6">
        <v>4987</v>
      </c>
      <c r="F3744" s="6" t="s">
        <v>20</v>
      </c>
      <c r="G3744" s="6">
        <v>173.1</v>
      </c>
      <c r="H3744" s="6">
        <v>75.3</v>
      </c>
      <c r="I3744" s="6">
        <v>25</v>
      </c>
      <c r="J3744" s="6" t="s">
        <v>170</v>
      </c>
      <c r="L3744" s="6" t="s">
        <v>24</v>
      </c>
      <c r="N3744" s="6" t="b">
        <v>0</v>
      </c>
      <c r="O3744" s="6">
        <v>41.989607560000003</v>
      </c>
      <c r="P3744" s="6">
        <v>-72.128699170000004</v>
      </c>
    </row>
    <row r="3745" spans="2:16" ht="15.75" customHeight="1" x14ac:dyDescent="0.3">
      <c r="B3745" s="6">
        <v>308</v>
      </c>
      <c r="C3745" s="6" t="s">
        <v>17</v>
      </c>
      <c r="D3745" s="6">
        <v>4988</v>
      </c>
      <c r="F3745" s="6" t="s">
        <v>20</v>
      </c>
      <c r="G3745" s="6">
        <v>165.2</v>
      </c>
      <c r="H3745" s="6">
        <v>65.099999999999994</v>
      </c>
      <c r="I3745" s="6">
        <v>1.1000000000000001</v>
      </c>
      <c r="J3745" s="6" t="s">
        <v>170</v>
      </c>
      <c r="K3745" s="6">
        <v>1.3</v>
      </c>
      <c r="L3745" s="6" t="s">
        <v>24</v>
      </c>
      <c r="N3745" s="6" t="b">
        <v>0</v>
      </c>
      <c r="O3745" s="6">
        <v>41.989529560000001</v>
      </c>
      <c r="P3745" s="6">
        <v>-72.128814739999996</v>
      </c>
    </row>
    <row r="3746" spans="2:16" ht="15.75" customHeight="1" x14ac:dyDescent="0.3">
      <c r="B3746" s="6">
        <v>308</v>
      </c>
      <c r="C3746" s="6" t="s">
        <v>17</v>
      </c>
      <c r="D3746" s="6">
        <v>4991</v>
      </c>
      <c r="F3746" s="6" t="s">
        <v>20</v>
      </c>
      <c r="G3746" s="6">
        <v>169.8</v>
      </c>
      <c r="H3746" s="6">
        <v>65.3</v>
      </c>
      <c r="I3746" s="6">
        <v>1</v>
      </c>
      <c r="J3746" s="6" t="s">
        <v>170</v>
      </c>
      <c r="N3746" s="6" t="b">
        <v>0</v>
      </c>
      <c r="O3746" s="6">
        <v>41.989524150000001</v>
      </c>
      <c r="P3746" s="6">
        <v>-72.128759509999995</v>
      </c>
    </row>
    <row r="3747" spans="2:16" ht="15.75" customHeight="1" x14ac:dyDescent="0.3">
      <c r="B3747" s="6">
        <v>704</v>
      </c>
      <c r="C3747" s="6" t="s">
        <v>17</v>
      </c>
      <c r="D3747" s="6">
        <v>4993</v>
      </c>
      <c r="F3747" s="6" t="s">
        <v>172</v>
      </c>
      <c r="G3747" s="6">
        <v>89.6</v>
      </c>
      <c r="H3747" s="6">
        <v>148.6</v>
      </c>
      <c r="I3747" s="6">
        <v>1.9</v>
      </c>
      <c r="J3747" s="6" t="s">
        <v>170</v>
      </c>
      <c r="L3747" s="6" t="s">
        <v>24</v>
      </c>
      <c r="N3747" s="6" t="b">
        <v>0</v>
      </c>
      <c r="O3747" s="6">
        <v>41.990387159999997</v>
      </c>
      <c r="P3747" s="6">
        <v>-72.129540109999994</v>
      </c>
    </row>
    <row r="3748" spans="2:16" ht="15.75" customHeight="1" x14ac:dyDescent="0.3">
      <c r="B3748" s="6">
        <v>704</v>
      </c>
      <c r="C3748" s="6" t="s">
        <v>17</v>
      </c>
      <c r="D3748" s="6">
        <v>4993</v>
      </c>
      <c r="F3748" s="6" t="s">
        <v>172</v>
      </c>
      <c r="G3748" s="6">
        <v>89.4</v>
      </c>
      <c r="H3748" s="6">
        <v>149.19999999999999</v>
      </c>
      <c r="I3748" s="6">
        <v>1.9</v>
      </c>
      <c r="J3748" s="6" t="s">
        <v>170</v>
      </c>
      <c r="K3748" s="6">
        <v>1.3</v>
      </c>
      <c r="L3748" s="6" t="s">
        <v>24</v>
      </c>
      <c r="N3748" s="6" t="b">
        <v>0</v>
      </c>
      <c r="O3748" s="6">
        <v>41.990392780000001</v>
      </c>
      <c r="P3748" s="6">
        <v>-72.129541230000001</v>
      </c>
    </row>
    <row r="3749" spans="2:16" ht="15.75" customHeight="1" x14ac:dyDescent="0.3">
      <c r="B3749" s="6">
        <v>308</v>
      </c>
      <c r="C3749" s="6" t="s">
        <v>26</v>
      </c>
      <c r="D3749" s="6">
        <v>4994</v>
      </c>
      <c r="F3749" s="6" t="s">
        <v>20</v>
      </c>
      <c r="G3749" s="6">
        <v>179.7</v>
      </c>
      <c r="H3749" s="6">
        <v>63.1</v>
      </c>
      <c r="I3749" s="6">
        <v>2.1</v>
      </c>
      <c r="J3749" s="6" t="s">
        <v>170</v>
      </c>
      <c r="N3749" s="6" t="b">
        <v>0</v>
      </c>
      <c r="O3749" s="6">
        <v>41.989489200000001</v>
      </c>
      <c r="P3749" s="6">
        <v>-72.128646160000002</v>
      </c>
    </row>
    <row r="3750" spans="2:16" ht="15.75" customHeight="1" x14ac:dyDescent="0.3">
      <c r="B3750" s="6">
        <v>308</v>
      </c>
      <c r="C3750" s="6" t="s">
        <v>26</v>
      </c>
      <c r="D3750" s="6">
        <v>4995</v>
      </c>
      <c r="F3750" s="6" t="s">
        <v>20</v>
      </c>
      <c r="G3750" s="6">
        <v>178.5</v>
      </c>
      <c r="H3750" s="6">
        <v>69.7</v>
      </c>
      <c r="I3750" s="6">
        <v>5.4</v>
      </c>
      <c r="J3750" s="6" t="s">
        <v>170</v>
      </c>
      <c r="K3750" s="6">
        <v>1.3</v>
      </c>
      <c r="L3750" s="6" t="s">
        <v>24</v>
      </c>
      <c r="N3750" s="6" t="b">
        <v>0</v>
      </c>
      <c r="O3750" s="6">
        <v>41.989549529999998</v>
      </c>
      <c r="P3750" s="6">
        <v>-72.128646590000002</v>
      </c>
    </row>
    <row r="3751" spans="2:16" ht="15.75" customHeight="1" x14ac:dyDescent="0.3">
      <c r="B3751" s="6">
        <v>309</v>
      </c>
      <c r="C3751" s="6" t="s">
        <v>26</v>
      </c>
      <c r="D3751" s="6">
        <v>4996</v>
      </c>
      <c r="F3751" s="6" t="s">
        <v>20</v>
      </c>
      <c r="G3751" s="6">
        <v>198.5</v>
      </c>
      <c r="H3751" s="6">
        <v>69.7</v>
      </c>
      <c r="I3751" s="6">
        <v>1.3</v>
      </c>
      <c r="J3751" s="6" t="s">
        <v>170</v>
      </c>
      <c r="K3751" s="6">
        <v>1.3</v>
      </c>
      <c r="L3751" s="6" t="s">
        <v>24</v>
      </c>
      <c r="N3751" s="6" t="b">
        <v>0</v>
      </c>
      <c r="O3751" s="6">
        <v>41.989518289999999</v>
      </c>
      <c r="P3751" s="6">
        <v>-72.128408280000002</v>
      </c>
    </row>
    <row r="3752" spans="2:16" ht="15.75" customHeight="1" x14ac:dyDescent="0.3">
      <c r="B3752" s="6">
        <v>308</v>
      </c>
      <c r="C3752" s="6" t="s">
        <v>17</v>
      </c>
      <c r="D3752" s="6">
        <v>4997</v>
      </c>
      <c r="F3752" s="6" t="s">
        <v>20</v>
      </c>
      <c r="G3752" s="6">
        <v>166.1</v>
      </c>
      <c r="H3752" s="6">
        <v>64.5</v>
      </c>
      <c r="I3752" s="6">
        <v>3</v>
      </c>
      <c r="J3752" s="6" t="s">
        <v>170</v>
      </c>
      <c r="K3752" s="6">
        <v>1.3</v>
      </c>
      <c r="L3752" s="6" t="s">
        <v>24</v>
      </c>
      <c r="N3752" s="6" t="b">
        <v>0</v>
      </c>
      <c r="O3752" s="6">
        <v>41.989522839999999</v>
      </c>
      <c r="P3752" s="6">
        <v>-72.128805270000001</v>
      </c>
    </row>
    <row r="3753" spans="2:16" ht="15.75" customHeight="1" x14ac:dyDescent="0.3">
      <c r="B3753" s="6">
        <v>308</v>
      </c>
      <c r="C3753" s="6" t="s">
        <v>17</v>
      </c>
      <c r="D3753" s="6">
        <v>4999</v>
      </c>
      <c r="F3753" s="6" t="s">
        <v>20</v>
      </c>
      <c r="G3753" s="6">
        <v>163.5</v>
      </c>
      <c r="H3753" s="6">
        <v>62.6</v>
      </c>
      <c r="I3753" s="6">
        <v>2</v>
      </c>
      <c r="J3753" s="6" t="s">
        <v>170</v>
      </c>
      <c r="K3753" s="6">
        <v>1.3</v>
      </c>
      <c r="L3753" s="6" t="s">
        <v>24</v>
      </c>
      <c r="N3753" s="6" t="b">
        <v>0</v>
      </c>
      <c r="O3753" s="6">
        <v>41.989510070000001</v>
      </c>
      <c r="P3753" s="6">
        <v>-72.128840249999996</v>
      </c>
    </row>
    <row r="3754" spans="2:16" ht="15.75" customHeight="1" x14ac:dyDescent="0.3">
      <c r="B3754" s="6">
        <v>308</v>
      </c>
      <c r="C3754" s="6" t="s">
        <v>25</v>
      </c>
      <c r="D3754" s="6">
        <v>5000</v>
      </c>
      <c r="F3754" s="6" t="s">
        <v>20</v>
      </c>
      <c r="G3754" s="6">
        <v>172.7</v>
      </c>
      <c r="H3754" s="6">
        <v>78.5</v>
      </c>
      <c r="I3754" s="6">
        <v>3</v>
      </c>
      <c r="J3754" s="6" t="s">
        <v>170</v>
      </c>
      <c r="K3754" s="6">
        <v>1.3</v>
      </c>
      <c r="L3754" s="6" t="s">
        <v>24</v>
      </c>
      <c r="N3754" s="6" t="b">
        <v>0</v>
      </c>
      <c r="O3754" s="6">
        <v>41.989636519999998</v>
      </c>
      <c r="P3754" s="6">
        <v>-72.128697209999999</v>
      </c>
    </row>
    <row r="3755" spans="2:16" ht="15.75" customHeight="1" x14ac:dyDescent="0.3">
      <c r="B3755" s="6">
        <v>309</v>
      </c>
      <c r="C3755" s="6" t="s">
        <v>17</v>
      </c>
      <c r="D3755" s="6">
        <v>5001</v>
      </c>
      <c r="F3755" s="6" t="s">
        <v>20</v>
      </c>
      <c r="G3755" s="6">
        <v>185.8</v>
      </c>
      <c r="H3755" s="6">
        <v>64.099999999999994</v>
      </c>
      <c r="I3755" s="6">
        <v>2.7</v>
      </c>
      <c r="J3755" s="6" t="s">
        <v>170</v>
      </c>
      <c r="L3755" s="6" t="s">
        <v>24</v>
      </c>
      <c r="N3755" s="6" t="b">
        <v>0</v>
      </c>
      <c r="O3755" s="6">
        <v>41.989488530000003</v>
      </c>
      <c r="P3755" s="6">
        <v>-72.128571379999997</v>
      </c>
    </row>
    <row r="3756" spans="2:16" ht="15.75" customHeight="1" x14ac:dyDescent="0.3">
      <c r="B3756" s="6">
        <v>308</v>
      </c>
      <c r="C3756" s="6" t="s">
        <v>21</v>
      </c>
      <c r="D3756" s="6">
        <v>5002</v>
      </c>
      <c r="F3756" s="6" t="s">
        <v>20</v>
      </c>
      <c r="G3756" s="6">
        <v>168.2</v>
      </c>
      <c r="H3756" s="6">
        <v>74.900000000000006</v>
      </c>
      <c r="I3756" s="6">
        <v>3.3</v>
      </c>
      <c r="J3756" s="6" t="s">
        <v>170</v>
      </c>
      <c r="N3756" s="6" t="b">
        <v>0</v>
      </c>
      <c r="O3756" s="6">
        <v>41.989611670000002</v>
      </c>
      <c r="P3756" s="6">
        <v>-72.128758399999995</v>
      </c>
    </row>
    <row r="3757" spans="2:16" ht="15.75" customHeight="1" x14ac:dyDescent="0.3">
      <c r="B3757" s="6">
        <v>308</v>
      </c>
      <c r="C3757" s="6" t="s">
        <v>21</v>
      </c>
      <c r="D3757" s="6">
        <v>5003</v>
      </c>
      <c r="F3757" s="6" t="s">
        <v>20</v>
      </c>
      <c r="G3757" s="6">
        <v>166.7</v>
      </c>
      <c r="H3757" s="6">
        <v>76.2</v>
      </c>
      <c r="I3757" s="6">
        <v>2.4</v>
      </c>
      <c r="J3757" s="6" t="s">
        <v>170</v>
      </c>
      <c r="N3757" s="6" t="b">
        <v>0</v>
      </c>
      <c r="O3757" s="6">
        <v>41.989625519999997</v>
      </c>
      <c r="P3757" s="6">
        <v>-72.128773539999997</v>
      </c>
    </row>
    <row r="3758" spans="2:16" ht="15.75" customHeight="1" x14ac:dyDescent="0.3">
      <c r="B3758" s="6">
        <v>308</v>
      </c>
      <c r="C3758" s="6" t="s">
        <v>21</v>
      </c>
      <c r="D3758" s="6">
        <v>5004</v>
      </c>
      <c r="F3758" s="6" t="s">
        <v>20</v>
      </c>
      <c r="G3758" s="6">
        <v>160.30000000000001</v>
      </c>
      <c r="H3758" s="6">
        <v>72.099999999999994</v>
      </c>
      <c r="I3758" s="6">
        <v>2.6</v>
      </c>
      <c r="J3758" s="6" t="s">
        <v>170</v>
      </c>
      <c r="K3758" s="6">
        <v>1.3</v>
      </c>
      <c r="L3758" s="6" t="s">
        <v>24</v>
      </c>
      <c r="N3758" s="6" t="b">
        <v>0</v>
      </c>
      <c r="O3758" s="6">
        <v>41.989599210000002</v>
      </c>
      <c r="P3758" s="6">
        <v>-72.12885842</v>
      </c>
    </row>
    <row r="3759" spans="2:16" ht="15.75" customHeight="1" x14ac:dyDescent="0.3">
      <c r="B3759" s="6">
        <v>308</v>
      </c>
      <c r="C3759" s="6" t="s">
        <v>21</v>
      </c>
      <c r="D3759" s="6">
        <v>5005</v>
      </c>
      <c r="F3759" s="6" t="s">
        <v>20</v>
      </c>
      <c r="G3759" s="6">
        <v>164.5</v>
      </c>
      <c r="H3759" s="6">
        <v>77.599999999999994</v>
      </c>
      <c r="I3759" s="6">
        <v>1.7</v>
      </c>
      <c r="J3759" s="6" t="s">
        <v>170</v>
      </c>
      <c r="K3759" s="6">
        <v>1.3</v>
      </c>
      <c r="L3759" s="6" t="s">
        <v>24</v>
      </c>
      <c r="N3759" s="6" t="b">
        <v>0</v>
      </c>
      <c r="O3759" s="6">
        <v>41.98964136</v>
      </c>
      <c r="P3759" s="6">
        <v>-72.128796809999997</v>
      </c>
    </row>
    <row r="3760" spans="2:16" ht="15.75" customHeight="1" x14ac:dyDescent="0.3">
      <c r="B3760" s="6">
        <v>308</v>
      </c>
      <c r="C3760" s="6" t="s">
        <v>21</v>
      </c>
      <c r="D3760" s="6">
        <v>5006</v>
      </c>
      <c r="F3760" s="6" t="s">
        <v>20</v>
      </c>
      <c r="G3760" s="6">
        <v>161.4</v>
      </c>
      <c r="H3760" s="6">
        <v>75.5</v>
      </c>
      <c r="I3760" s="6">
        <v>2.6</v>
      </c>
      <c r="J3760" s="6" t="s">
        <v>170</v>
      </c>
      <c r="K3760" s="6">
        <v>1.3</v>
      </c>
      <c r="L3760" s="6" t="s">
        <v>24</v>
      </c>
      <c r="N3760" s="6" t="b">
        <v>0</v>
      </c>
      <c r="O3760" s="6">
        <v>41.989627599999999</v>
      </c>
      <c r="P3760" s="6">
        <v>-72.128838160000001</v>
      </c>
    </row>
    <row r="3761" spans="2:16" ht="15.75" customHeight="1" x14ac:dyDescent="0.3">
      <c r="B3761" s="6">
        <v>308</v>
      </c>
      <c r="C3761" s="6" t="s">
        <v>21</v>
      </c>
      <c r="D3761" s="6">
        <v>5007</v>
      </c>
      <c r="F3761" s="6" t="s">
        <v>20</v>
      </c>
      <c r="G3761" s="6">
        <v>160.80000000000001</v>
      </c>
      <c r="H3761" s="6">
        <v>74.5</v>
      </c>
      <c r="I3761" s="6">
        <v>3.4</v>
      </c>
      <c r="J3761" s="6" t="s">
        <v>170</v>
      </c>
      <c r="K3761" s="6">
        <v>1.3</v>
      </c>
      <c r="L3761" s="6" t="s">
        <v>24</v>
      </c>
      <c r="N3761" s="6" t="b">
        <v>0</v>
      </c>
      <c r="O3761" s="6">
        <v>41.989619679999997</v>
      </c>
      <c r="P3761" s="6">
        <v>-72.128847410000006</v>
      </c>
    </row>
    <row r="3762" spans="2:16" ht="15.75" customHeight="1" x14ac:dyDescent="0.3">
      <c r="B3762" s="6">
        <v>308</v>
      </c>
      <c r="C3762" s="6" t="s">
        <v>21</v>
      </c>
      <c r="D3762" s="6">
        <v>5008</v>
      </c>
      <c r="F3762" s="6" t="s">
        <v>20</v>
      </c>
      <c r="G3762" s="6">
        <v>160.19999999999999</v>
      </c>
      <c r="H3762" s="6">
        <v>73.5</v>
      </c>
      <c r="I3762" s="6">
        <v>1.6</v>
      </c>
      <c r="J3762" s="6" t="s">
        <v>170</v>
      </c>
      <c r="K3762" s="6">
        <v>1.3</v>
      </c>
      <c r="L3762" s="6" t="s">
        <v>24</v>
      </c>
      <c r="N3762" s="6" t="b">
        <v>0</v>
      </c>
      <c r="O3762" s="6">
        <v>41.989611760000003</v>
      </c>
      <c r="P3762" s="6">
        <v>-72.128856659999997</v>
      </c>
    </row>
    <row r="3763" spans="2:16" ht="15.75" customHeight="1" x14ac:dyDescent="0.3">
      <c r="B3763" s="6">
        <v>802</v>
      </c>
      <c r="C3763" s="6" t="s">
        <v>25</v>
      </c>
      <c r="D3763" s="6">
        <v>5009</v>
      </c>
      <c r="F3763" s="6" t="s">
        <v>172</v>
      </c>
      <c r="G3763" s="6">
        <v>52.8</v>
      </c>
      <c r="H3763" s="6">
        <v>176.1</v>
      </c>
      <c r="I3763" s="6">
        <v>1.3</v>
      </c>
      <c r="J3763" s="6" t="s">
        <v>170</v>
      </c>
      <c r="K3763" s="6">
        <v>1.3</v>
      </c>
      <c r="L3763" s="6" t="s">
        <v>24</v>
      </c>
      <c r="N3763" s="6" t="b">
        <v>0</v>
      </c>
      <c r="O3763" s="6">
        <v>41.99068819</v>
      </c>
      <c r="P3763" s="6">
        <v>-72.129920830000003</v>
      </c>
    </row>
    <row r="3764" spans="2:16" ht="15.75" customHeight="1" x14ac:dyDescent="0.3">
      <c r="B3764" s="6">
        <v>308</v>
      </c>
      <c r="C3764" s="6" t="s">
        <v>21</v>
      </c>
      <c r="D3764" s="6">
        <v>5010</v>
      </c>
      <c r="F3764" s="6" t="s">
        <v>20</v>
      </c>
      <c r="G3764" s="6">
        <v>163.1</v>
      </c>
      <c r="H3764" s="6">
        <v>73.2</v>
      </c>
      <c r="I3764" s="6">
        <v>2.5</v>
      </c>
      <c r="J3764" s="6" t="s">
        <v>170</v>
      </c>
      <c r="K3764" s="6">
        <v>1.3</v>
      </c>
      <c r="L3764" s="6" t="s">
        <v>24</v>
      </c>
      <c r="N3764" s="6" t="b">
        <v>0</v>
      </c>
      <c r="O3764" s="6">
        <v>41.989604579999998</v>
      </c>
      <c r="P3764" s="6">
        <v>-72.128822740000004</v>
      </c>
    </row>
    <row r="3765" spans="2:16" ht="15.75" customHeight="1" x14ac:dyDescent="0.3">
      <c r="B3765" s="6">
        <v>308</v>
      </c>
      <c r="C3765" s="6" t="s">
        <v>21</v>
      </c>
      <c r="D3765" s="6">
        <v>5011</v>
      </c>
      <c r="F3765" s="6" t="s">
        <v>20</v>
      </c>
      <c r="G3765" s="6">
        <v>164.1</v>
      </c>
      <c r="H3765" s="6">
        <v>72.599999999999994</v>
      </c>
      <c r="I3765" s="6">
        <v>1.3</v>
      </c>
      <c r="J3765" s="6" t="s">
        <v>170</v>
      </c>
      <c r="K3765" s="6">
        <v>1.3</v>
      </c>
      <c r="L3765" s="6" t="s">
        <v>24</v>
      </c>
      <c r="N3765" s="6" t="b">
        <v>0</v>
      </c>
      <c r="O3765" s="6">
        <v>41.989597699999997</v>
      </c>
      <c r="P3765" s="6">
        <v>-72.128812080000003</v>
      </c>
    </row>
    <row r="3766" spans="2:16" ht="15.75" customHeight="1" x14ac:dyDescent="0.3">
      <c r="B3766" s="6">
        <v>308</v>
      </c>
      <c r="C3766" s="6" t="s">
        <v>25</v>
      </c>
      <c r="D3766" s="6">
        <v>5013</v>
      </c>
      <c r="F3766" s="6" t="s">
        <v>20</v>
      </c>
      <c r="G3766" s="6">
        <v>177.9</v>
      </c>
      <c r="H3766" s="6">
        <v>76.400000000000006</v>
      </c>
      <c r="I3766" s="6">
        <v>4</v>
      </c>
      <c r="J3766" s="6" t="s">
        <v>170</v>
      </c>
      <c r="L3766" s="6" t="s">
        <v>24</v>
      </c>
      <c r="N3766" s="6" t="b">
        <v>0</v>
      </c>
      <c r="O3766" s="6">
        <v>41.989609799999997</v>
      </c>
      <c r="P3766" s="6">
        <v>-72.128639660000005</v>
      </c>
    </row>
    <row r="3767" spans="2:16" ht="15.75" customHeight="1" x14ac:dyDescent="0.3">
      <c r="B3767" s="6">
        <v>308</v>
      </c>
      <c r="C3767" s="6" t="s">
        <v>21</v>
      </c>
      <c r="D3767" s="6">
        <v>5014</v>
      </c>
      <c r="F3767" s="6" t="s">
        <v>20</v>
      </c>
      <c r="G3767" s="6">
        <v>160</v>
      </c>
      <c r="H3767" s="6">
        <v>71.400000000000006</v>
      </c>
      <c r="I3767" s="6">
        <v>2</v>
      </c>
      <c r="J3767" s="6" t="s">
        <v>170</v>
      </c>
      <c r="K3767" s="6">
        <v>1.3</v>
      </c>
      <c r="L3767" s="6" t="s">
        <v>24</v>
      </c>
      <c r="N3767" s="6" t="b">
        <v>0</v>
      </c>
      <c r="O3767" s="6">
        <v>41.989593480000003</v>
      </c>
      <c r="P3767" s="6">
        <v>-72.128863460000005</v>
      </c>
    </row>
    <row r="3768" spans="2:16" ht="15.75" customHeight="1" x14ac:dyDescent="0.3">
      <c r="B3768" s="6">
        <v>308</v>
      </c>
      <c r="C3768" s="6" t="s">
        <v>21</v>
      </c>
      <c r="D3768" s="6">
        <v>5015</v>
      </c>
      <c r="F3768" s="6" t="s">
        <v>20</v>
      </c>
      <c r="G3768" s="6">
        <v>160.1</v>
      </c>
      <c r="H3768" s="6">
        <v>71.099999999999994</v>
      </c>
      <c r="I3768" s="6">
        <v>1.2</v>
      </c>
      <c r="J3768" s="6" t="s">
        <v>170</v>
      </c>
      <c r="K3768" s="6">
        <v>1.3</v>
      </c>
      <c r="L3768" s="6" t="s">
        <v>24</v>
      </c>
      <c r="N3768" s="6" t="b">
        <v>0</v>
      </c>
      <c r="O3768" s="6">
        <v>41.989590659999998</v>
      </c>
      <c r="P3768" s="6">
        <v>-72.128862900000001</v>
      </c>
    </row>
    <row r="3769" spans="2:16" ht="15.75" customHeight="1" x14ac:dyDescent="0.3">
      <c r="B3769" s="6">
        <v>308</v>
      </c>
      <c r="C3769" s="6" t="s">
        <v>21</v>
      </c>
      <c r="D3769" s="6">
        <v>5016</v>
      </c>
      <c r="F3769" s="6" t="s">
        <v>20</v>
      </c>
      <c r="G3769" s="6">
        <v>184</v>
      </c>
      <c r="H3769" s="6">
        <v>74.3</v>
      </c>
      <c r="I3769" s="6">
        <v>2.8</v>
      </c>
      <c r="J3769" s="6" t="s">
        <v>170</v>
      </c>
      <c r="K3769" s="6">
        <v>1.3</v>
      </c>
      <c r="L3769" s="6" t="s">
        <v>24</v>
      </c>
      <c r="N3769" s="6" t="b">
        <v>0</v>
      </c>
      <c r="O3769" s="6">
        <v>41.989581680000001</v>
      </c>
      <c r="P3769" s="6">
        <v>-72.128571390000005</v>
      </c>
    </row>
    <row r="3770" spans="2:16" ht="15.75" customHeight="1" x14ac:dyDescent="0.3">
      <c r="B3770" s="6">
        <v>308</v>
      </c>
      <c r="C3770" s="6" t="s">
        <v>21</v>
      </c>
      <c r="D3770" s="6">
        <v>5017</v>
      </c>
      <c r="F3770" s="6" t="s">
        <v>20</v>
      </c>
      <c r="G3770" s="6">
        <v>161</v>
      </c>
      <c r="H3770" s="6">
        <v>70.099999999999994</v>
      </c>
      <c r="I3770" s="6">
        <v>3.1</v>
      </c>
      <c r="J3770" s="6" t="s">
        <v>170</v>
      </c>
      <c r="K3770" s="6">
        <v>1.3</v>
      </c>
      <c r="L3770" s="6" t="s">
        <v>24</v>
      </c>
      <c r="N3770" s="6" t="b">
        <v>0</v>
      </c>
      <c r="O3770" s="6">
        <v>41.989580400000001</v>
      </c>
      <c r="P3770" s="6">
        <v>-72.128854279999999</v>
      </c>
    </row>
    <row r="3771" spans="2:16" ht="15.75" customHeight="1" x14ac:dyDescent="0.3">
      <c r="B3771" s="6">
        <v>308</v>
      </c>
      <c r="C3771" s="6" t="s">
        <v>21</v>
      </c>
      <c r="D3771" s="6">
        <v>5018</v>
      </c>
      <c r="F3771" s="6" t="s">
        <v>20</v>
      </c>
      <c r="G3771" s="6">
        <v>160.1</v>
      </c>
      <c r="H3771" s="6">
        <v>72.7</v>
      </c>
      <c r="I3771" s="6">
        <v>4</v>
      </c>
      <c r="J3771" s="6" t="s">
        <v>170</v>
      </c>
      <c r="K3771" s="6">
        <v>1.3</v>
      </c>
      <c r="L3771" s="6" t="s">
        <v>24</v>
      </c>
      <c r="N3771" s="6" t="b">
        <v>0</v>
      </c>
      <c r="O3771" s="6">
        <v>41.989604829999998</v>
      </c>
      <c r="P3771" s="6">
        <v>-72.128859539999993</v>
      </c>
    </row>
    <row r="3772" spans="2:16" ht="15.75" customHeight="1" x14ac:dyDescent="0.3">
      <c r="B3772" s="6">
        <v>308</v>
      </c>
      <c r="C3772" s="6" t="s">
        <v>17</v>
      </c>
      <c r="D3772" s="6">
        <v>5019</v>
      </c>
      <c r="F3772" s="6" t="s">
        <v>20</v>
      </c>
      <c r="G3772" s="6">
        <v>169.9</v>
      </c>
      <c r="H3772" s="6">
        <v>62.7</v>
      </c>
      <c r="I3772" s="6">
        <v>1.5</v>
      </c>
      <c r="J3772" s="6" t="s">
        <v>170</v>
      </c>
      <c r="N3772" s="6" t="b">
        <v>0</v>
      </c>
      <c r="O3772" s="6">
        <v>41.989500960000001</v>
      </c>
      <c r="P3772" s="6">
        <v>-72.12876378</v>
      </c>
    </row>
    <row r="3773" spans="2:16" ht="15.75" customHeight="1" x14ac:dyDescent="0.3">
      <c r="B3773" s="6">
        <v>308</v>
      </c>
      <c r="C3773" s="6" t="s">
        <v>21</v>
      </c>
      <c r="D3773" s="6">
        <v>5020</v>
      </c>
      <c r="F3773" s="6" t="s">
        <v>20</v>
      </c>
      <c r="G3773" s="6">
        <v>163.6</v>
      </c>
      <c r="H3773" s="6">
        <v>77.8</v>
      </c>
      <c r="I3773" s="6">
        <v>2.1</v>
      </c>
      <c r="J3773" s="6" t="s">
        <v>170</v>
      </c>
      <c r="K3773" s="6">
        <v>1.3</v>
      </c>
      <c r="L3773" s="6" t="s">
        <v>24</v>
      </c>
      <c r="N3773" s="6" t="b">
        <v>0</v>
      </c>
      <c r="O3773" s="6">
        <v>41.98964454</v>
      </c>
      <c r="P3773" s="6">
        <v>-72.128807120000005</v>
      </c>
    </row>
    <row r="3774" spans="2:16" ht="15.75" customHeight="1" x14ac:dyDescent="0.3">
      <c r="B3774" s="6">
        <v>308</v>
      </c>
      <c r="C3774" s="6" t="s">
        <v>21</v>
      </c>
      <c r="D3774" s="6">
        <v>5021</v>
      </c>
      <c r="F3774" s="6" t="s">
        <v>20</v>
      </c>
      <c r="G3774" s="6">
        <v>162</v>
      </c>
      <c r="H3774" s="6">
        <v>78</v>
      </c>
      <c r="I3774" s="6">
        <v>2.4</v>
      </c>
      <c r="J3774" s="6" t="s">
        <v>170</v>
      </c>
      <c r="K3774" s="6">
        <v>1.3</v>
      </c>
      <c r="L3774" s="6" t="s">
        <v>24</v>
      </c>
      <c r="N3774" s="6" t="b">
        <v>0</v>
      </c>
      <c r="O3774" s="6">
        <v>41.989648809999998</v>
      </c>
      <c r="P3774" s="6">
        <v>-72.128825759999998</v>
      </c>
    </row>
    <row r="3775" spans="2:16" ht="15.75" customHeight="1" x14ac:dyDescent="0.3">
      <c r="B3775" s="6">
        <v>308</v>
      </c>
      <c r="C3775" s="6" t="s">
        <v>25</v>
      </c>
      <c r="D3775" s="6">
        <v>5022</v>
      </c>
      <c r="F3775" s="6" t="s">
        <v>20</v>
      </c>
      <c r="G3775" s="6">
        <v>178.8</v>
      </c>
      <c r="H3775" s="6">
        <v>79.900000000000006</v>
      </c>
      <c r="I3775" s="6">
        <v>2.7</v>
      </c>
      <c r="J3775" s="6" t="s">
        <v>170</v>
      </c>
      <c r="L3775" s="6" t="s">
        <v>24</v>
      </c>
      <c r="N3775" s="6" t="b">
        <v>0</v>
      </c>
      <c r="O3775" s="6">
        <v>41.989639390000001</v>
      </c>
      <c r="P3775" s="6">
        <v>-72.128621580000001</v>
      </c>
    </row>
    <row r="3776" spans="2:16" ht="15.75" customHeight="1" x14ac:dyDescent="0.3">
      <c r="B3776" s="6">
        <v>308</v>
      </c>
      <c r="C3776" s="6" t="s">
        <v>25</v>
      </c>
      <c r="D3776" s="6">
        <v>5023</v>
      </c>
      <c r="F3776" s="6" t="s">
        <v>20</v>
      </c>
      <c r="G3776" s="6">
        <v>176.8</v>
      </c>
      <c r="H3776" s="6">
        <v>79.5</v>
      </c>
      <c r="I3776" s="6">
        <v>1.9</v>
      </c>
      <c r="J3776" s="6" t="s">
        <v>170</v>
      </c>
      <c r="K3776" s="6">
        <v>1.3</v>
      </c>
      <c r="L3776" s="6" t="s">
        <v>24</v>
      </c>
      <c r="N3776" s="6" t="b">
        <v>0</v>
      </c>
      <c r="O3776" s="6">
        <v>41.989638980000002</v>
      </c>
      <c r="P3776" s="6">
        <v>-72.128646259999996</v>
      </c>
    </row>
    <row r="3777" spans="2:16" ht="15.75" customHeight="1" x14ac:dyDescent="0.3">
      <c r="B3777" s="6">
        <v>308</v>
      </c>
      <c r="C3777" s="6" t="s">
        <v>25</v>
      </c>
      <c r="D3777" s="6">
        <v>5025</v>
      </c>
      <c r="F3777" s="6" t="s">
        <v>20</v>
      </c>
      <c r="G3777" s="6">
        <v>176.6</v>
      </c>
      <c r="H3777" s="6">
        <v>79.900000000000006</v>
      </c>
      <c r="I3777" s="6">
        <v>3.1</v>
      </c>
      <c r="J3777" s="6" t="s">
        <v>170</v>
      </c>
      <c r="K3777" s="6">
        <v>1.3</v>
      </c>
      <c r="L3777" s="6" t="s">
        <v>24</v>
      </c>
      <c r="N3777" s="6" t="b">
        <v>0</v>
      </c>
      <c r="O3777" s="6">
        <v>41.989642830000001</v>
      </c>
      <c r="P3777" s="6">
        <v>-72.128647799999996</v>
      </c>
    </row>
    <row r="3778" spans="2:16" ht="15.75" customHeight="1" x14ac:dyDescent="0.3">
      <c r="B3778" s="6">
        <v>308</v>
      </c>
      <c r="C3778" s="6" t="s">
        <v>21</v>
      </c>
      <c r="D3778" s="6">
        <v>5026</v>
      </c>
      <c r="F3778" s="6" t="s">
        <v>20</v>
      </c>
      <c r="G3778" s="6">
        <v>164</v>
      </c>
      <c r="H3778" s="6">
        <v>75.900000000000006</v>
      </c>
      <c r="I3778" s="6">
        <v>1.7</v>
      </c>
      <c r="J3778" s="6" t="s">
        <v>170</v>
      </c>
      <c r="K3778" s="6">
        <v>1.3</v>
      </c>
      <c r="L3778" s="6" t="s">
        <v>24</v>
      </c>
      <c r="N3778" s="6" t="b">
        <v>0</v>
      </c>
      <c r="O3778" s="6">
        <v>41.989627079999998</v>
      </c>
      <c r="P3778" s="6">
        <v>-72.128806339999997</v>
      </c>
    </row>
    <row r="3779" spans="2:16" ht="15.75" customHeight="1" x14ac:dyDescent="0.3">
      <c r="B3779" s="6">
        <v>309</v>
      </c>
      <c r="C3779" s="6" t="s">
        <v>25</v>
      </c>
      <c r="D3779" s="6">
        <v>5027</v>
      </c>
      <c r="F3779" s="6" t="s">
        <v>20</v>
      </c>
      <c r="G3779" s="6">
        <v>198.2</v>
      </c>
      <c r="H3779" s="6">
        <v>79.900000000000006</v>
      </c>
      <c r="I3779" s="6">
        <v>1.2</v>
      </c>
      <c r="J3779" s="6" t="s">
        <v>170</v>
      </c>
      <c r="K3779" s="6">
        <v>1.3</v>
      </c>
      <c r="L3779" s="6" t="s">
        <v>24</v>
      </c>
      <c r="N3779" s="6" t="b">
        <v>0</v>
      </c>
      <c r="O3779" s="6">
        <v>41.989609090000002</v>
      </c>
      <c r="P3779" s="6">
        <v>-72.128390420000002</v>
      </c>
    </row>
    <row r="3780" spans="2:16" ht="15.75" customHeight="1" x14ac:dyDescent="0.3">
      <c r="B3780" s="6">
        <v>308</v>
      </c>
      <c r="C3780" s="6" t="s">
        <v>25</v>
      </c>
      <c r="D3780" s="6">
        <v>5030</v>
      </c>
      <c r="F3780" s="6" t="s">
        <v>20</v>
      </c>
      <c r="G3780" s="6">
        <v>175.3</v>
      </c>
      <c r="H3780" s="6">
        <v>77.8</v>
      </c>
      <c r="I3780" s="6">
        <v>1.3</v>
      </c>
      <c r="J3780" s="6" t="s">
        <v>170</v>
      </c>
      <c r="K3780" s="6">
        <v>1.3</v>
      </c>
      <c r="L3780" s="6" t="s">
        <v>24</v>
      </c>
      <c r="N3780" s="6" t="b">
        <v>0</v>
      </c>
      <c r="O3780" s="6">
        <v>41.989626260000001</v>
      </c>
      <c r="P3780" s="6">
        <v>-72.128667699999994</v>
      </c>
    </row>
    <row r="3781" spans="2:16" ht="15.75" customHeight="1" x14ac:dyDescent="0.3">
      <c r="B3781" s="6">
        <v>308</v>
      </c>
      <c r="C3781" s="6" t="s">
        <v>26</v>
      </c>
      <c r="D3781" s="6">
        <v>5032</v>
      </c>
      <c r="F3781" s="6" t="s">
        <v>20</v>
      </c>
      <c r="G3781" s="6">
        <v>178.5</v>
      </c>
      <c r="H3781" s="6">
        <v>65.400000000000006</v>
      </c>
      <c r="I3781" s="6">
        <v>3</v>
      </c>
      <c r="J3781" s="6" t="s">
        <v>170</v>
      </c>
      <c r="K3781" s="6">
        <v>1.3</v>
      </c>
      <c r="L3781" s="6" t="s">
        <v>24</v>
      </c>
      <c r="N3781" s="6" t="b">
        <v>0</v>
      </c>
      <c r="O3781" s="6">
        <v>41.989511440000001</v>
      </c>
      <c r="P3781" s="6">
        <v>-72.128655629999997</v>
      </c>
    </row>
    <row r="3782" spans="2:16" ht="15.75" customHeight="1" x14ac:dyDescent="0.3">
      <c r="B3782" s="6">
        <v>308</v>
      </c>
      <c r="C3782" s="6" t="s">
        <v>25</v>
      </c>
      <c r="D3782" s="6">
        <v>5033</v>
      </c>
      <c r="F3782" s="6" t="s">
        <v>20</v>
      </c>
      <c r="G3782" s="6">
        <v>177.6</v>
      </c>
      <c r="H3782" s="6">
        <v>77.5</v>
      </c>
      <c r="I3782" s="6">
        <v>2.7</v>
      </c>
      <c r="J3782" s="6" t="s">
        <v>170</v>
      </c>
      <c r="N3782" s="6" t="b">
        <v>0</v>
      </c>
      <c r="O3782" s="6">
        <v>41.989620010000003</v>
      </c>
      <c r="P3782" s="6">
        <v>-72.128640930000003</v>
      </c>
    </row>
    <row r="3783" spans="2:16" ht="15.75" customHeight="1" x14ac:dyDescent="0.3">
      <c r="B3783" s="6">
        <v>802</v>
      </c>
      <c r="C3783" s="6" t="s">
        <v>25</v>
      </c>
      <c r="D3783" s="6">
        <v>5034</v>
      </c>
      <c r="F3783" s="6" t="s">
        <v>172</v>
      </c>
      <c r="G3783" s="6">
        <v>50.8</v>
      </c>
      <c r="H3783" s="6">
        <v>174.6</v>
      </c>
      <c r="I3783" s="6">
        <v>1.5</v>
      </c>
      <c r="J3783" s="6" t="s">
        <v>170</v>
      </c>
      <c r="K3783" s="6">
        <v>1.3</v>
      </c>
      <c r="L3783" s="6" t="s">
        <v>24</v>
      </c>
      <c r="N3783" s="6" t="b">
        <v>0</v>
      </c>
      <c r="O3783" s="6">
        <v>41.990678019999997</v>
      </c>
      <c r="P3783" s="6">
        <v>-72.129947819999998</v>
      </c>
    </row>
    <row r="3784" spans="2:16" ht="15.75" customHeight="1" x14ac:dyDescent="0.3">
      <c r="B3784" s="6">
        <v>308</v>
      </c>
      <c r="C3784" s="6" t="s">
        <v>25</v>
      </c>
      <c r="D3784" s="6">
        <v>5035</v>
      </c>
      <c r="F3784" s="6" t="s">
        <v>20</v>
      </c>
      <c r="G3784" s="6">
        <v>178.7</v>
      </c>
      <c r="H3784" s="6">
        <v>78.900000000000006</v>
      </c>
      <c r="I3784" s="6">
        <v>2.1</v>
      </c>
      <c r="J3784" s="6" t="s">
        <v>170</v>
      </c>
      <c r="L3784" s="6" t="s">
        <v>24</v>
      </c>
      <c r="N3784" s="6" t="b">
        <v>0</v>
      </c>
      <c r="O3784" s="6">
        <v>41.989630689999998</v>
      </c>
      <c r="P3784" s="6">
        <v>-72.128624880000004</v>
      </c>
    </row>
    <row r="3785" spans="2:16" ht="15.75" customHeight="1" x14ac:dyDescent="0.3">
      <c r="B3785" s="6">
        <v>308</v>
      </c>
      <c r="C3785" s="6" t="s">
        <v>21</v>
      </c>
      <c r="D3785" s="6">
        <v>5036</v>
      </c>
      <c r="F3785" s="6" t="s">
        <v>20</v>
      </c>
      <c r="G3785" s="6">
        <v>163</v>
      </c>
      <c r="H3785" s="6">
        <v>78</v>
      </c>
      <c r="I3785" s="6">
        <v>1.2</v>
      </c>
      <c r="J3785" s="6" t="s">
        <v>170</v>
      </c>
      <c r="N3785" s="6" t="b">
        <v>0</v>
      </c>
      <c r="O3785" s="6">
        <v>41.989647239999996</v>
      </c>
      <c r="P3785" s="6">
        <v>-72.128813840000007</v>
      </c>
    </row>
    <row r="3786" spans="2:16" ht="15.75" customHeight="1" x14ac:dyDescent="0.3">
      <c r="B3786" s="6">
        <v>308</v>
      </c>
      <c r="C3786" s="6" t="s">
        <v>21</v>
      </c>
      <c r="D3786" s="6">
        <v>5037</v>
      </c>
      <c r="F3786" s="6" t="s">
        <v>20</v>
      </c>
      <c r="G3786" s="6">
        <v>164.7</v>
      </c>
      <c r="H3786" s="6">
        <v>75.2</v>
      </c>
      <c r="I3786" s="6">
        <v>1.7</v>
      </c>
      <c r="J3786" s="6" t="s">
        <v>170</v>
      </c>
      <c r="K3786" s="6">
        <v>1.3</v>
      </c>
      <c r="L3786" s="6" t="s">
        <v>24</v>
      </c>
      <c r="N3786" s="6" t="b">
        <v>0</v>
      </c>
      <c r="O3786" s="6">
        <v>41.989619789999999</v>
      </c>
      <c r="P3786" s="6">
        <v>-72.128799470000004</v>
      </c>
    </row>
    <row r="3787" spans="2:16" ht="15.75" customHeight="1" x14ac:dyDescent="0.3">
      <c r="B3787" s="6">
        <v>308</v>
      </c>
      <c r="C3787" s="6" t="s">
        <v>26</v>
      </c>
      <c r="D3787" s="6">
        <v>5038</v>
      </c>
      <c r="F3787" s="6" t="s">
        <v>20</v>
      </c>
      <c r="G3787" s="6">
        <v>179.5</v>
      </c>
      <c r="H3787" s="6">
        <v>64.8</v>
      </c>
      <c r="I3787" s="6">
        <v>1.1000000000000001</v>
      </c>
      <c r="J3787" s="6" t="s">
        <v>170</v>
      </c>
      <c r="K3787" s="6">
        <v>1.3</v>
      </c>
      <c r="L3787" s="6" t="s">
        <v>24</v>
      </c>
      <c r="N3787" s="6" t="b">
        <v>0</v>
      </c>
      <c r="O3787" s="6">
        <v>41.989504570000001</v>
      </c>
      <c r="P3787" s="6">
        <v>-72.128644969999996</v>
      </c>
    </row>
    <row r="3788" spans="2:16" ht="15.75" customHeight="1" x14ac:dyDescent="0.3">
      <c r="B3788" s="6">
        <v>905</v>
      </c>
      <c r="C3788" s="6" t="s">
        <v>17</v>
      </c>
      <c r="D3788" s="6">
        <v>5039</v>
      </c>
      <c r="F3788" s="6" t="s">
        <v>172</v>
      </c>
      <c r="G3788" s="6">
        <v>100.3</v>
      </c>
      <c r="H3788" s="6">
        <v>185.3</v>
      </c>
      <c r="I3788" s="6">
        <v>1.6</v>
      </c>
      <c r="J3788" s="6" t="s">
        <v>170</v>
      </c>
      <c r="K3788" s="6">
        <v>1.3</v>
      </c>
      <c r="L3788" s="6" t="s">
        <v>24</v>
      </c>
      <c r="N3788" s="6" t="b">
        <v>0</v>
      </c>
      <c r="O3788" s="6">
        <v>41.990695479999999</v>
      </c>
      <c r="P3788" s="6">
        <v>-72.129335490000003</v>
      </c>
    </row>
    <row r="3789" spans="2:16" ht="15.75" customHeight="1" x14ac:dyDescent="0.3">
      <c r="B3789" s="6">
        <v>308</v>
      </c>
      <c r="C3789" s="6" t="s">
        <v>25</v>
      </c>
      <c r="D3789" s="6">
        <v>5040</v>
      </c>
      <c r="F3789" s="6" t="s">
        <v>20</v>
      </c>
      <c r="G3789" s="6">
        <v>173.1</v>
      </c>
      <c r="H3789" s="6">
        <v>73.599999999999994</v>
      </c>
      <c r="I3789" s="6">
        <v>2.7</v>
      </c>
      <c r="J3789" s="6" t="s">
        <v>170</v>
      </c>
      <c r="K3789" s="6">
        <v>1.3</v>
      </c>
      <c r="L3789" s="6" t="s">
        <v>24</v>
      </c>
      <c r="N3789" s="6" t="b">
        <v>0</v>
      </c>
      <c r="O3789" s="6">
        <v>41.989592500000001</v>
      </c>
      <c r="P3789" s="6">
        <v>-72.128702739999994</v>
      </c>
    </row>
    <row r="3790" spans="2:16" ht="15.75" customHeight="1" x14ac:dyDescent="0.3">
      <c r="B3790" s="6">
        <v>308</v>
      </c>
      <c r="C3790" s="6" t="s">
        <v>25</v>
      </c>
      <c r="D3790" s="6">
        <v>5041</v>
      </c>
      <c r="F3790" s="6" t="s">
        <v>20</v>
      </c>
      <c r="G3790" s="6">
        <v>172.7</v>
      </c>
      <c r="H3790" s="6">
        <v>79.5</v>
      </c>
      <c r="I3790" s="6">
        <v>3</v>
      </c>
      <c r="J3790" s="6" t="s">
        <v>170</v>
      </c>
      <c r="K3790" s="6">
        <v>1.3</v>
      </c>
      <c r="L3790" s="6" t="s">
        <v>24</v>
      </c>
      <c r="N3790" s="6" t="b">
        <v>0</v>
      </c>
      <c r="O3790" s="6">
        <v>41.989645379999999</v>
      </c>
      <c r="P3790" s="6">
        <v>-72.128695109999995</v>
      </c>
    </row>
    <row r="3791" spans="2:16" ht="15.75" customHeight="1" x14ac:dyDescent="0.3">
      <c r="B3791" s="6">
        <v>309</v>
      </c>
      <c r="C3791" s="6" t="s">
        <v>25</v>
      </c>
      <c r="D3791" s="6">
        <v>5042</v>
      </c>
      <c r="F3791" s="6" t="s">
        <v>20</v>
      </c>
      <c r="G3791" s="6">
        <v>198</v>
      </c>
      <c r="H3791" s="6">
        <v>79</v>
      </c>
      <c r="I3791" s="6">
        <v>1.1000000000000001</v>
      </c>
      <c r="J3791" s="6" t="s">
        <v>170</v>
      </c>
      <c r="N3791" s="6" t="b">
        <v>0</v>
      </c>
      <c r="O3791" s="6">
        <v>41.98960143</v>
      </c>
      <c r="P3791" s="6">
        <v>-72.128394689999993</v>
      </c>
    </row>
    <row r="3792" spans="2:16" ht="15.75" customHeight="1" x14ac:dyDescent="0.3">
      <c r="B3792" s="6">
        <v>308</v>
      </c>
      <c r="C3792" s="6" t="s">
        <v>21</v>
      </c>
      <c r="D3792" s="6">
        <v>5043</v>
      </c>
      <c r="F3792" s="6" t="s">
        <v>20</v>
      </c>
      <c r="G3792" s="6">
        <v>169</v>
      </c>
      <c r="H3792" s="6">
        <v>74.099999999999994</v>
      </c>
      <c r="I3792" s="6">
        <v>2.7</v>
      </c>
      <c r="J3792" s="6" t="s">
        <v>170</v>
      </c>
      <c r="N3792" s="6" t="b">
        <v>0</v>
      </c>
      <c r="O3792" s="6">
        <v>41.989603330000001</v>
      </c>
      <c r="P3792" s="6">
        <v>-72.128750550000007</v>
      </c>
    </row>
    <row r="3793" spans="2:16" ht="15.75" customHeight="1" x14ac:dyDescent="0.3">
      <c r="B3793" s="6">
        <v>308</v>
      </c>
      <c r="C3793" s="6" t="s">
        <v>17</v>
      </c>
      <c r="D3793" s="6">
        <v>5044</v>
      </c>
      <c r="F3793" s="6" t="s">
        <v>20</v>
      </c>
      <c r="G3793" s="6">
        <v>168.7</v>
      </c>
      <c r="H3793" s="6">
        <v>64.599999999999994</v>
      </c>
      <c r="I3793" s="6">
        <v>1.7</v>
      </c>
      <c r="J3793" s="6" t="s">
        <v>170</v>
      </c>
      <c r="N3793" s="6" t="b">
        <v>0</v>
      </c>
      <c r="O3793" s="6">
        <v>41.989519659999999</v>
      </c>
      <c r="P3793" s="6">
        <v>-72.128774079999999</v>
      </c>
    </row>
    <row r="3794" spans="2:16" ht="15.75" customHeight="1" x14ac:dyDescent="0.3">
      <c r="B3794" s="6">
        <v>308</v>
      </c>
      <c r="C3794" s="6" t="s">
        <v>21</v>
      </c>
      <c r="D3794" s="6">
        <v>5045</v>
      </c>
      <c r="F3794" s="6" t="s">
        <v>20</v>
      </c>
      <c r="G3794" s="6">
        <v>167</v>
      </c>
      <c r="H3794" s="6">
        <v>76.2</v>
      </c>
      <c r="I3794" s="6">
        <v>1.5</v>
      </c>
      <c r="J3794" s="6" t="s">
        <v>170</v>
      </c>
      <c r="N3794" s="6" t="b">
        <v>0</v>
      </c>
      <c r="O3794" s="6">
        <v>41.989625060000002</v>
      </c>
      <c r="P3794" s="6">
        <v>-72.12876996</v>
      </c>
    </row>
    <row r="3795" spans="2:16" ht="15.75" customHeight="1" x14ac:dyDescent="0.3">
      <c r="B3795" s="6">
        <v>308</v>
      </c>
      <c r="C3795" s="6" t="s">
        <v>17</v>
      </c>
      <c r="D3795" s="6">
        <v>5047</v>
      </c>
      <c r="F3795" s="6" t="s">
        <v>20</v>
      </c>
      <c r="G3795" s="6">
        <v>166</v>
      </c>
      <c r="H3795" s="6">
        <v>64.3</v>
      </c>
      <c r="I3795" s="6">
        <v>1.1000000000000001</v>
      </c>
      <c r="J3795" s="6" t="s">
        <v>170</v>
      </c>
      <c r="K3795" s="6">
        <v>1.3</v>
      </c>
      <c r="L3795" s="6" t="s">
        <v>24</v>
      </c>
      <c r="N3795" s="6" t="b">
        <v>0</v>
      </c>
      <c r="O3795" s="6">
        <v>41.98952122</v>
      </c>
      <c r="P3795" s="6">
        <v>-72.128806890000007</v>
      </c>
    </row>
    <row r="3796" spans="2:16" ht="15.75" customHeight="1" x14ac:dyDescent="0.3">
      <c r="B3796" s="6">
        <v>308</v>
      </c>
      <c r="C3796" s="6" t="s">
        <v>21</v>
      </c>
      <c r="D3796" s="6">
        <v>5048</v>
      </c>
      <c r="F3796" s="6" t="s">
        <v>20</v>
      </c>
      <c r="G3796" s="6">
        <v>168.2</v>
      </c>
      <c r="H3796" s="6">
        <v>77.7</v>
      </c>
      <c r="I3796" s="6">
        <v>3.6</v>
      </c>
      <c r="J3796" s="6" t="s">
        <v>170</v>
      </c>
      <c r="N3796" s="6" t="b">
        <v>0</v>
      </c>
      <c r="O3796" s="6">
        <v>41.989636470000001</v>
      </c>
      <c r="P3796" s="6">
        <v>-72.128752509999998</v>
      </c>
    </row>
    <row r="3797" spans="2:16" ht="15.75" customHeight="1" x14ac:dyDescent="0.3">
      <c r="B3797" s="6">
        <v>802</v>
      </c>
      <c r="C3797" s="6" t="s">
        <v>25</v>
      </c>
      <c r="D3797" s="6">
        <v>5049</v>
      </c>
      <c r="F3797" s="6" t="s">
        <v>172</v>
      </c>
      <c r="G3797" s="6">
        <v>53.6</v>
      </c>
      <c r="H3797" s="6">
        <v>179.4</v>
      </c>
      <c r="I3797" s="6">
        <v>1.7</v>
      </c>
      <c r="J3797" s="6" t="s">
        <v>170</v>
      </c>
      <c r="K3797" s="6">
        <v>1.3</v>
      </c>
      <c r="L3797" s="6" t="s">
        <v>24</v>
      </c>
      <c r="N3797" s="6" t="b">
        <v>0</v>
      </c>
      <c r="O3797" s="6">
        <v>41.990716159999998</v>
      </c>
      <c r="P3797" s="6">
        <v>-72.129904359999998</v>
      </c>
    </row>
    <row r="3798" spans="2:16" ht="15.75" customHeight="1" x14ac:dyDescent="0.3">
      <c r="B3798" s="6">
        <v>804</v>
      </c>
      <c r="C3798" s="6" t="s">
        <v>21</v>
      </c>
      <c r="D3798" s="6">
        <v>5050</v>
      </c>
      <c r="F3798" s="6" t="s">
        <v>172</v>
      </c>
      <c r="G3798" s="6">
        <v>85.3</v>
      </c>
      <c r="H3798" s="6">
        <v>179.7</v>
      </c>
      <c r="I3798" s="6">
        <v>1.2</v>
      </c>
      <c r="J3798" s="6" t="s">
        <v>170</v>
      </c>
      <c r="L3798" s="6" t="s">
        <v>24</v>
      </c>
      <c r="N3798" s="6" t="b">
        <v>0</v>
      </c>
      <c r="O3798" s="6">
        <v>41.990669310000001</v>
      </c>
      <c r="P3798" s="6">
        <v>-72.129525999999998</v>
      </c>
    </row>
    <row r="3799" spans="2:16" ht="15.75" customHeight="1" x14ac:dyDescent="0.3">
      <c r="B3799" s="6">
        <v>902</v>
      </c>
      <c r="C3799" s="6" t="s">
        <v>26</v>
      </c>
      <c r="D3799" s="6">
        <v>5051</v>
      </c>
      <c r="F3799" s="6" t="s">
        <v>172</v>
      </c>
      <c r="G3799" s="6">
        <v>57.5</v>
      </c>
      <c r="H3799" s="6">
        <v>180.3</v>
      </c>
      <c r="I3799" s="6">
        <v>2</v>
      </c>
      <c r="J3799" s="6" t="s">
        <v>170</v>
      </c>
      <c r="N3799" s="6" t="b">
        <v>1</v>
      </c>
      <c r="O3799" s="6">
        <v>41.990718039999997</v>
      </c>
      <c r="P3799" s="6">
        <v>-72.129856000000004</v>
      </c>
    </row>
    <row r="3800" spans="2:16" ht="15.75" customHeight="1" x14ac:dyDescent="0.3">
      <c r="B3800" s="6">
        <v>801</v>
      </c>
      <c r="C3800" s="6" t="s">
        <v>21</v>
      </c>
      <c r="D3800" s="6">
        <v>5052</v>
      </c>
      <c r="F3800" s="6" t="s">
        <v>172</v>
      </c>
      <c r="G3800" s="6">
        <v>30.4</v>
      </c>
      <c r="H3800" s="6">
        <v>173.1</v>
      </c>
      <c r="I3800" s="6">
        <v>1.9</v>
      </c>
      <c r="J3800" s="6" t="s">
        <v>170</v>
      </c>
      <c r="N3800" s="6" t="b">
        <v>0</v>
      </c>
      <c r="O3800" s="6">
        <v>41.9906966</v>
      </c>
      <c r="P3800" s="6">
        <v>-72.13019405</v>
      </c>
    </row>
    <row r="3801" spans="2:16" ht="15.75" customHeight="1" x14ac:dyDescent="0.3">
      <c r="B3801" s="6">
        <v>308</v>
      </c>
      <c r="C3801" s="6" t="s">
        <v>21</v>
      </c>
      <c r="D3801" s="6">
        <v>5054</v>
      </c>
      <c r="F3801" s="6" t="s">
        <v>20</v>
      </c>
      <c r="G3801" s="6">
        <v>163.19999999999999</v>
      </c>
      <c r="H3801" s="6">
        <v>77.8</v>
      </c>
      <c r="I3801" s="6">
        <v>1.1000000000000001</v>
      </c>
      <c r="J3801" s="6" t="s">
        <v>170</v>
      </c>
      <c r="N3801" s="6" t="b">
        <v>0</v>
      </c>
      <c r="O3801" s="6">
        <v>41.989645160000002</v>
      </c>
      <c r="P3801" s="6">
        <v>-72.128811880000001</v>
      </c>
    </row>
    <row r="3802" spans="2:16" ht="15.75" customHeight="1" x14ac:dyDescent="0.3">
      <c r="B3802" s="6">
        <v>308</v>
      </c>
      <c r="C3802" s="6" t="s">
        <v>25</v>
      </c>
      <c r="D3802" s="6">
        <v>5055</v>
      </c>
      <c r="F3802" s="6" t="s">
        <v>20</v>
      </c>
      <c r="G3802" s="6">
        <v>176.3</v>
      </c>
      <c r="H3802" s="6">
        <v>79.2</v>
      </c>
      <c r="I3802" s="6">
        <v>1.2</v>
      </c>
      <c r="J3802" s="6" t="s">
        <v>170</v>
      </c>
      <c r="K3802" s="6">
        <v>1.3</v>
      </c>
      <c r="L3802" s="6" t="s">
        <v>24</v>
      </c>
      <c r="N3802" s="6" t="b">
        <v>0</v>
      </c>
      <c r="O3802" s="6">
        <v>41.989637100000003</v>
      </c>
      <c r="P3802" s="6">
        <v>-72.128652840000001</v>
      </c>
    </row>
    <row r="3803" spans="2:16" ht="15.75" customHeight="1" x14ac:dyDescent="0.3">
      <c r="B3803" s="6">
        <v>308</v>
      </c>
      <c r="C3803" s="6" t="s">
        <v>25</v>
      </c>
      <c r="D3803" s="6">
        <v>5056</v>
      </c>
      <c r="F3803" s="6" t="s">
        <v>20</v>
      </c>
      <c r="G3803" s="6">
        <v>173.6</v>
      </c>
      <c r="H3803" s="6">
        <v>71</v>
      </c>
      <c r="I3803" s="6">
        <v>1.2</v>
      </c>
      <c r="J3803" s="6" t="s">
        <v>170</v>
      </c>
      <c r="L3803" s="6" t="s">
        <v>24</v>
      </c>
      <c r="N3803" s="6" t="b">
        <v>0</v>
      </c>
      <c r="O3803" s="6">
        <v>41.989568689999999</v>
      </c>
      <c r="P3803" s="6">
        <v>-72.128702250000003</v>
      </c>
    </row>
    <row r="3804" spans="2:16" ht="15.75" customHeight="1" x14ac:dyDescent="0.3">
      <c r="B3804" s="6">
        <v>308</v>
      </c>
      <c r="C3804" s="6" t="s">
        <v>25</v>
      </c>
      <c r="D3804" s="6">
        <v>5058</v>
      </c>
      <c r="F3804" s="6" t="s">
        <v>20</v>
      </c>
      <c r="G3804" s="6">
        <v>176.4</v>
      </c>
      <c r="H3804" s="6">
        <v>78.3</v>
      </c>
      <c r="I3804" s="6">
        <v>1.1000000000000001</v>
      </c>
      <c r="J3804" s="6" t="s">
        <v>170</v>
      </c>
      <c r="K3804" s="6">
        <v>1.3</v>
      </c>
      <c r="L3804" s="6" t="s">
        <v>24</v>
      </c>
      <c r="N3804" s="6" t="b">
        <v>0</v>
      </c>
      <c r="O3804" s="6">
        <v>41.989628969999998</v>
      </c>
      <c r="P3804" s="6">
        <v>-72.128653540000002</v>
      </c>
    </row>
    <row r="3805" spans="2:16" ht="15.75" customHeight="1" x14ac:dyDescent="0.3">
      <c r="B3805" s="6">
        <v>308</v>
      </c>
      <c r="C3805" s="6" t="s">
        <v>17</v>
      </c>
      <c r="D3805" s="6">
        <v>5059</v>
      </c>
      <c r="F3805" s="6" t="s">
        <v>20</v>
      </c>
      <c r="G3805" s="6">
        <v>166.5</v>
      </c>
      <c r="H3805" s="6">
        <v>61.2</v>
      </c>
      <c r="I3805" s="6">
        <v>2.6</v>
      </c>
      <c r="J3805" s="6" t="s">
        <v>170</v>
      </c>
      <c r="N3805" s="6" t="b">
        <v>0</v>
      </c>
      <c r="O3805" s="6">
        <v>41.989492990000002</v>
      </c>
      <c r="P3805" s="6">
        <v>-72.128807440000003</v>
      </c>
    </row>
    <row r="3806" spans="2:16" ht="15.75" customHeight="1" x14ac:dyDescent="0.3">
      <c r="B3806" s="6">
        <v>308</v>
      </c>
      <c r="C3806" s="6" t="s">
        <v>25</v>
      </c>
      <c r="D3806" s="6">
        <v>5060</v>
      </c>
      <c r="F3806" s="6" t="s">
        <v>20</v>
      </c>
      <c r="G3806" s="6">
        <v>175.9</v>
      </c>
      <c r="H3806" s="6">
        <v>76.2</v>
      </c>
      <c r="I3806" s="6">
        <v>1.3</v>
      </c>
      <c r="J3806" s="6" t="s">
        <v>170</v>
      </c>
      <c r="K3806" s="6">
        <v>1.3</v>
      </c>
      <c r="L3806" s="6" t="s">
        <v>24</v>
      </c>
      <c r="N3806" s="6" t="b">
        <v>0</v>
      </c>
      <c r="O3806" s="6">
        <v>41.989611150000002</v>
      </c>
      <c r="P3806" s="6">
        <v>-72.12866391</v>
      </c>
    </row>
    <row r="3807" spans="2:16" ht="15.75" customHeight="1" x14ac:dyDescent="0.3">
      <c r="B3807" s="6">
        <v>308</v>
      </c>
      <c r="C3807" s="6" t="s">
        <v>26</v>
      </c>
      <c r="D3807" s="6">
        <v>5061</v>
      </c>
      <c r="F3807" s="6" t="s">
        <v>20</v>
      </c>
      <c r="G3807" s="6">
        <v>176</v>
      </c>
      <c r="H3807" s="6">
        <v>62.9</v>
      </c>
      <c r="I3807" s="6">
        <v>4.9000000000000004</v>
      </c>
      <c r="J3807" s="6" t="s">
        <v>170</v>
      </c>
      <c r="N3807" s="6" t="b">
        <v>0</v>
      </c>
      <c r="O3807" s="6">
        <v>41.989493209999999</v>
      </c>
      <c r="P3807" s="6">
        <v>-72.128690669999997</v>
      </c>
    </row>
    <row r="3808" spans="2:16" ht="15.75" customHeight="1" x14ac:dyDescent="0.3">
      <c r="B3808" s="6">
        <v>308</v>
      </c>
      <c r="C3808" s="6" t="s">
        <v>25</v>
      </c>
      <c r="D3808" s="6">
        <v>5062</v>
      </c>
      <c r="F3808" s="6" t="s">
        <v>20</v>
      </c>
      <c r="G3808" s="6">
        <v>176.7</v>
      </c>
      <c r="H3808" s="6">
        <v>79.099999999999994</v>
      </c>
      <c r="I3808" s="6">
        <v>1.6</v>
      </c>
      <c r="J3808" s="6" t="s">
        <v>170</v>
      </c>
      <c r="K3808" s="6">
        <v>1.3</v>
      </c>
      <c r="L3808" s="6" t="s">
        <v>24</v>
      </c>
      <c r="N3808" s="6" t="b">
        <v>0</v>
      </c>
      <c r="O3808" s="6">
        <v>41.989635589999999</v>
      </c>
      <c r="P3808" s="6">
        <v>-72.128648290000001</v>
      </c>
    </row>
    <row r="3809" spans="2:16" ht="15.75" customHeight="1" x14ac:dyDescent="0.3">
      <c r="B3809" s="6">
        <v>308</v>
      </c>
      <c r="C3809" s="6" t="s">
        <v>25</v>
      </c>
      <c r="D3809" s="6">
        <v>5064</v>
      </c>
      <c r="F3809" s="6" t="s">
        <v>20</v>
      </c>
      <c r="G3809" s="6">
        <v>179.8</v>
      </c>
      <c r="H3809" s="6">
        <v>75.8</v>
      </c>
      <c r="I3809" s="6">
        <v>1.9</v>
      </c>
      <c r="J3809" s="6" t="s">
        <v>170</v>
      </c>
      <c r="K3809" s="6">
        <v>1.3</v>
      </c>
      <c r="L3809" s="6" t="s">
        <v>24</v>
      </c>
      <c r="N3809" s="6" t="b">
        <v>0</v>
      </c>
      <c r="O3809" s="6">
        <v>41.989601520000001</v>
      </c>
      <c r="P3809" s="6">
        <v>-72.128618279999998</v>
      </c>
    </row>
    <row r="3810" spans="2:16" ht="15.75" customHeight="1" x14ac:dyDescent="0.3">
      <c r="B3810" s="6">
        <v>802</v>
      </c>
      <c r="C3810" s="6" t="s">
        <v>17</v>
      </c>
      <c r="D3810" s="6">
        <v>5064</v>
      </c>
      <c r="F3810" s="6" t="s">
        <v>172</v>
      </c>
      <c r="G3810" s="6">
        <v>50</v>
      </c>
      <c r="H3810" s="6">
        <v>166.8</v>
      </c>
      <c r="I3810" s="6">
        <v>1.8</v>
      </c>
      <c r="J3810" s="6" t="s">
        <v>170</v>
      </c>
      <c r="L3810" s="6" t="s">
        <v>24</v>
      </c>
      <c r="N3810" s="6" t="b">
        <v>0</v>
      </c>
      <c r="O3810" s="6">
        <v>41.990610189999998</v>
      </c>
      <c r="P3810" s="6">
        <v>-72.129973739999997</v>
      </c>
    </row>
    <row r="3811" spans="2:16" ht="15.75" customHeight="1" x14ac:dyDescent="0.3">
      <c r="B3811" s="6">
        <v>308</v>
      </c>
      <c r="C3811" s="6" t="s">
        <v>25</v>
      </c>
      <c r="D3811" s="6">
        <v>5065</v>
      </c>
      <c r="F3811" s="6" t="s">
        <v>20</v>
      </c>
      <c r="G3811" s="6">
        <v>177.2</v>
      </c>
      <c r="H3811" s="6">
        <v>71</v>
      </c>
      <c r="I3811" s="6">
        <v>1.5</v>
      </c>
      <c r="J3811" s="6" t="s">
        <v>170</v>
      </c>
      <c r="L3811" s="6" t="s">
        <v>24</v>
      </c>
      <c r="N3811" s="6" t="b">
        <v>0</v>
      </c>
      <c r="O3811" s="6">
        <v>41.989563070000003</v>
      </c>
      <c r="P3811" s="6">
        <v>-72.128659350000007</v>
      </c>
    </row>
    <row r="3812" spans="2:16" ht="15.75" customHeight="1" x14ac:dyDescent="0.3">
      <c r="B3812" s="6">
        <v>308</v>
      </c>
      <c r="C3812" s="6" t="s">
        <v>21</v>
      </c>
      <c r="D3812" s="6">
        <v>5066</v>
      </c>
      <c r="F3812" s="6" t="s">
        <v>20</v>
      </c>
      <c r="G3812" s="6">
        <v>168.7</v>
      </c>
      <c r="H3812" s="6">
        <v>79.8</v>
      </c>
      <c r="I3812" s="6">
        <v>1.7</v>
      </c>
      <c r="J3812" s="6" t="s">
        <v>170</v>
      </c>
      <c r="N3812" s="6" t="b">
        <v>0</v>
      </c>
      <c r="O3812" s="6">
        <v>41.989654280000003</v>
      </c>
      <c r="P3812" s="6">
        <v>-72.12874214</v>
      </c>
    </row>
    <row r="3813" spans="2:16" ht="15.75" customHeight="1" x14ac:dyDescent="0.3">
      <c r="B3813" s="6">
        <v>308</v>
      </c>
      <c r="C3813" s="6" t="s">
        <v>21</v>
      </c>
      <c r="D3813" s="6">
        <v>5067</v>
      </c>
      <c r="F3813" s="6" t="s">
        <v>20</v>
      </c>
      <c r="G3813" s="6">
        <v>166.8</v>
      </c>
      <c r="H3813" s="6">
        <v>78.400000000000006</v>
      </c>
      <c r="I3813" s="6">
        <v>2.2999999999999998</v>
      </c>
      <c r="J3813" s="6" t="s">
        <v>170</v>
      </c>
      <c r="N3813" s="6" t="b">
        <v>0</v>
      </c>
      <c r="O3813" s="6">
        <v>41.989644849999998</v>
      </c>
      <c r="P3813" s="6">
        <v>-72.128767719999999</v>
      </c>
    </row>
    <row r="3814" spans="2:16" ht="15.75" customHeight="1" x14ac:dyDescent="0.3">
      <c r="B3814" s="6">
        <v>308</v>
      </c>
      <c r="C3814" s="6" t="s">
        <v>25</v>
      </c>
      <c r="D3814" s="6">
        <v>5068</v>
      </c>
      <c r="F3814" s="6" t="s">
        <v>20</v>
      </c>
      <c r="G3814" s="6">
        <v>172.1</v>
      </c>
      <c r="H3814" s="6">
        <v>74.2</v>
      </c>
      <c r="I3814" s="6">
        <v>1.9</v>
      </c>
      <c r="J3814" s="6" t="s">
        <v>170</v>
      </c>
      <c r="K3814" s="6">
        <v>1.3</v>
      </c>
      <c r="L3814" s="6" t="s">
        <v>24</v>
      </c>
      <c r="N3814" s="6" t="b">
        <v>0</v>
      </c>
      <c r="O3814" s="6">
        <v>41.989599380000001</v>
      </c>
      <c r="P3814" s="6">
        <v>-72.128713399999995</v>
      </c>
    </row>
    <row r="3815" spans="2:16" ht="15.75" customHeight="1" x14ac:dyDescent="0.3">
      <c r="B3815" s="6">
        <v>308</v>
      </c>
      <c r="C3815" s="6" t="s">
        <v>17</v>
      </c>
      <c r="D3815" s="6">
        <v>5070</v>
      </c>
      <c r="F3815" s="6" t="s">
        <v>18</v>
      </c>
      <c r="G3815" s="6">
        <v>164.7</v>
      </c>
      <c r="H3815" s="6">
        <v>65.400000000000006</v>
      </c>
      <c r="I3815" s="6">
        <v>2.6</v>
      </c>
      <c r="J3815" s="6" t="s">
        <v>170</v>
      </c>
      <c r="K3815" s="6">
        <v>1.3</v>
      </c>
      <c r="L3815" s="6" t="s">
        <v>24</v>
      </c>
      <c r="N3815" s="6" t="b">
        <v>0</v>
      </c>
      <c r="O3815" s="6">
        <v>41.989533000000002</v>
      </c>
      <c r="P3815" s="6">
        <v>-72.128820070000003</v>
      </c>
    </row>
    <row r="3816" spans="2:16" ht="15.75" customHeight="1" x14ac:dyDescent="0.3">
      <c r="B3816" s="6">
        <v>903</v>
      </c>
      <c r="C3816" s="6" t="s">
        <v>17</v>
      </c>
      <c r="D3816" s="6">
        <v>5071</v>
      </c>
      <c r="F3816" s="6" t="s">
        <v>172</v>
      </c>
      <c r="G3816" s="6">
        <v>69.599999999999994</v>
      </c>
      <c r="H3816" s="6">
        <v>181</v>
      </c>
      <c r="I3816" s="6">
        <v>2.2999999999999998</v>
      </c>
      <c r="J3816" s="6" t="s">
        <v>170</v>
      </c>
      <c r="L3816" s="6" t="s">
        <v>24</v>
      </c>
      <c r="N3816" s="6" t="b">
        <v>1</v>
      </c>
      <c r="O3816" s="6">
        <v>41.990705339999998</v>
      </c>
      <c r="P3816" s="6">
        <v>-72.129710349999996</v>
      </c>
    </row>
    <row r="3817" spans="2:16" ht="15.75" customHeight="1" x14ac:dyDescent="0.3">
      <c r="B3817" s="6">
        <v>308</v>
      </c>
      <c r="C3817" s="6" t="s">
        <v>25</v>
      </c>
      <c r="D3817" s="6">
        <v>5072</v>
      </c>
      <c r="F3817" s="6" t="s">
        <v>20</v>
      </c>
      <c r="G3817" s="6">
        <v>175.7</v>
      </c>
      <c r="H3817" s="6">
        <v>78.900000000000006</v>
      </c>
      <c r="I3817" s="6">
        <v>5.3</v>
      </c>
      <c r="J3817" s="6" t="s">
        <v>170</v>
      </c>
      <c r="K3817" s="6">
        <v>1.3</v>
      </c>
      <c r="L3817" s="6" t="s">
        <v>24</v>
      </c>
      <c r="N3817" s="6" t="b">
        <v>0</v>
      </c>
      <c r="O3817" s="6">
        <v>41.989635380000003</v>
      </c>
      <c r="P3817" s="6">
        <v>-72.128660620000005</v>
      </c>
    </row>
    <row r="3818" spans="2:16" ht="15.75" customHeight="1" x14ac:dyDescent="0.3">
      <c r="B3818" s="6">
        <v>609</v>
      </c>
      <c r="C3818" s="6" t="s">
        <v>17</v>
      </c>
      <c r="D3818" s="6">
        <v>5073</v>
      </c>
      <c r="F3818" s="6" t="s">
        <v>20</v>
      </c>
      <c r="G3818" s="6">
        <v>184</v>
      </c>
      <c r="H3818" s="6">
        <v>125</v>
      </c>
      <c r="I3818" s="6">
        <v>1.2</v>
      </c>
      <c r="J3818" s="6" t="s">
        <v>170</v>
      </c>
      <c r="N3818" s="6" t="b">
        <v>0</v>
      </c>
      <c r="O3818" s="6">
        <v>41.990030699999998</v>
      </c>
      <c r="P3818" s="6">
        <v>-72.12846485</v>
      </c>
    </row>
    <row r="3819" spans="2:16" ht="15.75" customHeight="1" x14ac:dyDescent="0.3">
      <c r="B3819" s="6">
        <v>308</v>
      </c>
      <c r="C3819" s="6" t="s">
        <v>25</v>
      </c>
      <c r="D3819" s="6">
        <v>5074</v>
      </c>
      <c r="F3819" s="6" t="s">
        <v>20</v>
      </c>
      <c r="G3819" s="6">
        <v>179.9</v>
      </c>
      <c r="H3819" s="6">
        <v>74.3</v>
      </c>
      <c r="I3819" s="6">
        <v>1.9</v>
      </c>
      <c r="J3819" s="6" t="s">
        <v>170</v>
      </c>
      <c r="L3819" s="6" t="s">
        <v>24</v>
      </c>
      <c r="N3819" s="6" t="b">
        <v>0</v>
      </c>
      <c r="O3819" s="6">
        <v>41.989588079999997</v>
      </c>
      <c r="P3819" s="6">
        <v>-72.128620240000004</v>
      </c>
    </row>
    <row r="3820" spans="2:16" ht="15.75" customHeight="1" x14ac:dyDescent="0.3">
      <c r="B3820" s="6">
        <v>309</v>
      </c>
      <c r="C3820" s="6" t="s">
        <v>26</v>
      </c>
      <c r="D3820" s="6">
        <v>5075</v>
      </c>
      <c r="F3820" s="6" t="s">
        <v>172</v>
      </c>
      <c r="G3820" s="6">
        <v>195.5</v>
      </c>
      <c r="H3820" s="6">
        <v>68</v>
      </c>
      <c r="I3820" s="6">
        <v>1.4</v>
      </c>
      <c r="J3820" s="6" t="s">
        <v>170</v>
      </c>
      <c r="K3820" s="6">
        <v>1.3</v>
      </c>
      <c r="L3820" s="6" t="s">
        <v>24</v>
      </c>
      <c r="N3820" s="6" t="b">
        <v>0</v>
      </c>
      <c r="O3820" s="6">
        <v>41.989507920000001</v>
      </c>
      <c r="P3820" s="6">
        <v>-72.128447600000001</v>
      </c>
    </row>
    <row r="3821" spans="2:16" ht="15.75" customHeight="1" x14ac:dyDescent="0.3">
      <c r="B3821" s="6">
        <v>309</v>
      </c>
      <c r="C3821" s="6" t="s">
        <v>17</v>
      </c>
      <c r="D3821" s="6">
        <v>5076</v>
      </c>
      <c r="F3821" s="6" t="s">
        <v>20</v>
      </c>
      <c r="G3821" s="6">
        <v>183.8</v>
      </c>
      <c r="H3821" s="6">
        <v>63</v>
      </c>
      <c r="I3821" s="6">
        <v>2.1</v>
      </c>
      <c r="J3821" s="6" t="s">
        <v>170</v>
      </c>
      <c r="L3821" s="6" t="s">
        <v>24</v>
      </c>
      <c r="N3821" s="6" t="b">
        <v>0</v>
      </c>
      <c r="O3821" s="6">
        <v>41.989481910000002</v>
      </c>
      <c r="P3821" s="6">
        <v>-72.12859752</v>
      </c>
    </row>
    <row r="3822" spans="2:16" ht="15.75" customHeight="1" x14ac:dyDescent="0.3">
      <c r="B3822" s="6">
        <v>308</v>
      </c>
      <c r="C3822" s="6" t="s">
        <v>26</v>
      </c>
      <c r="D3822" s="6">
        <v>5077</v>
      </c>
      <c r="F3822" s="6" t="s">
        <v>31</v>
      </c>
      <c r="G3822" s="6">
        <v>174</v>
      </c>
      <c r="H3822" s="6">
        <v>69.900000000000006</v>
      </c>
      <c r="I3822" s="6">
        <v>27.7</v>
      </c>
      <c r="J3822" s="6" t="s">
        <v>170</v>
      </c>
      <c r="L3822" s="6" t="s">
        <v>24</v>
      </c>
      <c r="N3822" s="6" t="b">
        <v>0</v>
      </c>
      <c r="O3822" s="6">
        <v>41.989558330000001</v>
      </c>
      <c r="P3822" s="6">
        <v>-72.128699789999999</v>
      </c>
    </row>
    <row r="3823" spans="2:16" ht="15.75" customHeight="1" x14ac:dyDescent="0.3">
      <c r="B3823" s="6">
        <v>704</v>
      </c>
      <c r="C3823" s="6" t="s">
        <v>21</v>
      </c>
      <c r="D3823" s="6">
        <v>5078</v>
      </c>
      <c r="F3823" s="6" t="s">
        <v>23</v>
      </c>
      <c r="G3823" s="6">
        <v>89.5</v>
      </c>
      <c r="H3823" s="6">
        <v>157.9</v>
      </c>
      <c r="I3823" s="6">
        <v>37</v>
      </c>
      <c r="J3823" s="6" t="s">
        <v>170</v>
      </c>
      <c r="L3823" s="6" t="s">
        <v>24</v>
      </c>
      <c r="N3823" s="6" t="b">
        <v>0</v>
      </c>
      <c r="O3823" s="6">
        <v>41.990469679999997</v>
      </c>
      <c r="P3823" s="6">
        <v>-72.129521760000003</v>
      </c>
    </row>
    <row r="3824" spans="2:16" ht="15.75" customHeight="1" x14ac:dyDescent="0.3">
      <c r="B3824" s="6">
        <v>704</v>
      </c>
      <c r="C3824" s="6" t="s">
        <v>21</v>
      </c>
      <c r="D3824" s="6">
        <v>5079</v>
      </c>
      <c r="F3824" s="6" t="s">
        <v>23</v>
      </c>
      <c r="G3824" s="6">
        <v>88</v>
      </c>
      <c r="H3824" s="6">
        <v>154.80000000000001</v>
      </c>
      <c r="I3824" s="6">
        <v>27.9</v>
      </c>
      <c r="J3824" s="6" t="s">
        <v>170</v>
      </c>
      <c r="L3824" s="6" t="s">
        <v>24</v>
      </c>
      <c r="N3824" s="6" t="b">
        <v>0</v>
      </c>
      <c r="O3824" s="6">
        <v>41.990444570000001</v>
      </c>
      <c r="P3824" s="6">
        <v>-72.129546149999996</v>
      </c>
    </row>
    <row r="3825" spans="2:16" ht="15.75" customHeight="1" x14ac:dyDescent="0.3">
      <c r="B3825" s="6">
        <v>704</v>
      </c>
      <c r="C3825" s="6" t="s">
        <v>25</v>
      </c>
      <c r="D3825" s="6">
        <v>5080</v>
      </c>
      <c r="F3825" s="6" t="s">
        <v>18</v>
      </c>
      <c r="G3825" s="6">
        <v>94.9</v>
      </c>
      <c r="H3825" s="6">
        <v>158.9</v>
      </c>
      <c r="I3825" s="6">
        <v>13.7</v>
      </c>
      <c r="J3825" s="6" t="s">
        <v>170</v>
      </c>
      <c r="L3825" s="6" t="s">
        <v>24</v>
      </c>
      <c r="N3825" s="6" t="b">
        <v>0</v>
      </c>
      <c r="O3825" s="6">
        <v>41.990470100000003</v>
      </c>
      <c r="P3825" s="6">
        <v>-72.129455309999997</v>
      </c>
    </row>
    <row r="3826" spans="2:16" ht="15.75" customHeight="1" x14ac:dyDescent="0.3">
      <c r="B3826" s="6">
        <v>704</v>
      </c>
      <c r="C3826" s="6" t="s">
        <v>26</v>
      </c>
      <c r="D3826" s="6">
        <v>5081</v>
      </c>
      <c r="F3826" s="6" t="s">
        <v>18</v>
      </c>
      <c r="G3826" s="6">
        <v>94.7</v>
      </c>
      <c r="H3826" s="6">
        <v>147.9</v>
      </c>
      <c r="I3826" s="6">
        <v>7.8</v>
      </c>
      <c r="J3826" s="6" t="s">
        <v>170</v>
      </c>
      <c r="K3826" s="6">
        <v>1.3</v>
      </c>
      <c r="L3826" s="6" t="s">
        <v>24</v>
      </c>
      <c r="N3826" s="6" t="b">
        <v>0</v>
      </c>
      <c r="O3826" s="6">
        <v>41.990372989999997</v>
      </c>
      <c r="P3826" s="6">
        <v>-72.129480810000004</v>
      </c>
    </row>
    <row r="3827" spans="2:16" ht="15.75" customHeight="1" x14ac:dyDescent="0.3">
      <c r="B3827" s="6">
        <v>704</v>
      </c>
      <c r="C3827" s="6" t="s">
        <v>21</v>
      </c>
      <c r="D3827" s="6">
        <v>5082</v>
      </c>
      <c r="F3827" s="6" t="s">
        <v>18</v>
      </c>
      <c r="G3827" s="6">
        <v>84.4</v>
      </c>
      <c r="H3827" s="6">
        <v>159.4</v>
      </c>
      <c r="I3827" s="6">
        <v>30.7</v>
      </c>
      <c r="J3827" s="6" t="s">
        <v>170</v>
      </c>
      <c r="L3827" s="6" t="s">
        <v>24</v>
      </c>
      <c r="N3827" s="6" t="b">
        <v>0</v>
      </c>
      <c r="O3827" s="6">
        <v>41.99049093</v>
      </c>
      <c r="P3827" s="6">
        <v>-72.129579379999996</v>
      </c>
    </row>
    <row r="3828" spans="2:16" ht="15.75" customHeight="1" x14ac:dyDescent="0.3">
      <c r="B3828" s="6">
        <v>704</v>
      </c>
      <c r="C3828" s="6" t="s">
        <v>21</v>
      </c>
      <c r="D3828" s="6">
        <v>5083</v>
      </c>
      <c r="F3828" s="6" t="s">
        <v>18</v>
      </c>
      <c r="G3828" s="6">
        <v>80.400000000000006</v>
      </c>
      <c r="H3828" s="6">
        <v>159.69999999999999</v>
      </c>
      <c r="I3828" s="6">
        <v>22.6</v>
      </c>
      <c r="J3828" s="6" t="s">
        <v>170</v>
      </c>
      <c r="L3828" s="6" t="s">
        <v>24</v>
      </c>
      <c r="N3828" s="6" t="b">
        <v>0</v>
      </c>
      <c r="O3828" s="6">
        <v>41.990499829999997</v>
      </c>
      <c r="P3828" s="6">
        <v>-72.12962641</v>
      </c>
    </row>
    <row r="3829" spans="2:16" ht="15.75" customHeight="1" x14ac:dyDescent="0.3">
      <c r="B3829" s="6">
        <v>900</v>
      </c>
      <c r="C3829" s="6" t="s">
        <v>17</v>
      </c>
      <c r="D3829" s="6">
        <v>5085</v>
      </c>
      <c r="F3829" s="6" t="s">
        <v>18</v>
      </c>
      <c r="G3829" s="6">
        <v>3.5</v>
      </c>
      <c r="H3829" s="6">
        <v>189</v>
      </c>
      <c r="I3829" s="6">
        <v>26.8</v>
      </c>
      <c r="J3829" s="6" t="s">
        <v>170</v>
      </c>
      <c r="N3829" s="6" t="b">
        <v>0</v>
      </c>
      <c r="O3829" s="6">
        <v>41.99087943</v>
      </c>
      <c r="P3829" s="6">
        <v>-72.130481180000004</v>
      </c>
    </row>
    <row r="3830" spans="2:16" ht="15.75" customHeight="1" x14ac:dyDescent="0.3">
      <c r="B3830" s="6">
        <v>704</v>
      </c>
      <c r="C3830" s="6" t="s">
        <v>21</v>
      </c>
      <c r="D3830" s="6">
        <v>5086</v>
      </c>
      <c r="F3830" s="6" t="s">
        <v>31</v>
      </c>
      <c r="G3830" s="6">
        <v>80.900000000000006</v>
      </c>
      <c r="H3830" s="6">
        <v>156.9</v>
      </c>
      <c r="I3830" s="6">
        <v>42.5</v>
      </c>
      <c r="J3830" s="6" t="s">
        <v>170</v>
      </c>
      <c r="N3830" s="6" t="b">
        <v>1</v>
      </c>
      <c r="O3830" s="6">
        <v>41.990474249999998</v>
      </c>
      <c r="P3830" s="6">
        <v>-72.129626340000002</v>
      </c>
    </row>
    <row r="3831" spans="2:16" ht="15.75" customHeight="1" x14ac:dyDescent="0.3">
      <c r="B3831" s="6">
        <v>900</v>
      </c>
      <c r="C3831" s="6" t="s">
        <v>17</v>
      </c>
      <c r="D3831" s="6">
        <v>5087</v>
      </c>
      <c r="F3831" s="6" t="s">
        <v>18</v>
      </c>
      <c r="G3831" s="6">
        <v>4.3</v>
      </c>
      <c r="H3831" s="6">
        <v>188.4</v>
      </c>
      <c r="I3831" s="6">
        <v>38.799999999999997</v>
      </c>
      <c r="J3831" s="6" t="s">
        <v>170</v>
      </c>
      <c r="N3831" s="6" t="b">
        <v>0</v>
      </c>
      <c r="O3831" s="6">
        <v>41.990872869999997</v>
      </c>
      <c r="P3831" s="6">
        <v>-72.130472909999995</v>
      </c>
    </row>
    <row r="3832" spans="2:16" ht="15.75" customHeight="1" x14ac:dyDescent="0.3">
      <c r="B3832" s="6">
        <v>704</v>
      </c>
      <c r="C3832" s="6" t="s">
        <v>21</v>
      </c>
      <c r="D3832" s="6">
        <v>5088</v>
      </c>
      <c r="F3832" s="6" t="s">
        <v>23</v>
      </c>
      <c r="G3832" s="6">
        <v>80.2</v>
      </c>
      <c r="H3832" s="6">
        <v>153.4</v>
      </c>
      <c r="I3832" s="6">
        <v>26</v>
      </c>
      <c r="J3832" s="6" t="s">
        <v>170</v>
      </c>
      <c r="L3832" s="6" t="s">
        <v>24</v>
      </c>
      <c r="N3832" s="6" t="b">
        <v>0</v>
      </c>
      <c r="O3832" s="6">
        <v>41.990444349999997</v>
      </c>
      <c r="P3832" s="6">
        <v>-72.129642029999999</v>
      </c>
    </row>
    <row r="3833" spans="2:16" ht="15.75" customHeight="1" x14ac:dyDescent="0.3">
      <c r="B3833" s="6">
        <v>704</v>
      </c>
      <c r="C3833" s="6" t="s">
        <v>26</v>
      </c>
      <c r="D3833" s="6">
        <v>5089</v>
      </c>
      <c r="F3833" s="6" t="s">
        <v>20</v>
      </c>
      <c r="G3833" s="6">
        <v>98.2</v>
      </c>
      <c r="H3833" s="6">
        <v>149.6</v>
      </c>
      <c r="I3833" s="6">
        <v>58.4</v>
      </c>
      <c r="J3833" s="6" t="s">
        <v>170</v>
      </c>
      <c r="N3833" s="6" t="b">
        <v>0</v>
      </c>
      <c r="O3833" s="6">
        <v>41.990382580000002</v>
      </c>
      <c r="P3833" s="6">
        <v>-72.129435529999995</v>
      </c>
    </row>
    <row r="3834" spans="2:16" ht="15.75" customHeight="1" x14ac:dyDescent="0.3">
      <c r="B3834" s="6">
        <v>704</v>
      </c>
      <c r="C3834" s="6" t="s">
        <v>25</v>
      </c>
      <c r="D3834" s="6">
        <v>5090</v>
      </c>
      <c r="F3834" s="6" t="s">
        <v>18</v>
      </c>
      <c r="G3834" s="6">
        <v>93.6</v>
      </c>
      <c r="H3834" s="6">
        <v>156.80000000000001</v>
      </c>
      <c r="I3834" s="6">
        <v>30</v>
      </c>
      <c r="J3834" s="6" t="s">
        <v>170</v>
      </c>
      <c r="N3834" s="6" t="b">
        <v>0</v>
      </c>
      <c r="O3834" s="6">
        <v>41.990453530000003</v>
      </c>
      <c r="P3834" s="6">
        <v>-72.129475220000003</v>
      </c>
    </row>
    <row r="3835" spans="2:16" ht="15.75" customHeight="1" x14ac:dyDescent="0.3">
      <c r="B3835" s="6">
        <v>704</v>
      </c>
      <c r="C3835" s="6" t="s">
        <v>25</v>
      </c>
      <c r="D3835" s="6">
        <v>5091</v>
      </c>
      <c r="F3835" s="6" t="s">
        <v>18</v>
      </c>
      <c r="G3835" s="6">
        <v>93.1</v>
      </c>
      <c r="H3835" s="6">
        <v>152.80000000000001</v>
      </c>
      <c r="I3835" s="6">
        <v>29.7</v>
      </c>
      <c r="J3835" s="6" t="s">
        <v>170</v>
      </c>
      <c r="L3835" s="6" t="s">
        <v>24</v>
      </c>
      <c r="N3835" s="6" t="b">
        <v>0</v>
      </c>
      <c r="O3835" s="6">
        <v>41.990418890000001</v>
      </c>
      <c r="P3835" s="6">
        <v>-72.129489579999998</v>
      </c>
    </row>
    <row r="3836" spans="2:16" ht="15.75" customHeight="1" x14ac:dyDescent="0.3">
      <c r="B3836" s="6">
        <v>704</v>
      </c>
      <c r="C3836" s="6" t="s">
        <v>25</v>
      </c>
      <c r="D3836" s="6">
        <v>5092</v>
      </c>
      <c r="F3836" s="6" t="s">
        <v>22</v>
      </c>
      <c r="G3836" s="6">
        <v>94.5</v>
      </c>
      <c r="H3836" s="6">
        <v>154.5</v>
      </c>
      <c r="I3836" s="6">
        <v>36</v>
      </c>
      <c r="J3836" s="6" t="s">
        <v>170</v>
      </c>
      <c r="L3836" s="6" t="s">
        <v>24</v>
      </c>
      <c r="N3836" s="6" t="b">
        <v>0</v>
      </c>
      <c r="O3836" s="6">
        <v>41.99043176</v>
      </c>
      <c r="P3836" s="6">
        <v>-72.129469330000006</v>
      </c>
    </row>
    <row r="3837" spans="2:16" ht="15.75" customHeight="1" x14ac:dyDescent="0.3">
      <c r="B3837" s="6">
        <v>704</v>
      </c>
      <c r="C3837" s="6" t="s">
        <v>25</v>
      </c>
      <c r="D3837" s="6">
        <v>5093</v>
      </c>
      <c r="F3837" s="6" t="s">
        <v>22</v>
      </c>
      <c r="G3837" s="6">
        <v>97.3</v>
      </c>
      <c r="H3837" s="6">
        <v>154.19999999999999</v>
      </c>
      <c r="I3837" s="6">
        <v>40.5</v>
      </c>
      <c r="J3837" s="6" t="s">
        <v>170</v>
      </c>
      <c r="K3837" s="6">
        <v>1.3</v>
      </c>
      <c r="L3837" s="6" t="s">
        <v>24</v>
      </c>
      <c r="N3837" s="6" t="b">
        <v>0</v>
      </c>
      <c r="O3837" s="6">
        <v>41.990424730000001</v>
      </c>
      <c r="P3837" s="6">
        <v>-72.129436589999997</v>
      </c>
    </row>
    <row r="3838" spans="2:16" ht="15.75" customHeight="1" x14ac:dyDescent="0.3">
      <c r="B3838" s="6">
        <v>800</v>
      </c>
      <c r="C3838" s="6" t="s">
        <v>21</v>
      </c>
      <c r="D3838" s="6">
        <v>5095</v>
      </c>
      <c r="F3838" s="6" t="s">
        <v>18</v>
      </c>
      <c r="G3838" s="6">
        <v>3</v>
      </c>
      <c r="H3838" s="6">
        <v>162.69999999999999</v>
      </c>
      <c r="I3838" s="6">
        <v>7.8</v>
      </c>
      <c r="J3838" s="6" t="s">
        <v>170</v>
      </c>
      <c r="N3838" s="6" t="b">
        <v>0</v>
      </c>
      <c r="O3838" s="6">
        <v>41.990647279999997</v>
      </c>
      <c r="P3838" s="6">
        <v>-72.130542399999996</v>
      </c>
    </row>
    <row r="3839" spans="2:16" ht="15.75" customHeight="1" x14ac:dyDescent="0.3">
      <c r="B3839" s="6">
        <v>309</v>
      </c>
      <c r="C3839" s="6" t="s">
        <v>26</v>
      </c>
      <c r="D3839" s="6">
        <v>5096</v>
      </c>
      <c r="F3839" s="6" t="s">
        <v>89</v>
      </c>
      <c r="G3839" s="6">
        <v>198.7</v>
      </c>
      <c r="H3839" s="6">
        <v>67</v>
      </c>
      <c r="I3839" s="6">
        <v>50.8</v>
      </c>
      <c r="J3839" s="6" t="s">
        <v>170</v>
      </c>
      <c r="K3839" s="6">
        <v>1.3</v>
      </c>
      <c r="L3839" s="6" t="s">
        <v>24</v>
      </c>
      <c r="N3839" s="6" t="b">
        <v>0</v>
      </c>
      <c r="O3839" s="6">
        <v>41.989494059999998</v>
      </c>
      <c r="P3839" s="6">
        <v>-72.128411569999997</v>
      </c>
    </row>
    <row r="3840" spans="2:16" ht="15.75" customHeight="1" x14ac:dyDescent="0.3">
      <c r="B3840" s="6">
        <v>704</v>
      </c>
      <c r="C3840" s="6" t="s">
        <v>21</v>
      </c>
      <c r="D3840" s="6">
        <v>5097</v>
      </c>
      <c r="F3840" s="6" t="s">
        <v>18</v>
      </c>
      <c r="G3840" s="6">
        <v>82.4</v>
      </c>
      <c r="H3840" s="6">
        <v>154.1</v>
      </c>
      <c r="I3840" s="6">
        <v>23.6</v>
      </c>
      <c r="J3840" s="6" t="s">
        <v>170</v>
      </c>
      <c r="K3840" s="6">
        <v>1.3</v>
      </c>
      <c r="L3840" s="6" t="s">
        <v>24</v>
      </c>
      <c r="N3840" s="6" t="b">
        <v>0</v>
      </c>
      <c r="O3840" s="6">
        <v>41.990447109999998</v>
      </c>
      <c r="P3840" s="6">
        <v>-72.129614349999997</v>
      </c>
    </row>
    <row r="3841" spans="2:16" ht="15.75" customHeight="1" x14ac:dyDescent="0.3">
      <c r="B3841" s="6">
        <v>704</v>
      </c>
      <c r="C3841" s="6" t="s">
        <v>17</v>
      </c>
      <c r="D3841" s="6">
        <v>5098</v>
      </c>
      <c r="F3841" s="6" t="s">
        <v>18</v>
      </c>
      <c r="G3841" s="6">
        <v>87.1</v>
      </c>
      <c r="H3841" s="6">
        <v>142.69999999999999</v>
      </c>
      <c r="I3841" s="6">
        <v>55.1</v>
      </c>
      <c r="J3841" s="6" t="s">
        <v>170</v>
      </c>
      <c r="L3841" s="6" t="s">
        <v>24</v>
      </c>
      <c r="N3841" s="6" t="b">
        <v>0</v>
      </c>
      <c r="O3841" s="6">
        <v>41.990338809999997</v>
      </c>
      <c r="P3841" s="6">
        <v>-72.129582299999996</v>
      </c>
    </row>
    <row r="3842" spans="2:16" ht="15.75" customHeight="1" x14ac:dyDescent="0.3">
      <c r="B3842" s="6">
        <v>704</v>
      </c>
      <c r="C3842" s="6" t="s">
        <v>17</v>
      </c>
      <c r="D3842" s="6">
        <v>5098</v>
      </c>
      <c r="F3842" s="6" t="s">
        <v>18</v>
      </c>
      <c r="G3842" s="6">
        <v>87.2</v>
      </c>
      <c r="H3842" s="6">
        <v>144.1</v>
      </c>
      <c r="I3842" s="6">
        <v>54</v>
      </c>
      <c r="J3842" s="6" t="s">
        <v>170</v>
      </c>
      <c r="K3842" s="6">
        <v>1.3</v>
      </c>
      <c r="L3842" s="6" t="s">
        <v>24</v>
      </c>
      <c r="N3842" s="6" t="b">
        <v>0</v>
      </c>
      <c r="O3842" s="6">
        <v>41.990351050000001</v>
      </c>
      <c r="P3842" s="6">
        <v>-72.129578159999994</v>
      </c>
    </row>
    <row r="3843" spans="2:16" ht="15.75" customHeight="1" x14ac:dyDescent="0.3">
      <c r="B3843" s="6">
        <v>704</v>
      </c>
      <c r="C3843" s="6" t="s">
        <v>17</v>
      </c>
      <c r="D3843" s="6">
        <v>5099</v>
      </c>
      <c r="F3843" s="6" t="s">
        <v>22</v>
      </c>
      <c r="G3843" s="6">
        <v>88.3</v>
      </c>
      <c r="H3843" s="6">
        <v>143.30000000000001</v>
      </c>
      <c r="I3843" s="6">
        <v>34.9</v>
      </c>
      <c r="J3843" s="6" t="s">
        <v>170</v>
      </c>
      <c r="L3843" s="6" t="s">
        <v>24</v>
      </c>
      <c r="N3843" s="6" t="b">
        <v>0</v>
      </c>
      <c r="O3843" s="6">
        <v>41.990342249999998</v>
      </c>
      <c r="P3843" s="6">
        <v>-72.129566740000001</v>
      </c>
    </row>
    <row r="3844" spans="2:16" ht="15.75" customHeight="1" x14ac:dyDescent="0.3">
      <c r="B3844" s="6">
        <v>704</v>
      </c>
      <c r="C3844" s="6" t="s">
        <v>17</v>
      </c>
      <c r="D3844" s="6">
        <v>5099</v>
      </c>
      <c r="F3844" s="6" t="s">
        <v>22</v>
      </c>
      <c r="G3844" s="6">
        <v>88.3</v>
      </c>
      <c r="H3844" s="6">
        <v>144.30000000000001</v>
      </c>
      <c r="I3844" s="6">
        <v>35.1</v>
      </c>
      <c r="J3844" s="6" t="s">
        <v>170</v>
      </c>
      <c r="K3844" s="6">
        <v>1.3</v>
      </c>
      <c r="L3844" s="6" t="s">
        <v>24</v>
      </c>
      <c r="N3844" s="6" t="b">
        <v>0</v>
      </c>
      <c r="O3844" s="6">
        <v>41.990351099999998</v>
      </c>
      <c r="P3844" s="6">
        <v>-72.129564639999998</v>
      </c>
    </row>
    <row r="3845" spans="2:16" ht="15.75" customHeight="1" x14ac:dyDescent="0.3">
      <c r="B3845" s="6">
        <v>704</v>
      </c>
      <c r="C3845" s="6" t="s">
        <v>17</v>
      </c>
      <c r="D3845" s="6">
        <v>5100</v>
      </c>
      <c r="F3845" s="6" t="s">
        <v>18</v>
      </c>
      <c r="G3845" s="6">
        <v>84.3</v>
      </c>
      <c r="I3845" s="6">
        <v>43.5</v>
      </c>
      <c r="J3845" s="6" t="s">
        <v>170</v>
      </c>
      <c r="K3845" s="6">
        <v>1.3</v>
      </c>
      <c r="L3845" s="6" t="s">
        <v>24</v>
      </c>
      <c r="N3845" s="6" t="b">
        <v>0</v>
      </c>
      <c r="O3845" s="6" t="e">
        <v>#DIV/0!</v>
      </c>
      <c r="P3845" s="6" t="e">
        <v>#DIV/0!</v>
      </c>
    </row>
    <row r="3846" spans="2:16" ht="15.75" customHeight="1" x14ac:dyDescent="0.3">
      <c r="B3846" s="6">
        <v>704</v>
      </c>
      <c r="C3846" s="6" t="s">
        <v>17</v>
      </c>
      <c r="D3846" s="6">
        <v>5100</v>
      </c>
      <c r="F3846" s="6" t="s">
        <v>18</v>
      </c>
      <c r="G3846" s="6">
        <v>84.5</v>
      </c>
      <c r="H3846" s="6">
        <v>145</v>
      </c>
      <c r="I3846" s="6">
        <v>42.9</v>
      </c>
      <c r="J3846" s="6" t="s">
        <v>170</v>
      </c>
      <c r="K3846" s="6">
        <v>1.3</v>
      </c>
      <c r="L3846" s="6" t="s">
        <v>24</v>
      </c>
      <c r="N3846" s="6" t="b">
        <v>0</v>
      </c>
      <c r="O3846" s="6">
        <v>41.990363240000001</v>
      </c>
      <c r="P3846" s="6">
        <v>-72.129608450000006</v>
      </c>
    </row>
    <row r="3847" spans="2:16" ht="15.75" customHeight="1" x14ac:dyDescent="0.3">
      <c r="B3847" s="6">
        <v>704</v>
      </c>
      <c r="C3847" s="6" t="s">
        <v>26</v>
      </c>
      <c r="D3847" s="6">
        <v>5103</v>
      </c>
      <c r="F3847" s="6" t="s">
        <v>172</v>
      </c>
      <c r="G3847" s="6">
        <v>92.2</v>
      </c>
      <c r="H3847" s="6">
        <v>148.80000000000001</v>
      </c>
      <c r="I3847" s="6">
        <v>2.6</v>
      </c>
      <c r="J3847" s="6" t="s">
        <v>170</v>
      </c>
      <c r="N3847" s="6" t="b">
        <v>0</v>
      </c>
      <c r="O3847" s="6">
        <v>41.99038487</v>
      </c>
      <c r="P3847" s="6">
        <v>-72.129508709999996</v>
      </c>
    </row>
    <row r="3848" spans="2:16" ht="15.75" customHeight="1" x14ac:dyDescent="0.3">
      <c r="B3848" s="6">
        <v>801</v>
      </c>
      <c r="C3848" s="6" t="s">
        <v>21</v>
      </c>
      <c r="D3848" s="6">
        <v>5105</v>
      </c>
      <c r="F3848" s="6" t="s">
        <v>172</v>
      </c>
      <c r="G3848" s="6">
        <v>23.3</v>
      </c>
      <c r="H3848" s="6">
        <v>176</v>
      </c>
      <c r="I3848" s="6">
        <v>2.6</v>
      </c>
      <c r="J3848" s="6" t="s">
        <v>170</v>
      </c>
      <c r="N3848" s="6" t="b">
        <v>1</v>
      </c>
      <c r="O3848" s="6">
        <v>41.990733370000001</v>
      </c>
      <c r="P3848" s="6">
        <v>-72.130272559999995</v>
      </c>
    </row>
    <row r="3849" spans="2:16" ht="15.75" customHeight="1" x14ac:dyDescent="0.3">
      <c r="B3849" s="6">
        <v>704</v>
      </c>
      <c r="C3849" s="6" t="s">
        <v>26</v>
      </c>
      <c r="D3849" s="6">
        <v>5108</v>
      </c>
      <c r="F3849" s="6" t="s">
        <v>172</v>
      </c>
      <c r="G3849" s="6">
        <v>92</v>
      </c>
      <c r="H3849" s="6">
        <v>147.6</v>
      </c>
      <c r="I3849" s="6">
        <v>1.8</v>
      </c>
      <c r="J3849" s="6" t="s">
        <v>170</v>
      </c>
      <c r="N3849" s="6" t="b">
        <v>1</v>
      </c>
      <c r="O3849" s="6">
        <v>41.990374549999999</v>
      </c>
      <c r="P3849" s="6">
        <v>-72.129513610000004</v>
      </c>
    </row>
    <row r="3850" spans="2:16" ht="15.75" customHeight="1" x14ac:dyDescent="0.3">
      <c r="B3850" s="6">
        <v>309</v>
      </c>
      <c r="C3850" s="6" t="s">
        <v>26</v>
      </c>
      <c r="D3850" s="6">
        <v>5109</v>
      </c>
      <c r="F3850" s="6" t="s">
        <v>20</v>
      </c>
      <c r="G3850" s="6">
        <v>197.8</v>
      </c>
      <c r="H3850" s="6">
        <v>65</v>
      </c>
      <c r="I3850" s="6">
        <v>3.1</v>
      </c>
      <c r="J3850" s="6" t="s">
        <v>170</v>
      </c>
      <c r="K3850" s="6">
        <v>1.3</v>
      </c>
      <c r="L3850" s="6" t="s">
        <v>24</v>
      </c>
      <c r="N3850" s="6" t="b">
        <v>0</v>
      </c>
      <c r="O3850" s="6">
        <v>41.98947776</v>
      </c>
      <c r="P3850" s="6">
        <v>-72.128426500000003</v>
      </c>
    </row>
    <row r="3851" spans="2:16" ht="15.75" customHeight="1" x14ac:dyDescent="0.3">
      <c r="B3851" s="6">
        <v>704</v>
      </c>
      <c r="C3851" s="6" t="s">
        <v>26</v>
      </c>
      <c r="D3851" s="6">
        <v>5110</v>
      </c>
      <c r="F3851" s="6" t="s">
        <v>172</v>
      </c>
      <c r="G3851" s="6">
        <v>95.1</v>
      </c>
      <c r="H3851" s="6">
        <v>148.4</v>
      </c>
      <c r="I3851" s="6">
        <v>1.3</v>
      </c>
      <c r="J3851" s="6" t="s">
        <v>170</v>
      </c>
      <c r="N3851" s="6" t="b">
        <v>0</v>
      </c>
      <c r="O3851" s="6">
        <v>41.9903768</v>
      </c>
      <c r="P3851" s="6">
        <v>-72.129474990000006</v>
      </c>
    </row>
    <row r="3852" spans="2:16" ht="15.75" customHeight="1" x14ac:dyDescent="0.3">
      <c r="B3852" s="6">
        <v>901</v>
      </c>
      <c r="C3852" s="6" t="s">
        <v>17</v>
      </c>
      <c r="D3852" s="6">
        <v>5111</v>
      </c>
      <c r="F3852" s="6" t="s">
        <v>172</v>
      </c>
      <c r="G3852" s="6">
        <v>22.9</v>
      </c>
      <c r="H3852" s="6">
        <v>184.9</v>
      </c>
      <c r="I3852" s="6">
        <v>1.1000000000000001</v>
      </c>
      <c r="J3852" s="6" t="s">
        <v>170</v>
      </c>
      <c r="K3852" s="6">
        <v>1.3</v>
      </c>
      <c r="L3852" s="6" t="s">
        <v>24</v>
      </c>
      <c r="N3852" s="6" t="b">
        <v>0</v>
      </c>
      <c r="O3852" s="6">
        <v>41.990812820000002</v>
      </c>
      <c r="P3852" s="6">
        <v>-72.13025863</v>
      </c>
    </row>
    <row r="3853" spans="2:16" ht="15.75" customHeight="1" x14ac:dyDescent="0.3">
      <c r="B3853" s="6">
        <v>704</v>
      </c>
      <c r="C3853" s="6" t="s">
        <v>26</v>
      </c>
      <c r="D3853" s="6">
        <v>5112</v>
      </c>
      <c r="F3853" s="6" t="s">
        <v>172</v>
      </c>
      <c r="G3853" s="6">
        <v>93.3</v>
      </c>
      <c r="H3853" s="6">
        <v>149.80000000000001</v>
      </c>
      <c r="I3853" s="6">
        <v>1.1000000000000001</v>
      </c>
      <c r="J3853" s="6" t="s">
        <v>170</v>
      </c>
      <c r="N3853" s="6" t="b">
        <v>0</v>
      </c>
      <c r="O3853" s="6">
        <v>41.990392010000001</v>
      </c>
      <c r="P3853" s="6">
        <v>-72.129493499999995</v>
      </c>
    </row>
    <row r="3854" spans="2:16" ht="15.75" customHeight="1" x14ac:dyDescent="0.3">
      <c r="B3854" s="6">
        <v>309</v>
      </c>
      <c r="C3854" s="6" t="s">
        <v>17</v>
      </c>
      <c r="D3854" s="6">
        <v>5113</v>
      </c>
      <c r="F3854" s="6" t="s">
        <v>20</v>
      </c>
      <c r="G3854" s="6">
        <v>182.7</v>
      </c>
      <c r="H3854" s="6">
        <v>65.2</v>
      </c>
      <c r="I3854" s="6">
        <v>5.6</v>
      </c>
      <c r="J3854" s="6" t="s">
        <v>170</v>
      </c>
      <c r="L3854" s="6" t="s">
        <v>24</v>
      </c>
      <c r="N3854" s="6" t="b">
        <v>0</v>
      </c>
      <c r="O3854" s="6">
        <v>41.989503110000001</v>
      </c>
      <c r="P3854" s="6">
        <v>-72.128606000000005</v>
      </c>
    </row>
    <row r="3855" spans="2:16" ht="15.75" customHeight="1" x14ac:dyDescent="0.3">
      <c r="B3855" s="6">
        <v>900</v>
      </c>
      <c r="C3855" s="6" t="s">
        <v>26</v>
      </c>
      <c r="D3855" s="6">
        <v>5114</v>
      </c>
      <c r="F3855" s="6" t="s">
        <v>31</v>
      </c>
      <c r="G3855" s="6">
        <v>13</v>
      </c>
      <c r="H3855" s="6">
        <v>189.9</v>
      </c>
      <c r="I3855" s="6">
        <v>25.5</v>
      </c>
      <c r="J3855" s="6" t="s">
        <v>170</v>
      </c>
      <c r="K3855" s="6">
        <v>1.3</v>
      </c>
      <c r="L3855" s="6" t="s">
        <v>24</v>
      </c>
      <c r="N3855" s="6" t="b">
        <v>0</v>
      </c>
      <c r="O3855" s="6">
        <v>41.99087256</v>
      </c>
      <c r="P3855" s="6">
        <v>-72.130366089999995</v>
      </c>
    </row>
    <row r="3856" spans="2:16" ht="15.75" customHeight="1" x14ac:dyDescent="0.3">
      <c r="B3856" s="6">
        <v>309</v>
      </c>
      <c r="C3856" s="6" t="s">
        <v>17</v>
      </c>
      <c r="D3856" s="6">
        <v>5117</v>
      </c>
      <c r="F3856" s="6" t="s">
        <v>20</v>
      </c>
      <c r="G3856" s="6">
        <v>184.1</v>
      </c>
      <c r="H3856" s="6">
        <v>63.9</v>
      </c>
      <c r="I3856" s="6">
        <v>2.9</v>
      </c>
      <c r="J3856" s="6" t="s">
        <v>170</v>
      </c>
      <c r="L3856" s="6" t="s">
        <v>24</v>
      </c>
      <c r="N3856" s="6" t="b">
        <v>0</v>
      </c>
      <c r="O3856" s="6">
        <v>41.989489409999997</v>
      </c>
      <c r="P3856" s="6">
        <v>-72.128592049999995</v>
      </c>
    </row>
    <row r="3857" spans="2:16" ht="15.75" customHeight="1" x14ac:dyDescent="0.3">
      <c r="B3857" s="6">
        <v>704</v>
      </c>
      <c r="C3857" s="6" t="s">
        <v>26</v>
      </c>
      <c r="D3857" s="6">
        <v>5118</v>
      </c>
      <c r="F3857" s="6" t="s">
        <v>18</v>
      </c>
      <c r="G3857" s="6">
        <v>98.8</v>
      </c>
      <c r="H3857" s="6">
        <v>148.69999999999999</v>
      </c>
      <c r="I3857" s="6">
        <v>3.5</v>
      </c>
      <c r="J3857" s="6" t="s">
        <v>170</v>
      </c>
      <c r="K3857" s="6">
        <v>1.3</v>
      </c>
      <c r="L3857" s="6" t="s">
        <v>24</v>
      </c>
      <c r="N3857" s="6" t="b">
        <v>0</v>
      </c>
      <c r="O3857" s="6">
        <v>41.990373669999997</v>
      </c>
      <c r="P3857" s="6">
        <v>-72.12943027</v>
      </c>
    </row>
    <row r="3858" spans="2:16" ht="15.75" customHeight="1" x14ac:dyDescent="0.3">
      <c r="B3858" s="6">
        <v>309</v>
      </c>
      <c r="C3858" s="6" t="s">
        <v>26</v>
      </c>
      <c r="D3858" s="6">
        <v>5119</v>
      </c>
      <c r="F3858" s="6" t="s">
        <v>20</v>
      </c>
      <c r="G3858" s="6">
        <v>199.3</v>
      </c>
      <c r="H3858" s="6">
        <v>63.3</v>
      </c>
      <c r="I3858" s="6">
        <v>1.7</v>
      </c>
      <c r="J3858" s="6" t="s">
        <v>170</v>
      </c>
      <c r="K3858" s="6">
        <v>1.3</v>
      </c>
      <c r="L3858" s="6" t="s">
        <v>24</v>
      </c>
      <c r="N3858" s="6" t="b">
        <v>0</v>
      </c>
      <c r="O3858" s="6">
        <v>41.989460360000002</v>
      </c>
      <c r="P3858" s="6">
        <v>-72.128412190000006</v>
      </c>
    </row>
    <row r="3859" spans="2:16" ht="15.75" customHeight="1" x14ac:dyDescent="0.3">
      <c r="B3859" s="6">
        <v>800</v>
      </c>
      <c r="C3859" s="6" t="s">
        <v>26</v>
      </c>
      <c r="D3859" s="6">
        <v>5120</v>
      </c>
      <c r="F3859" s="6" t="s">
        <v>172</v>
      </c>
      <c r="G3859" s="6">
        <v>18.600000000000001</v>
      </c>
      <c r="H3859" s="6">
        <v>169.9</v>
      </c>
      <c r="I3859" s="6">
        <v>3.1</v>
      </c>
      <c r="J3859" s="6" t="s">
        <v>170</v>
      </c>
      <c r="K3859" s="6">
        <v>1.3</v>
      </c>
      <c r="L3859" s="6" t="s">
        <v>24</v>
      </c>
      <c r="N3859" s="6" t="b">
        <v>1</v>
      </c>
      <c r="O3859" s="6">
        <v>41.990686689999997</v>
      </c>
      <c r="P3859" s="6">
        <v>-72.130341380000004</v>
      </c>
    </row>
    <row r="3860" spans="2:16" ht="15.75" customHeight="1" x14ac:dyDescent="0.3">
      <c r="B3860" s="6">
        <v>704</v>
      </c>
      <c r="C3860" s="6" t="s">
        <v>26</v>
      </c>
      <c r="D3860" s="6">
        <v>5121</v>
      </c>
      <c r="F3860" s="6" t="s">
        <v>172</v>
      </c>
      <c r="G3860" s="6">
        <v>97.8</v>
      </c>
      <c r="H3860" s="6">
        <v>147.4</v>
      </c>
      <c r="I3860" s="6">
        <v>2</v>
      </c>
      <c r="J3860" s="6" t="s">
        <v>170</v>
      </c>
      <c r="N3860" s="6" t="b">
        <v>0</v>
      </c>
      <c r="O3860" s="6">
        <v>41.990363719999998</v>
      </c>
      <c r="P3860" s="6">
        <v>-72.129444919999997</v>
      </c>
    </row>
    <row r="3861" spans="2:16" ht="15.75" customHeight="1" x14ac:dyDescent="0.3">
      <c r="B3861" s="6">
        <v>309</v>
      </c>
      <c r="C3861" s="6" t="s">
        <v>26</v>
      </c>
      <c r="D3861" s="6">
        <v>5122</v>
      </c>
      <c r="F3861" s="6" t="s">
        <v>20</v>
      </c>
      <c r="G3861" s="6">
        <v>199.5</v>
      </c>
      <c r="H3861" s="6">
        <v>62.7</v>
      </c>
      <c r="I3861" s="6">
        <v>1.1000000000000001</v>
      </c>
      <c r="J3861" s="6" t="s">
        <v>170</v>
      </c>
      <c r="K3861" s="6">
        <v>1.3</v>
      </c>
      <c r="L3861" s="6" t="s">
        <v>24</v>
      </c>
      <c r="N3861" s="6" t="b">
        <v>0</v>
      </c>
      <c r="O3861" s="6">
        <v>41.989454729999999</v>
      </c>
      <c r="P3861" s="6">
        <v>-72.128411069999999</v>
      </c>
    </row>
    <row r="3862" spans="2:16" ht="15.75" customHeight="1" x14ac:dyDescent="0.3">
      <c r="B3862" s="6">
        <v>900</v>
      </c>
      <c r="C3862" s="6" t="s">
        <v>21</v>
      </c>
      <c r="D3862" s="6">
        <v>5123</v>
      </c>
      <c r="F3862" s="6" t="s">
        <v>31</v>
      </c>
      <c r="G3862" s="6">
        <v>8.9</v>
      </c>
      <c r="H3862" s="6">
        <v>193.6</v>
      </c>
      <c r="I3862" s="6">
        <v>39.5</v>
      </c>
      <c r="J3862" s="6" t="s">
        <v>170</v>
      </c>
      <c r="K3862" s="6">
        <v>1.3</v>
      </c>
      <c r="L3862" s="6" t="s">
        <v>24</v>
      </c>
      <c r="N3862" s="6" t="b">
        <v>0</v>
      </c>
      <c r="O3862" s="6">
        <v>41.990911740000001</v>
      </c>
      <c r="P3862" s="6">
        <v>-72.130407169999998</v>
      </c>
    </row>
    <row r="3863" spans="2:16" ht="15.75" customHeight="1" x14ac:dyDescent="0.3">
      <c r="B3863" s="6">
        <v>802</v>
      </c>
      <c r="C3863" s="6" t="s">
        <v>21</v>
      </c>
      <c r="D3863" s="6">
        <v>5124</v>
      </c>
      <c r="F3863" s="6" t="s">
        <v>172</v>
      </c>
      <c r="G3863" s="6">
        <v>49.9</v>
      </c>
      <c r="H3863" s="6">
        <v>178.1</v>
      </c>
      <c r="I3863" s="6">
        <v>1.6</v>
      </c>
      <c r="J3863" s="6" t="s">
        <v>170</v>
      </c>
      <c r="K3863" s="6">
        <v>1.3</v>
      </c>
      <c r="L3863" s="6" t="s">
        <v>24</v>
      </c>
      <c r="N3863" s="6" t="b">
        <v>0</v>
      </c>
      <c r="O3863" s="6">
        <v>41.99071043</v>
      </c>
      <c r="P3863" s="6">
        <v>-72.12995119</v>
      </c>
    </row>
    <row r="3864" spans="2:16" ht="15.75" customHeight="1" x14ac:dyDescent="0.3">
      <c r="B3864" s="6">
        <v>801</v>
      </c>
      <c r="C3864" s="6" t="s">
        <v>21</v>
      </c>
      <c r="D3864" s="6">
        <v>5125</v>
      </c>
      <c r="F3864" s="6" t="s">
        <v>172</v>
      </c>
      <c r="G3864" s="6">
        <v>23.6</v>
      </c>
      <c r="H3864" s="6">
        <v>176</v>
      </c>
      <c r="I3864" s="6">
        <v>3.5</v>
      </c>
      <c r="J3864" s="6" t="s">
        <v>170</v>
      </c>
      <c r="N3864" s="6" t="b">
        <v>1</v>
      </c>
      <c r="O3864" s="6">
        <v>41.990732899999998</v>
      </c>
      <c r="P3864" s="6">
        <v>-72.130268990000005</v>
      </c>
    </row>
    <row r="3865" spans="2:16" ht="15.75" customHeight="1" x14ac:dyDescent="0.3">
      <c r="B3865" s="6">
        <v>308</v>
      </c>
      <c r="C3865" s="6" t="s">
        <v>26</v>
      </c>
      <c r="D3865" s="6">
        <v>5126</v>
      </c>
      <c r="F3865" s="6" t="s">
        <v>20</v>
      </c>
      <c r="G3865" s="6">
        <v>171.9</v>
      </c>
      <c r="H3865" s="6">
        <v>64.099999999999994</v>
      </c>
      <c r="I3865" s="6">
        <v>2.7</v>
      </c>
      <c r="J3865" s="6" t="s">
        <v>170</v>
      </c>
      <c r="N3865" s="6" t="b">
        <v>0</v>
      </c>
      <c r="O3865" s="6">
        <v>41.989510240000001</v>
      </c>
      <c r="P3865" s="6">
        <v>-72.128737000000001</v>
      </c>
    </row>
    <row r="3866" spans="2:16" ht="15.75" customHeight="1" x14ac:dyDescent="0.3">
      <c r="B3866" s="6">
        <v>704</v>
      </c>
      <c r="C3866" s="6" t="s">
        <v>26</v>
      </c>
      <c r="D3866" s="6">
        <v>5128</v>
      </c>
      <c r="F3866" s="6" t="s">
        <v>172</v>
      </c>
      <c r="G3866" s="6">
        <v>96.3</v>
      </c>
      <c r="H3866" s="6">
        <v>144.1</v>
      </c>
      <c r="I3866" s="6">
        <v>1.8</v>
      </c>
      <c r="J3866" s="6" t="s">
        <v>170</v>
      </c>
      <c r="N3866" s="6" t="b">
        <v>0</v>
      </c>
      <c r="O3866" s="6">
        <v>41.990336839999998</v>
      </c>
      <c r="P3866" s="6">
        <v>-72.129469729999997</v>
      </c>
    </row>
    <row r="3867" spans="2:16" ht="15.75" customHeight="1" x14ac:dyDescent="0.3">
      <c r="B3867" s="6">
        <v>902</v>
      </c>
      <c r="C3867" s="6" t="s">
        <v>25</v>
      </c>
      <c r="D3867" s="6">
        <v>5131</v>
      </c>
      <c r="F3867" s="6" t="s">
        <v>20</v>
      </c>
      <c r="G3867" s="6">
        <v>59</v>
      </c>
      <c r="H3867" s="6">
        <v>192.2</v>
      </c>
      <c r="I3867" s="6">
        <v>1</v>
      </c>
      <c r="J3867" s="6" t="s">
        <v>170</v>
      </c>
      <c r="N3867" s="6" t="b">
        <v>0</v>
      </c>
      <c r="O3867" s="6">
        <v>41.990821089999997</v>
      </c>
      <c r="P3867" s="6">
        <v>-72.129813119999994</v>
      </c>
    </row>
    <row r="3868" spans="2:16" ht="15.75" customHeight="1" x14ac:dyDescent="0.3">
      <c r="B3868" s="6">
        <v>900</v>
      </c>
      <c r="C3868" s="6" t="s">
        <v>21</v>
      </c>
      <c r="D3868" s="6">
        <v>5132</v>
      </c>
      <c r="F3868" s="6" t="s">
        <v>22</v>
      </c>
      <c r="G3868" s="6">
        <v>5.8</v>
      </c>
      <c r="H3868" s="6">
        <v>197</v>
      </c>
      <c r="I3868" s="6">
        <v>27.6</v>
      </c>
      <c r="J3868" s="6" t="s">
        <v>170</v>
      </c>
      <c r="K3868" s="6">
        <v>1.3</v>
      </c>
      <c r="L3868" s="6" t="s">
        <v>24</v>
      </c>
      <c r="N3868" s="6" t="b">
        <v>0</v>
      </c>
      <c r="O3868" s="6">
        <v>41.990946690000001</v>
      </c>
      <c r="P3868" s="6">
        <v>-72.130436970000005</v>
      </c>
    </row>
    <row r="3869" spans="2:16" ht="15.75" customHeight="1" x14ac:dyDescent="0.3">
      <c r="B3869" s="6">
        <v>801</v>
      </c>
      <c r="C3869" s="6" t="s">
        <v>21</v>
      </c>
      <c r="D3869" s="6">
        <v>5133</v>
      </c>
      <c r="F3869" s="6" t="s">
        <v>172</v>
      </c>
      <c r="G3869" s="6">
        <v>21.6</v>
      </c>
      <c r="H3869" s="6">
        <v>172.8</v>
      </c>
      <c r="I3869" s="6">
        <v>1.9</v>
      </c>
      <c r="J3869" s="6" t="s">
        <v>170</v>
      </c>
      <c r="N3869" s="6" t="b">
        <v>0</v>
      </c>
      <c r="O3869" s="6">
        <v>41.990707690000001</v>
      </c>
      <c r="P3869" s="6">
        <v>-72.130299539999996</v>
      </c>
    </row>
    <row r="3870" spans="2:16" ht="15.75" customHeight="1" x14ac:dyDescent="0.3">
      <c r="B3870" s="6">
        <v>801</v>
      </c>
      <c r="C3870" s="6" t="s">
        <v>21</v>
      </c>
      <c r="D3870" s="6">
        <v>5135</v>
      </c>
      <c r="F3870" s="6" t="s">
        <v>172</v>
      </c>
      <c r="G3870" s="6">
        <v>23.4</v>
      </c>
      <c r="H3870" s="6">
        <v>171.5</v>
      </c>
      <c r="I3870" s="6">
        <v>1.5</v>
      </c>
      <c r="J3870" s="6" t="s">
        <v>170</v>
      </c>
      <c r="L3870" s="6" t="s">
        <v>24</v>
      </c>
      <c r="N3870" s="6" t="b">
        <v>0</v>
      </c>
      <c r="O3870" s="6">
        <v>41.990693360000002</v>
      </c>
      <c r="P3870" s="6">
        <v>-72.130280830000004</v>
      </c>
    </row>
    <row r="3871" spans="2:16" ht="15.75" customHeight="1" x14ac:dyDescent="0.3">
      <c r="B3871" s="6">
        <v>909</v>
      </c>
      <c r="C3871" s="6" t="s">
        <v>17</v>
      </c>
      <c r="D3871" s="6">
        <v>5136</v>
      </c>
      <c r="F3871" s="6" t="s">
        <v>172</v>
      </c>
      <c r="G3871" s="6">
        <v>182.3</v>
      </c>
      <c r="H3871" s="6">
        <v>186.5</v>
      </c>
      <c r="I3871" s="6">
        <v>1.1000000000000001</v>
      </c>
      <c r="J3871" s="6" t="s">
        <v>170</v>
      </c>
      <c r="K3871" s="6">
        <v>1.3</v>
      </c>
      <c r="L3871" s="6" t="s">
        <v>24</v>
      </c>
      <c r="N3871" s="6" t="b">
        <v>0</v>
      </c>
      <c r="O3871" s="6">
        <v>41.990578040000003</v>
      </c>
      <c r="P3871" s="6">
        <v>-72.128355869999993</v>
      </c>
    </row>
    <row r="3872" spans="2:16" ht="15.75" customHeight="1" x14ac:dyDescent="0.3">
      <c r="B3872" s="6">
        <v>801</v>
      </c>
      <c r="C3872" s="6" t="s">
        <v>17</v>
      </c>
      <c r="D3872" s="6">
        <v>5138</v>
      </c>
      <c r="F3872" s="6" t="s">
        <v>172</v>
      </c>
      <c r="G3872" s="6">
        <v>24.9</v>
      </c>
      <c r="H3872" s="6">
        <v>169</v>
      </c>
      <c r="I3872" s="6">
        <v>1.5</v>
      </c>
      <c r="J3872" s="6" t="s">
        <v>170</v>
      </c>
      <c r="N3872" s="6" t="b">
        <v>1</v>
      </c>
      <c r="O3872" s="6">
        <v>41.990668880000001</v>
      </c>
      <c r="P3872" s="6">
        <v>-72.130268209999997</v>
      </c>
    </row>
    <row r="3873" spans="2:16" ht="15.75" customHeight="1" x14ac:dyDescent="0.3">
      <c r="B3873" s="6">
        <v>309</v>
      </c>
      <c r="C3873" s="6" t="s">
        <v>17</v>
      </c>
      <c r="D3873" s="6">
        <v>5139</v>
      </c>
      <c r="F3873" s="6" t="s">
        <v>20</v>
      </c>
      <c r="G3873" s="6">
        <v>184.3</v>
      </c>
      <c r="H3873" s="6">
        <v>61.4</v>
      </c>
      <c r="I3873" s="6">
        <v>3.8</v>
      </c>
      <c r="J3873" s="6" t="s">
        <v>170</v>
      </c>
      <c r="L3873" s="6" t="s">
        <v>24</v>
      </c>
      <c r="N3873" s="6" t="b">
        <v>0</v>
      </c>
      <c r="O3873" s="6">
        <v>41.989466960000001</v>
      </c>
      <c r="P3873" s="6">
        <v>-72.128594919999998</v>
      </c>
    </row>
    <row r="3874" spans="2:16" ht="15.75" customHeight="1" x14ac:dyDescent="0.3">
      <c r="B3874" s="6">
        <v>309</v>
      </c>
      <c r="C3874" s="6" t="s">
        <v>17</v>
      </c>
      <c r="D3874" s="6">
        <v>5139</v>
      </c>
      <c r="F3874" s="6" t="s">
        <v>20</v>
      </c>
      <c r="G3874" s="6">
        <v>184</v>
      </c>
      <c r="H3874" s="6">
        <v>64.099999999999994</v>
      </c>
      <c r="I3874" s="6">
        <v>3.2</v>
      </c>
      <c r="J3874" s="6" t="s">
        <v>170</v>
      </c>
      <c r="L3874" s="6" t="s">
        <v>24</v>
      </c>
      <c r="N3874" s="6" t="b">
        <v>0</v>
      </c>
      <c r="O3874" s="6">
        <v>41.989491340000001</v>
      </c>
      <c r="P3874" s="6">
        <v>-72.128592819999994</v>
      </c>
    </row>
    <row r="3875" spans="2:16" ht="15.75" customHeight="1" x14ac:dyDescent="0.3">
      <c r="B3875" s="6">
        <v>801</v>
      </c>
      <c r="C3875" s="6" t="s">
        <v>21</v>
      </c>
      <c r="D3875" s="6">
        <v>5139</v>
      </c>
      <c r="F3875" s="6" t="s">
        <v>172</v>
      </c>
      <c r="G3875" s="6">
        <v>22.9</v>
      </c>
      <c r="H3875" s="6">
        <v>175.8</v>
      </c>
      <c r="I3875" s="6">
        <v>2.5</v>
      </c>
      <c r="J3875" s="6" t="s">
        <v>170</v>
      </c>
      <c r="N3875" s="6" t="b">
        <v>0</v>
      </c>
      <c r="O3875" s="6">
        <v>41.990732219999998</v>
      </c>
      <c r="P3875" s="6">
        <v>-72.130277750000005</v>
      </c>
    </row>
    <row r="3876" spans="2:16" ht="15.75" customHeight="1" x14ac:dyDescent="0.3">
      <c r="B3876" s="6">
        <v>801</v>
      </c>
      <c r="C3876" s="6" t="s">
        <v>21</v>
      </c>
      <c r="D3876" s="6">
        <v>5140</v>
      </c>
      <c r="F3876" s="6" t="s">
        <v>172</v>
      </c>
      <c r="G3876" s="6">
        <v>28.8</v>
      </c>
      <c r="H3876" s="6">
        <v>179.7</v>
      </c>
      <c r="I3876" s="6">
        <v>2.4</v>
      </c>
      <c r="J3876" s="6" t="s">
        <v>170</v>
      </c>
      <c r="L3876" s="6" t="s">
        <v>24</v>
      </c>
      <c r="N3876" s="6" t="b">
        <v>0</v>
      </c>
      <c r="O3876" s="6">
        <v>41.990757549999998</v>
      </c>
      <c r="P3876" s="6">
        <v>-72.130199250000004</v>
      </c>
    </row>
    <row r="3877" spans="2:16" ht="15.75" customHeight="1" x14ac:dyDescent="0.3">
      <c r="B3877" s="6">
        <v>308</v>
      </c>
      <c r="C3877" s="6" t="s">
        <v>26</v>
      </c>
      <c r="D3877" s="6">
        <v>5141</v>
      </c>
      <c r="F3877" s="6" t="s">
        <v>20</v>
      </c>
      <c r="G3877" s="6">
        <v>171.2</v>
      </c>
      <c r="H3877" s="6">
        <v>61.2</v>
      </c>
      <c r="I3877" s="6">
        <v>1.7</v>
      </c>
      <c r="J3877" s="6" t="s">
        <v>170</v>
      </c>
      <c r="N3877" s="6" t="b">
        <v>0</v>
      </c>
      <c r="O3877" s="6">
        <v>41.989485649999999</v>
      </c>
      <c r="P3877" s="6">
        <v>-72.128751440000002</v>
      </c>
    </row>
    <row r="3878" spans="2:16" ht="15.75" customHeight="1" x14ac:dyDescent="0.3">
      <c r="B3878" s="6">
        <v>801</v>
      </c>
      <c r="C3878" s="6" t="s">
        <v>17</v>
      </c>
      <c r="D3878" s="6">
        <v>5142</v>
      </c>
      <c r="F3878" s="6" t="s">
        <v>172</v>
      </c>
      <c r="G3878" s="6">
        <v>26.5</v>
      </c>
      <c r="H3878" s="6">
        <v>166.4</v>
      </c>
      <c r="I3878" s="6">
        <v>1.6</v>
      </c>
      <c r="J3878" s="6" t="s">
        <v>170</v>
      </c>
      <c r="N3878" s="6" t="b">
        <v>0</v>
      </c>
      <c r="O3878" s="6">
        <v>41.990643349999999</v>
      </c>
      <c r="P3878" s="6">
        <v>-72.130254600000001</v>
      </c>
    </row>
    <row r="3879" spans="2:16" ht="15.75" customHeight="1" x14ac:dyDescent="0.3">
      <c r="B3879" s="6">
        <v>905</v>
      </c>
      <c r="C3879" s="6" t="s">
        <v>21</v>
      </c>
      <c r="D3879" s="6">
        <v>5143</v>
      </c>
      <c r="F3879" s="6" t="s">
        <v>172</v>
      </c>
      <c r="G3879" s="6">
        <v>118</v>
      </c>
      <c r="H3879" s="6">
        <v>197.5</v>
      </c>
      <c r="I3879" s="6">
        <v>2.6</v>
      </c>
      <c r="J3879" s="6" t="s">
        <v>170</v>
      </c>
      <c r="N3879" s="6" t="b">
        <v>0</v>
      </c>
      <c r="O3879" s="6">
        <v>41.990775890000002</v>
      </c>
      <c r="P3879" s="6">
        <v>-72.129098940000006</v>
      </c>
    </row>
    <row r="3880" spans="2:16" ht="15.75" customHeight="1" x14ac:dyDescent="0.3">
      <c r="B3880" s="6">
        <v>801</v>
      </c>
      <c r="C3880" s="6" t="s">
        <v>21</v>
      </c>
      <c r="D3880" s="6">
        <v>5144</v>
      </c>
      <c r="F3880" s="6" t="s">
        <v>172</v>
      </c>
      <c r="G3880" s="6">
        <v>21.5</v>
      </c>
      <c r="H3880" s="6">
        <v>178</v>
      </c>
      <c r="I3880" s="6">
        <v>1.2</v>
      </c>
      <c r="J3880" s="6" t="s">
        <v>170</v>
      </c>
      <c r="N3880" s="6" t="b">
        <v>0</v>
      </c>
      <c r="O3880" s="6">
        <v>41.990753900000001</v>
      </c>
      <c r="P3880" s="6">
        <v>-72.130289809999994</v>
      </c>
    </row>
    <row r="3881" spans="2:16" ht="15.75" customHeight="1" x14ac:dyDescent="0.3">
      <c r="B3881" s="6">
        <v>309</v>
      </c>
      <c r="C3881" s="6" t="s">
        <v>17</v>
      </c>
      <c r="D3881" s="6">
        <v>5145</v>
      </c>
      <c r="F3881" s="6" t="s">
        <v>20</v>
      </c>
      <c r="G3881" s="6">
        <v>185.1</v>
      </c>
      <c r="H3881" s="6">
        <v>69.900000000000006</v>
      </c>
      <c r="I3881" s="6">
        <v>4.3</v>
      </c>
      <c r="J3881" s="6" t="s">
        <v>170</v>
      </c>
      <c r="K3881" s="6">
        <v>1.3</v>
      </c>
      <c r="L3881" s="6" t="s">
        <v>24</v>
      </c>
      <c r="N3881" s="6" t="b">
        <v>0</v>
      </c>
      <c r="O3881" s="6">
        <v>41.989540990000002</v>
      </c>
      <c r="P3881" s="6">
        <v>-72.128567529999998</v>
      </c>
    </row>
    <row r="3882" spans="2:16" ht="15.75" customHeight="1" x14ac:dyDescent="0.3">
      <c r="B3882" s="6">
        <v>801</v>
      </c>
      <c r="C3882" s="6" t="s">
        <v>21</v>
      </c>
      <c r="D3882" s="6">
        <v>5146</v>
      </c>
      <c r="F3882" s="6" t="s">
        <v>172</v>
      </c>
      <c r="G3882" s="6">
        <v>21.4</v>
      </c>
      <c r="H3882" s="6">
        <v>179.6</v>
      </c>
      <c r="I3882" s="6">
        <v>1.4</v>
      </c>
      <c r="J3882" s="6" t="s">
        <v>170</v>
      </c>
      <c r="N3882" s="6" t="b">
        <v>0</v>
      </c>
      <c r="O3882" s="6">
        <v>41.99076822</v>
      </c>
      <c r="P3882" s="6">
        <v>-72.130287640000006</v>
      </c>
    </row>
    <row r="3883" spans="2:16" ht="15.75" customHeight="1" x14ac:dyDescent="0.3">
      <c r="B3883" s="6">
        <v>309</v>
      </c>
      <c r="C3883" s="6" t="s">
        <v>17</v>
      </c>
      <c r="D3883" s="6">
        <v>5147</v>
      </c>
      <c r="F3883" s="6" t="s">
        <v>20</v>
      </c>
      <c r="G3883" s="6">
        <v>183.8</v>
      </c>
      <c r="H3883" s="6">
        <v>64</v>
      </c>
      <c r="I3883" s="6">
        <v>3.5</v>
      </c>
      <c r="J3883" s="6" t="s">
        <v>170</v>
      </c>
      <c r="L3883" s="6" t="s">
        <v>24</v>
      </c>
      <c r="N3883" s="6" t="b">
        <v>0</v>
      </c>
      <c r="O3883" s="6">
        <v>41.989490770000003</v>
      </c>
      <c r="P3883" s="6">
        <v>-72.128595419999996</v>
      </c>
    </row>
    <row r="3884" spans="2:16" ht="15.75" customHeight="1" x14ac:dyDescent="0.3">
      <c r="B3884" s="6">
        <v>800</v>
      </c>
      <c r="C3884" s="6" t="s">
        <v>26</v>
      </c>
      <c r="D3884" s="6">
        <v>5148</v>
      </c>
      <c r="F3884" s="6" t="s">
        <v>172</v>
      </c>
      <c r="G3884" s="6">
        <v>19.7</v>
      </c>
      <c r="H3884" s="6">
        <v>168</v>
      </c>
      <c r="I3884" s="6">
        <v>2</v>
      </c>
      <c r="J3884" s="6" t="s">
        <v>170</v>
      </c>
      <c r="N3884" s="6" t="b">
        <v>1</v>
      </c>
      <c r="O3884" s="6">
        <v>41.990668139999997</v>
      </c>
      <c r="P3884" s="6">
        <v>-72.130332269999997</v>
      </c>
    </row>
    <row r="3885" spans="2:16" ht="15.75" customHeight="1" x14ac:dyDescent="0.3">
      <c r="B3885" s="6">
        <v>800</v>
      </c>
      <c r="C3885" s="6" t="s">
        <v>26</v>
      </c>
      <c r="D3885" s="6">
        <v>5149</v>
      </c>
      <c r="F3885" s="6" t="s">
        <v>172</v>
      </c>
      <c r="G3885" s="6">
        <v>18.899999999999999</v>
      </c>
      <c r="H3885" s="6">
        <v>167.6</v>
      </c>
      <c r="I3885" s="6">
        <v>3.3</v>
      </c>
      <c r="J3885" s="6" t="s">
        <v>170</v>
      </c>
      <c r="N3885" s="6" t="b">
        <v>1</v>
      </c>
      <c r="O3885" s="6">
        <v>41.990665849999999</v>
      </c>
      <c r="P3885" s="6">
        <v>-72.130342639999995</v>
      </c>
    </row>
    <row r="3886" spans="2:16" ht="15.75" customHeight="1" x14ac:dyDescent="0.3">
      <c r="B3886" s="6">
        <v>900</v>
      </c>
      <c r="C3886" s="6" t="s">
        <v>21</v>
      </c>
      <c r="D3886" s="6">
        <v>5150</v>
      </c>
      <c r="F3886" s="6" t="s">
        <v>172</v>
      </c>
      <c r="G3886" s="6">
        <v>1.9</v>
      </c>
      <c r="H3886" s="6">
        <v>194.5</v>
      </c>
      <c r="I3886" s="6">
        <v>1</v>
      </c>
      <c r="J3886" s="6" t="s">
        <v>170</v>
      </c>
      <c r="N3886" s="6" t="b">
        <v>0</v>
      </c>
      <c r="O3886" s="6">
        <v>41.990930640000002</v>
      </c>
      <c r="P3886" s="6">
        <v>-72.130488690000007</v>
      </c>
    </row>
    <row r="3887" spans="2:16" ht="15.75" customHeight="1" x14ac:dyDescent="0.3">
      <c r="B3887" s="6">
        <v>309</v>
      </c>
      <c r="C3887" s="6" t="s">
        <v>25</v>
      </c>
      <c r="D3887" s="6">
        <v>5151</v>
      </c>
      <c r="F3887" s="6" t="s">
        <v>172</v>
      </c>
      <c r="G3887" s="6">
        <v>198.1</v>
      </c>
      <c r="H3887" s="6">
        <v>73.8</v>
      </c>
      <c r="I3887" s="6">
        <v>1.3</v>
      </c>
      <c r="J3887" s="6" t="s">
        <v>170</v>
      </c>
      <c r="K3887" s="6">
        <v>1.3</v>
      </c>
      <c r="L3887" s="6" t="s">
        <v>24</v>
      </c>
      <c r="N3887" s="6" t="b">
        <v>0</v>
      </c>
      <c r="O3887" s="6">
        <v>41.98955522</v>
      </c>
      <c r="P3887" s="6">
        <v>-72.128404430000003</v>
      </c>
    </row>
    <row r="3888" spans="2:16" ht="15.75" customHeight="1" x14ac:dyDescent="0.3">
      <c r="B3888" s="6">
        <v>901</v>
      </c>
      <c r="C3888" s="6" t="s">
        <v>17</v>
      </c>
      <c r="D3888" s="6">
        <v>5152</v>
      </c>
      <c r="F3888" s="6" t="s">
        <v>172</v>
      </c>
      <c r="G3888" s="6">
        <v>29.3</v>
      </c>
      <c r="H3888" s="6">
        <v>182.6</v>
      </c>
      <c r="I3888" s="6">
        <v>2.5</v>
      </c>
      <c r="J3888" s="6" t="s">
        <v>170</v>
      </c>
      <c r="K3888" s="6">
        <v>1.3</v>
      </c>
      <c r="L3888" s="6" t="s">
        <v>24</v>
      </c>
      <c r="N3888" s="6" t="b">
        <v>0</v>
      </c>
      <c r="O3888" s="6">
        <v>41.990782449999998</v>
      </c>
      <c r="P3888" s="6">
        <v>-72.130187199999995</v>
      </c>
    </row>
    <row r="3889" spans="2:16" ht="15.75" customHeight="1" x14ac:dyDescent="0.3">
      <c r="B3889" s="6">
        <v>801</v>
      </c>
      <c r="C3889" s="6" t="s">
        <v>21</v>
      </c>
      <c r="D3889" s="6">
        <v>5153</v>
      </c>
      <c r="F3889" s="6" t="s">
        <v>172</v>
      </c>
      <c r="G3889" s="6">
        <v>23.4</v>
      </c>
      <c r="H3889" s="6">
        <v>175.9</v>
      </c>
      <c r="I3889" s="6">
        <v>1</v>
      </c>
      <c r="J3889" s="6" t="s">
        <v>170</v>
      </c>
      <c r="N3889" s="6" t="b">
        <v>0</v>
      </c>
      <c r="O3889" s="6">
        <v>41.99073233</v>
      </c>
      <c r="P3889" s="6">
        <v>-72.130271579999999</v>
      </c>
    </row>
    <row r="3890" spans="2:16" ht="15.75" customHeight="1" x14ac:dyDescent="0.3">
      <c r="B3890" s="6">
        <v>309</v>
      </c>
      <c r="C3890" s="6" t="s">
        <v>17</v>
      </c>
      <c r="D3890" s="6">
        <v>5154</v>
      </c>
      <c r="F3890" s="6" t="s">
        <v>20</v>
      </c>
      <c r="G3890" s="6">
        <v>184</v>
      </c>
      <c r="H3890" s="6">
        <v>64</v>
      </c>
      <c r="I3890" s="6">
        <v>5.0999999999999996</v>
      </c>
      <c r="J3890" s="6" t="s">
        <v>170</v>
      </c>
      <c r="L3890" s="6" t="s">
        <v>24</v>
      </c>
      <c r="N3890" s="6" t="b">
        <v>0</v>
      </c>
      <c r="O3890" s="6">
        <v>41.989490449999998</v>
      </c>
      <c r="P3890" s="6">
        <v>-72.128593030000005</v>
      </c>
    </row>
    <row r="3891" spans="2:16" ht="15.75" customHeight="1" x14ac:dyDescent="0.3">
      <c r="B3891" s="6">
        <v>801</v>
      </c>
      <c r="C3891" s="6" t="s">
        <v>21</v>
      </c>
      <c r="D3891" s="6">
        <v>5156</v>
      </c>
      <c r="F3891" s="6" t="s">
        <v>172</v>
      </c>
      <c r="G3891" s="6">
        <v>21.5</v>
      </c>
      <c r="H3891" s="6">
        <v>178.1</v>
      </c>
      <c r="I3891" s="6">
        <v>1.3</v>
      </c>
      <c r="J3891" s="6" t="s">
        <v>170</v>
      </c>
      <c r="N3891" s="6" t="b">
        <v>1</v>
      </c>
      <c r="O3891" s="6">
        <v>41.990754780000003</v>
      </c>
      <c r="P3891" s="6">
        <v>-72.130289599999998</v>
      </c>
    </row>
    <row r="3892" spans="2:16" ht="15.75" customHeight="1" x14ac:dyDescent="0.3">
      <c r="B3892" s="6">
        <v>309</v>
      </c>
      <c r="C3892" s="6" t="s">
        <v>17</v>
      </c>
      <c r="D3892" s="6">
        <v>5157</v>
      </c>
      <c r="F3892" s="6" t="s">
        <v>20</v>
      </c>
      <c r="G3892" s="6">
        <v>182.6</v>
      </c>
      <c r="H3892" s="6">
        <v>60.9</v>
      </c>
      <c r="I3892" s="6">
        <v>3.6</v>
      </c>
      <c r="J3892" s="6" t="s">
        <v>170</v>
      </c>
      <c r="L3892" s="6" t="s">
        <v>24</v>
      </c>
      <c r="N3892" s="6" t="b">
        <v>0</v>
      </c>
      <c r="O3892" s="6">
        <v>41.989465180000003</v>
      </c>
      <c r="P3892" s="6">
        <v>-72.128616230000006</v>
      </c>
    </row>
    <row r="3893" spans="2:16" ht="15.75" customHeight="1" x14ac:dyDescent="0.3">
      <c r="B3893" s="6">
        <v>801</v>
      </c>
      <c r="C3893" s="6" t="s">
        <v>21</v>
      </c>
      <c r="D3893" s="6">
        <v>5158</v>
      </c>
      <c r="F3893" s="6" t="s">
        <v>172</v>
      </c>
      <c r="G3893" s="6">
        <v>24.7</v>
      </c>
      <c r="H3893" s="6">
        <v>170</v>
      </c>
      <c r="I3893" s="6">
        <v>1.2</v>
      </c>
      <c r="J3893" s="6" t="s">
        <v>170</v>
      </c>
      <c r="N3893" s="6" t="b">
        <v>0</v>
      </c>
      <c r="O3893" s="6">
        <v>41.99067805</v>
      </c>
      <c r="P3893" s="6">
        <v>-72.130268490000006</v>
      </c>
    </row>
    <row r="3894" spans="2:16" ht="15.75" customHeight="1" x14ac:dyDescent="0.3">
      <c r="B3894" s="6">
        <v>309</v>
      </c>
      <c r="C3894" s="6" t="s">
        <v>17</v>
      </c>
      <c r="D3894" s="6">
        <v>5159</v>
      </c>
      <c r="F3894" s="6" t="s">
        <v>20</v>
      </c>
      <c r="G3894" s="6">
        <v>181.1</v>
      </c>
      <c r="H3894" s="6">
        <v>61</v>
      </c>
      <c r="I3894" s="6">
        <v>1.5</v>
      </c>
      <c r="J3894" s="6" t="s">
        <v>170</v>
      </c>
      <c r="L3894" s="6" t="s">
        <v>24</v>
      </c>
      <c r="N3894" s="6" t="b">
        <v>0</v>
      </c>
      <c r="O3894" s="6">
        <v>41.989468410000001</v>
      </c>
      <c r="P3894" s="6">
        <v>-72.128633890000003</v>
      </c>
    </row>
    <row r="3895" spans="2:16" ht="15.75" customHeight="1" x14ac:dyDescent="0.3">
      <c r="B3895" s="6">
        <v>800</v>
      </c>
      <c r="C3895" s="6" t="s">
        <v>26</v>
      </c>
      <c r="D3895" s="6">
        <v>5161</v>
      </c>
      <c r="F3895" s="6" t="s">
        <v>172</v>
      </c>
      <c r="G3895" s="6">
        <v>19.899999999999999</v>
      </c>
      <c r="H3895" s="6">
        <v>169.6</v>
      </c>
      <c r="I3895" s="6">
        <v>1.9</v>
      </c>
      <c r="J3895" s="6" t="s">
        <v>170</v>
      </c>
      <c r="K3895" s="6">
        <v>1.3</v>
      </c>
      <c r="L3895" s="6" t="s">
        <v>24</v>
      </c>
      <c r="N3895" s="6" t="b">
        <v>1</v>
      </c>
      <c r="O3895" s="6">
        <v>41.990682</v>
      </c>
      <c r="P3895" s="6">
        <v>-72.130326519999997</v>
      </c>
    </row>
    <row r="3896" spans="2:16" ht="15.75" customHeight="1" x14ac:dyDescent="0.3">
      <c r="B3896" s="6">
        <v>801</v>
      </c>
      <c r="C3896" s="6" t="s">
        <v>21</v>
      </c>
      <c r="D3896" s="6">
        <v>5162</v>
      </c>
      <c r="F3896" s="6" t="s">
        <v>172</v>
      </c>
      <c r="G3896" s="6">
        <v>28.9</v>
      </c>
      <c r="H3896" s="6">
        <v>179</v>
      </c>
      <c r="I3896" s="6">
        <v>3.2</v>
      </c>
      <c r="J3896" s="6" t="s">
        <v>170</v>
      </c>
      <c r="L3896" s="6" t="s">
        <v>24</v>
      </c>
      <c r="N3896" s="6" t="b">
        <v>0</v>
      </c>
      <c r="O3896" s="6">
        <v>41.990751199999998</v>
      </c>
      <c r="P3896" s="6">
        <v>-72.130199529999999</v>
      </c>
    </row>
    <row r="3897" spans="2:16" ht="15.75" customHeight="1" x14ac:dyDescent="0.3">
      <c r="B3897" s="6">
        <v>903</v>
      </c>
      <c r="C3897" s="6" t="s">
        <v>21</v>
      </c>
      <c r="D3897" s="6">
        <v>5163</v>
      </c>
      <c r="F3897" s="6" t="s">
        <v>172</v>
      </c>
      <c r="G3897" s="6">
        <v>69</v>
      </c>
      <c r="H3897" s="6">
        <v>198.5</v>
      </c>
      <c r="I3897" s="6">
        <v>5.7</v>
      </c>
      <c r="J3897" s="6" t="s">
        <v>170</v>
      </c>
      <c r="K3897" s="6">
        <v>1.3</v>
      </c>
      <c r="L3897" s="6" t="s">
        <v>24</v>
      </c>
      <c r="M3897" s="6" t="s">
        <v>217</v>
      </c>
      <c r="N3897" s="6" t="b">
        <v>0</v>
      </c>
      <c r="O3897" s="6">
        <v>41.990861270000003</v>
      </c>
      <c r="P3897" s="6">
        <v>-72.129680719999996</v>
      </c>
    </row>
    <row r="3898" spans="2:16" ht="15.75" customHeight="1" x14ac:dyDescent="0.3">
      <c r="B3898" s="6">
        <v>801</v>
      </c>
      <c r="C3898" s="6" t="s">
        <v>21</v>
      </c>
      <c r="D3898" s="6">
        <v>5164</v>
      </c>
      <c r="F3898" s="6" t="s">
        <v>18</v>
      </c>
      <c r="G3898" s="6">
        <v>24.1</v>
      </c>
      <c r="H3898" s="6">
        <v>174.8</v>
      </c>
      <c r="I3898" s="6">
        <v>1.1000000000000001</v>
      </c>
      <c r="J3898" s="6" t="s">
        <v>170</v>
      </c>
      <c r="N3898" s="6" t="b">
        <v>0</v>
      </c>
      <c r="O3898" s="6">
        <v>41.990721489999999</v>
      </c>
      <c r="P3898" s="6">
        <v>-72.130265550000004</v>
      </c>
    </row>
    <row r="3899" spans="2:16" ht="15.75" customHeight="1" x14ac:dyDescent="0.3">
      <c r="B3899" s="6">
        <v>309</v>
      </c>
      <c r="C3899" s="6" t="s">
        <v>25</v>
      </c>
      <c r="D3899" s="6">
        <v>5165</v>
      </c>
      <c r="F3899" s="6" t="s">
        <v>172</v>
      </c>
      <c r="G3899" s="6">
        <v>198.5</v>
      </c>
      <c r="H3899" s="6">
        <v>74.099999999999994</v>
      </c>
      <c r="I3899" s="6">
        <v>4.4000000000000004</v>
      </c>
      <c r="J3899" s="6" t="s">
        <v>170</v>
      </c>
      <c r="K3899" s="6">
        <v>1.3</v>
      </c>
      <c r="L3899" s="6" t="s">
        <v>24</v>
      </c>
      <c r="N3899" s="6" t="b">
        <v>1</v>
      </c>
      <c r="O3899" s="6">
        <v>41.989557259999998</v>
      </c>
      <c r="P3899" s="6">
        <v>-72.128399029999997</v>
      </c>
    </row>
    <row r="3900" spans="2:16" ht="15.75" customHeight="1" x14ac:dyDescent="0.3">
      <c r="B3900" s="6">
        <v>801</v>
      </c>
      <c r="C3900" s="6" t="s">
        <v>21</v>
      </c>
      <c r="D3900" s="6">
        <v>5166</v>
      </c>
      <c r="F3900" s="6" t="s">
        <v>172</v>
      </c>
      <c r="G3900" s="6">
        <v>20.9</v>
      </c>
      <c r="H3900" s="6">
        <v>178.3</v>
      </c>
      <c r="I3900" s="6">
        <v>1.4</v>
      </c>
      <c r="J3900" s="6" t="s">
        <v>170</v>
      </c>
      <c r="N3900" s="6" t="b">
        <v>0</v>
      </c>
      <c r="O3900" s="6">
        <v>41.99075749</v>
      </c>
      <c r="P3900" s="6">
        <v>-72.130296329999993</v>
      </c>
    </row>
    <row r="3901" spans="2:16" ht="15.75" customHeight="1" x14ac:dyDescent="0.3">
      <c r="B3901" s="6">
        <v>309</v>
      </c>
      <c r="C3901" s="6" t="s">
        <v>17</v>
      </c>
      <c r="D3901" s="6">
        <v>5167</v>
      </c>
      <c r="F3901" s="6" t="s">
        <v>20</v>
      </c>
      <c r="G3901" s="6">
        <v>185</v>
      </c>
      <c r="H3901" s="6">
        <v>64.5</v>
      </c>
      <c r="I3901" s="6">
        <v>3.9</v>
      </c>
      <c r="J3901" s="6" t="s">
        <v>170</v>
      </c>
      <c r="N3901" s="6" t="b">
        <v>0</v>
      </c>
      <c r="O3901" s="6">
        <v>41.989493320000001</v>
      </c>
      <c r="P3901" s="6">
        <v>-72.128580069999998</v>
      </c>
    </row>
    <row r="3902" spans="2:16" ht="15.75" customHeight="1" x14ac:dyDescent="0.3">
      <c r="B3902" s="6">
        <v>308</v>
      </c>
      <c r="C3902" s="6" t="s">
        <v>26</v>
      </c>
      <c r="D3902" s="6">
        <v>5168</v>
      </c>
      <c r="F3902" s="6" t="s">
        <v>20</v>
      </c>
      <c r="G3902" s="6">
        <v>171.7</v>
      </c>
      <c r="H3902" s="6">
        <v>64.900000000000006</v>
      </c>
      <c r="I3902" s="6">
        <v>4</v>
      </c>
      <c r="J3902" s="6" t="s">
        <v>170</v>
      </c>
      <c r="N3902" s="6" t="b">
        <v>0</v>
      </c>
      <c r="O3902" s="6">
        <v>41.989517640000003</v>
      </c>
      <c r="P3902" s="6">
        <v>-72.128737709999996</v>
      </c>
    </row>
    <row r="3903" spans="2:16" ht="15.75" customHeight="1" x14ac:dyDescent="0.3">
      <c r="B3903" s="6">
        <v>801</v>
      </c>
      <c r="C3903" s="6" t="s">
        <v>21</v>
      </c>
      <c r="D3903" s="6">
        <v>5170</v>
      </c>
      <c r="F3903" s="6" t="s">
        <v>172</v>
      </c>
      <c r="G3903" s="6">
        <v>26.7</v>
      </c>
      <c r="H3903" s="6">
        <v>178.6</v>
      </c>
      <c r="I3903" s="6">
        <v>1.1000000000000001</v>
      </c>
      <c r="J3903" s="6" t="s">
        <v>170</v>
      </c>
      <c r="N3903" s="6" t="b">
        <v>0</v>
      </c>
      <c r="O3903" s="6">
        <v>41.990751090000003</v>
      </c>
      <c r="P3903" s="6">
        <v>-72.130226579999999</v>
      </c>
    </row>
    <row r="3904" spans="2:16" ht="15.75" customHeight="1" x14ac:dyDescent="0.3">
      <c r="B3904" s="6">
        <v>309</v>
      </c>
      <c r="C3904" s="6" t="s">
        <v>17</v>
      </c>
      <c r="D3904" s="6">
        <v>5175</v>
      </c>
      <c r="F3904" s="6" t="s">
        <v>20</v>
      </c>
      <c r="G3904" s="6">
        <v>183</v>
      </c>
      <c r="H3904" s="6">
        <v>63.5</v>
      </c>
      <c r="I3904" s="6">
        <v>2.6</v>
      </c>
      <c r="J3904" s="6" t="s">
        <v>170</v>
      </c>
      <c r="L3904" s="6" t="s">
        <v>24</v>
      </c>
      <c r="N3904" s="6" t="b">
        <v>0</v>
      </c>
      <c r="O3904" s="6">
        <v>41.989487590000003</v>
      </c>
      <c r="P3904" s="6">
        <v>-72.128606000000005</v>
      </c>
    </row>
    <row r="3905" spans="2:16" ht="15.75" customHeight="1" x14ac:dyDescent="0.3">
      <c r="B3905" s="6">
        <v>905</v>
      </c>
      <c r="C3905" s="6" t="s">
        <v>17</v>
      </c>
      <c r="D3905" s="6">
        <v>5176</v>
      </c>
      <c r="F3905" s="6" t="s">
        <v>172</v>
      </c>
      <c r="G3905" s="6">
        <v>108.8</v>
      </c>
      <c r="H3905" s="6">
        <v>183.8</v>
      </c>
      <c r="I3905" s="6">
        <v>1.5</v>
      </c>
      <c r="J3905" s="6" t="s">
        <v>170</v>
      </c>
      <c r="N3905" s="6" t="b">
        <v>0</v>
      </c>
      <c r="O3905" s="6">
        <v>41.990668919999997</v>
      </c>
      <c r="P3905" s="6">
        <v>-72.129237360000005</v>
      </c>
    </row>
    <row r="3906" spans="2:16" ht="15.75" customHeight="1" x14ac:dyDescent="0.3">
      <c r="B3906" s="6">
        <v>309</v>
      </c>
      <c r="C3906" s="6" t="s">
        <v>17</v>
      </c>
      <c r="D3906" s="6">
        <v>5178</v>
      </c>
      <c r="F3906" s="6" t="s">
        <v>20</v>
      </c>
      <c r="G3906" s="6">
        <v>183</v>
      </c>
      <c r="H3906" s="6">
        <v>60.9</v>
      </c>
      <c r="I3906" s="6">
        <v>2.5</v>
      </c>
      <c r="J3906" s="6" t="s">
        <v>170</v>
      </c>
      <c r="L3906" s="6" t="s">
        <v>24</v>
      </c>
      <c r="N3906" s="6" t="b">
        <v>0</v>
      </c>
      <c r="O3906" s="6">
        <v>41.989464560000002</v>
      </c>
      <c r="P3906" s="6">
        <v>-72.128611460000002</v>
      </c>
    </row>
    <row r="3907" spans="2:16" ht="15.75" customHeight="1" x14ac:dyDescent="0.3">
      <c r="B3907" s="6">
        <v>308</v>
      </c>
      <c r="C3907" s="6" t="s">
        <v>26</v>
      </c>
      <c r="D3907" s="6">
        <v>5179</v>
      </c>
      <c r="F3907" s="6" t="s">
        <v>20</v>
      </c>
      <c r="G3907" s="6">
        <v>171.2</v>
      </c>
      <c r="H3907" s="6">
        <v>64.400000000000006</v>
      </c>
      <c r="I3907" s="6">
        <v>3.3</v>
      </c>
      <c r="J3907" s="6" t="s">
        <v>170</v>
      </c>
      <c r="N3907" s="6" t="b">
        <v>0</v>
      </c>
      <c r="O3907" s="6">
        <v>41.989513989999999</v>
      </c>
      <c r="P3907" s="6">
        <v>-72.128744710000007</v>
      </c>
    </row>
    <row r="3908" spans="2:16" ht="15.75" customHeight="1" x14ac:dyDescent="0.3">
      <c r="B3908" s="6">
        <v>308</v>
      </c>
      <c r="C3908" s="6" t="s">
        <v>26</v>
      </c>
      <c r="D3908" s="6">
        <v>5180</v>
      </c>
      <c r="F3908" s="6" t="s">
        <v>20</v>
      </c>
      <c r="G3908" s="6">
        <v>171.7</v>
      </c>
      <c r="H3908" s="6">
        <v>63.2</v>
      </c>
      <c r="I3908" s="6">
        <v>5.2</v>
      </c>
      <c r="J3908" s="6" t="s">
        <v>170</v>
      </c>
      <c r="N3908" s="6" t="b">
        <v>0</v>
      </c>
      <c r="O3908" s="6">
        <v>41.98950258</v>
      </c>
      <c r="P3908" s="6">
        <v>-72.12874128</v>
      </c>
    </row>
    <row r="3909" spans="2:16" ht="15.75" customHeight="1" x14ac:dyDescent="0.3">
      <c r="B3909" s="6">
        <v>801</v>
      </c>
      <c r="C3909" s="6" t="s">
        <v>21</v>
      </c>
      <c r="D3909" s="6">
        <v>5181</v>
      </c>
      <c r="F3909" s="6" t="s">
        <v>172</v>
      </c>
      <c r="G3909" s="6">
        <v>23</v>
      </c>
      <c r="H3909" s="6">
        <v>175.5</v>
      </c>
      <c r="I3909" s="6">
        <v>2.2999999999999998</v>
      </c>
      <c r="J3909" s="6" t="s">
        <v>170</v>
      </c>
      <c r="K3909" s="6">
        <v>1.3</v>
      </c>
      <c r="N3909" s="6" t="b">
        <v>1</v>
      </c>
      <c r="O3909" s="6">
        <v>41.99072941</v>
      </c>
      <c r="P3909" s="6">
        <v>-72.130277190000001</v>
      </c>
    </row>
    <row r="3910" spans="2:16" ht="15.75" customHeight="1" x14ac:dyDescent="0.3">
      <c r="B3910" s="6">
        <v>309</v>
      </c>
      <c r="C3910" s="6" t="s">
        <v>17</v>
      </c>
      <c r="D3910" s="6">
        <v>5182</v>
      </c>
      <c r="F3910" s="6" t="s">
        <v>20</v>
      </c>
      <c r="G3910" s="6">
        <v>183</v>
      </c>
      <c r="H3910" s="6">
        <v>65.2</v>
      </c>
      <c r="I3910" s="6">
        <v>2.2000000000000002</v>
      </c>
      <c r="J3910" s="6" t="s">
        <v>170</v>
      </c>
      <c r="L3910" s="6" t="s">
        <v>24</v>
      </c>
      <c r="N3910" s="6" t="b">
        <v>0</v>
      </c>
      <c r="O3910" s="6">
        <v>41.989502639999998</v>
      </c>
      <c r="P3910" s="6">
        <v>-72.128602430000001</v>
      </c>
    </row>
    <row r="3911" spans="2:16" ht="15.75" customHeight="1" x14ac:dyDescent="0.3">
      <c r="B3911" s="6">
        <v>309</v>
      </c>
      <c r="C3911" s="6" t="s">
        <v>25</v>
      </c>
      <c r="D3911" s="6">
        <v>5184</v>
      </c>
      <c r="F3911" s="6" t="s">
        <v>172</v>
      </c>
      <c r="G3911" s="6">
        <v>196.3</v>
      </c>
      <c r="H3911" s="6">
        <v>73.5</v>
      </c>
      <c r="I3911" s="6">
        <v>2.2999999999999998</v>
      </c>
      <c r="J3911" s="6" t="s">
        <v>170</v>
      </c>
      <c r="K3911" s="6">
        <v>1.3</v>
      </c>
      <c r="L3911" s="6" t="s">
        <v>24</v>
      </c>
      <c r="N3911" s="6" t="b">
        <v>0</v>
      </c>
      <c r="O3911" s="6">
        <v>41.989555379999999</v>
      </c>
      <c r="P3911" s="6">
        <v>-72.128426509999997</v>
      </c>
    </row>
    <row r="3912" spans="2:16" ht="15.75" customHeight="1" x14ac:dyDescent="0.3">
      <c r="B3912" s="6">
        <v>309</v>
      </c>
      <c r="C3912" s="6" t="s">
        <v>17</v>
      </c>
      <c r="D3912" s="6">
        <v>5185</v>
      </c>
      <c r="F3912" s="6" t="s">
        <v>20</v>
      </c>
      <c r="G3912" s="6">
        <v>184.1</v>
      </c>
      <c r="H3912" s="6">
        <v>63.1</v>
      </c>
      <c r="I3912" s="6">
        <v>4.5999999999999996</v>
      </c>
      <c r="J3912" s="6" t="s">
        <v>170</v>
      </c>
      <c r="L3912" s="6" t="s">
        <v>24</v>
      </c>
      <c r="N3912" s="6" t="b">
        <v>0</v>
      </c>
      <c r="O3912" s="6">
        <v>41.989482330000001</v>
      </c>
      <c r="P3912" s="6">
        <v>-72.128593730000006</v>
      </c>
    </row>
    <row r="3913" spans="2:16" ht="15.75" customHeight="1" x14ac:dyDescent="0.3">
      <c r="B3913" s="6">
        <v>309</v>
      </c>
      <c r="C3913" s="6" t="s">
        <v>17</v>
      </c>
      <c r="D3913" s="6">
        <v>5186</v>
      </c>
      <c r="F3913" s="6" t="s">
        <v>20</v>
      </c>
      <c r="G3913" s="6">
        <v>183.1</v>
      </c>
      <c r="H3913" s="6">
        <v>61.7</v>
      </c>
      <c r="I3913" s="6">
        <v>1.1000000000000001</v>
      </c>
      <c r="J3913" s="6" t="s">
        <v>170</v>
      </c>
      <c r="L3913" s="6" t="s">
        <v>24</v>
      </c>
      <c r="N3913" s="6" t="b">
        <v>0</v>
      </c>
      <c r="O3913" s="6">
        <v>41.98947149</v>
      </c>
      <c r="P3913" s="6">
        <v>-72.128608589999999</v>
      </c>
    </row>
    <row r="3914" spans="2:16" ht="15.75" customHeight="1" x14ac:dyDescent="0.3">
      <c r="B3914" s="6">
        <v>902</v>
      </c>
      <c r="C3914" s="6" t="s">
        <v>26</v>
      </c>
      <c r="D3914" s="6">
        <v>5188</v>
      </c>
      <c r="F3914" s="6" t="s">
        <v>172</v>
      </c>
      <c r="G3914" s="6">
        <v>54.5</v>
      </c>
      <c r="H3914" s="6">
        <v>181.3</v>
      </c>
      <c r="I3914" s="6">
        <v>1.3</v>
      </c>
      <c r="J3914" s="6" t="s">
        <v>170</v>
      </c>
      <c r="L3914" s="6" t="s">
        <v>24</v>
      </c>
      <c r="N3914" s="6" t="b">
        <v>1</v>
      </c>
      <c r="O3914" s="6">
        <v>41.990731580000002</v>
      </c>
      <c r="P3914" s="6">
        <v>-72.129889649999996</v>
      </c>
    </row>
    <row r="3915" spans="2:16" ht="15.75" customHeight="1" x14ac:dyDescent="0.3">
      <c r="B3915" s="6">
        <v>905</v>
      </c>
      <c r="C3915" s="6" t="s">
        <v>17</v>
      </c>
      <c r="D3915" s="6">
        <v>5189</v>
      </c>
      <c r="F3915" s="6" t="s">
        <v>172</v>
      </c>
      <c r="G3915" s="6">
        <v>106.4</v>
      </c>
      <c r="H3915" s="6">
        <v>181.6</v>
      </c>
      <c r="I3915" s="6">
        <v>2.5</v>
      </c>
      <c r="J3915" s="6" t="s">
        <v>170</v>
      </c>
      <c r="K3915" s="6">
        <v>1.3</v>
      </c>
      <c r="L3915" s="6" t="s">
        <v>24</v>
      </c>
      <c r="N3915" s="6" t="b">
        <v>1</v>
      </c>
      <c r="O3915" s="6">
        <v>41.990653180000002</v>
      </c>
      <c r="P3915" s="6">
        <v>-72.129270579999996</v>
      </c>
    </row>
    <row r="3916" spans="2:16" ht="15.75" customHeight="1" x14ac:dyDescent="0.3">
      <c r="B3916" s="6">
        <v>902</v>
      </c>
      <c r="C3916" s="6" t="s">
        <v>26</v>
      </c>
      <c r="D3916" s="6">
        <v>5193</v>
      </c>
      <c r="F3916" s="6" t="s">
        <v>172</v>
      </c>
      <c r="G3916" s="6">
        <v>56.3</v>
      </c>
      <c r="H3916" s="6">
        <v>180.9</v>
      </c>
      <c r="I3916" s="6">
        <v>1.1000000000000001</v>
      </c>
      <c r="J3916" s="6" t="s">
        <v>170</v>
      </c>
      <c r="K3916" s="6">
        <v>1.3</v>
      </c>
      <c r="L3916" s="6" t="s">
        <v>24</v>
      </c>
      <c r="N3916" s="6" t="b">
        <v>0</v>
      </c>
      <c r="O3916" s="6">
        <v>41.990725230000002</v>
      </c>
      <c r="P3916" s="6">
        <v>-72.129869040000003</v>
      </c>
    </row>
    <row r="3917" spans="2:16" ht="15.75" customHeight="1" x14ac:dyDescent="0.3">
      <c r="B3917" s="6">
        <v>308</v>
      </c>
      <c r="C3917" s="6" t="s">
        <v>26</v>
      </c>
      <c r="D3917" s="6">
        <v>5194</v>
      </c>
      <c r="F3917" s="6" t="s">
        <v>20</v>
      </c>
      <c r="G3917" s="6">
        <v>171.6</v>
      </c>
      <c r="H3917" s="6">
        <v>63.8</v>
      </c>
      <c r="I3917" s="6">
        <v>3.8</v>
      </c>
      <c r="J3917" s="6" t="s">
        <v>170</v>
      </c>
      <c r="N3917" s="6" t="b">
        <v>0</v>
      </c>
      <c r="O3917" s="6">
        <v>41.989508049999998</v>
      </c>
      <c r="P3917" s="6">
        <v>-72.128741210000001</v>
      </c>
    </row>
    <row r="3918" spans="2:16" ht="15.75" customHeight="1" x14ac:dyDescent="0.3">
      <c r="B3918" s="6">
        <v>309</v>
      </c>
      <c r="C3918" s="6" t="s">
        <v>17</v>
      </c>
      <c r="D3918" s="6">
        <v>5195</v>
      </c>
      <c r="F3918" s="6" t="s">
        <v>20</v>
      </c>
      <c r="G3918" s="6">
        <v>183.1</v>
      </c>
      <c r="H3918" s="6">
        <v>61.4</v>
      </c>
      <c r="I3918" s="6">
        <v>4.5</v>
      </c>
      <c r="J3918" s="6" t="s">
        <v>170</v>
      </c>
      <c r="L3918" s="6" t="s">
        <v>24</v>
      </c>
      <c r="N3918" s="6" t="b">
        <v>0</v>
      </c>
      <c r="O3918" s="6">
        <v>41.98946883</v>
      </c>
      <c r="P3918" s="6">
        <v>-72.128609220000001</v>
      </c>
    </row>
    <row r="3919" spans="2:16" ht="15.75" customHeight="1" x14ac:dyDescent="0.3">
      <c r="B3919" s="6">
        <v>903</v>
      </c>
      <c r="C3919" s="6" t="s">
        <v>21</v>
      </c>
      <c r="D3919" s="6">
        <v>5196</v>
      </c>
      <c r="F3919" s="6" t="s">
        <v>20</v>
      </c>
      <c r="G3919" s="6">
        <v>63.9</v>
      </c>
      <c r="H3919" s="6">
        <v>193.3</v>
      </c>
      <c r="I3919" s="6">
        <v>1.1000000000000001</v>
      </c>
      <c r="J3919" s="6" t="s">
        <v>170</v>
      </c>
      <c r="L3919" s="6" t="s">
        <v>24</v>
      </c>
      <c r="N3919" s="6" t="b">
        <v>0</v>
      </c>
      <c r="O3919" s="6">
        <v>41.99082318</v>
      </c>
      <c r="P3919" s="6">
        <v>-72.129752420000003</v>
      </c>
    </row>
    <row r="3920" spans="2:16" ht="15.75" customHeight="1" x14ac:dyDescent="0.3">
      <c r="B3920" s="6">
        <v>308</v>
      </c>
      <c r="C3920" s="6" t="s">
        <v>26</v>
      </c>
      <c r="D3920" s="6">
        <v>5197</v>
      </c>
      <c r="F3920" s="6" t="s">
        <v>20</v>
      </c>
      <c r="G3920" s="6">
        <v>171.7</v>
      </c>
      <c r="H3920" s="6">
        <v>63.7</v>
      </c>
      <c r="I3920" s="6">
        <v>4.7</v>
      </c>
      <c r="J3920" s="6" t="s">
        <v>170</v>
      </c>
      <c r="N3920" s="6" t="b">
        <v>1</v>
      </c>
      <c r="O3920" s="6">
        <v>41.989507009999997</v>
      </c>
      <c r="P3920" s="6">
        <v>-72.128740230000005</v>
      </c>
    </row>
    <row r="3921" spans="2:16" ht="15.75" customHeight="1" x14ac:dyDescent="0.3">
      <c r="B3921" s="6">
        <v>704</v>
      </c>
      <c r="C3921" s="6" t="s">
        <v>26</v>
      </c>
      <c r="D3921" s="6">
        <v>5198</v>
      </c>
      <c r="F3921" s="6" t="s">
        <v>172</v>
      </c>
      <c r="G3921" s="6">
        <v>94.2</v>
      </c>
      <c r="H3921" s="6">
        <v>141.19999999999999</v>
      </c>
      <c r="I3921" s="6">
        <v>1.6</v>
      </c>
      <c r="J3921" s="6" t="s">
        <v>170</v>
      </c>
      <c r="N3921" s="6" t="b">
        <v>1</v>
      </c>
      <c r="O3921" s="6">
        <v>41.990314429999998</v>
      </c>
      <c r="P3921" s="6">
        <v>-72.129500849999999</v>
      </c>
    </row>
    <row r="3922" spans="2:16" ht="15.75" customHeight="1" x14ac:dyDescent="0.3">
      <c r="B3922" s="6">
        <v>309</v>
      </c>
      <c r="C3922" s="6" t="s">
        <v>17</v>
      </c>
      <c r="D3922" s="6">
        <v>5199</v>
      </c>
      <c r="F3922" s="6" t="s">
        <v>20</v>
      </c>
      <c r="G3922" s="6">
        <v>187.8</v>
      </c>
      <c r="H3922" s="6">
        <v>61.7</v>
      </c>
      <c r="I3922" s="6">
        <v>3.2</v>
      </c>
      <c r="J3922" s="6" t="s">
        <v>170</v>
      </c>
      <c r="L3922" s="6" t="s">
        <v>24</v>
      </c>
      <c r="N3922" s="6" t="b">
        <v>0</v>
      </c>
      <c r="O3922" s="6">
        <v>41.989464150000003</v>
      </c>
      <c r="P3922" s="6">
        <v>-72.128552589999998</v>
      </c>
    </row>
    <row r="3923" spans="2:16" ht="15.75" customHeight="1" x14ac:dyDescent="0.3">
      <c r="B3923" s="6">
        <v>309</v>
      </c>
      <c r="C3923" s="6" t="s">
        <v>17</v>
      </c>
      <c r="D3923" s="6">
        <v>5203</v>
      </c>
      <c r="F3923" s="6" t="s">
        <v>20</v>
      </c>
      <c r="G3923" s="6">
        <v>183.2</v>
      </c>
      <c r="H3923" s="6">
        <v>60.9</v>
      </c>
      <c r="I3923" s="6">
        <v>2.6</v>
      </c>
      <c r="J3923" s="6" t="s">
        <v>170</v>
      </c>
      <c r="L3923" s="6" t="s">
        <v>24</v>
      </c>
      <c r="N3923" s="6" t="b">
        <v>0</v>
      </c>
      <c r="O3923" s="6">
        <v>41.989464249999997</v>
      </c>
      <c r="P3923" s="6">
        <v>-72.128609080000004</v>
      </c>
    </row>
    <row r="3924" spans="2:16" ht="15.75" customHeight="1" x14ac:dyDescent="0.3">
      <c r="B3924" s="6">
        <v>704</v>
      </c>
      <c r="C3924" s="6" t="s">
        <v>26</v>
      </c>
      <c r="D3924" s="6">
        <v>5206</v>
      </c>
      <c r="F3924" s="6" t="s">
        <v>172</v>
      </c>
      <c r="G3924" s="6">
        <v>96.3</v>
      </c>
      <c r="H3924" s="6">
        <v>148</v>
      </c>
      <c r="I3924" s="6">
        <v>1.4</v>
      </c>
      <c r="J3924" s="6" t="s">
        <v>170</v>
      </c>
      <c r="N3924" s="6" t="b">
        <v>1</v>
      </c>
      <c r="O3924" s="6">
        <v>41.990371379999999</v>
      </c>
      <c r="P3924" s="6">
        <v>-72.129461539999994</v>
      </c>
    </row>
    <row r="3925" spans="2:16" ht="15.75" customHeight="1" x14ac:dyDescent="0.3">
      <c r="B3925" s="6">
        <v>309</v>
      </c>
      <c r="C3925" s="6" t="s">
        <v>17</v>
      </c>
      <c r="D3925" s="6">
        <v>5207</v>
      </c>
      <c r="F3925" s="6" t="s">
        <v>20</v>
      </c>
      <c r="G3925" s="6">
        <v>184</v>
      </c>
      <c r="H3925" s="6">
        <v>63.7</v>
      </c>
      <c r="I3925" s="6">
        <v>2.4</v>
      </c>
      <c r="J3925" s="6" t="s">
        <v>170</v>
      </c>
      <c r="L3925" s="6" t="s">
        <v>24</v>
      </c>
      <c r="N3925" s="6" t="b">
        <v>0</v>
      </c>
      <c r="O3925" s="6">
        <v>41.989487799999999</v>
      </c>
      <c r="P3925" s="6">
        <v>-72.128593660000007</v>
      </c>
    </row>
    <row r="3926" spans="2:16" ht="15.75" customHeight="1" x14ac:dyDescent="0.3">
      <c r="B3926" s="6">
        <v>309</v>
      </c>
      <c r="C3926" s="6" t="s">
        <v>17</v>
      </c>
      <c r="D3926" s="6">
        <v>5208</v>
      </c>
      <c r="F3926" s="6" t="s">
        <v>20</v>
      </c>
      <c r="G3926" s="6">
        <v>186.4</v>
      </c>
      <c r="H3926" s="6">
        <v>67.3</v>
      </c>
      <c r="I3926" s="6">
        <v>4.2</v>
      </c>
      <c r="J3926" s="6" t="s">
        <v>170</v>
      </c>
      <c r="K3926" s="6">
        <v>1.3</v>
      </c>
      <c r="L3926" s="6" t="s">
        <v>24</v>
      </c>
      <c r="N3926" s="6" t="b">
        <v>0</v>
      </c>
      <c r="O3926" s="6">
        <v>41.989515930000003</v>
      </c>
      <c r="P3926" s="6">
        <v>-72.128557499999999</v>
      </c>
    </row>
    <row r="3927" spans="2:16" ht="15.75" customHeight="1" x14ac:dyDescent="0.3">
      <c r="B3927" s="6">
        <v>704</v>
      </c>
      <c r="C3927" s="6" t="s">
        <v>26</v>
      </c>
      <c r="D3927" s="6">
        <v>5209</v>
      </c>
      <c r="F3927" s="6" t="s">
        <v>172</v>
      </c>
      <c r="G3927" s="6">
        <v>94.4</v>
      </c>
      <c r="H3927" s="6">
        <v>148.9</v>
      </c>
      <c r="I3927" s="6">
        <v>1.3</v>
      </c>
      <c r="J3927" s="6" t="s">
        <v>170</v>
      </c>
      <c r="N3927" s="6" t="b">
        <v>1</v>
      </c>
      <c r="O3927" s="6">
        <v>41.990382320000002</v>
      </c>
      <c r="P3927" s="6">
        <v>-72.129482280000005</v>
      </c>
    </row>
    <row r="3928" spans="2:16" ht="15.75" customHeight="1" x14ac:dyDescent="0.3">
      <c r="B3928" s="6">
        <v>309</v>
      </c>
      <c r="C3928" s="6" t="s">
        <v>17</v>
      </c>
      <c r="D3928" s="6">
        <v>5210</v>
      </c>
      <c r="F3928" s="6" t="s">
        <v>20</v>
      </c>
      <c r="G3928" s="6">
        <v>184.8</v>
      </c>
      <c r="H3928" s="6">
        <v>67.900000000000006</v>
      </c>
      <c r="I3928" s="6">
        <v>2</v>
      </c>
      <c r="J3928" s="6" t="s">
        <v>170</v>
      </c>
      <c r="K3928" s="6">
        <v>1.3</v>
      </c>
      <c r="L3928" s="6" t="s">
        <v>24</v>
      </c>
      <c r="N3928" s="6" t="b">
        <v>0</v>
      </c>
      <c r="O3928" s="6">
        <v>41.989523740000003</v>
      </c>
      <c r="P3928" s="6">
        <v>-72.128575310000002</v>
      </c>
    </row>
    <row r="3929" spans="2:16" ht="15.75" customHeight="1" x14ac:dyDescent="0.3">
      <c r="B3929" s="6">
        <v>704</v>
      </c>
      <c r="C3929" s="6" t="s">
        <v>26</v>
      </c>
      <c r="D3929" s="6">
        <v>5211</v>
      </c>
      <c r="F3929" s="6" t="s">
        <v>172</v>
      </c>
      <c r="G3929" s="6">
        <v>93.5</v>
      </c>
      <c r="H3929" s="6">
        <v>145.1</v>
      </c>
      <c r="I3929" s="6">
        <v>1.2</v>
      </c>
      <c r="J3929" s="6" t="s">
        <v>170</v>
      </c>
      <c r="N3929" s="6" t="b">
        <v>0</v>
      </c>
      <c r="O3929" s="6">
        <v>41.990350069999998</v>
      </c>
      <c r="P3929" s="6">
        <v>-72.129500989999997</v>
      </c>
    </row>
    <row r="3930" spans="2:16" ht="15.75" customHeight="1" x14ac:dyDescent="0.3">
      <c r="B3930" s="6">
        <v>801</v>
      </c>
      <c r="C3930" s="6" t="s">
        <v>21</v>
      </c>
      <c r="D3930" s="6">
        <v>5212</v>
      </c>
      <c r="F3930" s="6" t="s">
        <v>172</v>
      </c>
      <c r="G3930" s="6">
        <v>23.1</v>
      </c>
      <c r="H3930" s="6">
        <v>175.9</v>
      </c>
      <c r="I3930" s="6">
        <v>3.4</v>
      </c>
      <c r="J3930" s="6" t="s">
        <v>170</v>
      </c>
      <c r="L3930" s="6" t="s">
        <v>24</v>
      </c>
      <c r="N3930" s="6" t="b">
        <v>1</v>
      </c>
      <c r="O3930" s="6">
        <v>41.990732800000004</v>
      </c>
      <c r="P3930" s="6">
        <v>-72.130275159999997</v>
      </c>
    </row>
    <row r="3931" spans="2:16" ht="15.75" customHeight="1" x14ac:dyDescent="0.3">
      <c r="B3931" s="6">
        <v>704</v>
      </c>
      <c r="C3931" s="6" t="s">
        <v>26</v>
      </c>
      <c r="D3931" s="6">
        <v>5213</v>
      </c>
      <c r="F3931" s="6" t="s">
        <v>172</v>
      </c>
      <c r="G3931" s="6">
        <v>94.2</v>
      </c>
      <c r="H3931" s="6">
        <v>143.19999999999999</v>
      </c>
      <c r="I3931" s="6">
        <v>1.5</v>
      </c>
      <c r="J3931" s="6" t="s">
        <v>170</v>
      </c>
      <c r="N3931" s="6" t="b">
        <v>1</v>
      </c>
      <c r="O3931" s="6">
        <v>41.99033215</v>
      </c>
      <c r="P3931" s="6">
        <v>-72.129496639999999</v>
      </c>
    </row>
    <row r="3932" spans="2:16" ht="15.75" customHeight="1" x14ac:dyDescent="0.3">
      <c r="B3932" s="6">
        <v>107</v>
      </c>
      <c r="C3932" s="6" t="s">
        <v>26</v>
      </c>
      <c r="D3932" s="6">
        <v>5214</v>
      </c>
      <c r="F3932" s="6" t="s">
        <v>20</v>
      </c>
      <c r="G3932" s="6">
        <v>160</v>
      </c>
      <c r="H3932" s="6">
        <v>24.9</v>
      </c>
      <c r="I3932" s="6">
        <v>7</v>
      </c>
      <c r="J3932" s="6" t="s">
        <v>170</v>
      </c>
      <c r="K3932" s="6">
        <v>1.3</v>
      </c>
      <c r="L3932" s="6" t="s">
        <v>24</v>
      </c>
      <c r="N3932" s="6" t="b">
        <v>0</v>
      </c>
      <c r="O3932" s="6">
        <v>41.989181649999999</v>
      </c>
      <c r="P3932" s="6">
        <v>-72.128961169999997</v>
      </c>
    </row>
    <row r="3933" spans="2:16" ht="15.75" customHeight="1" x14ac:dyDescent="0.3">
      <c r="B3933" s="6">
        <v>308</v>
      </c>
      <c r="C3933" s="6" t="s">
        <v>26</v>
      </c>
      <c r="D3933" s="6">
        <v>5215</v>
      </c>
      <c r="F3933" s="6" t="s">
        <v>20</v>
      </c>
      <c r="G3933" s="6">
        <v>171.7</v>
      </c>
      <c r="H3933" s="6">
        <v>63.2</v>
      </c>
      <c r="I3933" s="6">
        <v>2.5</v>
      </c>
      <c r="J3933" s="6" t="s">
        <v>170</v>
      </c>
      <c r="N3933" s="6" t="b">
        <v>0</v>
      </c>
      <c r="O3933" s="6">
        <v>41.98950258</v>
      </c>
      <c r="P3933" s="6">
        <v>-72.12874128</v>
      </c>
    </row>
    <row r="3934" spans="2:16" ht="15.75" customHeight="1" x14ac:dyDescent="0.3">
      <c r="B3934" s="6">
        <v>802</v>
      </c>
      <c r="C3934" s="6" t="s">
        <v>25</v>
      </c>
      <c r="D3934" s="6">
        <v>5216</v>
      </c>
      <c r="F3934" s="6" t="s">
        <v>172</v>
      </c>
      <c r="G3934" s="6">
        <v>57.4</v>
      </c>
      <c r="H3934" s="6">
        <v>173.5</v>
      </c>
      <c r="I3934" s="6">
        <v>2.2000000000000002</v>
      </c>
      <c r="J3934" s="6" t="s">
        <v>170</v>
      </c>
      <c r="K3934" s="6">
        <v>1.3</v>
      </c>
      <c r="L3934" s="6" t="s">
        <v>24</v>
      </c>
      <c r="N3934" s="6" t="b">
        <v>0</v>
      </c>
      <c r="O3934" s="6">
        <v>41.990657970000001</v>
      </c>
      <c r="P3934" s="6">
        <v>-72.129871480000006</v>
      </c>
    </row>
    <row r="3935" spans="2:16" ht="15.75" customHeight="1" x14ac:dyDescent="0.3">
      <c r="B3935" s="6">
        <v>309</v>
      </c>
      <c r="C3935" s="6" t="s">
        <v>17</v>
      </c>
      <c r="D3935" s="6">
        <v>5217</v>
      </c>
      <c r="F3935" s="6" t="s">
        <v>20</v>
      </c>
      <c r="G3935" s="6">
        <v>184.2</v>
      </c>
      <c r="H3935" s="6">
        <v>65.400000000000006</v>
      </c>
      <c r="I3935" s="6">
        <v>2.6</v>
      </c>
      <c r="J3935" s="6" t="s">
        <v>170</v>
      </c>
      <c r="L3935" s="6" t="s">
        <v>24</v>
      </c>
      <c r="N3935" s="6" t="b">
        <v>0</v>
      </c>
      <c r="O3935" s="6">
        <v>41.989502539999997</v>
      </c>
      <c r="P3935" s="6">
        <v>-72.128587710000005</v>
      </c>
    </row>
    <row r="3936" spans="2:16" ht="15.75" customHeight="1" x14ac:dyDescent="0.3">
      <c r="B3936" s="6">
        <v>309</v>
      </c>
      <c r="C3936" s="6" t="s">
        <v>17</v>
      </c>
      <c r="D3936" s="6">
        <v>5219</v>
      </c>
      <c r="F3936" s="6" t="s">
        <v>20</v>
      </c>
      <c r="G3936" s="6">
        <v>182</v>
      </c>
      <c r="H3936" s="6">
        <v>68.400000000000006</v>
      </c>
      <c r="I3936" s="6">
        <v>1.5</v>
      </c>
      <c r="J3936" s="6" t="s">
        <v>170</v>
      </c>
      <c r="L3936" s="6" t="s">
        <v>24</v>
      </c>
      <c r="N3936" s="6" t="b">
        <v>0</v>
      </c>
      <c r="O3936" s="6">
        <v>41.98953255</v>
      </c>
      <c r="P3936" s="6">
        <v>-72.128607619999997</v>
      </c>
    </row>
    <row r="3937" spans="2:16" ht="15.75" customHeight="1" x14ac:dyDescent="0.3">
      <c r="B3937" s="6">
        <v>901</v>
      </c>
      <c r="C3937" s="6" t="s">
        <v>17</v>
      </c>
      <c r="D3937" s="6">
        <v>5222</v>
      </c>
      <c r="F3937" s="6" t="s">
        <v>172</v>
      </c>
      <c r="G3937" s="6">
        <v>27.9</v>
      </c>
      <c r="H3937" s="6">
        <v>180.1</v>
      </c>
      <c r="I3937" s="6">
        <v>1.3</v>
      </c>
      <c r="J3937" s="6" t="s">
        <v>170</v>
      </c>
      <c r="K3937" s="6">
        <v>1.3</v>
      </c>
      <c r="L3937" s="6" t="s">
        <v>24</v>
      </c>
      <c r="N3937" s="6" t="b">
        <v>0</v>
      </c>
      <c r="O3937" s="6">
        <v>41.990762500000002</v>
      </c>
      <c r="P3937" s="6">
        <v>-72.130209129999997</v>
      </c>
    </row>
    <row r="3938" spans="2:16" ht="15.75" customHeight="1" x14ac:dyDescent="0.3">
      <c r="B3938" s="6">
        <v>801</v>
      </c>
      <c r="C3938" s="6" t="s">
        <v>21</v>
      </c>
      <c r="D3938" s="6">
        <v>5224</v>
      </c>
      <c r="F3938" s="6" t="s">
        <v>172</v>
      </c>
      <c r="G3938" s="6">
        <v>21.8</v>
      </c>
      <c r="H3938" s="6">
        <v>172</v>
      </c>
      <c r="I3938" s="6">
        <v>3.2</v>
      </c>
      <c r="J3938" s="6" t="s">
        <v>170</v>
      </c>
      <c r="L3938" s="6" t="s">
        <v>24</v>
      </c>
      <c r="N3938" s="6" t="b">
        <v>1</v>
      </c>
      <c r="O3938" s="6">
        <v>41.990700289999999</v>
      </c>
      <c r="P3938" s="6">
        <v>-72.130298839999995</v>
      </c>
    </row>
    <row r="3939" spans="2:16" ht="15.75" customHeight="1" x14ac:dyDescent="0.3">
      <c r="B3939" s="6">
        <v>309</v>
      </c>
      <c r="C3939" s="6" t="s">
        <v>17</v>
      </c>
      <c r="D3939" s="6">
        <v>5225</v>
      </c>
      <c r="F3939" s="6" t="s">
        <v>20</v>
      </c>
      <c r="G3939" s="6">
        <v>183.1</v>
      </c>
      <c r="H3939" s="6">
        <v>62.7</v>
      </c>
      <c r="I3939" s="6">
        <v>2.7</v>
      </c>
      <c r="J3939" s="6" t="s">
        <v>170</v>
      </c>
      <c r="L3939" s="6" t="s">
        <v>24</v>
      </c>
      <c r="N3939" s="6" t="b">
        <v>0</v>
      </c>
      <c r="O3939" s="6">
        <v>41.989480350000001</v>
      </c>
      <c r="P3939" s="6">
        <v>-72.128606489999996</v>
      </c>
    </row>
    <row r="3940" spans="2:16" ht="15.75" customHeight="1" x14ac:dyDescent="0.3">
      <c r="B3940" s="6">
        <v>801</v>
      </c>
      <c r="C3940" s="6" t="s">
        <v>17</v>
      </c>
      <c r="D3940" s="6">
        <v>5226</v>
      </c>
      <c r="F3940" s="6" t="s">
        <v>172</v>
      </c>
      <c r="G3940" s="6">
        <v>23.6</v>
      </c>
      <c r="H3940" s="6">
        <v>166.9</v>
      </c>
      <c r="I3940" s="6">
        <v>1.1000000000000001</v>
      </c>
      <c r="J3940" s="6" t="s">
        <v>170</v>
      </c>
      <c r="N3940" s="6" t="b">
        <v>1</v>
      </c>
      <c r="O3940" s="6">
        <v>41.990652310000002</v>
      </c>
      <c r="P3940" s="6">
        <v>-72.130288109999995</v>
      </c>
    </row>
    <row r="3941" spans="2:16" ht="15.75" customHeight="1" x14ac:dyDescent="0.3">
      <c r="B3941" s="6">
        <v>309</v>
      </c>
      <c r="C3941" s="6" t="s">
        <v>17</v>
      </c>
      <c r="D3941" s="6">
        <v>5229</v>
      </c>
      <c r="F3941" s="6" t="s">
        <v>20</v>
      </c>
      <c r="G3941" s="6">
        <v>181.8</v>
      </c>
      <c r="H3941" s="6">
        <v>65.400000000000006</v>
      </c>
      <c r="I3941" s="6">
        <v>2.9</v>
      </c>
      <c r="J3941" s="6" t="s">
        <v>170</v>
      </c>
      <c r="L3941" s="6" t="s">
        <v>24</v>
      </c>
      <c r="N3941" s="6" t="b">
        <v>0</v>
      </c>
      <c r="O3941" s="6">
        <v>41.989506290000001</v>
      </c>
      <c r="P3941" s="6">
        <v>-72.128616309999998</v>
      </c>
    </row>
    <row r="3942" spans="2:16" ht="15.75" customHeight="1" x14ac:dyDescent="0.3">
      <c r="B3942" s="6">
        <v>801</v>
      </c>
      <c r="C3942" s="6" t="s">
        <v>21</v>
      </c>
      <c r="D3942" s="6">
        <v>5229</v>
      </c>
      <c r="F3942" s="6" t="s">
        <v>172</v>
      </c>
      <c r="G3942" s="6">
        <v>23.2</v>
      </c>
      <c r="H3942" s="6">
        <v>175.6</v>
      </c>
      <c r="I3942" s="6">
        <v>2</v>
      </c>
      <c r="J3942" s="6" t="s">
        <v>170</v>
      </c>
      <c r="N3942" s="6" t="b">
        <v>1</v>
      </c>
      <c r="O3942" s="6">
        <v>41.990729979999998</v>
      </c>
      <c r="P3942" s="6">
        <v>-72.130274589999999</v>
      </c>
    </row>
    <row r="3943" spans="2:16" ht="15.75" customHeight="1" x14ac:dyDescent="0.3">
      <c r="B3943" s="6">
        <v>704</v>
      </c>
      <c r="C3943" s="6" t="s">
        <v>26</v>
      </c>
      <c r="D3943" s="6">
        <v>5231</v>
      </c>
      <c r="F3943" s="6" t="s">
        <v>172</v>
      </c>
      <c r="G3943" s="6">
        <v>95.8</v>
      </c>
      <c r="H3943" s="6">
        <v>143.30000000000001</v>
      </c>
      <c r="I3943" s="6">
        <v>1.5</v>
      </c>
      <c r="J3943" s="6" t="s">
        <v>170</v>
      </c>
      <c r="N3943" s="6" t="b">
        <v>0</v>
      </c>
      <c r="O3943" s="6">
        <v>41.990330530000001</v>
      </c>
      <c r="P3943" s="6">
        <v>-72.129477370000004</v>
      </c>
    </row>
    <row r="3944" spans="2:16" ht="15.75" customHeight="1" x14ac:dyDescent="0.3">
      <c r="B3944" s="6">
        <v>704</v>
      </c>
      <c r="C3944" s="6" t="s">
        <v>26</v>
      </c>
      <c r="D3944" s="6">
        <v>5232</v>
      </c>
      <c r="F3944" s="6" t="s">
        <v>172</v>
      </c>
      <c r="G3944" s="6">
        <v>94.7</v>
      </c>
      <c r="H3944" s="6">
        <v>141.4</v>
      </c>
      <c r="I3944" s="6">
        <v>2.1</v>
      </c>
      <c r="J3944" s="6" t="s">
        <v>170</v>
      </c>
      <c r="N3944" s="6" t="b">
        <v>1</v>
      </c>
      <c r="O3944" s="6">
        <v>41.990315420000002</v>
      </c>
      <c r="P3944" s="6">
        <v>-72.129494469999997</v>
      </c>
    </row>
    <row r="3945" spans="2:16" ht="15.75" customHeight="1" x14ac:dyDescent="0.3">
      <c r="B3945" s="6">
        <v>801</v>
      </c>
      <c r="C3945" s="6" t="s">
        <v>21</v>
      </c>
      <c r="D3945" s="6">
        <v>5233</v>
      </c>
      <c r="F3945" s="6" t="s">
        <v>172</v>
      </c>
      <c r="G3945" s="6">
        <v>21.9</v>
      </c>
      <c r="H3945" s="6">
        <v>173.9</v>
      </c>
      <c r="I3945" s="6">
        <v>1.7</v>
      </c>
      <c r="J3945" s="6" t="s">
        <v>170</v>
      </c>
      <c r="N3945" s="6" t="b">
        <v>0</v>
      </c>
      <c r="O3945" s="6">
        <v>41.99071696</v>
      </c>
      <c r="P3945" s="6">
        <v>-72.130293660000007</v>
      </c>
    </row>
    <row r="3946" spans="2:16" ht="15.75" customHeight="1" x14ac:dyDescent="0.3">
      <c r="B3946" s="6">
        <v>704</v>
      </c>
      <c r="C3946" s="6" t="s">
        <v>26</v>
      </c>
      <c r="D3946" s="6">
        <v>5234</v>
      </c>
      <c r="F3946" s="6" t="s">
        <v>172</v>
      </c>
      <c r="G3946" s="6">
        <v>95.7</v>
      </c>
      <c r="H3946" s="6">
        <v>143.19999999999999</v>
      </c>
      <c r="I3946" s="6">
        <v>1.5</v>
      </c>
      <c r="J3946" s="6" t="s">
        <v>170</v>
      </c>
      <c r="N3946" s="6" t="b">
        <v>0</v>
      </c>
      <c r="O3946" s="6">
        <v>41.990329799999998</v>
      </c>
      <c r="P3946" s="6">
        <v>-72.129478770000006</v>
      </c>
    </row>
    <row r="3947" spans="2:16" ht="15.75" customHeight="1" x14ac:dyDescent="0.3">
      <c r="B3947" s="6">
        <v>800</v>
      </c>
      <c r="C3947" s="6" t="s">
        <v>26</v>
      </c>
      <c r="D3947" s="6">
        <v>5235</v>
      </c>
      <c r="F3947" s="6" t="s">
        <v>172</v>
      </c>
      <c r="G3947" s="6">
        <v>18.5</v>
      </c>
      <c r="H3947" s="6">
        <v>169.2</v>
      </c>
      <c r="I3947" s="6">
        <v>1.4</v>
      </c>
      <c r="J3947" s="6" t="s">
        <v>170</v>
      </c>
      <c r="K3947" s="6">
        <v>1.3</v>
      </c>
      <c r="L3947" s="6" t="s">
        <v>24</v>
      </c>
      <c r="N3947" s="6" t="b">
        <v>0</v>
      </c>
      <c r="O3947" s="6">
        <v>41.990680640000001</v>
      </c>
      <c r="P3947" s="6">
        <v>-72.130344050000005</v>
      </c>
    </row>
    <row r="3948" spans="2:16" ht="15.75" customHeight="1" x14ac:dyDescent="0.3">
      <c r="B3948" s="6">
        <v>801</v>
      </c>
      <c r="C3948" s="6" t="s">
        <v>17</v>
      </c>
      <c r="D3948" s="6">
        <v>5237</v>
      </c>
      <c r="F3948" s="6" t="s">
        <v>172</v>
      </c>
      <c r="G3948" s="6">
        <v>24.7</v>
      </c>
      <c r="H3948" s="6">
        <v>169.2</v>
      </c>
      <c r="I3948" s="6">
        <v>1.5</v>
      </c>
      <c r="J3948" s="6" t="s">
        <v>170</v>
      </c>
      <c r="N3948" s="6" t="b">
        <v>0</v>
      </c>
      <c r="O3948" s="6">
        <v>41.990670960000003</v>
      </c>
      <c r="P3948" s="6">
        <v>-72.130270170000003</v>
      </c>
    </row>
    <row r="3949" spans="2:16" ht="15.75" customHeight="1" x14ac:dyDescent="0.3">
      <c r="B3949" s="6">
        <v>704</v>
      </c>
      <c r="C3949" s="6" t="s">
        <v>26</v>
      </c>
      <c r="D3949" s="6">
        <v>5238</v>
      </c>
      <c r="F3949" s="6" t="s">
        <v>172</v>
      </c>
      <c r="G3949" s="6">
        <v>97.1</v>
      </c>
      <c r="H3949" s="6">
        <v>144.69999999999999</v>
      </c>
      <c r="I3949" s="6">
        <v>2.2999999999999998</v>
      </c>
      <c r="J3949" s="6" t="s">
        <v>170</v>
      </c>
      <c r="N3949" s="6" t="b">
        <v>0</v>
      </c>
      <c r="O3949" s="6">
        <v>41.9903409</v>
      </c>
      <c r="P3949" s="6">
        <v>-72.129458940000006</v>
      </c>
    </row>
    <row r="3950" spans="2:16" ht="15.75" customHeight="1" x14ac:dyDescent="0.3">
      <c r="B3950" s="6">
        <v>704</v>
      </c>
      <c r="C3950" s="6" t="s">
        <v>26</v>
      </c>
      <c r="D3950" s="6">
        <v>5239</v>
      </c>
      <c r="F3950" s="6" t="s">
        <v>172</v>
      </c>
      <c r="G3950" s="6">
        <v>96.1</v>
      </c>
      <c r="H3950" s="6">
        <v>148.5</v>
      </c>
      <c r="I3950" s="6">
        <v>1.7</v>
      </c>
      <c r="J3950" s="6" t="s">
        <v>170</v>
      </c>
      <c r="N3950" s="6" t="b">
        <v>0</v>
      </c>
      <c r="O3950" s="6">
        <v>41.990376120000001</v>
      </c>
      <c r="P3950" s="6">
        <v>-72.129462869999998</v>
      </c>
    </row>
    <row r="3951" spans="2:16" ht="15.75" customHeight="1" x14ac:dyDescent="0.3">
      <c r="B3951" s="6">
        <v>308</v>
      </c>
      <c r="C3951" s="6" t="s">
        <v>26</v>
      </c>
      <c r="D3951" s="6">
        <v>5243</v>
      </c>
      <c r="F3951" s="6" t="s">
        <v>20</v>
      </c>
      <c r="G3951" s="6">
        <v>174.5</v>
      </c>
      <c r="H3951" s="6">
        <v>67.599999999999994</v>
      </c>
      <c r="I3951" s="6">
        <v>2.4</v>
      </c>
      <c r="J3951" s="6" t="s">
        <v>170</v>
      </c>
      <c r="K3951" s="6">
        <v>1.3</v>
      </c>
      <c r="L3951" s="6" t="s">
        <v>24</v>
      </c>
      <c r="N3951" s="6" t="b">
        <v>0</v>
      </c>
      <c r="O3951" s="6">
        <v>41.989537169999998</v>
      </c>
      <c r="P3951" s="6">
        <v>-72.128698670000006</v>
      </c>
    </row>
    <row r="3952" spans="2:16" ht="15.75" customHeight="1" x14ac:dyDescent="0.3">
      <c r="B3952" s="6">
        <v>308</v>
      </c>
      <c r="C3952" s="6" t="s">
        <v>26</v>
      </c>
      <c r="D3952" s="6">
        <v>5244</v>
      </c>
      <c r="F3952" s="6" t="s">
        <v>20</v>
      </c>
      <c r="G3952" s="6">
        <v>176.3</v>
      </c>
      <c r="H3952" s="6">
        <v>63.2</v>
      </c>
      <c r="I3952" s="6">
        <v>1.3</v>
      </c>
      <c r="J3952" s="6" t="s">
        <v>170</v>
      </c>
      <c r="K3952" s="6">
        <v>1.3</v>
      </c>
      <c r="L3952" s="6" t="s">
        <v>24</v>
      </c>
      <c r="N3952" s="6" t="b">
        <v>1</v>
      </c>
      <c r="O3952" s="6">
        <v>41.989495390000002</v>
      </c>
      <c r="P3952" s="6">
        <v>-72.128686470000005</v>
      </c>
    </row>
    <row r="3953" spans="2:16" ht="15.75" customHeight="1" x14ac:dyDescent="0.3">
      <c r="B3953" s="6">
        <v>704</v>
      </c>
      <c r="C3953" s="6" t="s">
        <v>25</v>
      </c>
      <c r="D3953" s="6">
        <v>5245</v>
      </c>
      <c r="F3953" s="6" t="s">
        <v>172</v>
      </c>
      <c r="G3953" s="6">
        <v>99.7</v>
      </c>
      <c r="H3953" s="6">
        <v>153.1</v>
      </c>
      <c r="I3953" s="6">
        <v>1</v>
      </c>
      <c r="J3953" s="6" t="s">
        <v>170</v>
      </c>
      <c r="L3953" s="6" t="s">
        <v>24</v>
      </c>
      <c r="N3953" s="6" t="b">
        <v>0</v>
      </c>
      <c r="O3953" s="6">
        <v>41.99041124</v>
      </c>
      <c r="P3953" s="6">
        <v>-72.129410300000004</v>
      </c>
    </row>
    <row r="3954" spans="2:16" ht="15.75" customHeight="1" x14ac:dyDescent="0.3">
      <c r="B3954" s="6">
        <v>309</v>
      </c>
      <c r="C3954" s="6" t="s">
        <v>17</v>
      </c>
      <c r="D3954" s="6">
        <v>5246</v>
      </c>
      <c r="F3954" s="6" t="s">
        <v>20</v>
      </c>
      <c r="G3954" s="6">
        <v>186.7</v>
      </c>
      <c r="H3954" s="6">
        <v>64.2</v>
      </c>
      <c r="I3954" s="6">
        <v>5.3</v>
      </c>
      <c r="J3954" s="6" t="s">
        <v>170</v>
      </c>
      <c r="K3954" s="6">
        <v>1.3</v>
      </c>
      <c r="L3954" s="6" t="s">
        <v>24</v>
      </c>
      <c r="N3954" s="6" t="b">
        <v>0</v>
      </c>
      <c r="O3954" s="6">
        <v>41.989488010000002</v>
      </c>
      <c r="P3954" s="6">
        <v>-72.128560440000001</v>
      </c>
    </row>
    <row r="3955" spans="2:16" ht="15.75" customHeight="1" x14ac:dyDescent="0.3">
      <c r="B3955" s="6">
        <v>704</v>
      </c>
      <c r="C3955" s="6" t="s">
        <v>26</v>
      </c>
      <c r="D3955" s="6">
        <v>5247</v>
      </c>
      <c r="F3955" s="6" t="s">
        <v>172</v>
      </c>
      <c r="G3955" s="6">
        <v>93.8</v>
      </c>
      <c r="H3955" s="6">
        <v>144.9</v>
      </c>
      <c r="I3955" s="6">
        <v>1.5</v>
      </c>
      <c r="J3955" s="6" t="s">
        <v>170</v>
      </c>
      <c r="N3955" s="6" t="b">
        <v>1</v>
      </c>
      <c r="O3955" s="6">
        <v>41.990347829999997</v>
      </c>
      <c r="P3955" s="6">
        <v>-72.129497839999999</v>
      </c>
    </row>
    <row r="3956" spans="2:16" ht="15.75" customHeight="1" x14ac:dyDescent="0.3">
      <c r="B3956" s="6">
        <v>308</v>
      </c>
      <c r="C3956" s="6" t="s">
        <v>26</v>
      </c>
      <c r="D3956" s="6">
        <v>5248</v>
      </c>
      <c r="F3956" s="6" t="s">
        <v>22</v>
      </c>
      <c r="G3956" s="6">
        <v>174.6</v>
      </c>
      <c r="H3956" s="6">
        <v>64.900000000000006</v>
      </c>
      <c r="I3956" s="6">
        <v>3.9</v>
      </c>
      <c r="J3956" s="6" t="s">
        <v>170</v>
      </c>
      <c r="K3956" s="6">
        <v>1.3</v>
      </c>
      <c r="L3956" s="6" t="s">
        <v>24</v>
      </c>
      <c r="N3956" s="6" t="b">
        <v>0</v>
      </c>
      <c r="O3956" s="6">
        <v>41.989513109999997</v>
      </c>
      <c r="P3956" s="6">
        <v>-72.128703150000007</v>
      </c>
    </row>
    <row r="3957" spans="2:16" ht="15.75" customHeight="1" x14ac:dyDescent="0.3">
      <c r="B3957" s="6">
        <v>309</v>
      </c>
      <c r="C3957" s="6" t="s">
        <v>17</v>
      </c>
      <c r="D3957" s="6">
        <v>5249</v>
      </c>
      <c r="F3957" s="6" t="s">
        <v>20</v>
      </c>
      <c r="G3957" s="6">
        <v>184.9</v>
      </c>
      <c r="H3957" s="6">
        <v>63</v>
      </c>
      <c r="I3957" s="6">
        <v>1.7</v>
      </c>
      <c r="J3957" s="6" t="s">
        <v>170</v>
      </c>
      <c r="K3957" s="6">
        <v>1.3</v>
      </c>
      <c r="L3957" s="6" t="s">
        <v>24</v>
      </c>
      <c r="N3957" s="6" t="b">
        <v>0</v>
      </c>
      <c r="O3957" s="6">
        <v>41.989480190000002</v>
      </c>
      <c r="P3957" s="6">
        <v>-72.128584410000002</v>
      </c>
    </row>
    <row r="3958" spans="2:16" ht="15.75" customHeight="1" x14ac:dyDescent="0.3">
      <c r="B3958" s="6">
        <v>308</v>
      </c>
      <c r="C3958" s="6" t="s">
        <v>26</v>
      </c>
      <c r="D3958" s="6">
        <v>5252</v>
      </c>
      <c r="F3958" s="6" t="s">
        <v>20</v>
      </c>
      <c r="G3958" s="6">
        <v>176</v>
      </c>
      <c r="H3958" s="6">
        <v>64.599999999999994</v>
      </c>
      <c r="I3958" s="6">
        <v>3.4</v>
      </c>
      <c r="J3958" s="6" t="s">
        <v>170</v>
      </c>
      <c r="K3958" s="6">
        <v>1.3</v>
      </c>
      <c r="L3958" s="6" t="s">
        <v>24</v>
      </c>
      <c r="N3958" s="6" t="b">
        <v>0</v>
      </c>
      <c r="O3958" s="6">
        <v>41.989508260000001</v>
      </c>
      <c r="P3958" s="6">
        <v>-72.128687099999993</v>
      </c>
    </row>
    <row r="3959" spans="2:16" ht="15.75" customHeight="1" x14ac:dyDescent="0.3">
      <c r="B3959" s="6">
        <v>801</v>
      </c>
      <c r="C3959" s="6" t="s">
        <v>21</v>
      </c>
      <c r="D3959" s="6">
        <v>5253</v>
      </c>
      <c r="F3959" s="6" t="s">
        <v>172</v>
      </c>
      <c r="G3959" s="6">
        <v>22.5</v>
      </c>
      <c r="H3959" s="6">
        <v>170.3</v>
      </c>
      <c r="I3959" s="6">
        <v>2</v>
      </c>
      <c r="J3959" s="6" t="s">
        <v>170</v>
      </c>
      <c r="N3959" s="6" t="b">
        <v>0</v>
      </c>
      <c r="O3959" s="6">
        <v>41.990684139999999</v>
      </c>
      <c r="P3959" s="6">
        <v>-72.130294070000005</v>
      </c>
    </row>
    <row r="3960" spans="2:16" ht="15.75" customHeight="1" x14ac:dyDescent="0.3">
      <c r="B3960" s="6">
        <v>309</v>
      </c>
      <c r="C3960" s="6" t="s">
        <v>17</v>
      </c>
      <c r="D3960" s="6">
        <v>5254</v>
      </c>
      <c r="F3960" s="6" t="s">
        <v>20</v>
      </c>
      <c r="G3960" s="6">
        <v>182.7</v>
      </c>
      <c r="H3960" s="6">
        <v>66.099999999999994</v>
      </c>
      <c r="I3960" s="6">
        <v>4.8</v>
      </c>
      <c r="J3960" s="6" t="s">
        <v>170</v>
      </c>
      <c r="L3960" s="6" t="s">
        <v>24</v>
      </c>
      <c r="N3960" s="6" t="b">
        <v>0</v>
      </c>
      <c r="O3960" s="6">
        <v>41.98951108</v>
      </c>
      <c r="P3960" s="6">
        <v>-72.128604109999998</v>
      </c>
    </row>
    <row r="3961" spans="2:16" ht="15.75" customHeight="1" x14ac:dyDescent="0.3">
      <c r="B3961" s="6">
        <v>308</v>
      </c>
      <c r="C3961" s="6" t="s">
        <v>26</v>
      </c>
      <c r="D3961" s="6">
        <v>5256</v>
      </c>
      <c r="F3961" s="6" t="s">
        <v>22</v>
      </c>
      <c r="G3961" s="6">
        <v>174.5</v>
      </c>
      <c r="H3961" s="6">
        <v>64.599999999999994</v>
      </c>
      <c r="I3961" s="6">
        <v>1.9</v>
      </c>
      <c r="J3961" s="6" t="s">
        <v>170</v>
      </c>
      <c r="K3961" s="6">
        <v>1.3</v>
      </c>
      <c r="L3961" s="6" t="s">
        <v>24</v>
      </c>
      <c r="N3961" s="6" t="b">
        <v>0</v>
      </c>
      <c r="O3961" s="6">
        <v>41.989510610000004</v>
      </c>
      <c r="P3961" s="6">
        <v>-72.128704970000001</v>
      </c>
    </row>
    <row r="3962" spans="2:16" ht="15.75" customHeight="1" x14ac:dyDescent="0.3">
      <c r="B3962" s="6">
        <v>800</v>
      </c>
      <c r="C3962" s="6" t="s">
        <v>26</v>
      </c>
      <c r="D3962" s="6">
        <v>5257</v>
      </c>
      <c r="F3962" s="6" t="s">
        <v>172</v>
      </c>
      <c r="G3962" s="6">
        <v>19.600000000000001</v>
      </c>
      <c r="H3962" s="6">
        <v>167.2</v>
      </c>
      <c r="I3962" s="6">
        <v>1.6</v>
      </c>
      <c r="J3962" s="6" t="s">
        <v>170</v>
      </c>
      <c r="N3962" s="6" t="b">
        <v>0</v>
      </c>
      <c r="O3962" s="6">
        <v>41.990661209999999</v>
      </c>
      <c r="P3962" s="6">
        <v>-72.13033514</v>
      </c>
    </row>
    <row r="3963" spans="2:16" ht="15.75" customHeight="1" x14ac:dyDescent="0.3">
      <c r="B3963" s="6">
        <v>802</v>
      </c>
      <c r="C3963" s="6" t="s">
        <v>25</v>
      </c>
      <c r="D3963" s="6">
        <v>5259</v>
      </c>
      <c r="F3963" s="6" t="s">
        <v>20</v>
      </c>
      <c r="G3963" s="6">
        <v>55.4</v>
      </c>
      <c r="H3963" s="6">
        <v>177.4</v>
      </c>
      <c r="I3963" s="6">
        <v>64.599999999999994</v>
      </c>
      <c r="J3963" s="6" t="s">
        <v>170</v>
      </c>
      <c r="K3963" s="6">
        <v>1.3</v>
      </c>
      <c r="L3963" s="6" t="s">
        <v>24</v>
      </c>
      <c r="N3963" s="6" t="b">
        <v>0</v>
      </c>
      <c r="O3963" s="6">
        <v>41.990695639999998</v>
      </c>
      <c r="P3963" s="6">
        <v>-72.129887120000006</v>
      </c>
    </row>
    <row r="3964" spans="2:16" ht="15.75" customHeight="1" x14ac:dyDescent="0.3">
      <c r="B3964" s="6">
        <v>800</v>
      </c>
      <c r="C3964" s="6" t="s">
        <v>26</v>
      </c>
      <c r="D3964" s="6">
        <v>5260</v>
      </c>
      <c r="F3964" s="6" t="s">
        <v>31</v>
      </c>
      <c r="G3964" s="6">
        <v>15.9</v>
      </c>
      <c r="H3964" s="6">
        <v>167</v>
      </c>
      <c r="I3964" s="6">
        <v>25</v>
      </c>
      <c r="J3964" s="6" t="s">
        <v>170</v>
      </c>
      <c r="K3964" s="6">
        <v>1.3</v>
      </c>
      <c r="L3964" s="6" t="s">
        <v>24</v>
      </c>
      <c r="N3964" s="6" t="b">
        <v>0</v>
      </c>
      <c r="O3964" s="6">
        <v>41.990665219999997</v>
      </c>
      <c r="P3964" s="6">
        <v>-72.130379649999995</v>
      </c>
    </row>
    <row r="3965" spans="2:16" ht="15.75" customHeight="1" x14ac:dyDescent="0.3">
      <c r="B3965" s="6">
        <v>900</v>
      </c>
      <c r="C3965" s="6" t="s">
        <v>26</v>
      </c>
      <c r="D3965" s="6">
        <v>5261</v>
      </c>
      <c r="F3965" s="6" t="s">
        <v>18</v>
      </c>
      <c r="G3965" s="6">
        <v>18.899999999999999</v>
      </c>
      <c r="H3965" s="6">
        <v>182.8</v>
      </c>
      <c r="I3965" s="6">
        <v>37.4</v>
      </c>
      <c r="J3965" s="6" t="s">
        <v>170</v>
      </c>
      <c r="K3965" s="6">
        <v>1.3</v>
      </c>
      <c r="L3965" s="6" t="s">
        <v>24</v>
      </c>
      <c r="N3965" s="6" t="b">
        <v>0</v>
      </c>
      <c r="O3965" s="6">
        <v>41.990800470000003</v>
      </c>
      <c r="P3965" s="6">
        <v>-72.130310699999995</v>
      </c>
    </row>
    <row r="3966" spans="2:16" ht="15.75" customHeight="1" x14ac:dyDescent="0.3">
      <c r="B3966" s="6">
        <v>900</v>
      </c>
      <c r="C3966" s="6" t="s">
        <v>26</v>
      </c>
      <c r="D3966" s="6">
        <v>5262</v>
      </c>
      <c r="F3966" s="6" t="s">
        <v>22</v>
      </c>
      <c r="G3966" s="6">
        <v>19.899999999999999</v>
      </c>
      <c r="H3966" s="6">
        <v>186.1</v>
      </c>
      <c r="I3966" s="6">
        <v>23</v>
      </c>
      <c r="J3966" s="6" t="s">
        <v>170</v>
      </c>
      <c r="K3966" s="6">
        <v>1.3</v>
      </c>
      <c r="L3966" s="6" t="s">
        <v>24</v>
      </c>
      <c r="N3966" s="6" t="b">
        <v>0</v>
      </c>
      <c r="O3966" s="6">
        <v>41.990828129999997</v>
      </c>
      <c r="P3966" s="6">
        <v>-72.130291850000006</v>
      </c>
    </row>
    <row r="3967" spans="2:16" ht="15.75" customHeight="1" x14ac:dyDescent="0.3">
      <c r="B3967" s="6">
        <v>308</v>
      </c>
      <c r="C3967" s="6" t="s">
        <v>26</v>
      </c>
      <c r="D3967" s="6">
        <v>5263</v>
      </c>
      <c r="F3967" s="6" t="s">
        <v>20</v>
      </c>
      <c r="G3967" s="6">
        <v>175.4</v>
      </c>
      <c r="H3967" s="6">
        <v>63.5</v>
      </c>
      <c r="I3967" s="6">
        <v>2.2000000000000002</v>
      </c>
      <c r="J3967" s="6" t="s">
        <v>170</v>
      </c>
      <c r="K3967" s="6">
        <v>1.3</v>
      </c>
      <c r="L3967" s="6" t="s">
        <v>24</v>
      </c>
      <c r="N3967" s="6" t="b">
        <v>0</v>
      </c>
      <c r="O3967" s="6">
        <v>41.989499459999998</v>
      </c>
      <c r="P3967" s="6">
        <v>-72.128696559999995</v>
      </c>
    </row>
    <row r="3968" spans="2:16" ht="15.75" customHeight="1" x14ac:dyDescent="0.3">
      <c r="B3968" s="6">
        <v>308</v>
      </c>
      <c r="C3968" s="6" t="s">
        <v>26</v>
      </c>
      <c r="D3968" s="6">
        <v>5265</v>
      </c>
      <c r="F3968" s="6" t="s">
        <v>20</v>
      </c>
      <c r="G3968" s="6">
        <v>176.3</v>
      </c>
      <c r="H3968" s="6">
        <v>64.900000000000006</v>
      </c>
      <c r="I3968" s="6">
        <v>2.8</v>
      </c>
      <c r="J3968" s="6" t="s">
        <v>170</v>
      </c>
      <c r="K3968" s="6">
        <v>1.3</v>
      </c>
      <c r="L3968" s="6" t="s">
        <v>24</v>
      </c>
      <c r="N3968" s="6" t="b">
        <v>0</v>
      </c>
      <c r="O3968" s="6">
        <v>41.989510449999997</v>
      </c>
      <c r="P3968" s="6">
        <v>-72.128682889999993</v>
      </c>
    </row>
    <row r="3969" spans="2:16" ht="15.75" customHeight="1" x14ac:dyDescent="0.3">
      <c r="B3969" s="6">
        <v>308</v>
      </c>
      <c r="C3969" s="6" t="s">
        <v>26</v>
      </c>
      <c r="D3969" s="6">
        <v>5266</v>
      </c>
      <c r="F3969" s="6" t="s">
        <v>20</v>
      </c>
      <c r="G3969" s="6">
        <v>175.6</v>
      </c>
      <c r="H3969" s="6">
        <v>64.099999999999994</v>
      </c>
      <c r="I3969" s="6">
        <v>1.9</v>
      </c>
      <c r="J3969" s="6" t="s">
        <v>170</v>
      </c>
      <c r="K3969" s="6">
        <v>1.3</v>
      </c>
      <c r="L3969" s="6" t="s">
        <v>24</v>
      </c>
      <c r="N3969" s="6" t="b">
        <v>0</v>
      </c>
      <c r="O3969" s="6">
        <v>41.989504459999999</v>
      </c>
      <c r="P3969" s="6">
        <v>-72.128692920000006</v>
      </c>
    </row>
    <row r="3970" spans="2:16" ht="15.75" customHeight="1" x14ac:dyDescent="0.3">
      <c r="B3970" s="6">
        <v>704</v>
      </c>
      <c r="C3970" s="6" t="s">
        <v>17</v>
      </c>
      <c r="D3970" s="6">
        <v>5267</v>
      </c>
      <c r="F3970" s="6" t="s">
        <v>172</v>
      </c>
      <c r="G3970" s="6">
        <v>89</v>
      </c>
      <c r="H3970" s="6">
        <v>149.6</v>
      </c>
      <c r="I3970" s="6">
        <v>1</v>
      </c>
      <c r="J3970" s="6" t="s">
        <v>170</v>
      </c>
      <c r="K3970" s="6">
        <v>1.3</v>
      </c>
      <c r="L3970" s="6" t="s">
        <v>24</v>
      </c>
      <c r="N3970" s="6" t="b">
        <v>0</v>
      </c>
      <c r="O3970" s="6">
        <v>41.990396949999997</v>
      </c>
      <c r="P3970" s="6">
        <v>-72.129545160000006</v>
      </c>
    </row>
    <row r="3971" spans="2:16" ht="15.75" customHeight="1" x14ac:dyDescent="0.3">
      <c r="B3971" s="6">
        <v>704</v>
      </c>
      <c r="C3971" s="6" t="s">
        <v>26</v>
      </c>
      <c r="D3971" s="6">
        <v>5268</v>
      </c>
      <c r="F3971" s="6" t="s">
        <v>172</v>
      </c>
      <c r="G3971" s="6">
        <v>99.7</v>
      </c>
      <c r="H3971" s="6">
        <v>143.80000000000001</v>
      </c>
      <c r="I3971" s="6">
        <v>2.1</v>
      </c>
      <c r="J3971" s="6" t="s">
        <v>170</v>
      </c>
      <c r="N3971" s="6" t="b">
        <v>1</v>
      </c>
      <c r="O3971" s="6">
        <v>41.990328869999999</v>
      </c>
      <c r="P3971" s="6">
        <v>-72.129429849999994</v>
      </c>
    </row>
    <row r="3972" spans="2:16" ht="15.75" customHeight="1" x14ac:dyDescent="0.3">
      <c r="B3972" s="6">
        <v>801</v>
      </c>
      <c r="C3972" s="6" t="s">
        <v>21</v>
      </c>
      <c r="D3972" s="6">
        <v>5271</v>
      </c>
      <c r="F3972" s="6" t="s">
        <v>172</v>
      </c>
      <c r="G3972" s="6">
        <v>24</v>
      </c>
      <c r="H3972" s="6">
        <v>174.7</v>
      </c>
      <c r="I3972" s="6">
        <v>1.1000000000000001</v>
      </c>
      <c r="J3972" s="6" t="s">
        <v>170</v>
      </c>
      <c r="L3972" s="6" t="s">
        <v>24</v>
      </c>
      <c r="N3972" s="6" t="b">
        <v>0</v>
      </c>
      <c r="O3972" s="6">
        <v>41.990720760000002</v>
      </c>
      <c r="P3972" s="6">
        <v>-72.130266950000006</v>
      </c>
    </row>
    <row r="3973" spans="2:16" ht="15.75" customHeight="1" x14ac:dyDescent="0.3">
      <c r="B3973" s="6">
        <v>801</v>
      </c>
      <c r="C3973" s="6" t="s">
        <v>21</v>
      </c>
      <c r="D3973" s="6">
        <v>5271</v>
      </c>
      <c r="F3973" s="6" t="s">
        <v>172</v>
      </c>
      <c r="G3973" s="6">
        <v>21.8</v>
      </c>
      <c r="H3973" s="6">
        <v>173.8</v>
      </c>
      <c r="I3973" s="6">
        <v>2.2000000000000002</v>
      </c>
      <c r="J3973" s="6" t="s">
        <v>170</v>
      </c>
      <c r="N3973" s="6" t="b">
        <v>1</v>
      </c>
      <c r="O3973" s="6">
        <v>41.990716229999997</v>
      </c>
      <c r="P3973" s="6">
        <v>-72.130295059999995</v>
      </c>
    </row>
    <row r="3974" spans="2:16" ht="15.75" customHeight="1" x14ac:dyDescent="0.3">
      <c r="B3974" s="6">
        <v>704</v>
      </c>
      <c r="C3974" s="6" t="s">
        <v>26</v>
      </c>
      <c r="D3974" s="6">
        <v>5272</v>
      </c>
      <c r="F3974" s="6" t="s">
        <v>172</v>
      </c>
      <c r="G3974" s="6">
        <v>97.5</v>
      </c>
      <c r="H3974" s="6">
        <v>146.30000000000001</v>
      </c>
      <c r="I3974" s="6">
        <v>2</v>
      </c>
      <c r="J3974" s="6" t="s">
        <v>170</v>
      </c>
      <c r="N3974" s="6" t="b">
        <v>1</v>
      </c>
      <c r="O3974" s="6">
        <v>41.990354449999998</v>
      </c>
      <c r="P3974" s="6">
        <v>-72.129450809999994</v>
      </c>
    </row>
    <row r="3975" spans="2:16" ht="15.75" customHeight="1" x14ac:dyDescent="0.3">
      <c r="B3975" s="6">
        <v>801</v>
      </c>
      <c r="C3975" s="6" t="s">
        <v>21</v>
      </c>
      <c r="D3975" s="6">
        <v>5273</v>
      </c>
      <c r="F3975" s="6" t="s">
        <v>172</v>
      </c>
      <c r="G3975" s="6">
        <v>21.1</v>
      </c>
      <c r="H3975" s="6">
        <v>173.7</v>
      </c>
      <c r="I3975" s="6">
        <v>2.1</v>
      </c>
      <c r="J3975" s="6" t="s">
        <v>170</v>
      </c>
      <c r="N3975" s="6" t="b">
        <v>0</v>
      </c>
      <c r="O3975" s="6">
        <v>41.99071644</v>
      </c>
      <c r="P3975" s="6">
        <v>-72.130303609999999</v>
      </c>
    </row>
    <row r="3976" spans="2:16" ht="15.75" customHeight="1" x14ac:dyDescent="0.3">
      <c r="B3976" s="6">
        <v>309</v>
      </c>
      <c r="C3976" s="6" t="s">
        <v>17</v>
      </c>
      <c r="D3976" s="6">
        <v>5274</v>
      </c>
      <c r="F3976" s="6" t="s">
        <v>20</v>
      </c>
      <c r="G3976" s="6">
        <v>182</v>
      </c>
      <c r="H3976" s="6">
        <v>65.599999999999994</v>
      </c>
      <c r="I3976" s="6">
        <v>1.1000000000000001</v>
      </c>
      <c r="J3976" s="6" t="s">
        <v>170</v>
      </c>
      <c r="L3976" s="6" t="s">
        <v>24</v>
      </c>
      <c r="N3976" s="6" t="b">
        <v>0</v>
      </c>
      <c r="O3976" s="6">
        <v>41.989507750000001</v>
      </c>
      <c r="P3976" s="6">
        <v>-72.1286135</v>
      </c>
    </row>
    <row r="3977" spans="2:16" ht="15.75" customHeight="1" x14ac:dyDescent="0.3">
      <c r="B3977" s="6">
        <v>800</v>
      </c>
      <c r="C3977" s="6" t="s">
        <v>26</v>
      </c>
      <c r="D3977" s="6">
        <v>5274</v>
      </c>
      <c r="F3977" s="6" t="s">
        <v>172</v>
      </c>
      <c r="G3977" s="6">
        <v>19.2</v>
      </c>
      <c r="H3977" s="6">
        <v>169.2</v>
      </c>
      <c r="I3977" s="6">
        <v>2.1</v>
      </c>
      <c r="J3977" s="6" t="s">
        <v>170</v>
      </c>
      <c r="K3977" s="6">
        <v>1.3</v>
      </c>
      <c r="L3977" s="6" t="s">
        <v>24</v>
      </c>
      <c r="N3977" s="6" t="b">
        <v>1</v>
      </c>
      <c r="O3977" s="6">
        <v>41.990679550000003</v>
      </c>
      <c r="P3977" s="6">
        <v>-72.130335709999997</v>
      </c>
    </row>
    <row r="3978" spans="2:16" ht="15.75" customHeight="1" x14ac:dyDescent="0.3">
      <c r="B3978" s="6">
        <v>704</v>
      </c>
      <c r="C3978" s="6" t="s">
        <v>26</v>
      </c>
      <c r="D3978" s="6">
        <v>5275</v>
      </c>
      <c r="F3978" s="6" t="s">
        <v>172</v>
      </c>
      <c r="G3978" s="6">
        <v>93.5</v>
      </c>
      <c r="H3978" s="6">
        <v>143.80000000000001</v>
      </c>
      <c r="I3978" s="6">
        <v>1.9</v>
      </c>
      <c r="J3978" s="6" t="s">
        <v>170</v>
      </c>
      <c r="N3978" s="6" t="b">
        <v>1</v>
      </c>
      <c r="O3978" s="6">
        <v>41.990338549999997</v>
      </c>
      <c r="P3978" s="6">
        <v>-72.129503729999996</v>
      </c>
    </row>
    <row r="3979" spans="2:16" ht="15.75" customHeight="1" x14ac:dyDescent="0.3">
      <c r="B3979" s="6">
        <v>801</v>
      </c>
      <c r="C3979" s="6" t="s">
        <v>21</v>
      </c>
      <c r="D3979" s="6">
        <v>5276</v>
      </c>
      <c r="F3979" s="6" t="s">
        <v>172</v>
      </c>
      <c r="G3979" s="6">
        <v>22.9</v>
      </c>
      <c r="H3979" s="6">
        <v>172.7</v>
      </c>
      <c r="I3979" s="6">
        <v>1.8</v>
      </c>
      <c r="J3979" s="6" t="s">
        <v>170</v>
      </c>
      <c r="L3979" s="6" t="s">
        <v>24</v>
      </c>
      <c r="N3979" s="6" t="b">
        <v>0</v>
      </c>
      <c r="O3979" s="6">
        <v>41.990704770000001</v>
      </c>
      <c r="P3979" s="6">
        <v>-72.130284259999996</v>
      </c>
    </row>
    <row r="3980" spans="2:16" ht="15.75" customHeight="1" x14ac:dyDescent="0.3">
      <c r="B3980" s="6">
        <v>308</v>
      </c>
      <c r="C3980" s="6" t="s">
        <v>26</v>
      </c>
      <c r="D3980" s="6">
        <v>5277</v>
      </c>
      <c r="F3980" s="6" t="s">
        <v>22</v>
      </c>
      <c r="G3980" s="6">
        <v>164.5</v>
      </c>
      <c r="H3980" s="6">
        <v>74.5</v>
      </c>
      <c r="I3980" s="6">
        <v>2.8</v>
      </c>
      <c r="J3980" s="6" t="s">
        <v>170</v>
      </c>
      <c r="K3980" s="6">
        <v>1.3</v>
      </c>
      <c r="L3980" s="6" t="s">
        <v>24</v>
      </c>
      <c r="N3980" s="6" t="b">
        <v>0</v>
      </c>
      <c r="O3980" s="6">
        <v>41.989613900000002</v>
      </c>
      <c r="P3980" s="6">
        <v>-72.128803329999997</v>
      </c>
    </row>
    <row r="3981" spans="2:16" ht="15.75" customHeight="1" x14ac:dyDescent="0.3">
      <c r="B3981" s="6">
        <v>308</v>
      </c>
      <c r="C3981" s="6" t="s">
        <v>26</v>
      </c>
      <c r="D3981" s="6">
        <v>5278</v>
      </c>
      <c r="F3981" s="6" t="s">
        <v>20</v>
      </c>
      <c r="G3981" s="6">
        <v>176.9</v>
      </c>
      <c r="H3981" s="6">
        <v>67.3</v>
      </c>
      <c r="I3981" s="6">
        <v>1.2</v>
      </c>
      <c r="J3981" s="6" t="s">
        <v>170</v>
      </c>
      <c r="K3981" s="6">
        <v>1.3</v>
      </c>
      <c r="L3981" s="6" t="s">
        <v>24</v>
      </c>
      <c r="N3981" s="6" t="b">
        <v>0</v>
      </c>
      <c r="O3981" s="6">
        <v>41.989530770000002</v>
      </c>
      <c r="P3981" s="6">
        <v>-72.128670700000001</v>
      </c>
    </row>
    <row r="3982" spans="2:16" ht="15.75" customHeight="1" x14ac:dyDescent="0.3">
      <c r="B3982" s="6">
        <v>309</v>
      </c>
      <c r="C3982" s="6" t="s">
        <v>17</v>
      </c>
      <c r="D3982" s="6">
        <v>5279</v>
      </c>
      <c r="F3982" s="6" t="s">
        <v>20</v>
      </c>
      <c r="G3982" s="6">
        <v>183.7</v>
      </c>
      <c r="H3982" s="6">
        <v>64</v>
      </c>
      <c r="I3982" s="6">
        <v>2.8</v>
      </c>
      <c r="J3982" s="6" t="s">
        <v>170</v>
      </c>
      <c r="L3982" s="6" t="s">
        <v>24</v>
      </c>
      <c r="N3982" s="6" t="b">
        <v>0</v>
      </c>
      <c r="O3982" s="6">
        <v>41.989490920000001</v>
      </c>
      <c r="P3982" s="6">
        <v>-72.128596610000002</v>
      </c>
    </row>
    <row r="3983" spans="2:16" ht="15.75" customHeight="1" x14ac:dyDescent="0.3">
      <c r="B3983" s="6">
        <v>309</v>
      </c>
      <c r="C3983" s="6" t="s">
        <v>17</v>
      </c>
      <c r="D3983" s="6">
        <v>5280</v>
      </c>
      <c r="F3983" s="6" t="s">
        <v>20</v>
      </c>
      <c r="G3983" s="6">
        <v>182</v>
      </c>
      <c r="H3983" s="6">
        <v>65.2</v>
      </c>
      <c r="I3983" s="6">
        <v>4.2</v>
      </c>
      <c r="J3983" s="6" t="s">
        <v>170</v>
      </c>
      <c r="L3983" s="6" t="s">
        <v>24</v>
      </c>
      <c r="N3983" s="6" t="b">
        <v>0</v>
      </c>
      <c r="O3983" s="6">
        <v>41.98950421</v>
      </c>
      <c r="P3983" s="6">
        <v>-72.128614339999999</v>
      </c>
    </row>
    <row r="3984" spans="2:16" ht="15.75" customHeight="1" x14ac:dyDescent="0.3">
      <c r="B3984" s="6">
        <v>308</v>
      </c>
      <c r="C3984" s="6" t="s">
        <v>26</v>
      </c>
      <c r="D3984" s="6">
        <v>5286</v>
      </c>
      <c r="F3984" s="6" t="s">
        <v>20</v>
      </c>
      <c r="G3984" s="6">
        <v>176.9</v>
      </c>
      <c r="H3984" s="6">
        <v>63.1</v>
      </c>
      <c r="I3984" s="6">
        <v>1.2</v>
      </c>
      <c r="J3984" s="6" t="s">
        <v>170</v>
      </c>
      <c r="K3984" s="6">
        <v>1.3</v>
      </c>
      <c r="L3984" s="6" t="s">
        <v>24</v>
      </c>
      <c r="N3984" s="6" t="b">
        <v>0</v>
      </c>
      <c r="O3984" s="6">
        <v>41.98949357</v>
      </c>
      <c r="P3984" s="6">
        <v>-72.128679529999999</v>
      </c>
    </row>
    <row r="3985" spans="2:16" ht="15.75" customHeight="1" x14ac:dyDescent="0.3">
      <c r="B3985" s="6">
        <v>309</v>
      </c>
      <c r="C3985" s="6" t="s">
        <v>17</v>
      </c>
      <c r="D3985" s="6">
        <v>5287</v>
      </c>
      <c r="F3985" s="6" t="s">
        <v>20</v>
      </c>
      <c r="G3985" s="6">
        <v>183.4</v>
      </c>
      <c r="H3985" s="6">
        <v>60.1</v>
      </c>
      <c r="I3985" s="6">
        <v>2.9</v>
      </c>
      <c r="J3985" s="6" t="s">
        <v>170</v>
      </c>
      <c r="K3985" s="6">
        <v>1.3</v>
      </c>
      <c r="L3985" s="6" t="s">
        <v>24</v>
      </c>
      <c r="N3985" s="6" t="b">
        <v>0</v>
      </c>
      <c r="O3985" s="6">
        <v>41.989456850000003</v>
      </c>
      <c r="P3985" s="6">
        <v>-72.128608380000003</v>
      </c>
    </row>
    <row r="3986" spans="2:16" ht="15.75" customHeight="1" x14ac:dyDescent="0.3">
      <c r="B3986" s="6">
        <v>704</v>
      </c>
      <c r="C3986" s="6" t="s">
        <v>26</v>
      </c>
      <c r="D3986" s="6">
        <v>5287</v>
      </c>
      <c r="F3986" s="6" t="s">
        <v>172</v>
      </c>
      <c r="G3986" s="6">
        <v>93.4</v>
      </c>
      <c r="H3986" s="6">
        <v>144.4</v>
      </c>
      <c r="I3986" s="6">
        <v>1</v>
      </c>
      <c r="J3986" s="6" t="s">
        <v>170</v>
      </c>
      <c r="N3986" s="6" t="b">
        <v>0</v>
      </c>
      <c r="O3986" s="6">
        <v>41.990344020000002</v>
      </c>
      <c r="P3986" s="6">
        <v>-72.129503659999997</v>
      </c>
    </row>
    <row r="3987" spans="2:16" ht="15.75" customHeight="1" x14ac:dyDescent="0.3">
      <c r="B3987" s="6">
        <v>309</v>
      </c>
      <c r="C3987" s="6" t="s">
        <v>17</v>
      </c>
      <c r="D3987" s="6">
        <v>5288</v>
      </c>
      <c r="F3987" s="6" t="s">
        <v>20</v>
      </c>
      <c r="G3987" s="6">
        <v>183.6</v>
      </c>
      <c r="H3987" s="6">
        <v>60.4</v>
      </c>
      <c r="I3987" s="6">
        <v>2</v>
      </c>
      <c r="J3987" s="6" t="s">
        <v>170</v>
      </c>
      <c r="K3987" s="6">
        <v>1.3</v>
      </c>
      <c r="L3987" s="6" t="s">
        <v>24</v>
      </c>
      <c r="N3987" s="6" t="b">
        <v>0</v>
      </c>
      <c r="O3987" s="6">
        <v>41.989459189999998</v>
      </c>
      <c r="P3987" s="6">
        <v>-72.128605370000002</v>
      </c>
    </row>
    <row r="3988" spans="2:16" ht="15.75" customHeight="1" x14ac:dyDescent="0.3">
      <c r="B3988" s="6">
        <v>309</v>
      </c>
      <c r="C3988" s="6" t="s">
        <v>17</v>
      </c>
      <c r="D3988" s="6">
        <v>5289</v>
      </c>
      <c r="F3988" s="6" t="s">
        <v>20</v>
      </c>
      <c r="G3988" s="6">
        <v>186.1</v>
      </c>
      <c r="H3988" s="6">
        <v>66.3</v>
      </c>
      <c r="I3988" s="6">
        <v>3</v>
      </c>
      <c r="J3988" s="6" t="s">
        <v>170</v>
      </c>
      <c r="K3988" s="6">
        <v>1.3</v>
      </c>
      <c r="L3988" s="6" t="s">
        <v>24</v>
      </c>
      <c r="N3988" s="6" t="b">
        <v>0</v>
      </c>
      <c r="O3988" s="6">
        <v>41.989507539999998</v>
      </c>
      <c r="P3988" s="6">
        <v>-72.12856318</v>
      </c>
    </row>
    <row r="3989" spans="2:16" ht="15.75" customHeight="1" x14ac:dyDescent="0.3">
      <c r="B3989" s="6">
        <v>308</v>
      </c>
      <c r="C3989" s="6" t="s">
        <v>26</v>
      </c>
      <c r="D3989" s="6">
        <v>5291</v>
      </c>
      <c r="F3989" s="6" t="s">
        <v>20</v>
      </c>
      <c r="G3989" s="6">
        <v>174.5</v>
      </c>
      <c r="H3989" s="6">
        <v>67.3</v>
      </c>
      <c r="I3989" s="6">
        <v>2.2000000000000002</v>
      </c>
      <c r="J3989" s="6" t="s">
        <v>170</v>
      </c>
      <c r="K3989" s="6">
        <v>1.3</v>
      </c>
      <c r="L3989" s="6" t="s">
        <v>24</v>
      </c>
      <c r="N3989" s="6" t="b">
        <v>0</v>
      </c>
      <c r="O3989" s="6">
        <v>41.989534519999999</v>
      </c>
      <c r="P3989" s="6">
        <v>-72.128699299999994</v>
      </c>
    </row>
    <row r="3990" spans="2:16" ht="15.75" customHeight="1" x14ac:dyDescent="0.3">
      <c r="B3990" s="6">
        <v>309</v>
      </c>
      <c r="C3990" s="6" t="s">
        <v>17</v>
      </c>
      <c r="D3990" s="6">
        <v>5292</v>
      </c>
      <c r="F3990" s="6" t="s">
        <v>20</v>
      </c>
      <c r="G3990" s="6">
        <v>181.8</v>
      </c>
      <c r="H3990" s="6">
        <v>66</v>
      </c>
      <c r="I3990" s="6">
        <v>2.8</v>
      </c>
      <c r="J3990" s="6" t="s">
        <v>170</v>
      </c>
      <c r="L3990" s="6" t="s">
        <v>24</v>
      </c>
      <c r="N3990" s="6" t="b">
        <v>0</v>
      </c>
      <c r="O3990" s="6">
        <v>41.9895116</v>
      </c>
      <c r="P3990" s="6">
        <v>-72.128615049999993</v>
      </c>
    </row>
    <row r="3991" spans="2:16" ht="15.75" customHeight="1" x14ac:dyDescent="0.3">
      <c r="B3991" s="6">
        <v>309</v>
      </c>
      <c r="C3991" s="6" t="s">
        <v>17</v>
      </c>
      <c r="D3991" s="6">
        <v>5293</v>
      </c>
      <c r="F3991" s="6" t="s">
        <v>20</v>
      </c>
      <c r="G3991" s="6">
        <v>184.2</v>
      </c>
      <c r="H3991" s="6">
        <v>63.7</v>
      </c>
      <c r="I3991" s="6">
        <v>2.7</v>
      </c>
      <c r="J3991" s="6" t="s">
        <v>170</v>
      </c>
      <c r="K3991" s="6">
        <v>1.3</v>
      </c>
      <c r="L3991" s="6" t="s">
        <v>24</v>
      </c>
      <c r="N3991" s="6" t="b">
        <v>0</v>
      </c>
      <c r="O3991" s="6">
        <v>41.989487480000001</v>
      </c>
      <c r="P3991" s="6">
        <v>-72.128591279999995</v>
      </c>
    </row>
    <row r="3992" spans="2:16" ht="15.75" customHeight="1" x14ac:dyDescent="0.3">
      <c r="B3992" s="6">
        <v>800</v>
      </c>
      <c r="C3992" s="6" t="s">
        <v>26</v>
      </c>
      <c r="D3992" s="6">
        <v>5294</v>
      </c>
      <c r="F3992" s="6" t="s">
        <v>172</v>
      </c>
      <c r="G3992" s="6">
        <v>17.5</v>
      </c>
      <c r="H3992" s="6">
        <v>163.9</v>
      </c>
      <c r="I3992" s="6">
        <v>1.6</v>
      </c>
      <c r="J3992" s="6" t="s">
        <v>170</v>
      </c>
      <c r="K3992" s="6">
        <v>1.3</v>
      </c>
      <c r="L3992" s="6" t="s">
        <v>24</v>
      </c>
      <c r="N3992" s="6" t="b">
        <v>0</v>
      </c>
      <c r="O3992" s="6">
        <v>41.990635259999998</v>
      </c>
      <c r="P3992" s="6">
        <v>-72.130367100000001</v>
      </c>
    </row>
    <row r="3993" spans="2:16" ht="15.75" customHeight="1" x14ac:dyDescent="0.3">
      <c r="B3993" s="6">
        <v>704</v>
      </c>
      <c r="C3993" s="6" t="s">
        <v>26</v>
      </c>
      <c r="D3993" s="6">
        <v>5296</v>
      </c>
      <c r="F3993" s="6" t="s">
        <v>18</v>
      </c>
      <c r="G3993" s="6">
        <v>94.7</v>
      </c>
      <c r="H3993" s="6">
        <v>149.80000000000001</v>
      </c>
      <c r="I3993" s="6">
        <v>1.5</v>
      </c>
      <c r="J3993" s="6" t="s">
        <v>170</v>
      </c>
      <c r="K3993" s="6">
        <v>1.3</v>
      </c>
      <c r="L3993" s="6" t="s">
        <v>24</v>
      </c>
      <c r="N3993" s="6" t="b">
        <v>0</v>
      </c>
      <c r="O3993" s="6">
        <v>41.990389819999997</v>
      </c>
      <c r="P3993" s="6">
        <v>-72.129476819999994</v>
      </c>
    </row>
    <row r="3994" spans="2:16" ht="15.75" customHeight="1" x14ac:dyDescent="0.3">
      <c r="B3994" s="6">
        <v>308</v>
      </c>
      <c r="C3994" s="6" t="s">
        <v>26</v>
      </c>
      <c r="D3994" s="6">
        <v>5297</v>
      </c>
      <c r="F3994" s="6" t="s">
        <v>20</v>
      </c>
      <c r="G3994" s="6">
        <v>175.9</v>
      </c>
      <c r="H3994" s="6">
        <v>64.8</v>
      </c>
      <c r="I3994" s="6">
        <v>2.8</v>
      </c>
      <c r="J3994" s="6" t="s">
        <v>170</v>
      </c>
      <c r="K3994" s="6">
        <v>1.3</v>
      </c>
      <c r="L3994" s="6" t="s">
        <v>24</v>
      </c>
      <c r="N3994" s="6" t="b">
        <v>0</v>
      </c>
      <c r="O3994" s="6">
        <v>41.989510189999997</v>
      </c>
      <c r="P3994" s="6">
        <v>-72.128687869999993</v>
      </c>
    </row>
    <row r="3995" spans="2:16" ht="15.75" customHeight="1" x14ac:dyDescent="0.3">
      <c r="B3995" s="6">
        <v>309</v>
      </c>
      <c r="C3995" s="6" t="s">
        <v>17</v>
      </c>
      <c r="D3995" s="6">
        <v>5298</v>
      </c>
      <c r="F3995" s="6" t="s">
        <v>20</v>
      </c>
      <c r="G3995" s="6">
        <v>183</v>
      </c>
      <c r="H3995" s="6">
        <v>62.1</v>
      </c>
      <c r="I3995" s="6">
        <v>1.2</v>
      </c>
      <c r="J3995" s="6" t="s">
        <v>170</v>
      </c>
      <c r="N3995" s="6" t="b">
        <v>0</v>
      </c>
      <c r="O3995" s="6">
        <v>41.98947519</v>
      </c>
      <c r="P3995" s="6">
        <v>-72.128608940000007</v>
      </c>
    </row>
    <row r="3996" spans="2:16" ht="15.75" customHeight="1" x14ac:dyDescent="0.3">
      <c r="B3996" s="6">
        <v>308</v>
      </c>
      <c r="C3996" s="6" t="s">
        <v>26</v>
      </c>
      <c r="D3996" s="6">
        <v>5299</v>
      </c>
      <c r="F3996" s="6" t="s">
        <v>20</v>
      </c>
      <c r="G3996" s="6">
        <v>176.9</v>
      </c>
      <c r="H3996" s="6">
        <v>65.8</v>
      </c>
      <c r="I3996" s="6">
        <v>4</v>
      </c>
      <c r="J3996" s="6" t="s">
        <v>170</v>
      </c>
      <c r="K3996" s="6">
        <v>1.3</v>
      </c>
      <c r="L3996" s="6" t="s">
        <v>24</v>
      </c>
      <c r="N3996" s="6" t="b">
        <v>0</v>
      </c>
      <c r="O3996" s="6">
        <v>41.989517480000004</v>
      </c>
      <c r="P3996" s="6">
        <v>-72.128673849999998</v>
      </c>
    </row>
    <row r="3997" spans="2:16" ht="15.75" customHeight="1" x14ac:dyDescent="0.3">
      <c r="B3997" s="6">
        <v>309</v>
      </c>
      <c r="C3997" s="6" t="s">
        <v>17</v>
      </c>
      <c r="D3997" s="6">
        <v>5300</v>
      </c>
      <c r="F3997" s="6" t="s">
        <v>20</v>
      </c>
      <c r="G3997" s="6">
        <v>185.2</v>
      </c>
      <c r="H3997" s="6">
        <v>62</v>
      </c>
      <c r="I3997" s="6">
        <v>2.5</v>
      </c>
      <c r="J3997" s="6" t="s">
        <v>170</v>
      </c>
      <c r="K3997" s="6">
        <v>1.3</v>
      </c>
      <c r="L3997" s="6" t="s">
        <v>24</v>
      </c>
      <c r="N3997" s="6" t="b">
        <v>0</v>
      </c>
      <c r="O3997" s="6">
        <v>41.989470869999998</v>
      </c>
      <c r="P3997" s="6">
        <v>-72.128582940000001</v>
      </c>
    </row>
    <row r="3998" spans="2:16" ht="15.75" customHeight="1" x14ac:dyDescent="0.3">
      <c r="B3998" s="6">
        <v>309</v>
      </c>
      <c r="C3998" s="6" t="s">
        <v>17</v>
      </c>
      <c r="D3998" s="6">
        <v>5301</v>
      </c>
      <c r="F3998" s="6" t="s">
        <v>20</v>
      </c>
      <c r="G3998" s="6">
        <v>182.6</v>
      </c>
      <c r="H3998" s="6">
        <v>69.8</v>
      </c>
      <c r="I3998" s="6">
        <v>1.8</v>
      </c>
      <c r="J3998" s="6" t="s">
        <v>170</v>
      </c>
      <c r="L3998" s="6" t="s">
        <v>24</v>
      </c>
      <c r="N3998" s="6" t="b">
        <v>0</v>
      </c>
      <c r="O3998" s="6">
        <v>41.989544010000003</v>
      </c>
      <c r="P3998" s="6">
        <v>-72.128597529999993</v>
      </c>
    </row>
    <row r="3999" spans="2:16" ht="15.75" customHeight="1" x14ac:dyDescent="0.3">
      <c r="B3999" s="6">
        <v>309</v>
      </c>
      <c r="C3999" s="6" t="s">
        <v>17</v>
      </c>
      <c r="D3999" s="6">
        <v>5302</v>
      </c>
      <c r="F3999" s="6" t="s">
        <v>20</v>
      </c>
      <c r="G3999" s="6">
        <v>182</v>
      </c>
      <c r="H3999" s="6">
        <v>64.599999999999994</v>
      </c>
      <c r="I3999" s="6">
        <v>4</v>
      </c>
      <c r="J3999" s="6" t="s">
        <v>170</v>
      </c>
      <c r="L3999" s="6" t="s">
        <v>24</v>
      </c>
      <c r="N3999" s="6" t="b">
        <v>0</v>
      </c>
      <c r="O3999" s="6">
        <v>41.98949889</v>
      </c>
      <c r="P3999" s="6">
        <v>-72.128615600000003</v>
      </c>
    </row>
    <row r="4000" spans="2:16" ht="15.75" customHeight="1" x14ac:dyDescent="0.3">
      <c r="B4000" s="6">
        <v>309</v>
      </c>
      <c r="C4000" s="6" t="s">
        <v>17</v>
      </c>
      <c r="D4000" s="6">
        <v>5303</v>
      </c>
      <c r="F4000" s="6" t="s">
        <v>20</v>
      </c>
      <c r="G4000" s="6">
        <v>184.6</v>
      </c>
      <c r="H4000" s="6">
        <v>65.5</v>
      </c>
      <c r="I4000" s="6">
        <v>3</v>
      </c>
      <c r="J4000" s="6" t="s">
        <v>170</v>
      </c>
      <c r="L4000" s="6" t="s">
        <v>24</v>
      </c>
      <c r="N4000" s="6" t="b">
        <v>0</v>
      </c>
      <c r="O4000" s="6">
        <v>41.989502799999997</v>
      </c>
      <c r="P4000" s="6">
        <v>-72.128582730000005</v>
      </c>
    </row>
    <row r="4001" spans="2:16" ht="15.75" customHeight="1" x14ac:dyDescent="0.3">
      <c r="B4001" s="6">
        <v>802</v>
      </c>
      <c r="C4001" s="6" t="s">
        <v>25</v>
      </c>
      <c r="D4001" s="6">
        <v>5304</v>
      </c>
      <c r="G4001" s="6">
        <v>53.8</v>
      </c>
      <c r="H4001" s="6">
        <v>179.5</v>
      </c>
      <c r="I4001" s="6">
        <v>1</v>
      </c>
      <c r="J4001" s="6" t="s">
        <v>170</v>
      </c>
      <c r="M4001" s="6" t="s">
        <v>218</v>
      </c>
      <c r="N4001" s="6" t="b">
        <v>0</v>
      </c>
      <c r="O4001" s="6">
        <v>41.990716740000003</v>
      </c>
      <c r="P4001" s="6">
        <v>-72.129901770000004</v>
      </c>
    </row>
    <row r="4002" spans="2:16" ht="15.75" customHeight="1" x14ac:dyDescent="0.3">
      <c r="B4002" s="6">
        <v>309</v>
      </c>
      <c r="C4002" s="6" t="s">
        <v>17</v>
      </c>
      <c r="D4002" s="6">
        <v>5305</v>
      </c>
      <c r="F4002" s="6" t="s">
        <v>20</v>
      </c>
      <c r="G4002" s="6">
        <v>184.6</v>
      </c>
      <c r="H4002" s="6">
        <v>64.7</v>
      </c>
      <c r="I4002" s="6">
        <v>2.5</v>
      </c>
      <c r="J4002" s="6" t="s">
        <v>170</v>
      </c>
      <c r="L4002" s="6" t="s">
        <v>24</v>
      </c>
      <c r="N4002" s="6" t="b">
        <v>0</v>
      </c>
      <c r="O4002" s="6">
        <v>41.989495720000001</v>
      </c>
      <c r="P4002" s="6">
        <v>-72.128584410000002</v>
      </c>
    </row>
    <row r="4003" spans="2:16" ht="15.75" customHeight="1" x14ac:dyDescent="0.3">
      <c r="B4003" s="6">
        <v>309</v>
      </c>
      <c r="C4003" s="6" t="s">
        <v>17</v>
      </c>
      <c r="D4003" s="6">
        <v>5306</v>
      </c>
      <c r="F4003" s="6" t="s">
        <v>20</v>
      </c>
      <c r="G4003" s="6">
        <v>181.5</v>
      </c>
      <c r="H4003" s="6">
        <v>67.400000000000006</v>
      </c>
      <c r="I4003" s="6">
        <v>5.6</v>
      </c>
      <c r="J4003" s="6" t="s">
        <v>170</v>
      </c>
      <c r="L4003" s="6" t="s">
        <v>24</v>
      </c>
      <c r="N4003" s="6" t="b">
        <v>0</v>
      </c>
      <c r="O4003" s="6">
        <v>41.989524469999999</v>
      </c>
      <c r="P4003" s="6">
        <v>-72.128615679999996</v>
      </c>
    </row>
    <row r="4004" spans="2:16" ht="15.75" customHeight="1" x14ac:dyDescent="0.3">
      <c r="B4004" s="6">
        <v>308</v>
      </c>
      <c r="C4004" s="6" t="s">
        <v>26</v>
      </c>
      <c r="D4004" s="6">
        <v>5307</v>
      </c>
      <c r="F4004" s="6" t="s">
        <v>20</v>
      </c>
      <c r="G4004" s="6">
        <v>171.8</v>
      </c>
      <c r="H4004" s="6">
        <v>63.9</v>
      </c>
      <c r="I4004" s="6">
        <v>1.6</v>
      </c>
      <c r="J4004" s="6" t="s">
        <v>170</v>
      </c>
      <c r="N4004" s="6" t="b">
        <v>0</v>
      </c>
      <c r="O4004" s="6">
        <v>41.989508620000002</v>
      </c>
      <c r="P4004" s="6">
        <v>-72.128738619999993</v>
      </c>
    </row>
    <row r="4005" spans="2:16" ht="15.75" customHeight="1" x14ac:dyDescent="0.3">
      <c r="B4005" s="6">
        <v>309</v>
      </c>
      <c r="C4005" s="6" t="s">
        <v>17</v>
      </c>
      <c r="D4005" s="6">
        <v>5309</v>
      </c>
      <c r="F4005" s="6" t="s">
        <v>20</v>
      </c>
      <c r="G4005" s="6">
        <v>182</v>
      </c>
      <c r="H4005" s="6">
        <v>64.7</v>
      </c>
      <c r="I4005" s="6">
        <v>5.2</v>
      </c>
      <c r="J4005" s="6" t="s">
        <v>170</v>
      </c>
      <c r="L4005" s="6" t="s">
        <v>24</v>
      </c>
      <c r="N4005" s="6" t="b">
        <v>0</v>
      </c>
      <c r="O4005" s="6">
        <v>41.989499780000003</v>
      </c>
      <c r="P4005" s="6">
        <v>-72.128615389999993</v>
      </c>
    </row>
    <row r="4006" spans="2:16" ht="15.75" customHeight="1" x14ac:dyDescent="0.3">
      <c r="B4006" s="6">
        <v>309</v>
      </c>
      <c r="C4006" s="6" t="s">
        <v>17</v>
      </c>
      <c r="D4006" s="6">
        <v>5310</v>
      </c>
      <c r="F4006" s="6" t="s">
        <v>20</v>
      </c>
      <c r="G4006" s="6">
        <v>184.3</v>
      </c>
      <c r="H4006" s="6">
        <v>65.2</v>
      </c>
      <c r="I4006" s="6">
        <v>4.2</v>
      </c>
      <c r="J4006" s="6" t="s">
        <v>170</v>
      </c>
      <c r="L4006" s="6" t="s">
        <v>24</v>
      </c>
      <c r="N4006" s="6" t="b">
        <v>0</v>
      </c>
      <c r="O4006" s="6">
        <v>41.98950061</v>
      </c>
      <c r="P4006" s="6">
        <v>-72.128586940000005</v>
      </c>
    </row>
    <row r="4007" spans="2:16" ht="15.75" customHeight="1" x14ac:dyDescent="0.3">
      <c r="B4007" s="6">
        <v>309</v>
      </c>
      <c r="C4007" s="6" t="s">
        <v>17</v>
      </c>
      <c r="D4007" s="6">
        <v>5311</v>
      </c>
      <c r="F4007" s="6" t="s">
        <v>20</v>
      </c>
      <c r="G4007" s="6">
        <v>183.2</v>
      </c>
      <c r="H4007" s="6">
        <v>61.2</v>
      </c>
      <c r="I4007" s="6">
        <v>3.6</v>
      </c>
      <c r="J4007" s="6" t="s">
        <v>170</v>
      </c>
      <c r="K4007" s="6">
        <v>1.3</v>
      </c>
      <c r="L4007" s="6" t="s">
        <v>24</v>
      </c>
      <c r="N4007" s="6" t="b">
        <v>0</v>
      </c>
      <c r="O4007" s="6">
        <v>41.989466899999996</v>
      </c>
      <c r="P4007" s="6">
        <v>-72.128608450000002</v>
      </c>
    </row>
    <row r="4008" spans="2:16" ht="15.75" customHeight="1" x14ac:dyDescent="0.3">
      <c r="B4008" s="6">
        <v>801</v>
      </c>
      <c r="C4008" s="6" t="s">
        <v>21</v>
      </c>
      <c r="D4008" s="6">
        <v>5312</v>
      </c>
      <c r="F4008" s="6" t="s">
        <v>172</v>
      </c>
      <c r="G4008" s="6">
        <v>26.8</v>
      </c>
      <c r="H4008" s="6">
        <v>177.8</v>
      </c>
      <c r="I4008" s="6">
        <v>1.4</v>
      </c>
      <c r="J4008" s="6" t="s">
        <v>170</v>
      </c>
      <c r="N4008" s="6" t="b">
        <v>0</v>
      </c>
      <c r="O4008" s="6">
        <v>41.990743850000001</v>
      </c>
      <c r="P4008" s="6">
        <v>-72.130227070000004</v>
      </c>
    </row>
    <row r="4009" spans="2:16" ht="15.75" customHeight="1" x14ac:dyDescent="0.3">
      <c r="B4009" s="6">
        <v>902</v>
      </c>
      <c r="C4009" s="6" t="s">
        <v>26</v>
      </c>
      <c r="D4009" s="6">
        <v>5313</v>
      </c>
      <c r="F4009" s="6" t="s">
        <v>172</v>
      </c>
      <c r="G4009" s="6">
        <v>53.9</v>
      </c>
      <c r="H4009" s="6">
        <v>185.4</v>
      </c>
      <c r="I4009" s="6">
        <v>2.7</v>
      </c>
      <c r="J4009" s="6" t="s">
        <v>170</v>
      </c>
      <c r="K4009" s="6">
        <v>1.3</v>
      </c>
      <c r="L4009" s="6" t="s">
        <v>24</v>
      </c>
      <c r="N4009" s="6" t="b">
        <v>1</v>
      </c>
      <c r="O4009" s="6">
        <v>41.99076883</v>
      </c>
      <c r="P4009" s="6">
        <v>-72.129888179999995</v>
      </c>
    </row>
    <row r="4010" spans="2:16" ht="15.75" customHeight="1" x14ac:dyDescent="0.3">
      <c r="B4010" s="6">
        <v>309</v>
      </c>
      <c r="C4010" s="6" t="s">
        <v>21</v>
      </c>
      <c r="D4010" s="6">
        <v>5314</v>
      </c>
      <c r="F4010" s="6" t="s">
        <v>20</v>
      </c>
      <c r="G4010" s="6">
        <v>181.4</v>
      </c>
      <c r="H4010" s="6">
        <v>73.5</v>
      </c>
      <c r="I4010" s="6">
        <v>1.9</v>
      </c>
      <c r="J4010" s="6" t="s">
        <v>170</v>
      </c>
      <c r="K4010" s="6">
        <v>1.3</v>
      </c>
      <c r="L4010" s="6" t="s">
        <v>24</v>
      </c>
      <c r="N4010" s="6" t="b">
        <v>0</v>
      </c>
      <c r="O4010" s="6">
        <v>41.989578649999999</v>
      </c>
      <c r="P4010" s="6">
        <v>-72.128604050000007</v>
      </c>
    </row>
    <row r="4011" spans="2:16" ht="15.75" customHeight="1" x14ac:dyDescent="0.3">
      <c r="B4011" s="6">
        <v>805</v>
      </c>
      <c r="C4011" s="6" t="s">
        <v>17</v>
      </c>
      <c r="D4011" s="6">
        <v>5315</v>
      </c>
      <c r="F4011" s="6" t="s">
        <v>172</v>
      </c>
      <c r="G4011" s="6">
        <v>107.1</v>
      </c>
      <c r="H4011" s="6">
        <v>167</v>
      </c>
      <c r="I4011" s="6">
        <v>1.7</v>
      </c>
      <c r="J4011" s="6" t="s">
        <v>170</v>
      </c>
      <c r="K4011" s="6">
        <v>1.3</v>
      </c>
      <c r="L4011" s="6" t="s">
        <v>24</v>
      </c>
      <c r="N4011" s="6" t="b">
        <v>0</v>
      </c>
      <c r="O4011" s="6">
        <v>41.99052279</v>
      </c>
      <c r="P4011" s="6">
        <v>-72.129292919999997</v>
      </c>
    </row>
    <row r="4012" spans="2:16" ht="15.75" customHeight="1" x14ac:dyDescent="0.3">
      <c r="B4012" s="6">
        <v>309</v>
      </c>
      <c r="C4012" s="6" t="s">
        <v>17</v>
      </c>
      <c r="D4012" s="6">
        <v>5316</v>
      </c>
      <c r="F4012" s="6" t="s">
        <v>20</v>
      </c>
      <c r="G4012" s="6">
        <v>182.6</v>
      </c>
      <c r="H4012" s="6">
        <v>65.7</v>
      </c>
      <c r="I4012" s="6">
        <v>1.5</v>
      </c>
      <c r="J4012" s="6" t="s">
        <v>170</v>
      </c>
      <c r="L4012" s="6" t="s">
        <v>24</v>
      </c>
      <c r="N4012" s="6" t="b">
        <v>0</v>
      </c>
      <c r="O4012" s="6">
        <v>41.989507699999997</v>
      </c>
      <c r="P4012" s="6">
        <v>-72.128606140000002</v>
      </c>
    </row>
    <row r="4013" spans="2:16" ht="15.75" customHeight="1" x14ac:dyDescent="0.3">
      <c r="B4013" s="6">
        <v>801</v>
      </c>
      <c r="C4013" s="6" t="s">
        <v>21</v>
      </c>
      <c r="D4013" s="6">
        <v>5318</v>
      </c>
      <c r="F4013" s="6" t="s">
        <v>172</v>
      </c>
      <c r="G4013" s="6">
        <v>21.5</v>
      </c>
      <c r="H4013" s="6">
        <v>177</v>
      </c>
      <c r="I4013" s="6">
        <v>4</v>
      </c>
      <c r="J4013" s="6" t="s">
        <v>170</v>
      </c>
      <c r="N4013" s="6" t="b">
        <v>0</v>
      </c>
      <c r="O4013" s="6">
        <v>41.99074504</v>
      </c>
      <c r="P4013" s="6">
        <v>-72.130291909999997</v>
      </c>
    </row>
    <row r="4014" spans="2:16" ht="15.75" customHeight="1" x14ac:dyDescent="0.3">
      <c r="B4014" s="6">
        <v>309</v>
      </c>
      <c r="C4014" s="6" t="s">
        <v>17</v>
      </c>
      <c r="D4014" s="6">
        <v>5320</v>
      </c>
      <c r="F4014" s="6" t="s">
        <v>20</v>
      </c>
      <c r="G4014" s="6">
        <v>183.1</v>
      </c>
      <c r="H4014" s="6">
        <v>62.8</v>
      </c>
      <c r="I4014" s="6">
        <v>2.9</v>
      </c>
      <c r="J4014" s="6" t="s">
        <v>170</v>
      </c>
      <c r="L4014" s="6" t="s">
        <v>24</v>
      </c>
      <c r="N4014" s="6" t="b">
        <v>0</v>
      </c>
      <c r="O4014" s="6">
        <v>41.989481230000003</v>
      </c>
      <c r="P4014" s="6">
        <v>-72.12860628</v>
      </c>
    </row>
    <row r="4015" spans="2:16" ht="15.75" customHeight="1" x14ac:dyDescent="0.3">
      <c r="B4015" s="6">
        <v>801</v>
      </c>
      <c r="C4015" s="6" t="s">
        <v>21</v>
      </c>
      <c r="D4015" s="6">
        <v>5320</v>
      </c>
      <c r="F4015" s="6" t="s">
        <v>172</v>
      </c>
      <c r="G4015" s="6">
        <v>23.1</v>
      </c>
      <c r="H4015" s="6">
        <v>175.8</v>
      </c>
      <c r="I4015" s="6">
        <v>3.1</v>
      </c>
      <c r="J4015" s="6" t="s">
        <v>170</v>
      </c>
      <c r="L4015" s="6" t="s">
        <v>24</v>
      </c>
      <c r="N4015" s="6" t="b">
        <v>0</v>
      </c>
      <c r="O4015" s="6">
        <v>41.990731910000001</v>
      </c>
      <c r="P4015" s="6">
        <v>-72.130275370000007</v>
      </c>
    </row>
    <row r="4016" spans="2:16" ht="15.75" customHeight="1" x14ac:dyDescent="0.3">
      <c r="B4016" s="6">
        <v>801</v>
      </c>
      <c r="C4016" s="6" t="s">
        <v>21</v>
      </c>
      <c r="D4016" s="6">
        <v>5321</v>
      </c>
      <c r="F4016" s="6" t="s">
        <v>172</v>
      </c>
      <c r="G4016" s="6">
        <v>20.2</v>
      </c>
      <c r="H4016" s="6">
        <v>176.1</v>
      </c>
      <c r="I4016" s="6">
        <v>1.5</v>
      </c>
      <c r="J4016" s="6" t="s">
        <v>170</v>
      </c>
      <c r="N4016" s="6" t="b">
        <v>0</v>
      </c>
      <c r="O4016" s="6">
        <v>41.990739099999999</v>
      </c>
      <c r="P4016" s="6">
        <v>-72.13030929</v>
      </c>
    </row>
    <row r="4017" spans="2:16" ht="15.75" customHeight="1" x14ac:dyDescent="0.3">
      <c r="B4017" s="6">
        <v>309</v>
      </c>
      <c r="C4017" s="6" t="s">
        <v>17</v>
      </c>
      <c r="D4017" s="6">
        <v>5322</v>
      </c>
      <c r="F4017" s="6" t="s">
        <v>20</v>
      </c>
      <c r="G4017" s="6">
        <v>183.9</v>
      </c>
      <c r="H4017" s="6">
        <v>63.2</v>
      </c>
      <c r="I4017" s="6">
        <v>4</v>
      </c>
      <c r="J4017" s="6" t="s">
        <v>170</v>
      </c>
      <c r="L4017" s="6" t="s">
        <v>24</v>
      </c>
      <c r="N4017" s="6" t="b">
        <v>0</v>
      </c>
      <c r="O4017" s="6">
        <v>41.98948352</v>
      </c>
      <c r="P4017" s="6">
        <v>-72.128595910000001</v>
      </c>
    </row>
    <row r="4018" spans="2:16" ht="15.75" customHeight="1" x14ac:dyDescent="0.3">
      <c r="B4018" s="6">
        <v>308</v>
      </c>
      <c r="C4018" s="6" t="s">
        <v>26</v>
      </c>
      <c r="D4018" s="6">
        <v>5323</v>
      </c>
      <c r="F4018" s="6" t="s">
        <v>20</v>
      </c>
      <c r="G4018" s="6">
        <v>171.2</v>
      </c>
      <c r="H4018" s="6">
        <v>61</v>
      </c>
      <c r="I4018" s="6">
        <v>1.5</v>
      </c>
      <c r="J4018" s="6" t="s">
        <v>170</v>
      </c>
      <c r="N4018" s="6" t="b">
        <v>0</v>
      </c>
      <c r="O4018" s="6">
        <v>41.989483880000002</v>
      </c>
      <c r="P4018" s="6">
        <v>-72.128751859999994</v>
      </c>
    </row>
    <row r="4019" spans="2:16" ht="15.75" customHeight="1" x14ac:dyDescent="0.3">
      <c r="B4019" s="6">
        <v>801</v>
      </c>
      <c r="C4019" s="6" t="s">
        <v>21</v>
      </c>
      <c r="D4019" s="6">
        <v>5324</v>
      </c>
      <c r="F4019" s="6" t="s">
        <v>172</v>
      </c>
      <c r="G4019" s="6">
        <v>23</v>
      </c>
      <c r="H4019" s="6">
        <v>175.4</v>
      </c>
      <c r="I4019" s="6">
        <v>1.8</v>
      </c>
      <c r="J4019" s="6" t="s">
        <v>170</v>
      </c>
      <c r="K4019" s="6">
        <v>1.3</v>
      </c>
      <c r="L4019" s="6" t="s">
        <v>24</v>
      </c>
      <c r="N4019" s="6" t="b">
        <v>0</v>
      </c>
      <c r="O4019" s="6">
        <v>41.990728529999998</v>
      </c>
      <c r="P4019" s="6">
        <v>-72.130277399999997</v>
      </c>
    </row>
    <row r="4020" spans="2:16" ht="15.75" customHeight="1" x14ac:dyDescent="0.3">
      <c r="B4020" s="6">
        <v>309</v>
      </c>
      <c r="C4020" s="6" t="s">
        <v>17</v>
      </c>
      <c r="D4020" s="6">
        <v>5325</v>
      </c>
      <c r="F4020" s="6" t="s">
        <v>20</v>
      </c>
      <c r="G4020" s="6">
        <v>182.8</v>
      </c>
      <c r="H4020" s="6">
        <v>64</v>
      </c>
      <c r="I4020" s="6">
        <v>3.2</v>
      </c>
      <c r="J4020" s="6" t="s">
        <v>170</v>
      </c>
      <c r="L4020" s="6" t="s">
        <v>24</v>
      </c>
      <c r="N4020" s="6" t="b">
        <v>0</v>
      </c>
      <c r="O4020" s="6">
        <v>41.989492329999997</v>
      </c>
      <c r="P4020" s="6">
        <v>-72.128607329999994</v>
      </c>
    </row>
    <row r="4021" spans="2:16" ht="15.75" customHeight="1" x14ac:dyDescent="0.3">
      <c r="B4021" s="6">
        <v>902</v>
      </c>
      <c r="C4021" s="6" t="s">
        <v>26</v>
      </c>
      <c r="D4021" s="6">
        <v>5327</v>
      </c>
      <c r="F4021" s="6" t="s">
        <v>172</v>
      </c>
      <c r="G4021" s="6">
        <v>58.5</v>
      </c>
      <c r="H4021" s="6">
        <v>183.1</v>
      </c>
      <c r="I4021" s="6">
        <v>1.5</v>
      </c>
      <c r="J4021" s="6" t="s">
        <v>170</v>
      </c>
      <c r="N4021" s="6" t="b">
        <v>1</v>
      </c>
      <c r="O4021" s="6">
        <v>41.990741280000002</v>
      </c>
      <c r="P4021" s="6">
        <v>-72.129838199999995</v>
      </c>
    </row>
    <row r="4022" spans="2:16" ht="15.75" customHeight="1" x14ac:dyDescent="0.3">
      <c r="B4022" s="6">
        <v>801</v>
      </c>
      <c r="C4022" s="6" t="s">
        <v>21</v>
      </c>
      <c r="D4022" s="6">
        <v>5329</v>
      </c>
      <c r="F4022" s="6" t="s">
        <v>172</v>
      </c>
      <c r="G4022" s="6">
        <v>21.9</v>
      </c>
      <c r="H4022" s="6">
        <v>175.8</v>
      </c>
      <c r="I4022" s="6">
        <v>2.1</v>
      </c>
      <c r="J4022" s="6" t="s">
        <v>170</v>
      </c>
      <c r="L4022" s="6" t="s">
        <v>24</v>
      </c>
      <c r="N4022" s="6" t="b">
        <v>1</v>
      </c>
      <c r="O4022" s="6">
        <v>41.99073379</v>
      </c>
      <c r="P4022" s="6">
        <v>-72.130289660000003</v>
      </c>
    </row>
    <row r="4023" spans="2:16" ht="15.75" customHeight="1" x14ac:dyDescent="0.3">
      <c r="B4023" s="6">
        <v>309</v>
      </c>
      <c r="C4023" s="6" t="s">
        <v>17</v>
      </c>
      <c r="D4023" s="6">
        <v>5331</v>
      </c>
      <c r="F4023" s="6" t="s">
        <v>20</v>
      </c>
      <c r="G4023" s="6">
        <v>182.7</v>
      </c>
      <c r="H4023" s="6">
        <v>67.3</v>
      </c>
      <c r="I4023" s="6">
        <v>2.5</v>
      </c>
      <c r="J4023" s="6" t="s">
        <v>170</v>
      </c>
      <c r="L4023" s="6" t="s">
        <v>24</v>
      </c>
      <c r="N4023" s="6" t="b">
        <v>0</v>
      </c>
      <c r="O4023" s="6">
        <v>41.989521709999998</v>
      </c>
      <c r="P4023" s="6">
        <v>-72.128601590000002</v>
      </c>
    </row>
    <row r="4024" spans="2:16" ht="15.75" customHeight="1" x14ac:dyDescent="0.3">
      <c r="B4024" s="6">
        <v>802</v>
      </c>
      <c r="C4024" s="6" t="s">
        <v>17</v>
      </c>
      <c r="D4024" s="6">
        <v>5333</v>
      </c>
      <c r="F4024" s="6" t="s">
        <v>20</v>
      </c>
      <c r="G4024" s="6">
        <v>49</v>
      </c>
      <c r="H4024" s="6">
        <v>167.9</v>
      </c>
      <c r="I4024" s="6">
        <v>1.4</v>
      </c>
      <c r="J4024" s="6" t="s">
        <v>170</v>
      </c>
      <c r="L4024" s="6" t="s">
        <v>24</v>
      </c>
      <c r="N4024" s="6" t="b">
        <v>0</v>
      </c>
      <c r="O4024" s="6">
        <v>41.990621500000003</v>
      </c>
      <c r="P4024" s="6">
        <v>-72.129983339999995</v>
      </c>
    </row>
    <row r="4025" spans="2:16" ht="15.75" customHeight="1" x14ac:dyDescent="0.3">
      <c r="B4025" s="6">
        <v>901</v>
      </c>
      <c r="C4025" s="6" t="s">
        <v>25</v>
      </c>
      <c r="D4025" s="6">
        <v>5333</v>
      </c>
      <c r="F4025" s="6" t="s">
        <v>172</v>
      </c>
      <c r="G4025" s="6">
        <v>37.799999999999997</v>
      </c>
      <c r="H4025" s="6">
        <v>199.8</v>
      </c>
      <c r="I4025" s="6">
        <v>1</v>
      </c>
      <c r="J4025" s="6" t="s">
        <v>170</v>
      </c>
      <c r="L4025" s="6" t="s">
        <v>24</v>
      </c>
      <c r="N4025" s="6" t="b">
        <v>0</v>
      </c>
      <c r="O4025" s="6">
        <v>41.99092151</v>
      </c>
      <c r="P4025" s="6">
        <v>-72.130049769999999</v>
      </c>
    </row>
    <row r="4026" spans="2:16" ht="15.75" customHeight="1" x14ac:dyDescent="0.3">
      <c r="B4026" s="6">
        <v>902</v>
      </c>
      <c r="C4026" s="6" t="s">
        <v>26</v>
      </c>
      <c r="D4026" s="6">
        <v>5334</v>
      </c>
      <c r="F4026" s="6" t="s">
        <v>172</v>
      </c>
      <c r="G4026" s="6">
        <v>56.4</v>
      </c>
      <c r="H4026" s="6">
        <v>181.9</v>
      </c>
      <c r="I4026" s="6">
        <v>1.3</v>
      </c>
      <c r="J4026" s="6" t="s">
        <v>170</v>
      </c>
      <c r="K4026" s="6">
        <v>1.3</v>
      </c>
      <c r="L4026" s="6" t="s">
        <v>24</v>
      </c>
      <c r="N4026" s="6" t="b">
        <v>1</v>
      </c>
      <c r="O4026" s="6">
        <v>41.990733929999998</v>
      </c>
      <c r="P4026" s="6">
        <v>-72.129865749999993</v>
      </c>
    </row>
    <row r="4027" spans="2:16" ht="15.75" customHeight="1" x14ac:dyDescent="0.3">
      <c r="B4027" s="6">
        <v>309</v>
      </c>
      <c r="C4027" s="6" t="s">
        <v>17</v>
      </c>
      <c r="D4027" s="6">
        <v>5336</v>
      </c>
      <c r="F4027" s="6" t="s">
        <v>20</v>
      </c>
      <c r="G4027" s="6">
        <v>184.4</v>
      </c>
      <c r="H4027" s="6">
        <v>65</v>
      </c>
      <c r="I4027" s="6">
        <v>3.3</v>
      </c>
      <c r="J4027" s="6" t="s">
        <v>170</v>
      </c>
      <c r="L4027" s="6" t="s">
        <v>24</v>
      </c>
      <c r="N4027" s="6" t="b">
        <v>0</v>
      </c>
      <c r="O4027" s="6">
        <v>41.989498689999998</v>
      </c>
      <c r="P4027" s="6">
        <v>-72.128586170000005</v>
      </c>
    </row>
    <row r="4028" spans="2:16" ht="15.75" customHeight="1" x14ac:dyDescent="0.3">
      <c r="B4028" s="6">
        <v>802</v>
      </c>
      <c r="C4028" s="6" t="s">
        <v>25</v>
      </c>
      <c r="D4028" s="6">
        <v>5337</v>
      </c>
      <c r="F4028" s="6" t="s">
        <v>172</v>
      </c>
      <c r="G4028" s="6">
        <v>53.2</v>
      </c>
      <c r="H4028" s="6">
        <v>179.6</v>
      </c>
      <c r="I4028" s="6">
        <v>1.3</v>
      </c>
      <c r="J4028" s="6" t="s">
        <v>170</v>
      </c>
      <c r="K4028" s="6">
        <v>1.3</v>
      </c>
      <c r="L4028" s="6" t="s">
        <v>24</v>
      </c>
      <c r="N4028" s="6" t="b">
        <v>0</v>
      </c>
      <c r="O4028" s="6">
        <v>41.990718559999998</v>
      </c>
      <c r="P4028" s="6">
        <v>-72.129908709999995</v>
      </c>
    </row>
    <row r="4029" spans="2:16" ht="15.75" customHeight="1" x14ac:dyDescent="0.3">
      <c r="B4029" s="6">
        <v>308</v>
      </c>
      <c r="C4029" s="6" t="s">
        <v>26</v>
      </c>
      <c r="D4029" s="6">
        <v>5339</v>
      </c>
      <c r="F4029" s="6" t="s">
        <v>20</v>
      </c>
      <c r="G4029" s="6">
        <v>179.9</v>
      </c>
      <c r="H4029" s="6">
        <v>64.599999999999994</v>
      </c>
      <c r="I4029" s="6">
        <v>2.9</v>
      </c>
      <c r="J4029" s="6" t="s">
        <v>170</v>
      </c>
      <c r="N4029" s="6" t="b">
        <v>0</v>
      </c>
      <c r="O4029" s="6">
        <v>41.989502170000002</v>
      </c>
      <c r="P4029" s="6">
        <v>-72.128640630000007</v>
      </c>
    </row>
    <row r="4030" spans="2:16" ht="15.75" customHeight="1" x14ac:dyDescent="0.3">
      <c r="B4030" s="6">
        <v>801</v>
      </c>
      <c r="C4030" s="6" t="s">
        <v>21</v>
      </c>
      <c r="D4030" s="6">
        <v>5341</v>
      </c>
      <c r="F4030" s="6" t="s">
        <v>172</v>
      </c>
      <c r="G4030" s="6">
        <v>24.6</v>
      </c>
      <c r="H4030" s="6">
        <v>174.8</v>
      </c>
      <c r="I4030" s="6">
        <v>3</v>
      </c>
      <c r="J4030" s="6" t="s">
        <v>170</v>
      </c>
      <c r="N4030" s="6" t="b">
        <v>1</v>
      </c>
      <c r="O4030" s="6">
        <v>41.990720709999998</v>
      </c>
      <c r="P4030" s="6">
        <v>-72.130259589999994</v>
      </c>
    </row>
    <row r="4031" spans="2:16" ht="15.75" customHeight="1" x14ac:dyDescent="0.3">
      <c r="B4031" s="6">
        <v>801</v>
      </c>
      <c r="C4031" s="6" t="s">
        <v>21</v>
      </c>
      <c r="D4031" s="6">
        <v>5343</v>
      </c>
      <c r="F4031" s="6" t="s">
        <v>172</v>
      </c>
      <c r="G4031" s="6">
        <v>23.8</v>
      </c>
      <c r="H4031" s="6">
        <v>174.6</v>
      </c>
      <c r="I4031" s="6">
        <v>2.1</v>
      </c>
      <c r="J4031" s="6" t="s">
        <v>170</v>
      </c>
      <c r="L4031" s="6" t="s">
        <v>24</v>
      </c>
      <c r="N4031" s="6" t="b">
        <v>1</v>
      </c>
      <c r="O4031" s="6">
        <v>41.990720189999998</v>
      </c>
      <c r="P4031" s="6">
        <v>-72.130269549999994</v>
      </c>
    </row>
    <row r="4032" spans="2:16" ht="15.75" customHeight="1" x14ac:dyDescent="0.3">
      <c r="B4032" s="6">
        <v>801</v>
      </c>
      <c r="C4032" s="6" t="s">
        <v>21</v>
      </c>
      <c r="D4032" s="6">
        <v>5345</v>
      </c>
      <c r="F4032" s="6" t="s">
        <v>172</v>
      </c>
      <c r="G4032" s="6">
        <v>22.3</v>
      </c>
      <c r="H4032" s="6">
        <v>172.3</v>
      </c>
      <c r="I4032" s="6">
        <v>2.1</v>
      </c>
      <c r="J4032" s="6" t="s">
        <v>170</v>
      </c>
      <c r="L4032" s="6" t="s">
        <v>24</v>
      </c>
      <c r="N4032" s="6" t="b">
        <v>0</v>
      </c>
      <c r="O4032" s="6">
        <v>41.990702159999998</v>
      </c>
      <c r="P4032" s="6">
        <v>-72.130292249999997</v>
      </c>
    </row>
    <row r="4033" spans="2:16" ht="15.75" customHeight="1" x14ac:dyDescent="0.3">
      <c r="B4033" s="6">
        <v>704</v>
      </c>
      <c r="C4033" s="6" t="s">
        <v>26</v>
      </c>
      <c r="D4033" s="6">
        <v>5346</v>
      </c>
      <c r="F4033" s="6" t="s">
        <v>172</v>
      </c>
      <c r="G4033" s="6">
        <v>100</v>
      </c>
      <c r="H4033" s="6">
        <v>142.1</v>
      </c>
      <c r="I4033" s="6">
        <v>3.5</v>
      </c>
      <c r="J4033" s="6" t="s">
        <v>170</v>
      </c>
      <c r="N4033" s="6" t="b">
        <v>1</v>
      </c>
      <c r="O4033" s="6">
        <v>41.990313350000001</v>
      </c>
      <c r="P4033" s="6">
        <v>-72.12942984</v>
      </c>
    </row>
    <row r="4034" spans="2:16" ht="15.75" customHeight="1" x14ac:dyDescent="0.3">
      <c r="B4034" s="6">
        <v>309</v>
      </c>
      <c r="C4034" s="6" t="s">
        <v>17</v>
      </c>
      <c r="D4034" s="6">
        <v>5347</v>
      </c>
      <c r="F4034" s="6" t="s">
        <v>20</v>
      </c>
      <c r="G4034" s="6">
        <v>183.8</v>
      </c>
      <c r="H4034" s="6">
        <v>63.8</v>
      </c>
      <c r="I4034" s="6">
        <v>4.5</v>
      </c>
      <c r="J4034" s="6" t="s">
        <v>170</v>
      </c>
      <c r="L4034" s="6" t="s">
        <v>24</v>
      </c>
      <c r="N4034" s="6" t="b">
        <v>0</v>
      </c>
      <c r="O4034" s="6">
        <v>41.989488989999998</v>
      </c>
      <c r="P4034" s="6">
        <v>-72.128595840000003</v>
      </c>
    </row>
    <row r="4035" spans="2:16" ht="15.75" customHeight="1" x14ac:dyDescent="0.3">
      <c r="B4035" s="6">
        <v>309</v>
      </c>
      <c r="C4035" s="6" t="s">
        <v>17</v>
      </c>
      <c r="D4035" s="6">
        <v>5350</v>
      </c>
      <c r="F4035" s="6" t="s">
        <v>20</v>
      </c>
      <c r="G4035" s="6">
        <v>182.8</v>
      </c>
      <c r="H4035" s="6">
        <v>66.3</v>
      </c>
      <c r="I4035" s="6">
        <v>3</v>
      </c>
      <c r="J4035" s="6" t="s">
        <v>170</v>
      </c>
      <c r="L4035" s="6" t="s">
        <v>24</v>
      </c>
      <c r="N4035" s="6" t="b">
        <v>0</v>
      </c>
      <c r="O4035" s="6">
        <v>41.989512699999999</v>
      </c>
      <c r="P4035" s="6">
        <v>-72.1286025</v>
      </c>
    </row>
    <row r="4036" spans="2:16" ht="15.75" customHeight="1" x14ac:dyDescent="0.3">
      <c r="B4036" s="6">
        <v>800</v>
      </c>
      <c r="C4036" s="6" t="s">
        <v>26</v>
      </c>
      <c r="D4036" s="6">
        <v>5351</v>
      </c>
      <c r="F4036" s="6" t="s">
        <v>172</v>
      </c>
      <c r="G4036" s="6">
        <v>19.899999999999999</v>
      </c>
      <c r="H4036" s="6">
        <v>169.8</v>
      </c>
      <c r="I4036" s="6">
        <v>1.7</v>
      </c>
      <c r="J4036" s="6" t="s">
        <v>170</v>
      </c>
      <c r="N4036" s="6" t="b">
        <v>1</v>
      </c>
      <c r="O4036" s="6">
        <v>41.990683769999997</v>
      </c>
      <c r="P4036" s="6">
        <v>-72.130326100000005</v>
      </c>
    </row>
    <row r="4037" spans="2:16" ht="15.75" customHeight="1" x14ac:dyDescent="0.3">
      <c r="B4037" s="6">
        <v>704</v>
      </c>
      <c r="C4037" s="6" t="s">
        <v>25</v>
      </c>
      <c r="D4037" s="6">
        <v>5352</v>
      </c>
      <c r="F4037" s="6" t="s">
        <v>172</v>
      </c>
      <c r="G4037" s="6">
        <v>98.5</v>
      </c>
      <c r="H4037" s="6">
        <v>151.19999999999999</v>
      </c>
      <c r="I4037" s="6">
        <v>4</v>
      </c>
      <c r="J4037" s="6" t="s">
        <v>170</v>
      </c>
      <c r="L4037" s="6" t="s">
        <v>24</v>
      </c>
      <c r="N4037" s="6" t="b">
        <v>1</v>
      </c>
      <c r="O4037" s="6">
        <v>41.990396279999999</v>
      </c>
      <c r="P4037" s="6">
        <v>-72.129428599999997</v>
      </c>
    </row>
    <row r="4038" spans="2:16" ht="15.75" customHeight="1" x14ac:dyDescent="0.3">
      <c r="B4038" s="6">
        <v>309</v>
      </c>
      <c r="C4038" s="6" t="s">
        <v>17</v>
      </c>
      <c r="D4038" s="6">
        <v>5353</v>
      </c>
      <c r="F4038" s="6" t="s">
        <v>20</v>
      </c>
      <c r="G4038" s="6">
        <v>182.4</v>
      </c>
      <c r="H4038" s="6">
        <v>69.900000000000006</v>
      </c>
      <c r="I4038" s="6">
        <v>5</v>
      </c>
      <c r="J4038" s="6" t="s">
        <v>170</v>
      </c>
      <c r="N4038" s="6" t="b">
        <v>0</v>
      </c>
      <c r="O4038" s="6">
        <v>41.989545210000003</v>
      </c>
      <c r="P4038" s="6">
        <v>-72.128599699999995</v>
      </c>
    </row>
    <row r="4039" spans="2:16" ht="15.75" customHeight="1" x14ac:dyDescent="0.3">
      <c r="B4039" s="6">
        <v>309</v>
      </c>
      <c r="C4039" s="6" t="s">
        <v>17</v>
      </c>
      <c r="D4039" s="6">
        <v>5356</v>
      </c>
      <c r="F4039" s="6" t="s">
        <v>20</v>
      </c>
      <c r="G4039" s="6">
        <v>180.4</v>
      </c>
      <c r="H4039" s="6">
        <v>67</v>
      </c>
      <c r="I4039" s="6">
        <v>2.5</v>
      </c>
      <c r="J4039" s="6" t="s">
        <v>170</v>
      </c>
      <c r="L4039" s="6" t="s">
        <v>24</v>
      </c>
      <c r="N4039" s="6" t="b">
        <v>0</v>
      </c>
      <c r="O4039" s="6">
        <v>41.989522649999998</v>
      </c>
      <c r="P4039" s="6">
        <v>-72.128629630000006</v>
      </c>
    </row>
    <row r="4040" spans="2:16" ht="15.75" customHeight="1" x14ac:dyDescent="0.3">
      <c r="B4040" s="6">
        <v>902</v>
      </c>
      <c r="C4040" s="6" t="s">
        <v>26</v>
      </c>
      <c r="D4040" s="6">
        <v>5357</v>
      </c>
      <c r="F4040" s="6" t="s">
        <v>172</v>
      </c>
      <c r="G4040" s="6">
        <v>58.1</v>
      </c>
      <c r="H4040" s="6">
        <v>180.1</v>
      </c>
      <c r="I4040" s="6">
        <v>2.4</v>
      </c>
      <c r="J4040" s="6" t="s">
        <v>170</v>
      </c>
      <c r="N4040" s="6" t="b">
        <v>1</v>
      </c>
      <c r="O4040" s="6">
        <v>41.99071533</v>
      </c>
      <c r="P4040" s="6">
        <v>-72.129849269999994</v>
      </c>
    </row>
    <row r="4041" spans="2:16" ht="15.75" customHeight="1" x14ac:dyDescent="0.3">
      <c r="B4041" s="6">
        <v>805</v>
      </c>
      <c r="C4041" s="6" t="s">
        <v>17</v>
      </c>
      <c r="D4041" s="6">
        <v>5358</v>
      </c>
      <c r="F4041" s="6" t="s">
        <v>172</v>
      </c>
      <c r="G4041" s="6">
        <v>102.9</v>
      </c>
      <c r="H4041" s="6">
        <v>165.4</v>
      </c>
      <c r="I4041" s="6">
        <v>1.2</v>
      </c>
      <c r="J4041" s="6" t="s">
        <v>170</v>
      </c>
      <c r="K4041" s="6">
        <v>1.3</v>
      </c>
      <c r="L4041" s="6" t="s">
        <v>24</v>
      </c>
      <c r="N4041" s="6" t="b">
        <v>1</v>
      </c>
      <c r="O4041" s="6">
        <v>41.990515170000002</v>
      </c>
      <c r="P4041" s="6">
        <v>-72.129346330000004</v>
      </c>
    </row>
    <row r="4042" spans="2:16" ht="15.75" customHeight="1" x14ac:dyDescent="0.3">
      <c r="B4042" s="6">
        <v>308</v>
      </c>
      <c r="C4042" s="6" t="s">
        <v>26</v>
      </c>
      <c r="D4042" s="6">
        <v>5359</v>
      </c>
      <c r="F4042" s="6" t="s">
        <v>20</v>
      </c>
      <c r="G4042" s="6">
        <v>171.7</v>
      </c>
      <c r="H4042" s="6">
        <v>65</v>
      </c>
      <c r="I4042" s="6">
        <v>3.6</v>
      </c>
      <c r="J4042" s="6" t="s">
        <v>170</v>
      </c>
      <c r="N4042" s="6" t="b">
        <v>1</v>
      </c>
      <c r="O4042" s="6">
        <v>41.989518519999997</v>
      </c>
      <c r="P4042" s="6">
        <v>-72.1287375</v>
      </c>
    </row>
    <row r="4043" spans="2:16" ht="15.75" customHeight="1" x14ac:dyDescent="0.3">
      <c r="B4043" s="6">
        <v>308</v>
      </c>
      <c r="C4043" s="6" t="s">
        <v>26</v>
      </c>
      <c r="D4043" s="6">
        <v>5360</v>
      </c>
      <c r="F4043" s="6" t="s">
        <v>20</v>
      </c>
      <c r="G4043" s="6">
        <v>174.9</v>
      </c>
      <c r="H4043" s="6">
        <v>63.3</v>
      </c>
      <c r="I4043" s="6">
        <v>4</v>
      </c>
      <c r="J4043" s="6" t="s">
        <v>170</v>
      </c>
      <c r="K4043" s="6">
        <v>1.3</v>
      </c>
      <c r="L4043" s="6" t="s">
        <v>24</v>
      </c>
      <c r="N4043" s="6" t="b">
        <v>0</v>
      </c>
      <c r="O4043" s="6">
        <v>41.989498470000001</v>
      </c>
      <c r="P4043" s="6">
        <v>-72.128702939999997</v>
      </c>
    </row>
    <row r="4044" spans="2:16" ht="15.75" customHeight="1" x14ac:dyDescent="0.3">
      <c r="B4044" s="6">
        <v>308</v>
      </c>
      <c r="C4044" s="6" t="s">
        <v>26</v>
      </c>
      <c r="D4044" s="6">
        <v>5361</v>
      </c>
      <c r="F4044" s="6" t="s">
        <v>20</v>
      </c>
      <c r="G4044" s="6">
        <v>176.6</v>
      </c>
      <c r="H4044" s="6">
        <v>66</v>
      </c>
      <c r="I4044" s="6">
        <v>5.4</v>
      </c>
      <c r="J4044" s="6" t="s">
        <v>170</v>
      </c>
      <c r="N4044" s="6" t="b">
        <v>0</v>
      </c>
      <c r="O4044" s="6">
        <v>41.989519719999997</v>
      </c>
      <c r="P4044" s="6">
        <v>-72.128677010000004</v>
      </c>
    </row>
    <row r="4045" spans="2:16" ht="15.75" customHeight="1" x14ac:dyDescent="0.3">
      <c r="B4045" s="6">
        <v>308</v>
      </c>
      <c r="C4045" s="6" t="s">
        <v>26</v>
      </c>
      <c r="D4045" s="6">
        <v>5362</v>
      </c>
      <c r="F4045" s="6" t="s">
        <v>20</v>
      </c>
      <c r="G4045" s="6">
        <v>173</v>
      </c>
      <c r="H4045" s="6">
        <v>63</v>
      </c>
      <c r="I4045" s="6">
        <v>3.7</v>
      </c>
      <c r="J4045" s="6" t="s">
        <v>170</v>
      </c>
      <c r="N4045" s="6" t="b">
        <v>0</v>
      </c>
      <c r="O4045" s="6">
        <v>41.989498779999998</v>
      </c>
      <c r="P4045" s="6">
        <v>-72.128726209999996</v>
      </c>
    </row>
    <row r="4046" spans="2:16" ht="15.75" customHeight="1" x14ac:dyDescent="0.3">
      <c r="B4046" s="6">
        <v>900</v>
      </c>
      <c r="C4046" s="6" t="s">
        <v>25</v>
      </c>
      <c r="D4046" s="6">
        <v>5363</v>
      </c>
      <c r="F4046" s="6" t="s">
        <v>18</v>
      </c>
      <c r="G4046" s="6">
        <v>13.3</v>
      </c>
      <c r="H4046" s="6">
        <v>190.5</v>
      </c>
      <c r="I4046" s="6">
        <v>27.5</v>
      </c>
      <c r="J4046" s="6" t="s">
        <v>170</v>
      </c>
      <c r="K4046" s="6">
        <v>1.3</v>
      </c>
      <c r="L4046" s="6" t="s">
        <v>24</v>
      </c>
      <c r="N4046" s="6" t="b">
        <v>0</v>
      </c>
      <c r="O4046" s="6">
        <v>41.990877410000003</v>
      </c>
      <c r="P4046" s="6">
        <v>-72.130361250000007</v>
      </c>
    </row>
    <row r="4047" spans="2:16" ht="15.75" customHeight="1" x14ac:dyDescent="0.3">
      <c r="B4047" s="6">
        <v>801</v>
      </c>
      <c r="C4047" s="6" t="s">
        <v>21</v>
      </c>
      <c r="D4047" s="6">
        <v>5365</v>
      </c>
      <c r="F4047" s="6" t="s">
        <v>172</v>
      </c>
      <c r="G4047" s="6">
        <v>27.4</v>
      </c>
      <c r="H4047" s="6">
        <v>179</v>
      </c>
      <c r="I4047" s="6">
        <v>1.1000000000000001</v>
      </c>
      <c r="J4047" s="6" t="s">
        <v>170</v>
      </c>
      <c r="M4047" s="6" t="s">
        <v>219</v>
      </c>
      <c r="N4047" s="6" t="b">
        <v>0</v>
      </c>
      <c r="O4047" s="6">
        <v>41.99075354</v>
      </c>
      <c r="P4047" s="6">
        <v>-72.130217400000006</v>
      </c>
    </row>
    <row r="4048" spans="2:16" ht="15.75" customHeight="1" x14ac:dyDescent="0.3">
      <c r="B4048" s="6">
        <v>801</v>
      </c>
      <c r="C4048" s="6" t="s">
        <v>17</v>
      </c>
      <c r="D4048" s="6">
        <v>5366</v>
      </c>
      <c r="F4048" s="6" t="s">
        <v>172</v>
      </c>
      <c r="G4048" s="6">
        <v>22.9</v>
      </c>
      <c r="H4048" s="6">
        <v>167.9</v>
      </c>
      <c r="I4048" s="6">
        <v>1.5</v>
      </c>
      <c r="J4048" s="6" t="s">
        <v>170</v>
      </c>
      <c r="N4048" s="6" t="b">
        <v>0</v>
      </c>
      <c r="O4048" s="6">
        <v>41.990662260000001</v>
      </c>
      <c r="P4048" s="6">
        <v>-72.13029435</v>
      </c>
    </row>
    <row r="4049" spans="2:16" ht="15.75" customHeight="1" x14ac:dyDescent="0.3">
      <c r="B4049" s="6">
        <v>309</v>
      </c>
      <c r="C4049" s="6" t="s">
        <v>17</v>
      </c>
      <c r="D4049" s="6">
        <v>5368</v>
      </c>
      <c r="F4049" s="6" t="s">
        <v>20</v>
      </c>
      <c r="G4049" s="6">
        <v>184.2</v>
      </c>
      <c r="H4049" s="6">
        <v>63</v>
      </c>
      <c r="I4049" s="6">
        <v>4.2</v>
      </c>
      <c r="J4049" s="6" t="s">
        <v>170</v>
      </c>
      <c r="L4049" s="6" t="s">
        <v>24</v>
      </c>
      <c r="N4049" s="6" t="b">
        <v>0</v>
      </c>
      <c r="O4049" s="6">
        <v>41.98948128</v>
      </c>
      <c r="P4049" s="6">
        <v>-72.128592749999996</v>
      </c>
    </row>
    <row r="4050" spans="2:16" ht="15.75" customHeight="1" x14ac:dyDescent="0.3">
      <c r="B4050" s="6">
        <v>907</v>
      </c>
      <c r="C4050" s="6" t="s">
        <v>26</v>
      </c>
      <c r="D4050" s="6">
        <v>5369</v>
      </c>
      <c r="F4050" s="6" t="s">
        <v>172</v>
      </c>
      <c r="G4050" s="6">
        <v>156.9</v>
      </c>
      <c r="H4050" s="6">
        <v>188.5</v>
      </c>
      <c r="I4050" s="6">
        <v>1</v>
      </c>
      <c r="J4050" s="6" t="s">
        <v>170</v>
      </c>
      <c r="K4050" s="6">
        <v>1.3</v>
      </c>
      <c r="L4050" s="6" t="s">
        <v>24</v>
      </c>
      <c r="N4050" s="6" t="b">
        <v>0</v>
      </c>
      <c r="O4050" s="6">
        <v>41.990635419999997</v>
      </c>
      <c r="P4050" s="6">
        <v>-72.128654330000003</v>
      </c>
    </row>
    <row r="4051" spans="2:16" ht="15.75" customHeight="1" x14ac:dyDescent="0.3">
      <c r="B4051" s="6">
        <v>309</v>
      </c>
      <c r="C4051" s="6" t="s">
        <v>17</v>
      </c>
      <c r="D4051" s="6">
        <v>5370</v>
      </c>
      <c r="F4051" s="6" t="s">
        <v>20</v>
      </c>
      <c r="G4051" s="6">
        <v>182.9</v>
      </c>
      <c r="H4051" s="6">
        <v>65.7</v>
      </c>
      <c r="I4051" s="6">
        <v>1.9</v>
      </c>
      <c r="J4051" s="6" t="s">
        <v>170</v>
      </c>
      <c r="L4051" s="6" t="s">
        <v>24</v>
      </c>
      <c r="N4051" s="6" t="b">
        <v>0</v>
      </c>
      <c r="O4051" s="6">
        <v>41.989507230000001</v>
      </c>
      <c r="P4051" s="6">
        <v>-72.128602569999998</v>
      </c>
    </row>
    <row r="4052" spans="2:16" ht="15.75" customHeight="1" x14ac:dyDescent="0.3">
      <c r="B4052" s="6">
        <v>309</v>
      </c>
      <c r="C4052" s="6" t="s">
        <v>17</v>
      </c>
      <c r="D4052" s="6">
        <v>5371</v>
      </c>
      <c r="F4052" s="6" t="s">
        <v>20</v>
      </c>
      <c r="G4052" s="6">
        <v>182.2</v>
      </c>
      <c r="H4052" s="6">
        <v>66.599999999999994</v>
      </c>
      <c r="I4052" s="6">
        <v>2.4</v>
      </c>
      <c r="J4052" s="6" t="s">
        <v>170</v>
      </c>
      <c r="L4052" s="6" t="s">
        <v>24</v>
      </c>
      <c r="N4052" s="6" t="b">
        <v>0</v>
      </c>
      <c r="O4052" s="6">
        <v>41.989516289999997</v>
      </c>
      <c r="P4052" s="6">
        <v>-72.128609019999999</v>
      </c>
    </row>
    <row r="4053" spans="2:16" ht="15.75" customHeight="1" x14ac:dyDescent="0.3">
      <c r="B4053" s="6">
        <v>309</v>
      </c>
      <c r="C4053" s="6" t="s">
        <v>17</v>
      </c>
      <c r="D4053" s="6">
        <v>5372</v>
      </c>
      <c r="F4053" s="6" t="s">
        <v>20</v>
      </c>
      <c r="G4053" s="6">
        <v>185</v>
      </c>
      <c r="H4053" s="6">
        <v>61.1</v>
      </c>
      <c r="I4053" s="6">
        <v>2.7</v>
      </c>
      <c r="J4053" s="6" t="s">
        <v>170</v>
      </c>
      <c r="K4053" s="6">
        <v>1.3</v>
      </c>
      <c r="L4053" s="6" t="s">
        <v>24</v>
      </c>
      <c r="N4053" s="6" t="b">
        <v>0</v>
      </c>
      <c r="O4053" s="6">
        <v>41.989463209999997</v>
      </c>
      <c r="P4053" s="6">
        <v>-72.128587210000006</v>
      </c>
    </row>
    <row r="4054" spans="2:16" ht="15.75" customHeight="1" x14ac:dyDescent="0.3">
      <c r="B4054" s="6">
        <v>309</v>
      </c>
      <c r="C4054" s="6" t="s">
        <v>17</v>
      </c>
      <c r="D4054" s="6">
        <v>5373</v>
      </c>
      <c r="F4054" s="6" t="s">
        <v>20</v>
      </c>
      <c r="G4054" s="6">
        <v>184.6</v>
      </c>
      <c r="H4054" s="6">
        <v>65.7</v>
      </c>
      <c r="I4054" s="6">
        <v>3.5</v>
      </c>
      <c r="J4054" s="6" t="s">
        <v>170</v>
      </c>
      <c r="L4054" s="6" t="s">
        <v>24</v>
      </c>
      <c r="N4054" s="6" t="b">
        <v>0</v>
      </c>
      <c r="O4054" s="6">
        <v>41.989504570000001</v>
      </c>
      <c r="P4054" s="6">
        <v>-72.128582309999999</v>
      </c>
    </row>
    <row r="4055" spans="2:16" ht="15.75" customHeight="1" x14ac:dyDescent="0.3">
      <c r="B4055" s="6">
        <v>309</v>
      </c>
      <c r="C4055" s="6" t="s">
        <v>17</v>
      </c>
      <c r="D4055" s="6">
        <v>5375</v>
      </c>
      <c r="F4055" s="6" t="s">
        <v>20</v>
      </c>
      <c r="G4055" s="6">
        <v>188.2</v>
      </c>
      <c r="H4055" s="6">
        <v>67.2</v>
      </c>
      <c r="I4055" s="6">
        <v>1.5</v>
      </c>
      <c r="J4055" s="6" t="s">
        <v>170</v>
      </c>
      <c r="K4055" s="6">
        <v>1.3</v>
      </c>
      <c r="L4055" s="6" t="s">
        <v>24</v>
      </c>
      <c r="N4055" s="6" t="b">
        <v>0</v>
      </c>
      <c r="O4055" s="6">
        <v>41.989512230000003</v>
      </c>
      <c r="P4055" s="6">
        <v>-72.128536260000004</v>
      </c>
    </row>
    <row r="4056" spans="2:16" ht="15.75" customHeight="1" x14ac:dyDescent="0.3">
      <c r="B4056" s="6">
        <v>308</v>
      </c>
      <c r="C4056" s="6" t="s">
        <v>26</v>
      </c>
      <c r="D4056" s="6">
        <v>5377</v>
      </c>
      <c r="F4056" s="6" t="s">
        <v>20</v>
      </c>
      <c r="G4056" s="6">
        <v>176.9</v>
      </c>
      <c r="H4056" s="6">
        <v>62.9</v>
      </c>
      <c r="I4056" s="6">
        <v>1.1000000000000001</v>
      </c>
      <c r="J4056" s="6" t="s">
        <v>170</v>
      </c>
      <c r="K4056" s="6">
        <v>1.3</v>
      </c>
      <c r="L4056" s="6" t="s">
        <v>24</v>
      </c>
      <c r="N4056" s="6" t="b">
        <v>0</v>
      </c>
      <c r="O4056" s="6">
        <v>41.989491800000003</v>
      </c>
      <c r="P4056" s="6">
        <v>-72.128679950000006</v>
      </c>
    </row>
    <row r="4057" spans="2:16" ht="15.75" customHeight="1" x14ac:dyDescent="0.3">
      <c r="B4057" s="6">
        <v>308</v>
      </c>
      <c r="C4057" s="6" t="s">
        <v>26</v>
      </c>
      <c r="D4057" s="6">
        <v>5378</v>
      </c>
      <c r="F4057" s="6" t="s">
        <v>20</v>
      </c>
      <c r="G4057" s="6">
        <v>170.1</v>
      </c>
      <c r="H4057" s="6">
        <v>65.2</v>
      </c>
      <c r="I4057" s="6">
        <v>2.4</v>
      </c>
      <c r="J4057" s="6" t="s">
        <v>170</v>
      </c>
      <c r="K4057" s="6">
        <v>1.3</v>
      </c>
      <c r="L4057" s="6" t="s">
        <v>24</v>
      </c>
      <c r="N4057" s="6" t="b">
        <v>0</v>
      </c>
      <c r="O4057" s="6">
        <v>41.989522790000002</v>
      </c>
      <c r="P4057" s="6">
        <v>-72.128756139999993</v>
      </c>
    </row>
    <row r="4058" spans="2:16" ht="15.75" customHeight="1" x14ac:dyDescent="0.3">
      <c r="B4058" s="6">
        <v>900</v>
      </c>
      <c r="C4058" s="6" t="s">
        <v>26</v>
      </c>
      <c r="D4058" s="6">
        <v>5379</v>
      </c>
      <c r="F4058" s="6" t="s">
        <v>18</v>
      </c>
      <c r="G4058" s="6">
        <v>19.3</v>
      </c>
      <c r="H4058" s="6">
        <v>185</v>
      </c>
      <c r="I4058" s="6">
        <v>12.3</v>
      </c>
      <c r="J4058" s="6" t="s">
        <v>170</v>
      </c>
      <c r="K4058" s="6">
        <v>1.3</v>
      </c>
      <c r="L4058" s="6" t="s">
        <v>24</v>
      </c>
      <c r="N4058" s="6" t="b">
        <v>0</v>
      </c>
      <c r="O4058" s="6">
        <v>41.990819330000001</v>
      </c>
      <c r="P4058" s="6">
        <v>-72.130301320000001</v>
      </c>
    </row>
    <row r="4059" spans="2:16" ht="15.75" customHeight="1" x14ac:dyDescent="0.3">
      <c r="B4059" s="6">
        <v>308</v>
      </c>
      <c r="C4059" s="6" t="s">
        <v>26</v>
      </c>
      <c r="D4059" s="6">
        <v>5380</v>
      </c>
      <c r="F4059" s="6" t="s">
        <v>20</v>
      </c>
      <c r="G4059" s="6">
        <v>174.9</v>
      </c>
      <c r="H4059" s="6">
        <v>63.3</v>
      </c>
      <c r="I4059" s="6">
        <v>2.7</v>
      </c>
      <c r="J4059" s="6" t="s">
        <v>170</v>
      </c>
      <c r="K4059" s="6">
        <v>1.3</v>
      </c>
      <c r="L4059" s="6" t="s">
        <v>24</v>
      </c>
      <c r="N4059" s="6" t="b">
        <v>0</v>
      </c>
      <c r="O4059" s="6">
        <v>41.989498470000001</v>
      </c>
      <c r="P4059" s="6">
        <v>-72.128702939999997</v>
      </c>
    </row>
    <row r="4060" spans="2:16" ht="15.75" customHeight="1" x14ac:dyDescent="0.3">
      <c r="B4060" s="6">
        <v>309</v>
      </c>
      <c r="C4060" s="6" t="s">
        <v>17</v>
      </c>
      <c r="D4060" s="6">
        <v>5381</v>
      </c>
      <c r="F4060" s="6" t="s">
        <v>20</v>
      </c>
      <c r="G4060" s="6">
        <v>184.9</v>
      </c>
      <c r="H4060" s="6">
        <v>68.2</v>
      </c>
      <c r="I4060" s="6">
        <v>1.2</v>
      </c>
      <c r="J4060" s="6" t="s">
        <v>170</v>
      </c>
      <c r="K4060" s="6">
        <v>1.3</v>
      </c>
      <c r="L4060" s="6" t="s">
        <v>24</v>
      </c>
      <c r="N4060" s="6" t="b">
        <v>0</v>
      </c>
      <c r="O4060" s="6">
        <v>41.989526249999997</v>
      </c>
      <c r="P4060" s="6">
        <v>-72.12857348</v>
      </c>
    </row>
    <row r="4061" spans="2:16" ht="15.75" customHeight="1" x14ac:dyDescent="0.3">
      <c r="B4061" s="6">
        <v>309</v>
      </c>
      <c r="C4061" s="6" t="s">
        <v>17</v>
      </c>
      <c r="D4061" s="6">
        <v>5382</v>
      </c>
      <c r="F4061" s="6" t="s">
        <v>20</v>
      </c>
      <c r="G4061" s="6">
        <v>189.8</v>
      </c>
      <c r="H4061" s="6">
        <v>66</v>
      </c>
      <c r="I4061" s="6">
        <v>3.5</v>
      </c>
      <c r="J4061" s="6" t="s">
        <v>170</v>
      </c>
      <c r="K4061" s="6">
        <v>1.3</v>
      </c>
      <c r="L4061" s="6" t="s">
        <v>24</v>
      </c>
      <c r="N4061" s="6" t="b">
        <v>0</v>
      </c>
      <c r="O4061" s="6">
        <v>41.989499109999997</v>
      </c>
      <c r="P4061" s="6">
        <v>-72.12851972</v>
      </c>
    </row>
    <row r="4062" spans="2:16" ht="15.75" customHeight="1" x14ac:dyDescent="0.3">
      <c r="B4062" s="6">
        <v>308</v>
      </c>
      <c r="C4062" s="6" t="s">
        <v>26</v>
      </c>
      <c r="D4062" s="6">
        <v>5383</v>
      </c>
      <c r="F4062" s="6" t="s">
        <v>20</v>
      </c>
      <c r="G4062" s="6">
        <v>175.6</v>
      </c>
      <c r="H4062" s="6">
        <v>63.2</v>
      </c>
      <c r="I4062" s="6">
        <v>2.7</v>
      </c>
      <c r="J4062" s="6" t="s">
        <v>170</v>
      </c>
      <c r="K4062" s="6">
        <v>1.3</v>
      </c>
      <c r="L4062" s="6" t="s">
        <v>24</v>
      </c>
      <c r="N4062" s="6" t="b">
        <v>0</v>
      </c>
      <c r="O4062" s="6">
        <v>41.989496490000001</v>
      </c>
      <c r="P4062" s="6">
        <v>-72.128694809999999</v>
      </c>
    </row>
    <row r="4063" spans="2:16" ht="15.75" customHeight="1" x14ac:dyDescent="0.3">
      <c r="B4063" s="6">
        <v>308</v>
      </c>
      <c r="C4063" s="6" t="s">
        <v>26</v>
      </c>
      <c r="D4063" s="6">
        <v>5384</v>
      </c>
      <c r="F4063" s="6" t="s">
        <v>20</v>
      </c>
      <c r="G4063" s="6">
        <v>176</v>
      </c>
      <c r="H4063" s="6">
        <v>64.5</v>
      </c>
      <c r="I4063" s="6">
        <v>2.2000000000000002</v>
      </c>
      <c r="J4063" s="6" t="s">
        <v>170</v>
      </c>
      <c r="K4063" s="6">
        <v>1.3</v>
      </c>
      <c r="L4063" s="6" t="s">
        <v>24</v>
      </c>
      <c r="N4063" s="6" t="b">
        <v>0</v>
      </c>
      <c r="O4063" s="6">
        <v>41.989507379999999</v>
      </c>
      <c r="P4063" s="6">
        <v>-72.128687310000004</v>
      </c>
    </row>
    <row r="4064" spans="2:16" ht="15.75" customHeight="1" x14ac:dyDescent="0.3">
      <c r="B4064" s="6">
        <v>308</v>
      </c>
      <c r="C4064" s="6" t="s">
        <v>26</v>
      </c>
      <c r="D4064" s="6">
        <v>5385</v>
      </c>
      <c r="F4064" s="6" t="s">
        <v>20</v>
      </c>
      <c r="G4064" s="6">
        <v>176.9</v>
      </c>
      <c r="H4064" s="6">
        <v>63.1</v>
      </c>
      <c r="I4064" s="6">
        <v>1.5</v>
      </c>
      <c r="J4064" s="6" t="s">
        <v>170</v>
      </c>
      <c r="K4064" s="6">
        <v>1.3</v>
      </c>
      <c r="L4064" s="6" t="s">
        <v>24</v>
      </c>
      <c r="N4064" s="6" t="b">
        <v>0</v>
      </c>
      <c r="O4064" s="6">
        <v>41.98949357</v>
      </c>
      <c r="P4064" s="6">
        <v>-72.128679529999999</v>
      </c>
    </row>
    <row r="4065" spans="2:16" ht="15.75" customHeight="1" x14ac:dyDescent="0.3">
      <c r="B4065" s="6">
        <v>704</v>
      </c>
      <c r="C4065" s="6" t="s">
        <v>26</v>
      </c>
      <c r="D4065" s="6">
        <v>5386</v>
      </c>
      <c r="F4065" s="6" t="s">
        <v>172</v>
      </c>
      <c r="G4065" s="6">
        <v>92.5</v>
      </c>
      <c r="H4065" s="6">
        <v>149.30000000000001</v>
      </c>
      <c r="I4065" s="6">
        <v>1.3</v>
      </c>
      <c r="J4065" s="6" t="s">
        <v>170</v>
      </c>
      <c r="N4065" s="6" t="b">
        <v>0</v>
      </c>
      <c r="O4065" s="6">
        <v>41.990388830000001</v>
      </c>
      <c r="P4065" s="6">
        <v>-72.129504080000004</v>
      </c>
    </row>
    <row r="4066" spans="2:16" ht="15.75" customHeight="1" x14ac:dyDescent="0.3">
      <c r="B4066" s="6">
        <v>900</v>
      </c>
      <c r="C4066" s="6" t="s">
        <v>26</v>
      </c>
      <c r="D4066" s="6">
        <v>5387</v>
      </c>
      <c r="F4066" s="6" t="s">
        <v>18</v>
      </c>
      <c r="G4066" s="6">
        <v>9.1</v>
      </c>
      <c r="H4066" s="6">
        <v>193</v>
      </c>
      <c r="I4066" s="6">
        <v>25</v>
      </c>
      <c r="J4066" s="6" t="s">
        <v>170</v>
      </c>
      <c r="K4066" s="6">
        <v>1.3</v>
      </c>
      <c r="L4066" s="6" t="s">
        <v>24</v>
      </c>
      <c r="N4066" s="6" t="b">
        <v>0</v>
      </c>
      <c r="O4066" s="6">
        <v>41.990906109999997</v>
      </c>
      <c r="P4066" s="6">
        <v>-72.130406050000005</v>
      </c>
    </row>
    <row r="4067" spans="2:16" ht="15.75" customHeight="1" x14ac:dyDescent="0.3">
      <c r="B4067" s="6">
        <v>309</v>
      </c>
      <c r="C4067" s="6" t="s">
        <v>17</v>
      </c>
      <c r="D4067" s="6">
        <v>5388</v>
      </c>
      <c r="F4067" s="6" t="s">
        <v>20</v>
      </c>
      <c r="G4067" s="6">
        <v>186.9</v>
      </c>
      <c r="H4067" s="6">
        <v>64.2</v>
      </c>
      <c r="I4067" s="6">
        <v>2.1</v>
      </c>
      <c r="J4067" s="6" t="s">
        <v>170</v>
      </c>
      <c r="K4067" s="6">
        <v>1.3</v>
      </c>
      <c r="L4067" s="6" t="s">
        <v>24</v>
      </c>
      <c r="N4067" s="6" t="b">
        <v>0</v>
      </c>
      <c r="O4067" s="6">
        <v>41.989487699999998</v>
      </c>
      <c r="P4067" s="6">
        <v>-72.128558060000003</v>
      </c>
    </row>
    <row r="4068" spans="2:16" ht="15.75" customHeight="1" x14ac:dyDescent="0.3">
      <c r="B4068" s="6">
        <v>308</v>
      </c>
      <c r="C4068" s="6" t="s">
        <v>26</v>
      </c>
      <c r="D4068" s="6">
        <v>5389</v>
      </c>
      <c r="F4068" s="6" t="s">
        <v>20</v>
      </c>
      <c r="G4068" s="6">
        <v>175.4</v>
      </c>
      <c r="H4068" s="6">
        <v>66.599999999999994</v>
      </c>
      <c r="I4068" s="6">
        <v>1.5</v>
      </c>
      <c r="J4068" s="6" t="s">
        <v>170</v>
      </c>
      <c r="K4068" s="6">
        <v>1.3</v>
      </c>
      <c r="L4068" s="6" t="s">
        <v>24</v>
      </c>
      <c r="N4068" s="6" t="b">
        <v>0</v>
      </c>
      <c r="O4068" s="6">
        <v>41.989526910000002</v>
      </c>
      <c r="P4068" s="6">
        <v>-72.128690050000003</v>
      </c>
    </row>
    <row r="4069" spans="2:16" ht="15.75" customHeight="1" x14ac:dyDescent="0.3">
      <c r="B4069" s="6">
        <v>309</v>
      </c>
      <c r="C4069" s="6" t="s">
        <v>17</v>
      </c>
      <c r="D4069" s="6">
        <v>5390</v>
      </c>
      <c r="F4069" s="6" t="s">
        <v>20</v>
      </c>
      <c r="G4069" s="6">
        <v>181</v>
      </c>
      <c r="H4069" s="6">
        <v>62.2</v>
      </c>
      <c r="I4069" s="6">
        <v>1.7</v>
      </c>
      <c r="J4069" s="6" t="s">
        <v>170</v>
      </c>
      <c r="K4069" s="6">
        <v>1.3</v>
      </c>
      <c r="L4069" s="6" t="s">
        <v>24</v>
      </c>
      <c r="N4069" s="6" t="b">
        <v>0</v>
      </c>
      <c r="O4069" s="6">
        <v>41.989479199999998</v>
      </c>
      <c r="P4069" s="6">
        <v>-72.12863256</v>
      </c>
    </row>
    <row r="4070" spans="2:16" ht="15.75" customHeight="1" x14ac:dyDescent="0.3">
      <c r="B4070" s="6">
        <v>309</v>
      </c>
      <c r="C4070" s="6" t="s">
        <v>26</v>
      </c>
      <c r="D4070" s="6">
        <v>5391</v>
      </c>
      <c r="F4070" s="6" t="s">
        <v>20</v>
      </c>
      <c r="G4070" s="6">
        <v>191</v>
      </c>
      <c r="H4070" s="6">
        <v>66.099999999999994</v>
      </c>
      <c r="I4070" s="6">
        <v>1</v>
      </c>
      <c r="J4070" s="6" t="s">
        <v>170</v>
      </c>
      <c r="K4070" s="6">
        <v>1.3</v>
      </c>
      <c r="L4070" s="6" t="s">
        <v>24</v>
      </c>
      <c r="N4070" s="6" t="b">
        <v>0</v>
      </c>
      <c r="O4070" s="6">
        <v>41.98949812</v>
      </c>
      <c r="P4070" s="6">
        <v>-72.12850521</v>
      </c>
    </row>
    <row r="4071" spans="2:16" ht="15.75" customHeight="1" x14ac:dyDescent="0.3">
      <c r="B4071" s="6">
        <v>308</v>
      </c>
      <c r="C4071" s="6" t="s">
        <v>26</v>
      </c>
      <c r="D4071" s="6">
        <v>5392</v>
      </c>
      <c r="F4071" s="6" t="s">
        <v>20</v>
      </c>
      <c r="G4071" s="6">
        <v>176.1</v>
      </c>
      <c r="H4071" s="6">
        <v>64.8</v>
      </c>
      <c r="I4071" s="6">
        <v>1.7</v>
      </c>
      <c r="J4071" s="6" t="s">
        <v>170</v>
      </c>
      <c r="K4071" s="6">
        <v>1.3</v>
      </c>
      <c r="L4071" s="6" t="s">
        <v>24</v>
      </c>
      <c r="N4071" s="6" t="b">
        <v>0</v>
      </c>
      <c r="O4071" s="6">
        <v>41.98950988</v>
      </c>
      <c r="P4071" s="6">
        <v>-72.128685489999995</v>
      </c>
    </row>
    <row r="4072" spans="2:16" ht="15.75" customHeight="1" x14ac:dyDescent="0.3">
      <c r="B4072" s="6">
        <v>309</v>
      </c>
      <c r="C4072" s="6" t="s">
        <v>17</v>
      </c>
      <c r="D4072" s="6">
        <v>5393</v>
      </c>
      <c r="F4072" s="6" t="s">
        <v>20</v>
      </c>
      <c r="G4072" s="6">
        <v>185</v>
      </c>
      <c r="H4072" s="6">
        <v>62</v>
      </c>
      <c r="I4072" s="6">
        <v>2.4</v>
      </c>
      <c r="J4072" s="6" t="s">
        <v>170</v>
      </c>
      <c r="K4072" s="6">
        <v>1.3</v>
      </c>
      <c r="L4072" s="6" t="s">
        <v>24</v>
      </c>
      <c r="N4072" s="6" t="b">
        <v>0</v>
      </c>
      <c r="O4072" s="6">
        <v>41.989471180000002</v>
      </c>
      <c r="P4072" s="6">
        <v>-72.128585319999999</v>
      </c>
    </row>
    <row r="4073" spans="2:16" ht="15.75" customHeight="1" x14ac:dyDescent="0.3">
      <c r="B4073" s="6">
        <v>309</v>
      </c>
      <c r="C4073" s="6" t="s">
        <v>17</v>
      </c>
      <c r="D4073" s="6">
        <v>5394</v>
      </c>
      <c r="F4073" s="6" t="s">
        <v>20</v>
      </c>
      <c r="G4073" s="6">
        <v>186.5</v>
      </c>
      <c r="H4073" s="6">
        <v>66.3</v>
      </c>
      <c r="I4073" s="6">
        <v>5.4</v>
      </c>
      <c r="J4073" s="6" t="s">
        <v>170</v>
      </c>
      <c r="K4073" s="6">
        <v>1.3</v>
      </c>
      <c r="L4073" s="6" t="s">
        <v>24</v>
      </c>
      <c r="N4073" s="6" t="b">
        <v>0</v>
      </c>
      <c r="O4073" s="6">
        <v>41.989506919999997</v>
      </c>
      <c r="P4073" s="6">
        <v>-72.128558409999997</v>
      </c>
    </row>
    <row r="4074" spans="2:16" ht="15.75" customHeight="1" x14ac:dyDescent="0.3">
      <c r="B4074" s="6">
        <v>609</v>
      </c>
      <c r="C4074" s="6" t="s">
        <v>25</v>
      </c>
      <c r="D4074" s="6">
        <v>5395</v>
      </c>
      <c r="F4074" s="6" t="s">
        <v>43</v>
      </c>
      <c r="G4074" s="6">
        <v>199</v>
      </c>
      <c r="H4074" s="6">
        <v>139.9</v>
      </c>
      <c r="I4074" s="6">
        <v>33.799999999999997</v>
      </c>
      <c r="J4074" s="6" t="s">
        <v>170</v>
      </c>
      <c r="K4074" s="6">
        <v>1.3</v>
      </c>
      <c r="L4074" s="6" t="s">
        <v>24</v>
      </c>
      <c r="N4074" s="6" t="b">
        <v>0</v>
      </c>
      <c r="O4074" s="6">
        <v>41.990139239999998</v>
      </c>
      <c r="P4074" s="6">
        <v>-72.128254799999993</v>
      </c>
    </row>
    <row r="4075" spans="2:16" ht="15.75" customHeight="1" x14ac:dyDescent="0.3">
      <c r="B4075" s="6">
        <v>901</v>
      </c>
      <c r="C4075" s="6" t="s">
        <v>17</v>
      </c>
      <c r="D4075" s="6">
        <v>5396</v>
      </c>
      <c r="F4075" s="6" t="s">
        <v>20</v>
      </c>
      <c r="G4075" s="6">
        <v>27.5</v>
      </c>
      <c r="H4075" s="6">
        <v>185.5</v>
      </c>
      <c r="I4075" s="6">
        <v>1.7</v>
      </c>
      <c r="J4075" s="6" t="s">
        <v>170</v>
      </c>
      <c r="K4075" s="6">
        <v>1.3</v>
      </c>
      <c r="L4075" s="6" t="s">
        <v>24</v>
      </c>
      <c r="N4075" s="6" t="b">
        <v>0</v>
      </c>
      <c r="O4075" s="6">
        <v>41.990810949999997</v>
      </c>
      <c r="P4075" s="6">
        <v>-72.130202550000007</v>
      </c>
    </row>
    <row r="4076" spans="2:16" ht="15.75" customHeight="1" x14ac:dyDescent="0.3">
      <c r="B4076" s="6">
        <v>309</v>
      </c>
      <c r="C4076" s="6" t="s">
        <v>17</v>
      </c>
      <c r="D4076" s="6">
        <v>5397</v>
      </c>
      <c r="F4076" s="6" t="s">
        <v>20</v>
      </c>
      <c r="G4076" s="6">
        <v>186.2</v>
      </c>
      <c r="H4076" s="6">
        <v>66.7</v>
      </c>
      <c r="I4076" s="6">
        <v>3.1</v>
      </c>
      <c r="J4076" s="6" t="s">
        <v>170</v>
      </c>
      <c r="K4076" s="6">
        <v>1.3</v>
      </c>
      <c r="L4076" s="6" t="s">
        <v>24</v>
      </c>
      <c r="N4076" s="6" t="b">
        <v>0</v>
      </c>
      <c r="O4076" s="6">
        <v>41.989510930000002</v>
      </c>
      <c r="P4076" s="6">
        <v>-72.128561149999996</v>
      </c>
    </row>
    <row r="4077" spans="2:16" ht="15.75" customHeight="1" x14ac:dyDescent="0.3">
      <c r="B4077" s="6">
        <v>308</v>
      </c>
      <c r="C4077" s="6" t="s">
        <v>26</v>
      </c>
      <c r="D4077" s="6">
        <v>5398</v>
      </c>
      <c r="F4077" s="6" t="s">
        <v>20</v>
      </c>
      <c r="G4077" s="6">
        <v>175.8</v>
      </c>
      <c r="H4077" s="6">
        <v>67</v>
      </c>
      <c r="I4077" s="6">
        <v>1.6</v>
      </c>
      <c r="J4077" s="6" t="s">
        <v>170</v>
      </c>
      <c r="K4077" s="6">
        <v>1.3</v>
      </c>
      <c r="L4077" s="6" t="s">
        <v>24</v>
      </c>
      <c r="N4077" s="6" t="b">
        <v>0</v>
      </c>
      <c r="O4077" s="6">
        <v>41.989529830000002</v>
      </c>
      <c r="P4077" s="6">
        <v>-72.128684440000001</v>
      </c>
    </row>
    <row r="4078" spans="2:16" ht="15.75" customHeight="1" x14ac:dyDescent="0.3">
      <c r="B4078" s="6">
        <v>309</v>
      </c>
      <c r="C4078" s="6" t="s">
        <v>17</v>
      </c>
      <c r="D4078" s="6">
        <v>5399</v>
      </c>
      <c r="F4078" s="6" t="s">
        <v>20</v>
      </c>
      <c r="G4078" s="6">
        <v>185</v>
      </c>
      <c r="H4078" s="6">
        <v>69</v>
      </c>
      <c r="I4078" s="6">
        <v>1.3</v>
      </c>
      <c r="J4078" s="6" t="s">
        <v>170</v>
      </c>
      <c r="K4078" s="6">
        <v>1.3</v>
      </c>
      <c r="L4078" s="6" t="s">
        <v>24</v>
      </c>
      <c r="N4078" s="6" t="b">
        <v>0</v>
      </c>
      <c r="O4078" s="6">
        <v>41.989533170000001</v>
      </c>
      <c r="P4078" s="6">
        <v>-72.128570609999997</v>
      </c>
    </row>
    <row r="4079" spans="2:16" ht="15.75" customHeight="1" x14ac:dyDescent="0.3">
      <c r="B4079" s="6">
        <v>309</v>
      </c>
      <c r="C4079" s="6" t="s">
        <v>17</v>
      </c>
      <c r="D4079" s="6">
        <v>5400</v>
      </c>
      <c r="F4079" s="6" t="s">
        <v>20</v>
      </c>
      <c r="G4079" s="6">
        <v>184.9</v>
      </c>
      <c r="H4079" s="6">
        <v>60.9</v>
      </c>
      <c r="I4079" s="6">
        <v>2.4</v>
      </c>
      <c r="J4079" s="6" t="s">
        <v>170</v>
      </c>
      <c r="K4079" s="6">
        <v>1.3</v>
      </c>
      <c r="L4079" s="6" t="s">
        <v>24</v>
      </c>
      <c r="N4079" s="6" t="b">
        <v>0</v>
      </c>
      <c r="O4079" s="6">
        <v>41.989461589999998</v>
      </c>
      <c r="P4079" s="6">
        <v>-72.128588820000004</v>
      </c>
    </row>
    <row r="4080" spans="2:16" ht="15.75" customHeight="1" x14ac:dyDescent="0.3">
      <c r="B4080" s="6">
        <v>309</v>
      </c>
      <c r="C4080" s="6" t="s">
        <v>17</v>
      </c>
      <c r="D4080" s="6">
        <v>5401</v>
      </c>
      <c r="F4080" s="6" t="s">
        <v>20</v>
      </c>
      <c r="G4080" s="6">
        <v>188.2</v>
      </c>
      <c r="H4080" s="6">
        <v>67.2</v>
      </c>
      <c r="I4080" s="6">
        <v>3.4</v>
      </c>
      <c r="J4080" s="6" t="s">
        <v>170</v>
      </c>
      <c r="K4080" s="6">
        <v>1.3</v>
      </c>
      <c r="L4080" s="6" t="s">
        <v>24</v>
      </c>
      <c r="N4080" s="6" t="b">
        <v>0</v>
      </c>
      <c r="O4080" s="6">
        <v>41.989512230000003</v>
      </c>
      <c r="P4080" s="6">
        <v>-72.128536260000004</v>
      </c>
    </row>
    <row r="4081" spans="2:16" ht="15.75" customHeight="1" x14ac:dyDescent="0.3">
      <c r="B4081" s="6">
        <v>800</v>
      </c>
      <c r="C4081" s="6" t="s">
        <v>26</v>
      </c>
      <c r="D4081" s="6">
        <v>5403</v>
      </c>
      <c r="F4081" s="6" t="s">
        <v>172</v>
      </c>
      <c r="G4081" s="6">
        <v>19.3</v>
      </c>
      <c r="H4081" s="6">
        <v>169.2</v>
      </c>
      <c r="I4081" s="6">
        <v>1.5</v>
      </c>
      <c r="J4081" s="6" t="s">
        <v>170</v>
      </c>
      <c r="K4081" s="6">
        <v>1.3</v>
      </c>
      <c r="L4081" s="6" t="s">
        <v>24</v>
      </c>
      <c r="N4081" s="6" t="b">
        <v>0</v>
      </c>
      <c r="O4081" s="6">
        <v>41.990679389999997</v>
      </c>
      <c r="P4081" s="6">
        <v>-72.130334509999997</v>
      </c>
    </row>
    <row r="4082" spans="2:16" ht="15.75" customHeight="1" x14ac:dyDescent="0.3">
      <c r="B4082" s="6">
        <v>704</v>
      </c>
      <c r="C4082" s="6" t="s">
        <v>26</v>
      </c>
      <c r="D4082" s="6">
        <v>5404</v>
      </c>
      <c r="F4082" s="6" t="s">
        <v>172</v>
      </c>
      <c r="G4082" s="6">
        <v>93.3</v>
      </c>
      <c r="H4082" s="6">
        <v>140.5</v>
      </c>
      <c r="I4082" s="6">
        <v>1.5</v>
      </c>
      <c r="J4082" s="6" t="s">
        <v>170</v>
      </c>
      <c r="N4082" s="6" t="b">
        <v>1</v>
      </c>
      <c r="O4082" s="6">
        <v>41.99030964</v>
      </c>
      <c r="P4082" s="6">
        <v>-72.129513040000006</v>
      </c>
    </row>
    <row r="4083" spans="2:16" ht="15.75" customHeight="1" x14ac:dyDescent="0.3">
      <c r="B4083" s="6">
        <v>801</v>
      </c>
      <c r="C4083" s="6" t="s">
        <v>25</v>
      </c>
      <c r="D4083" s="6">
        <v>5405</v>
      </c>
      <c r="F4083" s="6" t="s">
        <v>172</v>
      </c>
      <c r="G4083" s="6">
        <v>39</v>
      </c>
      <c r="H4083" s="6">
        <v>160.6</v>
      </c>
      <c r="I4083" s="6">
        <v>3.2</v>
      </c>
      <c r="J4083" s="6" t="s">
        <v>170</v>
      </c>
      <c r="N4083" s="6" t="b">
        <v>0</v>
      </c>
      <c r="O4083" s="6">
        <v>41.990572460000003</v>
      </c>
      <c r="P4083" s="6">
        <v>-72.130117839999997</v>
      </c>
    </row>
    <row r="4084" spans="2:16" ht="15.75" customHeight="1" x14ac:dyDescent="0.3">
      <c r="B4084" s="6">
        <v>309</v>
      </c>
      <c r="C4084" s="6" t="s">
        <v>17</v>
      </c>
      <c r="D4084" s="6">
        <v>5408</v>
      </c>
      <c r="F4084" s="6" t="s">
        <v>20</v>
      </c>
      <c r="G4084" s="6">
        <v>181.8</v>
      </c>
      <c r="H4084" s="6">
        <v>64.099999999999994</v>
      </c>
      <c r="I4084" s="6">
        <v>1.7</v>
      </c>
      <c r="J4084" s="6" t="s">
        <v>170</v>
      </c>
      <c r="K4084" s="6">
        <v>1.3</v>
      </c>
      <c r="L4084" s="6" t="s">
        <v>24</v>
      </c>
      <c r="N4084" s="6" t="b">
        <v>0</v>
      </c>
      <c r="O4084" s="6">
        <v>41.989494780000001</v>
      </c>
      <c r="P4084" s="6">
        <v>-72.128619040000004</v>
      </c>
    </row>
    <row r="4085" spans="2:16" ht="15.75" customHeight="1" x14ac:dyDescent="0.3">
      <c r="B4085" s="6">
        <v>801</v>
      </c>
      <c r="C4085" s="6" t="s">
        <v>21</v>
      </c>
      <c r="D4085" s="6">
        <v>5409</v>
      </c>
      <c r="F4085" s="6" t="s">
        <v>172</v>
      </c>
      <c r="G4085" s="6">
        <v>28.2</v>
      </c>
      <c r="H4085" s="6">
        <v>179.6</v>
      </c>
      <c r="I4085" s="6">
        <v>2</v>
      </c>
      <c r="J4085" s="6" t="s">
        <v>170</v>
      </c>
      <c r="N4085" s="6" t="b">
        <v>0</v>
      </c>
      <c r="O4085" s="6">
        <v>41.990757600000002</v>
      </c>
      <c r="P4085" s="6">
        <v>-72.130206610000002</v>
      </c>
    </row>
    <row r="4086" spans="2:16" ht="15.75" customHeight="1" x14ac:dyDescent="0.3">
      <c r="B4086" s="6">
        <v>308</v>
      </c>
      <c r="C4086" s="6" t="s">
        <v>26</v>
      </c>
      <c r="D4086" s="6">
        <v>5410</v>
      </c>
      <c r="F4086" s="6" t="s">
        <v>20</v>
      </c>
      <c r="G4086" s="6">
        <v>176.3</v>
      </c>
      <c r="H4086" s="6">
        <v>63.3</v>
      </c>
      <c r="I4086" s="6">
        <v>3</v>
      </c>
      <c r="J4086" s="6" t="s">
        <v>170</v>
      </c>
      <c r="K4086" s="6">
        <v>1.3</v>
      </c>
      <c r="L4086" s="6" t="s">
        <v>24</v>
      </c>
      <c r="N4086" s="6" t="b">
        <v>0</v>
      </c>
      <c r="O4086" s="6">
        <v>41.989496279999997</v>
      </c>
      <c r="P4086" s="6">
        <v>-72.128686259999995</v>
      </c>
    </row>
    <row r="4087" spans="2:16" ht="15.75" customHeight="1" x14ac:dyDescent="0.3">
      <c r="B4087" s="6">
        <v>308</v>
      </c>
      <c r="C4087" s="6" t="s">
        <v>26</v>
      </c>
      <c r="D4087" s="6">
        <v>5412</v>
      </c>
      <c r="F4087" s="6" t="s">
        <v>20</v>
      </c>
      <c r="G4087" s="6">
        <v>170.6</v>
      </c>
      <c r="H4087" s="6">
        <v>65.3</v>
      </c>
      <c r="I4087" s="6">
        <v>2.1</v>
      </c>
      <c r="J4087" s="6" t="s">
        <v>170</v>
      </c>
      <c r="K4087" s="6">
        <v>1.3</v>
      </c>
      <c r="L4087" s="6" t="s">
        <v>24</v>
      </c>
      <c r="N4087" s="6" t="b">
        <v>0</v>
      </c>
      <c r="O4087" s="6">
        <v>41.989522899999997</v>
      </c>
      <c r="P4087" s="6">
        <v>-72.128749970000001</v>
      </c>
    </row>
    <row r="4088" spans="2:16" ht="15.75" customHeight="1" x14ac:dyDescent="0.3">
      <c r="B4088" s="6">
        <v>309</v>
      </c>
      <c r="C4088" s="6" t="s">
        <v>17</v>
      </c>
      <c r="D4088" s="6">
        <v>5413</v>
      </c>
      <c r="F4088" s="6" t="s">
        <v>20</v>
      </c>
      <c r="G4088" s="6">
        <v>185</v>
      </c>
      <c r="H4088" s="6">
        <v>62</v>
      </c>
      <c r="I4088" s="6">
        <v>3.1</v>
      </c>
      <c r="J4088" s="6" t="s">
        <v>170</v>
      </c>
      <c r="K4088" s="6">
        <v>1.3</v>
      </c>
      <c r="L4088" s="6" t="s">
        <v>24</v>
      </c>
      <c r="N4088" s="6" t="b">
        <v>0</v>
      </c>
      <c r="O4088" s="6">
        <v>41.989471180000002</v>
      </c>
      <c r="P4088" s="6">
        <v>-72.128585319999999</v>
      </c>
    </row>
    <row r="4089" spans="2:16" ht="15.75" customHeight="1" x14ac:dyDescent="0.3">
      <c r="B4089" s="6">
        <v>308</v>
      </c>
      <c r="C4089" s="6" t="s">
        <v>26</v>
      </c>
      <c r="D4089" s="6">
        <v>5415</v>
      </c>
      <c r="F4089" s="6" t="s">
        <v>20</v>
      </c>
      <c r="G4089" s="6">
        <v>175.7</v>
      </c>
      <c r="H4089" s="6">
        <v>63.5</v>
      </c>
      <c r="I4089" s="6">
        <v>2.9</v>
      </c>
      <c r="J4089" s="6" t="s">
        <v>170</v>
      </c>
      <c r="K4089" s="6">
        <v>1.3</v>
      </c>
      <c r="L4089" s="6" t="s">
        <v>24</v>
      </c>
      <c r="N4089" s="6" t="b">
        <v>0</v>
      </c>
      <c r="O4089" s="6">
        <v>41.989498990000001</v>
      </c>
      <c r="P4089" s="6">
        <v>-72.128692979999997</v>
      </c>
    </row>
    <row r="4090" spans="2:16" ht="15.75" customHeight="1" x14ac:dyDescent="0.3">
      <c r="B4090" s="6">
        <v>308</v>
      </c>
      <c r="C4090" s="6" t="s">
        <v>26</v>
      </c>
      <c r="D4090" s="6">
        <v>5416</v>
      </c>
      <c r="F4090" s="6" t="s">
        <v>20</v>
      </c>
      <c r="G4090" s="6">
        <v>176</v>
      </c>
      <c r="H4090" s="6">
        <v>66.7</v>
      </c>
      <c r="I4090" s="6">
        <v>3.8</v>
      </c>
      <c r="J4090" s="6" t="s">
        <v>170</v>
      </c>
      <c r="K4090" s="6">
        <v>1.3</v>
      </c>
      <c r="L4090" s="6" t="s">
        <v>24</v>
      </c>
      <c r="N4090" s="6" t="b">
        <v>0</v>
      </c>
      <c r="O4090" s="6">
        <v>41.989526859999998</v>
      </c>
      <c r="P4090" s="6">
        <v>-72.128682690000005</v>
      </c>
    </row>
    <row r="4091" spans="2:16" ht="15.75" customHeight="1" x14ac:dyDescent="0.3">
      <c r="B4091" s="6">
        <v>309</v>
      </c>
      <c r="C4091" s="6" t="s">
        <v>17</v>
      </c>
      <c r="D4091" s="6">
        <v>5417</v>
      </c>
      <c r="F4091" s="6" t="s">
        <v>20</v>
      </c>
      <c r="G4091" s="6">
        <v>186.8</v>
      </c>
      <c r="H4091" s="6">
        <v>66.2</v>
      </c>
      <c r="I4091" s="6">
        <v>3.3</v>
      </c>
      <c r="J4091" s="6" t="s">
        <v>170</v>
      </c>
      <c r="K4091" s="6">
        <v>1.3</v>
      </c>
      <c r="L4091" s="6" t="s">
        <v>24</v>
      </c>
      <c r="N4091" s="6" t="b">
        <v>0</v>
      </c>
      <c r="O4091" s="6">
        <v>41.989505559999998</v>
      </c>
      <c r="P4091" s="6">
        <v>-72.128555050000003</v>
      </c>
    </row>
    <row r="4092" spans="2:16" ht="15.75" customHeight="1" x14ac:dyDescent="0.3">
      <c r="B4092" s="6">
        <v>308</v>
      </c>
      <c r="C4092" s="6" t="s">
        <v>26</v>
      </c>
      <c r="D4092" s="6">
        <v>5418</v>
      </c>
      <c r="F4092" s="6" t="s">
        <v>20</v>
      </c>
      <c r="G4092" s="6">
        <v>178.7</v>
      </c>
      <c r="H4092" s="6">
        <v>63.2</v>
      </c>
      <c r="I4092" s="6">
        <v>1.3</v>
      </c>
      <c r="J4092" s="6" t="s">
        <v>170</v>
      </c>
      <c r="N4092" s="6" t="b">
        <v>0</v>
      </c>
      <c r="O4092" s="6">
        <v>41.989491649999998</v>
      </c>
      <c r="P4092" s="6">
        <v>-72.128657869999998</v>
      </c>
    </row>
    <row r="4093" spans="2:16" ht="15.75" customHeight="1" x14ac:dyDescent="0.3">
      <c r="B4093" s="6">
        <v>309</v>
      </c>
      <c r="C4093" s="6" t="s">
        <v>17</v>
      </c>
      <c r="D4093" s="6">
        <v>5418</v>
      </c>
      <c r="F4093" s="6" t="s">
        <v>20</v>
      </c>
      <c r="G4093" s="6">
        <v>185.3</v>
      </c>
      <c r="H4093" s="6">
        <v>60.4</v>
      </c>
      <c r="I4093" s="6">
        <v>2.5</v>
      </c>
      <c r="J4093" s="6" t="s">
        <v>170</v>
      </c>
      <c r="K4093" s="6">
        <v>1.3</v>
      </c>
      <c r="L4093" s="6" t="s">
        <v>24</v>
      </c>
      <c r="N4093" s="6" t="b">
        <v>0</v>
      </c>
      <c r="O4093" s="6">
        <v>41.989456539999999</v>
      </c>
      <c r="P4093" s="6">
        <v>-72.128585110000003</v>
      </c>
    </row>
    <row r="4094" spans="2:16" ht="15.75" customHeight="1" x14ac:dyDescent="0.3">
      <c r="B4094" s="6">
        <v>802</v>
      </c>
      <c r="C4094" s="6" t="s">
        <v>25</v>
      </c>
      <c r="D4094" s="6">
        <v>5419</v>
      </c>
      <c r="F4094" s="6" t="s">
        <v>172</v>
      </c>
      <c r="G4094" s="6">
        <v>58.9</v>
      </c>
      <c r="H4094" s="6">
        <v>179.3</v>
      </c>
      <c r="I4094" s="6">
        <v>1.6</v>
      </c>
      <c r="J4094" s="6" t="s">
        <v>170</v>
      </c>
      <c r="K4094" s="6">
        <v>1.3</v>
      </c>
      <c r="L4094" s="6" t="s">
        <v>24</v>
      </c>
      <c r="N4094" s="6" t="b">
        <v>0</v>
      </c>
      <c r="O4094" s="6">
        <v>41.990707</v>
      </c>
      <c r="P4094" s="6">
        <v>-72.129841420000005</v>
      </c>
    </row>
    <row r="4095" spans="2:16" ht="15.75" customHeight="1" x14ac:dyDescent="0.3">
      <c r="B4095" s="6">
        <v>309</v>
      </c>
      <c r="C4095" s="6" t="s">
        <v>17</v>
      </c>
      <c r="D4095" s="6">
        <v>5420</v>
      </c>
      <c r="F4095" s="6" t="s">
        <v>20</v>
      </c>
      <c r="G4095" s="6">
        <v>183</v>
      </c>
      <c r="H4095" s="6">
        <v>87</v>
      </c>
      <c r="I4095" s="6">
        <v>3</v>
      </c>
      <c r="J4095" s="6" t="s">
        <v>170</v>
      </c>
      <c r="K4095" s="6">
        <v>1.3</v>
      </c>
      <c r="L4095" s="6" t="s">
        <v>24</v>
      </c>
      <c r="N4095" s="6" t="b">
        <v>0</v>
      </c>
      <c r="O4095" s="6">
        <v>41.98969572</v>
      </c>
      <c r="P4095" s="6">
        <v>-72.128556619999998</v>
      </c>
    </row>
    <row r="4096" spans="2:16" ht="15.75" customHeight="1" x14ac:dyDescent="0.3">
      <c r="B4096" s="6">
        <v>704</v>
      </c>
      <c r="C4096" s="6" t="s">
        <v>26</v>
      </c>
      <c r="D4096" s="6">
        <v>5421</v>
      </c>
      <c r="F4096" s="6" t="s">
        <v>172</v>
      </c>
      <c r="G4096" s="6">
        <v>94.9</v>
      </c>
      <c r="H4096" s="6">
        <v>142.4</v>
      </c>
      <c r="I4096" s="6">
        <v>2</v>
      </c>
      <c r="J4096" s="6" t="s">
        <v>170</v>
      </c>
      <c r="N4096" s="6" t="b">
        <v>0</v>
      </c>
      <c r="O4096" s="6">
        <v>41.990323969999999</v>
      </c>
      <c r="P4096" s="6">
        <v>-72.129489980000002</v>
      </c>
    </row>
    <row r="4097" spans="2:16" ht="15.75" customHeight="1" x14ac:dyDescent="0.3">
      <c r="B4097" s="6">
        <v>902</v>
      </c>
      <c r="C4097" s="6" t="s">
        <v>26</v>
      </c>
      <c r="D4097" s="6">
        <v>5422</v>
      </c>
      <c r="F4097" s="6" t="s">
        <v>18</v>
      </c>
      <c r="G4097" s="6">
        <v>59.6</v>
      </c>
      <c r="H4097" s="6">
        <v>186.8</v>
      </c>
      <c r="I4097" s="6">
        <v>1.5</v>
      </c>
      <c r="J4097" s="6" t="s">
        <v>170</v>
      </c>
      <c r="N4097" s="6" t="b">
        <v>0</v>
      </c>
      <c r="O4097" s="6">
        <v>41.990772329999999</v>
      </c>
      <c r="P4097" s="6">
        <v>-72.129817320000001</v>
      </c>
    </row>
    <row r="4098" spans="2:16" ht="15.75" customHeight="1" x14ac:dyDescent="0.3">
      <c r="B4098" s="6">
        <v>704</v>
      </c>
      <c r="C4098" s="6" t="s">
        <v>26</v>
      </c>
      <c r="D4098" s="6">
        <v>5423</v>
      </c>
      <c r="F4098" s="6" t="s">
        <v>172</v>
      </c>
      <c r="G4098" s="6">
        <v>95.1</v>
      </c>
      <c r="H4098" s="6">
        <v>142.30000000000001</v>
      </c>
      <c r="I4098" s="6">
        <v>1.7</v>
      </c>
      <c r="J4098" s="6" t="s">
        <v>170</v>
      </c>
      <c r="N4098" s="6" t="b">
        <v>0</v>
      </c>
      <c r="O4098" s="6">
        <v>41.990322769999999</v>
      </c>
      <c r="P4098" s="6">
        <v>-72.129487810000001</v>
      </c>
    </row>
    <row r="4099" spans="2:16" ht="15.75" customHeight="1" x14ac:dyDescent="0.3">
      <c r="B4099" s="6">
        <v>309</v>
      </c>
      <c r="C4099" s="6" t="s">
        <v>17</v>
      </c>
      <c r="D4099" s="6">
        <v>5424</v>
      </c>
      <c r="F4099" s="6" t="s">
        <v>20</v>
      </c>
      <c r="G4099" s="6">
        <v>184.3</v>
      </c>
      <c r="H4099" s="6">
        <v>66.5</v>
      </c>
      <c r="I4099" s="6">
        <v>4.4000000000000004</v>
      </c>
      <c r="J4099" s="6" t="s">
        <v>170</v>
      </c>
      <c r="L4099" s="6" t="s">
        <v>24</v>
      </c>
      <c r="N4099" s="6" t="b">
        <v>0</v>
      </c>
      <c r="O4099" s="6">
        <v>41.989512130000001</v>
      </c>
      <c r="P4099" s="6">
        <v>-72.12858421</v>
      </c>
    </row>
    <row r="4100" spans="2:16" ht="15.75" customHeight="1" x14ac:dyDescent="0.3">
      <c r="B4100" s="6">
        <v>801</v>
      </c>
      <c r="C4100" s="6" t="s">
        <v>21</v>
      </c>
      <c r="D4100" s="6">
        <v>5426</v>
      </c>
      <c r="F4100" s="6" t="s">
        <v>172</v>
      </c>
      <c r="G4100" s="6">
        <v>20.3</v>
      </c>
      <c r="H4100" s="6">
        <v>173</v>
      </c>
      <c r="I4100" s="6">
        <v>1.1000000000000001</v>
      </c>
      <c r="J4100" s="6" t="s">
        <v>170</v>
      </c>
      <c r="N4100" s="6" t="b">
        <v>0</v>
      </c>
      <c r="O4100" s="6">
        <v>41.990711490000002</v>
      </c>
      <c r="P4100" s="6">
        <v>-72.130314609999999</v>
      </c>
    </row>
    <row r="4101" spans="2:16" ht="15.75" customHeight="1" x14ac:dyDescent="0.3">
      <c r="B4101" s="6">
        <v>309</v>
      </c>
      <c r="C4101" s="6" t="s">
        <v>17</v>
      </c>
      <c r="D4101" s="6">
        <v>5427</v>
      </c>
      <c r="F4101" s="6" t="s">
        <v>20</v>
      </c>
      <c r="G4101" s="6">
        <v>184.4</v>
      </c>
      <c r="H4101" s="6">
        <v>63</v>
      </c>
      <c r="I4101" s="6">
        <v>2.4</v>
      </c>
      <c r="J4101" s="6" t="s">
        <v>170</v>
      </c>
      <c r="K4101" s="6">
        <v>1.3</v>
      </c>
      <c r="L4101" s="6" t="s">
        <v>24</v>
      </c>
      <c r="N4101" s="6" t="b">
        <v>0</v>
      </c>
      <c r="O4101" s="6">
        <v>41.989480970000002</v>
      </c>
      <c r="P4101" s="6">
        <v>-72.128590369999998</v>
      </c>
    </row>
    <row r="4102" spans="2:16" ht="15.75" customHeight="1" x14ac:dyDescent="0.3">
      <c r="B4102" s="6">
        <v>309</v>
      </c>
      <c r="C4102" s="6" t="s">
        <v>17</v>
      </c>
      <c r="D4102" s="6">
        <v>5429</v>
      </c>
      <c r="F4102" s="6" t="s">
        <v>20</v>
      </c>
      <c r="G4102" s="6">
        <v>189.7</v>
      </c>
      <c r="H4102" s="6">
        <v>66.3</v>
      </c>
      <c r="I4102" s="6">
        <v>2.4</v>
      </c>
      <c r="J4102" s="6" t="s">
        <v>170</v>
      </c>
      <c r="K4102" s="6">
        <v>1.3</v>
      </c>
      <c r="L4102" s="6" t="s">
        <v>24</v>
      </c>
      <c r="N4102" s="6" t="b">
        <v>0</v>
      </c>
      <c r="O4102" s="6">
        <v>41.989501920000002</v>
      </c>
      <c r="P4102" s="6">
        <v>-72.128520280000004</v>
      </c>
    </row>
    <row r="4103" spans="2:16" ht="15.75" customHeight="1" x14ac:dyDescent="0.3">
      <c r="B4103" s="6">
        <v>308</v>
      </c>
      <c r="C4103" s="6" t="s">
        <v>26</v>
      </c>
      <c r="D4103" s="6">
        <v>5430</v>
      </c>
      <c r="F4103" s="6" t="s">
        <v>20</v>
      </c>
      <c r="G4103" s="6">
        <v>175.9</v>
      </c>
      <c r="H4103" s="6">
        <v>66.400000000000006</v>
      </c>
      <c r="I4103" s="6">
        <v>2.7</v>
      </c>
      <c r="J4103" s="6" t="s">
        <v>170</v>
      </c>
      <c r="K4103" s="6">
        <v>1.3</v>
      </c>
      <c r="L4103" s="6" t="s">
        <v>24</v>
      </c>
      <c r="N4103" s="6" t="b">
        <v>0</v>
      </c>
      <c r="O4103" s="6">
        <v>41.989524359999997</v>
      </c>
      <c r="P4103" s="6">
        <v>-72.128684509999999</v>
      </c>
    </row>
    <row r="4104" spans="2:16" ht="15.75" customHeight="1" x14ac:dyDescent="0.3">
      <c r="B4104" s="6">
        <v>309</v>
      </c>
      <c r="C4104" s="6" t="s">
        <v>17</v>
      </c>
      <c r="D4104" s="6">
        <v>5431</v>
      </c>
      <c r="F4104" s="6" t="s">
        <v>20</v>
      </c>
      <c r="G4104" s="6">
        <v>185.2</v>
      </c>
      <c r="H4104" s="6">
        <v>63.5</v>
      </c>
      <c r="I4104" s="6">
        <v>1.7</v>
      </c>
      <c r="J4104" s="6" t="s">
        <v>170</v>
      </c>
      <c r="K4104" s="6">
        <v>1.3</v>
      </c>
      <c r="L4104" s="6" t="s">
        <v>24</v>
      </c>
      <c r="N4104" s="6" t="b">
        <v>0</v>
      </c>
      <c r="O4104" s="6">
        <v>41.989484150000003</v>
      </c>
      <c r="P4104" s="6">
        <v>-72.128579790000003</v>
      </c>
    </row>
    <row r="4105" spans="2:16" ht="15.75" customHeight="1" x14ac:dyDescent="0.3">
      <c r="B4105" s="6">
        <v>308</v>
      </c>
      <c r="C4105" s="6" t="s">
        <v>26</v>
      </c>
      <c r="D4105" s="6">
        <v>5432</v>
      </c>
      <c r="F4105" s="6" t="s">
        <v>20</v>
      </c>
      <c r="G4105" s="6">
        <v>177</v>
      </c>
      <c r="H4105" s="6">
        <v>62.7</v>
      </c>
      <c r="I4105" s="6">
        <v>1.5</v>
      </c>
      <c r="J4105" s="6" t="s">
        <v>170</v>
      </c>
      <c r="K4105" s="6">
        <v>1.3</v>
      </c>
      <c r="L4105" s="6" t="s">
        <v>24</v>
      </c>
      <c r="N4105" s="6" t="b">
        <v>0</v>
      </c>
      <c r="O4105" s="6">
        <v>41.98948987</v>
      </c>
      <c r="P4105" s="6">
        <v>-72.128679180000006</v>
      </c>
    </row>
    <row r="4106" spans="2:16" ht="15.75" customHeight="1" x14ac:dyDescent="0.3">
      <c r="B4106" s="6">
        <v>309</v>
      </c>
      <c r="C4106" s="6" t="s">
        <v>17</v>
      </c>
      <c r="D4106" s="6">
        <v>5433</v>
      </c>
      <c r="F4106" s="6" t="s">
        <v>20</v>
      </c>
      <c r="G4106" s="6">
        <v>185</v>
      </c>
      <c r="H4106" s="6">
        <v>60.8</v>
      </c>
      <c r="I4106" s="6">
        <v>5.2</v>
      </c>
      <c r="J4106" s="6" t="s">
        <v>170</v>
      </c>
      <c r="K4106" s="6">
        <v>1.3</v>
      </c>
      <c r="L4106" s="6" t="s">
        <v>24</v>
      </c>
      <c r="N4106" s="6" t="b">
        <v>0</v>
      </c>
      <c r="O4106" s="6">
        <v>41.989460549999997</v>
      </c>
      <c r="P4106" s="6">
        <v>-72.128587839999994</v>
      </c>
    </row>
    <row r="4107" spans="2:16" ht="15.75" customHeight="1" x14ac:dyDescent="0.3">
      <c r="B4107" s="6">
        <v>308</v>
      </c>
      <c r="C4107" s="6" t="s">
        <v>26</v>
      </c>
      <c r="D4107" s="6">
        <v>5434</v>
      </c>
      <c r="F4107" s="6" t="s">
        <v>20</v>
      </c>
      <c r="G4107" s="6">
        <v>174.8</v>
      </c>
      <c r="H4107" s="6">
        <v>67.5</v>
      </c>
      <c r="I4107" s="6">
        <v>2.9</v>
      </c>
      <c r="J4107" s="6" t="s">
        <v>170</v>
      </c>
      <c r="K4107" s="6">
        <v>1.3</v>
      </c>
      <c r="L4107" s="6" t="s">
        <v>24</v>
      </c>
      <c r="N4107" s="6" t="b">
        <v>0</v>
      </c>
      <c r="O4107" s="6">
        <v>41.98953582</v>
      </c>
      <c r="P4107" s="6">
        <v>-72.128695300000004</v>
      </c>
    </row>
    <row r="4108" spans="2:16" ht="15.75" customHeight="1" x14ac:dyDescent="0.3">
      <c r="B4108" s="6">
        <v>309</v>
      </c>
      <c r="C4108" s="6" t="s">
        <v>17</v>
      </c>
      <c r="D4108" s="6">
        <v>5435</v>
      </c>
      <c r="F4108" s="6" t="s">
        <v>20</v>
      </c>
      <c r="G4108" s="6">
        <v>187.8</v>
      </c>
      <c r="H4108" s="6">
        <v>60.7</v>
      </c>
      <c r="I4108" s="6">
        <v>4.9000000000000004</v>
      </c>
      <c r="J4108" s="6" t="s">
        <v>170</v>
      </c>
      <c r="K4108" s="6">
        <v>1.3</v>
      </c>
      <c r="L4108" s="6" t="s">
        <v>24</v>
      </c>
      <c r="N4108" s="6" t="b">
        <v>0</v>
      </c>
      <c r="O4108" s="6">
        <v>41.989455290000002</v>
      </c>
      <c r="P4108" s="6">
        <v>-72.128554690000001</v>
      </c>
    </row>
    <row r="4109" spans="2:16" ht="15.75" customHeight="1" x14ac:dyDescent="0.3">
      <c r="B4109" s="6">
        <v>309</v>
      </c>
      <c r="C4109" s="6" t="s">
        <v>17</v>
      </c>
      <c r="D4109" s="6">
        <v>5436</v>
      </c>
      <c r="F4109" s="6" t="s">
        <v>20</v>
      </c>
      <c r="G4109" s="6">
        <v>189.6</v>
      </c>
      <c r="H4109" s="6">
        <v>65.3</v>
      </c>
      <c r="I4109" s="6">
        <v>5.4</v>
      </c>
      <c r="J4109" s="6" t="s">
        <v>170</v>
      </c>
      <c r="K4109" s="6">
        <v>1.3</v>
      </c>
      <c r="L4109" s="6" t="s">
        <v>24</v>
      </c>
      <c r="N4109" s="6" t="b">
        <v>0</v>
      </c>
      <c r="O4109" s="6">
        <v>41.98949322</v>
      </c>
      <c r="P4109" s="6">
        <v>-72.128523569999999</v>
      </c>
    </row>
    <row r="4110" spans="2:16" ht="15.75" customHeight="1" x14ac:dyDescent="0.3">
      <c r="B4110" s="6">
        <v>509</v>
      </c>
      <c r="C4110" s="6" t="s">
        <v>17</v>
      </c>
      <c r="D4110" s="6">
        <v>5437</v>
      </c>
      <c r="F4110" s="6" t="s">
        <v>20</v>
      </c>
      <c r="G4110" s="6">
        <v>191.1</v>
      </c>
      <c r="H4110" s="6">
        <v>113.2</v>
      </c>
      <c r="I4110" s="6">
        <v>1.8</v>
      </c>
      <c r="J4110" s="6" t="s">
        <v>170</v>
      </c>
      <c r="L4110" s="6" t="s">
        <v>24</v>
      </c>
      <c r="N4110" s="6" t="b">
        <v>0</v>
      </c>
      <c r="O4110" s="6">
        <v>41.989915109999998</v>
      </c>
      <c r="P4110" s="6">
        <v>-72.128405040000004</v>
      </c>
    </row>
    <row r="4111" spans="2:16" ht="15.75" customHeight="1" x14ac:dyDescent="0.3">
      <c r="B4111" s="6">
        <v>308</v>
      </c>
      <c r="C4111" s="6" t="s">
        <v>26</v>
      </c>
      <c r="D4111" s="6">
        <v>5438</v>
      </c>
      <c r="F4111" s="6" t="s">
        <v>20</v>
      </c>
      <c r="G4111" s="6">
        <v>172.3</v>
      </c>
      <c r="H4111" s="6">
        <v>64</v>
      </c>
      <c r="I4111" s="6">
        <v>1.2</v>
      </c>
      <c r="J4111" s="6" t="s">
        <v>170</v>
      </c>
      <c r="K4111" s="6">
        <v>1.3</v>
      </c>
      <c r="L4111" s="6" t="s">
        <v>24</v>
      </c>
      <c r="N4111" s="6" t="b">
        <v>0</v>
      </c>
      <c r="O4111" s="6">
        <v>41.989508729999997</v>
      </c>
      <c r="P4111" s="6">
        <v>-72.128732450000001</v>
      </c>
    </row>
    <row r="4112" spans="2:16" ht="15.75" customHeight="1" x14ac:dyDescent="0.3">
      <c r="B4112" s="6">
        <v>308</v>
      </c>
      <c r="C4112" s="6" t="s">
        <v>26</v>
      </c>
      <c r="D4112" s="6">
        <v>5439</v>
      </c>
      <c r="F4112" s="6" t="s">
        <v>20</v>
      </c>
      <c r="G4112" s="6">
        <v>172.3</v>
      </c>
      <c r="H4112" s="6">
        <v>60.9</v>
      </c>
      <c r="I4112" s="6">
        <v>5.4</v>
      </c>
      <c r="J4112" s="6" t="s">
        <v>170</v>
      </c>
      <c r="L4112" s="6" t="s">
        <v>24</v>
      </c>
      <c r="N4112" s="6" t="b">
        <v>0</v>
      </c>
      <c r="O4112" s="6">
        <v>41.989481269999999</v>
      </c>
      <c r="P4112" s="6">
        <v>-72.128738960000007</v>
      </c>
    </row>
    <row r="4113" spans="2:16" ht="15.75" customHeight="1" x14ac:dyDescent="0.3">
      <c r="B4113" s="6">
        <v>704</v>
      </c>
      <c r="C4113" s="6" t="s">
        <v>21</v>
      </c>
      <c r="D4113" s="6">
        <v>5441</v>
      </c>
      <c r="F4113" s="6" t="s">
        <v>172</v>
      </c>
      <c r="G4113" s="6">
        <v>89.1</v>
      </c>
      <c r="H4113" s="6">
        <v>150.1</v>
      </c>
      <c r="I4113" s="6">
        <v>1.5</v>
      </c>
      <c r="J4113" s="6" t="s">
        <v>170</v>
      </c>
      <c r="L4113" s="6" t="s">
        <v>24</v>
      </c>
      <c r="N4113" s="6" t="b">
        <v>0</v>
      </c>
      <c r="O4113" s="6">
        <v>41.990401220000003</v>
      </c>
      <c r="P4113" s="6">
        <v>-72.129542920000006</v>
      </c>
    </row>
    <row r="4114" spans="2:16" ht="15.75" customHeight="1" x14ac:dyDescent="0.3">
      <c r="B4114" s="6">
        <v>704</v>
      </c>
      <c r="C4114" s="6" t="s">
        <v>25</v>
      </c>
      <c r="D4114" s="6">
        <v>5443</v>
      </c>
      <c r="F4114" s="6" t="s">
        <v>172</v>
      </c>
      <c r="G4114" s="6">
        <v>98.2</v>
      </c>
      <c r="H4114" s="6">
        <v>159.19999999999999</v>
      </c>
      <c r="I4114" s="6">
        <v>1</v>
      </c>
      <c r="J4114" s="6" t="s">
        <v>170</v>
      </c>
      <c r="K4114" s="6">
        <v>1.3</v>
      </c>
      <c r="L4114" s="6" t="s">
        <v>24</v>
      </c>
      <c r="N4114" s="6" t="b">
        <v>0</v>
      </c>
      <c r="O4114" s="6">
        <v>41.990467600000002</v>
      </c>
      <c r="P4114" s="6">
        <v>-72.129415359999996</v>
      </c>
    </row>
    <row r="4115" spans="2:16" ht="15.75" customHeight="1" x14ac:dyDescent="0.3">
      <c r="B4115" s="6">
        <v>309</v>
      </c>
      <c r="C4115" s="6" t="s">
        <v>17</v>
      </c>
      <c r="D4115" s="6">
        <v>5444</v>
      </c>
      <c r="F4115" s="6" t="s">
        <v>20</v>
      </c>
      <c r="G4115" s="6">
        <v>188.4</v>
      </c>
      <c r="H4115" s="6">
        <v>67.900000000000006</v>
      </c>
      <c r="I4115" s="6">
        <v>3.4</v>
      </c>
      <c r="J4115" s="6" t="s">
        <v>170</v>
      </c>
      <c r="K4115" s="6">
        <v>1.3</v>
      </c>
      <c r="L4115" s="6" t="s">
        <v>24</v>
      </c>
      <c r="N4115" s="6" t="b">
        <v>0</v>
      </c>
      <c r="O4115" s="6">
        <v>41.98951812</v>
      </c>
      <c r="P4115" s="6">
        <v>-72.128532410000005</v>
      </c>
    </row>
    <row r="4116" spans="2:16" ht="15.75" customHeight="1" x14ac:dyDescent="0.3">
      <c r="B4116" s="6">
        <v>309</v>
      </c>
      <c r="C4116" s="6" t="s">
        <v>17</v>
      </c>
      <c r="D4116" s="6">
        <v>5445</v>
      </c>
      <c r="F4116" s="6" t="s">
        <v>20</v>
      </c>
      <c r="G4116" s="6">
        <v>186.7</v>
      </c>
      <c r="H4116" s="6">
        <v>62.7</v>
      </c>
      <c r="I4116" s="6">
        <v>2.4</v>
      </c>
      <c r="J4116" s="6" t="s">
        <v>170</v>
      </c>
      <c r="K4116" s="6">
        <v>1.3</v>
      </c>
      <c r="L4116" s="6" t="s">
        <v>24</v>
      </c>
      <c r="N4116" s="6" t="b">
        <v>0</v>
      </c>
      <c r="O4116" s="6">
        <v>41.989474719999997</v>
      </c>
      <c r="P4116" s="6">
        <v>-72.128563589999999</v>
      </c>
    </row>
    <row r="4117" spans="2:16" ht="15.75" customHeight="1" x14ac:dyDescent="0.3">
      <c r="B4117" s="6">
        <v>309</v>
      </c>
      <c r="C4117" s="6" t="s">
        <v>17</v>
      </c>
      <c r="D4117" s="6">
        <v>5446</v>
      </c>
      <c r="F4117" s="6" t="s">
        <v>20</v>
      </c>
      <c r="G4117" s="6">
        <v>185.2</v>
      </c>
      <c r="H4117" s="6">
        <v>62</v>
      </c>
      <c r="I4117" s="6">
        <v>2.6</v>
      </c>
      <c r="J4117" s="6" t="s">
        <v>170</v>
      </c>
      <c r="K4117" s="6">
        <v>1.3</v>
      </c>
      <c r="L4117" s="6" t="s">
        <v>24</v>
      </c>
      <c r="N4117" s="6" t="b">
        <v>0</v>
      </c>
      <c r="O4117" s="6">
        <v>41.989470869999998</v>
      </c>
      <c r="P4117" s="6">
        <v>-72.128582940000001</v>
      </c>
    </row>
    <row r="4118" spans="2:16" ht="15.75" customHeight="1" x14ac:dyDescent="0.3">
      <c r="B4118" s="6">
        <v>309</v>
      </c>
      <c r="C4118" s="6" t="s">
        <v>17</v>
      </c>
      <c r="D4118" s="6">
        <v>5447</v>
      </c>
      <c r="F4118" s="6" t="s">
        <v>20</v>
      </c>
      <c r="G4118" s="6">
        <v>184.5</v>
      </c>
      <c r="H4118" s="6">
        <v>62.4</v>
      </c>
      <c r="I4118" s="6">
        <v>5.2</v>
      </c>
      <c r="J4118" s="6" t="s">
        <v>170</v>
      </c>
      <c r="K4118" s="6">
        <v>1.3</v>
      </c>
      <c r="L4118" s="6" t="s">
        <v>24</v>
      </c>
      <c r="N4118" s="6" t="b">
        <v>0</v>
      </c>
      <c r="O4118" s="6">
        <v>41.989475499999998</v>
      </c>
      <c r="P4118" s="6">
        <v>-72.128590439999996</v>
      </c>
    </row>
    <row r="4119" spans="2:16" ht="15.75" customHeight="1" x14ac:dyDescent="0.3">
      <c r="B4119" s="6">
        <v>309</v>
      </c>
      <c r="C4119" s="6" t="s">
        <v>17</v>
      </c>
      <c r="D4119" s="6">
        <v>5448</v>
      </c>
      <c r="F4119" s="6" t="s">
        <v>20</v>
      </c>
      <c r="G4119" s="6">
        <v>188.8</v>
      </c>
      <c r="H4119" s="6">
        <v>62.5</v>
      </c>
      <c r="I4119" s="6">
        <v>4</v>
      </c>
      <c r="J4119" s="6" t="s">
        <v>170</v>
      </c>
      <c r="K4119" s="6">
        <v>1.3</v>
      </c>
      <c r="L4119" s="6" t="s">
        <v>24</v>
      </c>
      <c r="N4119" s="6" t="b">
        <v>0</v>
      </c>
      <c r="O4119" s="6">
        <v>41.989469669999998</v>
      </c>
      <c r="P4119" s="6">
        <v>-72.128538989999996</v>
      </c>
    </row>
    <row r="4120" spans="2:16" ht="15.75" customHeight="1" x14ac:dyDescent="0.3">
      <c r="B4120" s="6">
        <v>308</v>
      </c>
      <c r="C4120" s="6" t="s">
        <v>26</v>
      </c>
      <c r="D4120" s="6">
        <v>5450</v>
      </c>
      <c r="F4120" s="6" t="s">
        <v>20</v>
      </c>
      <c r="G4120" s="6">
        <v>171.9</v>
      </c>
      <c r="H4120" s="6">
        <v>63.3</v>
      </c>
      <c r="I4120" s="6">
        <v>6.5</v>
      </c>
      <c r="J4120" s="6" t="s">
        <v>170</v>
      </c>
      <c r="N4120" s="6" t="b">
        <v>0</v>
      </c>
      <c r="O4120" s="6">
        <v>41.989503149999997</v>
      </c>
      <c r="P4120" s="6">
        <v>-72.128738679999998</v>
      </c>
    </row>
    <row r="4121" spans="2:16" ht="15.75" customHeight="1" x14ac:dyDescent="0.3">
      <c r="B4121" s="6">
        <v>308</v>
      </c>
      <c r="C4121" s="6" t="s">
        <v>26</v>
      </c>
      <c r="D4121" s="6">
        <v>5451</v>
      </c>
      <c r="F4121" s="6" t="s">
        <v>20</v>
      </c>
      <c r="G4121" s="6">
        <v>162.9</v>
      </c>
      <c r="H4121" s="6">
        <v>72</v>
      </c>
      <c r="I4121" s="6">
        <v>6</v>
      </c>
      <c r="J4121" s="6" t="s">
        <v>170</v>
      </c>
      <c r="N4121" s="6" t="b">
        <v>0</v>
      </c>
      <c r="O4121" s="6">
        <v>41.989594259999997</v>
      </c>
      <c r="P4121" s="6">
        <v>-72.128827639999997</v>
      </c>
    </row>
    <row r="4122" spans="2:16" ht="15.75" customHeight="1" x14ac:dyDescent="0.3">
      <c r="B4122" s="6">
        <v>309</v>
      </c>
      <c r="C4122" s="6" t="s">
        <v>17</v>
      </c>
      <c r="D4122" s="6">
        <v>5452</v>
      </c>
      <c r="F4122" s="6" t="s">
        <v>20</v>
      </c>
      <c r="G4122" s="6">
        <v>181.9</v>
      </c>
      <c r="H4122" s="6">
        <v>63.5</v>
      </c>
      <c r="I4122" s="6">
        <v>5.4</v>
      </c>
      <c r="J4122" s="6" t="s">
        <v>170</v>
      </c>
      <c r="K4122" s="6">
        <v>1.3</v>
      </c>
      <c r="L4122" s="6" t="s">
        <v>24</v>
      </c>
      <c r="N4122" s="6" t="b">
        <v>0</v>
      </c>
      <c r="O4122" s="6">
        <v>41.989489310000003</v>
      </c>
      <c r="P4122" s="6">
        <v>-72.128619110000002</v>
      </c>
    </row>
    <row r="4123" spans="2:16" ht="15.75" customHeight="1" x14ac:dyDescent="0.3">
      <c r="B4123" s="6">
        <v>801</v>
      </c>
      <c r="C4123" s="6" t="s">
        <v>21</v>
      </c>
      <c r="D4123" s="6">
        <v>5453</v>
      </c>
      <c r="F4123" s="6" t="s">
        <v>172</v>
      </c>
      <c r="G4123" s="6">
        <v>24</v>
      </c>
      <c r="H4123" s="6">
        <v>173.3</v>
      </c>
      <c r="I4123" s="6">
        <v>2.2000000000000002</v>
      </c>
      <c r="J4123" s="6" t="s">
        <v>170</v>
      </c>
      <c r="L4123" s="6" t="s">
        <v>24</v>
      </c>
      <c r="N4123" s="6" t="b">
        <v>0</v>
      </c>
      <c r="O4123" s="6">
        <v>41.99070837</v>
      </c>
      <c r="P4123" s="6">
        <v>-72.130269889999994</v>
      </c>
    </row>
    <row r="4124" spans="2:16" ht="15.75" customHeight="1" x14ac:dyDescent="0.3">
      <c r="B4124" s="6">
        <v>308</v>
      </c>
      <c r="C4124" s="6" t="s">
        <v>26</v>
      </c>
      <c r="D4124" s="6">
        <v>5455</v>
      </c>
      <c r="F4124" s="6" t="s">
        <v>20</v>
      </c>
      <c r="G4124" s="6">
        <v>171</v>
      </c>
      <c r="H4124" s="6">
        <v>65.099999999999994</v>
      </c>
      <c r="I4124" s="6">
        <v>6.2</v>
      </c>
      <c r="J4124" s="6" t="s">
        <v>170</v>
      </c>
      <c r="L4124" s="6" t="s">
        <v>24</v>
      </c>
      <c r="N4124" s="6" t="b">
        <v>0</v>
      </c>
      <c r="O4124" s="6">
        <v>41.989520499999998</v>
      </c>
      <c r="P4124" s="6">
        <v>-72.128745629999997</v>
      </c>
    </row>
    <row r="4125" spans="2:16" ht="15.75" customHeight="1" x14ac:dyDescent="0.3">
      <c r="B4125" s="6">
        <v>704</v>
      </c>
      <c r="C4125" s="6" t="s">
        <v>25</v>
      </c>
      <c r="D4125" s="6">
        <v>5456</v>
      </c>
      <c r="F4125" s="6" t="s">
        <v>172</v>
      </c>
      <c r="G4125" s="6">
        <v>99.2</v>
      </c>
      <c r="H4125" s="6">
        <v>151.4</v>
      </c>
      <c r="I4125" s="6">
        <v>4</v>
      </c>
      <c r="J4125" s="6" t="s">
        <v>170</v>
      </c>
      <c r="L4125" s="6" t="s">
        <v>24</v>
      </c>
      <c r="N4125" s="6" t="b">
        <v>1</v>
      </c>
      <c r="O4125" s="6">
        <v>41.990396959999998</v>
      </c>
      <c r="P4125" s="6">
        <v>-72.129419830000003</v>
      </c>
    </row>
    <row r="4126" spans="2:16" ht="15.75" customHeight="1" x14ac:dyDescent="0.3">
      <c r="B4126" s="6">
        <v>704</v>
      </c>
      <c r="C4126" s="6" t="s">
        <v>26</v>
      </c>
      <c r="D4126" s="6">
        <v>5457</v>
      </c>
      <c r="F4126" s="6" t="s">
        <v>172</v>
      </c>
      <c r="G4126" s="6">
        <v>94.6</v>
      </c>
      <c r="H4126" s="6">
        <v>145</v>
      </c>
      <c r="I4126" s="6">
        <v>4.0999999999999996</v>
      </c>
      <c r="J4126" s="6" t="s">
        <v>170</v>
      </c>
      <c r="N4126" s="6" t="b">
        <v>1</v>
      </c>
      <c r="O4126" s="6">
        <v>41.990347460000002</v>
      </c>
      <c r="P4126" s="6">
        <v>-72.129488100000003</v>
      </c>
    </row>
    <row r="4127" spans="2:16" ht="15.75" customHeight="1" x14ac:dyDescent="0.3">
      <c r="B4127" s="6">
        <v>309</v>
      </c>
      <c r="C4127" s="6" t="s">
        <v>17</v>
      </c>
      <c r="D4127" s="6">
        <v>5458</v>
      </c>
      <c r="F4127" s="6" t="s">
        <v>20</v>
      </c>
      <c r="G4127" s="6">
        <v>181.8</v>
      </c>
      <c r="H4127" s="6">
        <v>64.2</v>
      </c>
      <c r="I4127" s="6">
        <v>2.6</v>
      </c>
      <c r="J4127" s="6" t="s">
        <v>170</v>
      </c>
      <c r="L4127" s="6" t="s">
        <v>24</v>
      </c>
      <c r="N4127" s="6" t="b">
        <v>0</v>
      </c>
      <c r="O4127" s="6">
        <v>41.989495660000003</v>
      </c>
      <c r="P4127" s="6">
        <v>-72.128618829999994</v>
      </c>
    </row>
    <row r="4128" spans="2:16" ht="15.75" customHeight="1" x14ac:dyDescent="0.3">
      <c r="B4128" s="6">
        <v>308</v>
      </c>
      <c r="C4128" s="6" t="s">
        <v>26</v>
      </c>
      <c r="D4128" s="6">
        <v>5460</v>
      </c>
      <c r="F4128" s="6" t="s">
        <v>20</v>
      </c>
      <c r="G4128" s="6">
        <v>175.8</v>
      </c>
      <c r="H4128" s="6">
        <v>63.3</v>
      </c>
      <c r="I4128" s="6">
        <v>7.1</v>
      </c>
      <c r="J4128" s="6" t="s">
        <v>170</v>
      </c>
      <c r="K4128" s="6">
        <v>1.3</v>
      </c>
      <c r="L4128" s="6" t="s">
        <v>24</v>
      </c>
      <c r="N4128" s="6" t="b">
        <v>0</v>
      </c>
      <c r="O4128" s="6">
        <v>41.989497059999998</v>
      </c>
      <c r="P4128" s="6">
        <v>-72.128692209999997</v>
      </c>
    </row>
    <row r="4129" spans="2:16" ht="15.75" customHeight="1" x14ac:dyDescent="0.3">
      <c r="B4129" s="6">
        <v>309</v>
      </c>
      <c r="C4129" s="6" t="s">
        <v>17</v>
      </c>
      <c r="D4129" s="6">
        <v>5461</v>
      </c>
      <c r="F4129" s="6" t="s">
        <v>20</v>
      </c>
      <c r="G4129" s="6">
        <v>184.4</v>
      </c>
      <c r="H4129" s="6">
        <v>63.2</v>
      </c>
      <c r="I4129" s="6">
        <v>5</v>
      </c>
      <c r="J4129" s="6" t="s">
        <v>170</v>
      </c>
      <c r="K4129" s="6">
        <v>1.3</v>
      </c>
      <c r="L4129" s="6" t="s">
        <v>24</v>
      </c>
      <c r="N4129" s="6" t="b">
        <v>0</v>
      </c>
      <c r="O4129" s="6">
        <v>41.98948274</v>
      </c>
      <c r="P4129" s="6">
        <v>-72.128589950000006</v>
      </c>
    </row>
    <row r="4130" spans="2:16" ht="15.75" customHeight="1" x14ac:dyDescent="0.3">
      <c r="B4130" s="6">
        <v>308</v>
      </c>
      <c r="C4130" s="6" t="s">
        <v>26</v>
      </c>
      <c r="D4130" s="6">
        <v>5462</v>
      </c>
      <c r="F4130" s="6" t="s">
        <v>20</v>
      </c>
      <c r="G4130" s="6">
        <v>175.6</v>
      </c>
      <c r="H4130" s="6">
        <v>62.9</v>
      </c>
      <c r="I4130" s="6">
        <v>4.7</v>
      </c>
      <c r="J4130" s="6" t="s">
        <v>170</v>
      </c>
      <c r="K4130" s="6">
        <v>1.3</v>
      </c>
      <c r="L4130" s="6" t="s">
        <v>24</v>
      </c>
      <c r="N4130" s="6" t="b">
        <v>0</v>
      </c>
      <c r="O4130" s="6">
        <v>41.989493830000001</v>
      </c>
      <c r="P4130" s="6">
        <v>-72.128695440000001</v>
      </c>
    </row>
    <row r="4131" spans="2:16" ht="15.75" customHeight="1" x14ac:dyDescent="0.3">
      <c r="B4131" s="6">
        <v>704</v>
      </c>
      <c r="C4131" s="6" t="s">
        <v>26</v>
      </c>
      <c r="D4131" s="6">
        <v>5463</v>
      </c>
      <c r="F4131" s="6" t="s">
        <v>172</v>
      </c>
      <c r="G4131" s="6">
        <v>94.8</v>
      </c>
      <c r="H4131" s="6">
        <v>142.4</v>
      </c>
      <c r="I4131" s="6">
        <v>1.5</v>
      </c>
      <c r="J4131" s="6" t="s">
        <v>170</v>
      </c>
      <c r="N4131" s="6" t="b">
        <v>0</v>
      </c>
      <c r="O4131" s="6">
        <v>41.990324119999997</v>
      </c>
      <c r="P4131" s="6">
        <v>-72.129491180000002</v>
      </c>
    </row>
    <row r="4132" spans="2:16" ht="15.75" customHeight="1" x14ac:dyDescent="0.3">
      <c r="B4132" s="6">
        <v>309</v>
      </c>
      <c r="C4132" s="6" t="s">
        <v>17</v>
      </c>
      <c r="D4132" s="6">
        <v>5464</v>
      </c>
      <c r="F4132" s="6" t="s">
        <v>20</v>
      </c>
      <c r="G4132" s="6">
        <v>187.7</v>
      </c>
      <c r="H4132" s="6">
        <v>68.099999999999994</v>
      </c>
      <c r="I4132" s="6">
        <v>5.8</v>
      </c>
      <c r="J4132" s="6" t="s">
        <v>170</v>
      </c>
      <c r="K4132" s="6">
        <v>1.3</v>
      </c>
      <c r="L4132" s="6" t="s">
        <v>24</v>
      </c>
      <c r="N4132" s="6" t="b">
        <v>0</v>
      </c>
      <c r="O4132" s="6">
        <v>41.989520990000003</v>
      </c>
      <c r="P4132" s="6">
        <v>-72.128540330000007</v>
      </c>
    </row>
    <row r="4133" spans="2:16" ht="15.75" customHeight="1" x14ac:dyDescent="0.3">
      <c r="B4133" s="6">
        <v>309</v>
      </c>
      <c r="C4133" s="6" t="s">
        <v>17</v>
      </c>
      <c r="D4133" s="6">
        <v>5465</v>
      </c>
      <c r="F4133" s="6" t="s">
        <v>20</v>
      </c>
      <c r="G4133" s="6">
        <v>186.7</v>
      </c>
      <c r="H4133" s="6">
        <v>66</v>
      </c>
      <c r="I4133" s="6">
        <v>5.6</v>
      </c>
      <c r="J4133" s="6" t="s">
        <v>170</v>
      </c>
      <c r="K4133" s="6">
        <v>1.3</v>
      </c>
      <c r="L4133" s="6" t="s">
        <v>24</v>
      </c>
      <c r="N4133" s="6" t="b">
        <v>0</v>
      </c>
      <c r="O4133" s="6">
        <v>41.98950395</v>
      </c>
      <c r="P4133" s="6">
        <v>-72.128556660000001</v>
      </c>
    </row>
    <row r="4134" spans="2:16" ht="15.75" customHeight="1" x14ac:dyDescent="0.3">
      <c r="B4134" s="6">
        <v>704</v>
      </c>
      <c r="C4134" s="6" t="s">
        <v>17</v>
      </c>
      <c r="D4134" s="6">
        <v>5468</v>
      </c>
      <c r="F4134" s="6" t="s">
        <v>172</v>
      </c>
      <c r="G4134" s="6">
        <v>89.7</v>
      </c>
      <c r="H4134" s="6">
        <v>149.30000000000001</v>
      </c>
      <c r="I4134" s="6">
        <v>1.3</v>
      </c>
      <c r="J4134" s="6" t="s">
        <v>170</v>
      </c>
      <c r="L4134" s="6" t="s">
        <v>24</v>
      </c>
      <c r="N4134" s="6" t="b">
        <v>0</v>
      </c>
      <c r="O4134" s="6">
        <v>41.9903932</v>
      </c>
      <c r="P4134" s="6">
        <v>-72.129537450000001</v>
      </c>
    </row>
    <row r="4135" spans="2:16" ht="15.75" customHeight="1" x14ac:dyDescent="0.3">
      <c r="B4135" s="6">
        <v>905</v>
      </c>
      <c r="C4135" s="6" t="s">
        <v>17</v>
      </c>
      <c r="D4135" s="6">
        <v>5469</v>
      </c>
      <c r="F4135" s="6" t="s">
        <v>172</v>
      </c>
      <c r="G4135" s="6">
        <v>108.1</v>
      </c>
      <c r="H4135" s="6">
        <v>183.7</v>
      </c>
      <c r="I4135" s="6">
        <v>2.2999999999999998</v>
      </c>
      <c r="J4135" s="6" t="s">
        <v>170</v>
      </c>
      <c r="N4135" s="6" t="b">
        <v>0</v>
      </c>
      <c r="O4135" s="6">
        <v>41.990669130000001</v>
      </c>
      <c r="P4135" s="6">
        <v>-72.129245909999995</v>
      </c>
    </row>
    <row r="4136" spans="2:16" ht="15.75" customHeight="1" x14ac:dyDescent="0.3">
      <c r="B4136" s="6">
        <v>704</v>
      </c>
      <c r="C4136" s="6" t="s">
        <v>26</v>
      </c>
      <c r="D4136" s="6">
        <v>5470</v>
      </c>
      <c r="F4136" s="6" t="s">
        <v>172</v>
      </c>
      <c r="G4136" s="6">
        <v>97.1</v>
      </c>
      <c r="H4136" s="6">
        <v>144.80000000000001</v>
      </c>
      <c r="I4136" s="6">
        <v>2</v>
      </c>
      <c r="J4136" s="6" t="s">
        <v>170</v>
      </c>
      <c r="N4136" s="6" t="b">
        <v>0</v>
      </c>
      <c r="O4136" s="6">
        <v>41.990341790000002</v>
      </c>
      <c r="P4136" s="6">
        <v>-72.129458729999996</v>
      </c>
    </row>
    <row r="4137" spans="2:16" ht="15.75" customHeight="1" x14ac:dyDescent="0.3">
      <c r="B4137" s="6">
        <v>801</v>
      </c>
      <c r="C4137" s="6" t="s">
        <v>21</v>
      </c>
      <c r="D4137" s="6">
        <v>5472</v>
      </c>
      <c r="F4137" s="6" t="s">
        <v>172</v>
      </c>
      <c r="G4137" s="6">
        <v>26.8</v>
      </c>
      <c r="H4137" s="6">
        <v>177.4</v>
      </c>
      <c r="I4137" s="6">
        <v>2</v>
      </c>
      <c r="J4137" s="6" t="s">
        <v>170</v>
      </c>
      <c r="L4137" s="6" t="s">
        <v>24</v>
      </c>
      <c r="N4137" s="6" t="b">
        <v>1</v>
      </c>
      <c r="O4137" s="6">
        <v>41.990740299999999</v>
      </c>
      <c r="P4137" s="6">
        <v>-72.130227910000002</v>
      </c>
    </row>
    <row r="4138" spans="2:16" ht="15.75" customHeight="1" x14ac:dyDescent="0.3">
      <c r="B4138" s="6">
        <v>802</v>
      </c>
      <c r="C4138" s="6" t="s">
        <v>17</v>
      </c>
      <c r="D4138" s="6">
        <v>5473</v>
      </c>
      <c r="F4138" s="6" t="s">
        <v>172</v>
      </c>
      <c r="G4138" s="6">
        <v>49.8</v>
      </c>
      <c r="H4138" s="6">
        <v>163.9</v>
      </c>
      <c r="I4138" s="6">
        <v>1.8</v>
      </c>
      <c r="J4138" s="6" t="s">
        <v>170</v>
      </c>
      <c r="L4138" s="6" t="s">
        <v>24</v>
      </c>
      <c r="N4138" s="6" t="b">
        <v>0</v>
      </c>
      <c r="O4138" s="6">
        <v>41.990584820000002</v>
      </c>
      <c r="P4138" s="6">
        <v>-72.129982209999994</v>
      </c>
    </row>
    <row r="4139" spans="2:16" ht="15.75" customHeight="1" x14ac:dyDescent="0.3">
      <c r="B4139" s="6">
        <v>800</v>
      </c>
      <c r="C4139" s="6" t="s">
        <v>26</v>
      </c>
      <c r="D4139" s="6">
        <v>5474</v>
      </c>
      <c r="F4139" s="6" t="s">
        <v>172</v>
      </c>
      <c r="G4139" s="6">
        <v>17.3</v>
      </c>
      <c r="H4139" s="6">
        <v>168.6</v>
      </c>
      <c r="I4139" s="6">
        <v>1.1000000000000001</v>
      </c>
      <c r="J4139" s="6" t="s">
        <v>170</v>
      </c>
      <c r="K4139" s="6">
        <v>1.3</v>
      </c>
      <c r="L4139" s="6" t="s">
        <v>24</v>
      </c>
      <c r="N4139" s="6" t="b">
        <v>0</v>
      </c>
      <c r="O4139" s="6">
        <v>41.9906772</v>
      </c>
      <c r="P4139" s="6">
        <v>-72.130359609999999</v>
      </c>
    </row>
    <row r="4140" spans="2:16" ht="15.75" customHeight="1" x14ac:dyDescent="0.3">
      <c r="B4140" s="6">
        <v>308</v>
      </c>
      <c r="C4140" s="6" t="s">
        <v>26</v>
      </c>
      <c r="D4140" s="6">
        <v>5475</v>
      </c>
      <c r="F4140" s="6" t="s">
        <v>20</v>
      </c>
      <c r="G4140" s="6">
        <v>171.9</v>
      </c>
      <c r="H4140" s="6">
        <v>64.400000000000006</v>
      </c>
      <c r="I4140" s="6">
        <v>3.8</v>
      </c>
      <c r="J4140" s="6" t="s">
        <v>170</v>
      </c>
      <c r="N4140" s="6" t="b">
        <v>0</v>
      </c>
      <c r="O4140" s="6">
        <v>41.98951289</v>
      </c>
      <c r="P4140" s="6">
        <v>-72.128736369999999</v>
      </c>
    </row>
    <row r="4141" spans="2:16" ht="15.75" customHeight="1" x14ac:dyDescent="0.3">
      <c r="B4141" s="6">
        <v>801</v>
      </c>
      <c r="C4141" s="6" t="s">
        <v>21</v>
      </c>
      <c r="D4141" s="6">
        <v>5476</v>
      </c>
      <c r="F4141" s="6" t="s">
        <v>172</v>
      </c>
      <c r="G4141" s="6">
        <v>28.7</v>
      </c>
      <c r="H4141" s="6">
        <v>179.4</v>
      </c>
      <c r="I4141" s="6">
        <v>1.6</v>
      </c>
      <c r="J4141" s="6" t="s">
        <v>170</v>
      </c>
      <c r="L4141" s="6" t="s">
        <v>24</v>
      </c>
      <c r="N4141" s="6" t="b">
        <v>0</v>
      </c>
      <c r="O4141" s="6">
        <v>41.990755049999997</v>
      </c>
      <c r="P4141" s="6">
        <v>-72.130201069999998</v>
      </c>
    </row>
    <row r="4142" spans="2:16" ht="15.75" customHeight="1" x14ac:dyDescent="0.3">
      <c r="B4142" s="6">
        <v>802</v>
      </c>
      <c r="C4142" s="6" t="s">
        <v>25</v>
      </c>
      <c r="D4142" s="6">
        <v>5477</v>
      </c>
      <c r="F4142" s="6" t="s">
        <v>172</v>
      </c>
      <c r="G4142" s="6">
        <v>58.5</v>
      </c>
      <c r="H4142" s="6">
        <v>179.3</v>
      </c>
      <c r="I4142" s="6">
        <v>1.7</v>
      </c>
      <c r="J4142" s="6" t="s">
        <v>170</v>
      </c>
      <c r="K4142" s="6">
        <v>1.3</v>
      </c>
      <c r="L4142" s="6" t="s">
        <v>24</v>
      </c>
      <c r="N4142" s="6" t="b">
        <v>1</v>
      </c>
      <c r="O4142" s="6">
        <v>41.990707620000002</v>
      </c>
      <c r="P4142" s="6">
        <v>-72.129846189999995</v>
      </c>
    </row>
    <row r="4143" spans="2:16" ht="15.75" customHeight="1" x14ac:dyDescent="0.3">
      <c r="B4143" s="6">
        <v>308</v>
      </c>
      <c r="C4143" s="6" t="s">
        <v>26</v>
      </c>
      <c r="D4143" s="6">
        <v>5478</v>
      </c>
      <c r="F4143" s="6" t="s">
        <v>20</v>
      </c>
      <c r="G4143" s="6">
        <v>171.8</v>
      </c>
      <c r="H4143" s="6">
        <v>64.599999999999994</v>
      </c>
      <c r="I4143" s="6">
        <v>3.6</v>
      </c>
      <c r="J4143" s="6" t="s">
        <v>170</v>
      </c>
      <c r="L4143" s="6" t="s">
        <v>24</v>
      </c>
      <c r="N4143" s="6" t="b">
        <v>0</v>
      </c>
      <c r="O4143" s="6">
        <v>41.989514819999997</v>
      </c>
      <c r="P4143" s="6">
        <v>-72.128737139999998</v>
      </c>
    </row>
    <row r="4144" spans="2:16" ht="15.75" customHeight="1" x14ac:dyDescent="0.3">
      <c r="B4144" s="6">
        <v>801</v>
      </c>
      <c r="C4144" s="6" t="s">
        <v>21</v>
      </c>
      <c r="D4144" s="6">
        <v>5479</v>
      </c>
      <c r="F4144" s="6" t="s">
        <v>172</v>
      </c>
      <c r="G4144" s="6">
        <v>22.6</v>
      </c>
      <c r="H4144" s="6">
        <v>176.4</v>
      </c>
      <c r="I4144" s="6">
        <v>3.1</v>
      </c>
      <c r="J4144" s="6" t="s">
        <v>170</v>
      </c>
      <c r="L4144" s="6" t="s">
        <v>24</v>
      </c>
      <c r="N4144" s="6" t="b">
        <v>1</v>
      </c>
      <c r="O4144" s="6">
        <v>41.990738010000001</v>
      </c>
      <c r="P4144" s="6">
        <v>-72.130280060000004</v>
      </c>
    </row>
    <row r="4145" spans="2:16" ht="15.75" customHeight="1" x14ac:dyDescent="0.3">
      <c r="B4145" s="6">
        <v>309</v>
      </c>
      <c r="C4145" s="6" t="s">
        <v>17</v>
      </c>
      <c r="D4145" s="6">
        <v>5480</v>
      </c>
      <c r="F4145" s="6" t="s">
        <v>20</v>
      </c>
      <c r="G4145" s="6">
        <v>185</v>
      </c>
      <c r="H4145" s="6">
        <v>62.3</v>
      </c>
      <c r="I4145" s="6">
        <v>5</v>
      </c>
      <c r="J4145" s="6" t="s">
        <v>170</v>
      </c>
      <c r="L4145" s="6" t="s">
        <v>24</v>
      </c>
      <c r="N4145" s="6" t="b">
        <v>0</v>
      </c>
      <c r="O4145" s="6">
        <v>41.989473840000002</v>
      </c>
      <c r="P4145" s="6">
        <v>-72.128584689999997</v>
      </c>
    </row>
    <row r="4146" spans="2:16" ht="15.75" customHeight="1" x14ac:dyDescent="0.3">
      <c r="B4146" s="6">
        <v>800</v>
      </c>
      <c r="C4146" s="6" t="s">
        <v>26</v>
      </c>
      <c r="D4146" s="6">
        <v>5481</v>
      </c>
      <c r="F4146" s="6" t="s">
        <v>172</v>
      </c>
      <c r="G4146" s="6">
        <v>17.5</v>
      </c>
      <c r="H4146" s="6">
        <v>169.3</v>
      </c>
      <c r="I4146" s="6">
        <v>2</v>
      </c>
      <c r="J4146" s="6" t="s">
        <v>170</v>
      </c>
      <c r="K4146" s="6">
        <v>1.2</v>
      </c>
      <c r="L4146" s="6" t="s">
        <v>24</v>
      </c>
      <c r="N4146" s="6" t="b">
        <v>1</v>
      </c>
      <c r="O4146" s="6">
        <v>41.990683089999997</v>
      </c>
      <c r="P4146" s="6">
        <v>-72.130355750000007</v>
      </c>
    </row>
    <row r="4147" spans="2:16" ht="15.75" customHeight="1" x14ac:dyDescent="0.3">
      <c r="B4147" s="6">
        <v>801</v>
      </c>
      <c r="C4147" s="6" t="s">
        <v>21</v>
      </c>
      <c r="D4147" s="6">
        <v>5482</v>
      </c>
      <c r="F4147" s="6" t="s">
        <v>172</v>
      </c>
      <c r="G4147" s="6">
        <v>21.4</v>
      </c>
      <c r="H4147" s="6">
        <v>178.1</v>
      </c>
      <c r="I4147" s="6">
        <v>1.1000000000000001</v>
      </c>
      <c r="J4147" s="6" t="s">
        <v>170</v>
      </c>
      <c r="N4147" s="6" t="b">
        <v>0</v>
      </c>
      <c r="O4147" s="6">
        <v>41.990754940000002</v>
      </c>
      <c r="P4147" s="6">
        <v>-72.130290790000004</v>
      </c>
    </row>
    <row r="4148" spans="2:16" ht="15.75" customHeight="1" x14ac:dyDescent="0.3">
      <c r="B4148" s="6">
        <v>801</v>
      </c>
      <c r="C4148" s="6" t="s">
        <v>21</v>
      </c>
      <c r="D4148" s="6">
        <v>5486</v>
      </c>
      <c r="F4148" s="6" t="s">
        <v>172</v>
      </c>
      <c r="G4148" s="6">
        <v>21.4</v>
      </c>
      <c r="H4148" s="6">
        <v>178.1</v>
      </c>
      <c r="I4148" s="6">
        <v>1</v>
      </c>
      <c r="J4148" s="6" t="s">
        <v>170</v>
      </c>
      <c r="N4148" s="6" t="b">
        <v>0</v>
      </c>
      <c r="O4148" s="6">
        <v>41.990754940000002</v>
      </c>
      <c r="P4148" s="6">
        <v>-72.130290790000004</v>
      </c>
    </row>
    <row r="4149" spans="2:16" ht="15.75" customHeight="1" x14ac:dyDescent="0.3">
      <c r="B4149" s="6">
        <v>704</v>
      </c>
      <c r="C4149" s="6" t="s">
        <v>26</v>
      </c>
      <c r="D4149" s="6">
        <v>5487</v>
      </c>
      <c r="F4149" s="6" t="s">
        <v>172</v>
      </c>
      <c r="G4149" s="6">
        <v>96</v>
      </c>
      <c r="H4149" s="6">
        <v>145.5</v>
      </c>
      <c r="I4149" s="6">
        <v>2.6</v>
      </c>
      <c r="J4149" s="6" t="s">
        <v>170</v>
      </c>
      <c r="N4149" s="6" t="b">
        <v>0</v>
      </c>
      <c r="O4149" s="6">
        <v>41.990349709999997</v>
      </c>
      <c r="P4149" s="6">
        <v>-72.129470359999999</v>
      </c>
    </row>
    <row r="4150" spans="2:16" ht="15.75" customHeight="1" x14ac:dyDescent="0.3">
      <c r="B4150" s="6">
        <v>309</v>
      </c>
      <c r="C4150" s="6" t="s">
        <v>17</v>
      </c>
      <c r="D4150" s="6">
        <v>5488</v>
      </c>
      <c r="F4150" s="6" t="s">
        <v>20</v>
      </c>
      <c r="G4150" s="6">
        <v>184.6</v>
      </c>
      <c r="H4150" s="6">
        <v>65.400000000000006</v>
      </c>
      <c r="I4150" s="6">
        <v>1.5</v>
      </c>
      <c r="J4150" s="6" t="s">
        <v>170</v>
      </c>
      <c r="L4150" s="6" t="s">
        <v>24</v>
      </c>
      <c r="N4150" s="6" t="b">
        <v>0</v>
      </c>
      <c r="O4150" s="6">
        <v>41.989501920000002</v>
      </c>
      <c r="P4150" s="6">
        <v>-72.128582940000001</v>
      </c>
    </row>
    <row r="4151" spans="2:16" ht="15.75" customHeight="1" x14ac:dyDescent="0.3">
      <c r="B4151" s="6">
        <v>704</v>
      </c>
      <c r="C4151" s="6" t="s">
        <v>26</v>
      </c>
      <c r="D4151" s="6">
        <v>5491</v>
      </c>
      <c r="F4151" s="6" t="s">
        <v>172</v>
      </c>
      <c r="G4151" s="6">
        <v>98.4</v>
      </c>
      <c r="H4151" s="6">
        <v>144.30000000000001</v>
      </c>
      <c r="I4151" s="6">
        <v>1.9</v>
      </c>
      <c r="J4151" s="6" t="s">
        <v>170</v>
      </c>
      <c r="N4151" s="6" t="b">
        <v>0</v>
      </c>
      <c r="O4151" s="6">
        <v>41.990335330000001</v>
      </c>
      <c r="P4151" s="6">
        <v>-72.129444289999995</v>
      </c>
    </row>
    <row r="4152" spans="2:16" ht="15.75" customHeight="1" x14ac:dyDescent="0.3">
      <c r="B4152" s="6">
        <v>309</v>
      </c>
      <c r="C4152" s="6" t="s">
        <v>17</v>
      </c>
      <c r="D4152" s="6">
        <v>5493</v>
      </c>
      <c r="F4152" s="6" t="s">
        <v>20</v>
      </c>
      <c r="G4152" s="6">
        <v>180.3</v>
      </c>
      <c r="H4152" s="6">
        <v>67.599999999999994</v>
      </c>
      <c r="I4152" s="6">
        <v>2.4</v>
      </c>
      <c r="J4152" s="6" t="s">
        <v>170</v>
      </c>
      <c r="L4152" s="6" t="s">
        <v>24</v>
      </c>
      <c r="N4152" s="6" t="b">
        <v>0</v>
      </c>
      <c r="O4152" s="6">
        <v>41.989528120000003</v>
      </c>
      <c r="P4152" s="6">
        <v>-72.128629559999993</v>
      </c>
    </row>
    <row r="4153" spans="2:16" ht="15.75" customHeight="1" x14ac:dyDescent="0.3">
      <c r="B4153" s="6">
        <v>801</v>
      </c>
      <c r="C4153" s="6" t="s">
        <v>21</v>
      </c>
      <c r="D4153" s="6">
        <v>5494</v>
      </c>
      <c r="F4153" s="6" t="s">
        <v>172</v>
      </c>
      <c r="G4153" s="6">
        <v>23.4</v>
      </c>
      <c r="H4153" s="6">
        <v>172.7</v>
      </c>
      <c r="I4153" s="6">
        <v>2.1</v>
      </c>
      <c r="J4153" s="6" t="s">
        <v>170</v>
      </c>
      <c r="L4153" s="6" t="s">
        <v>24</v>
      </c>
      <c r="N4153" s="6" t="b">
        <v>0</v>
      </c>
      <c r="O4153" s="6">
        <v>41.99070399</v>
      </c>
      <c r="P4153" s="6">
        <v>-72.130278300000001</v>
      </c>
    </row>
    <row r="4154" spans="2:16" ht="15.75" customHeight="1" x14ac:dyDescent="0.3">
      <c r="B4154" s="6">
        <v>309</v>
      </c>
      <c r="C4154" s="6" t="s">
        <v>17</v>
      </c>
      <c r="D4154" s="6">
        <v>5495</v>
      </c>
      <c r="F4154" s="6" t="s">
        <v>20</v>
      </c>
      <c r="G4154" s="6">
        <v>183.2</v>
      </c>
      <c r="H4154" s="6">
        <v>61.9</v>
      </c>
      <c r="I4154" s="6">
        <v>4.0999999999999996</v>
      </c>
      <c r="J4154" s="6" t="s">
        <v>170</v>
      </c>
      <c r="K4154" s="6">
        <v>1.3</v>
      </c>
      <c r="L4154" s="6" t="s">
        <v>24</v>
      </c>
      <c r="N4154" s="6" t="b">
        <v>0</v>
      </c>
      <c r="O4154" s="6">
        <v>41.989473099999998</v>
      </c>
      <c r="P4154" s="6">
        <v>-72.128606980000001</v>
      </c>
    </row>
    <row r="4155" spans="2:16" ht="15.75" customHeight="1" x14ac:dyDescent="0.3">
      <c r="B4155" s="6">
        <v>801</v>
      </c>
      <c r="C4155" s="6" t="s">
        <v>21</v>
      </c>
      <c r="D4155" s="6">
        <v>5497</v>
      </c>
      <c r="F4155" s="6" t="s">
        <v>172</v>
      </c>
      <c r="G4155" s="6">
        <v>20.399999999999999</v>
      </c>
      <c r="H4155" s="6">
        <v>170.4</v>
      </c>
      <c r="I4155" s="6">
        <v>2.4</v>
      </c>
      <c r="J4155" s="6" t="s">
        <v>170</v>
      </c>
      <c r="N4155" s="6" t="b">
        <v>0</v>
      </c>
      <c r="O4155" s="6">
        <v>41.990688300000002</v>
      </c>
      <c r="P4155" s="6">
        <v>-72.130318889999998</v>
      </c>
    </row>
    <row r="4156" spans="2:16" ht="15.75" customHeight="1" x14ac:dyDescent="0.3">
      <c r="B4156" s="6">
        <v>801</v>
      </c>
      <c r="C4156" s="6" t="s">
        <v>21</v>
      </c>
      <c r="D4156" s="6">
        <v>5498</v>
      </c>
      <c r="F4156" s="6" t="s">
        <v>172</v>
      </c>
      <c r="G4156" s="6">
        <v>22.9</v>
      </c>
      <c r="H4156" s="6">
        <v>175.4</v>
      </c>
      <c r="I4156" s="6">
        <v>1.6</v>
      </c>
      <c r="J4156" s="6" t="s">
        <v>170</v>
      </c>
      <c r="L4156" s="6" t="s">
        <v>24</v>
      </c>
      <c r="N4156" s="6" t="b">
        <v>0</v>
      </c>
      <c r="O4156" s="6">
        <v>41.990728679999997</v>
      </c>
      <c r="P4156" s="6">
        <v>-72.130278590000003</v>
      </c>
    </row>
    <row r="4157" spans="2:16" ht="15.75" customHeight="1" x14ac:dyDescent="0.3">
      <c r="B4157" s="6">
        <v>704</v>
      </c>
      <c r="C4157" s="6" t="s">
        <v>26</v>
      </c>
      <c r="D4157" s="6">
        <v>5500</v>
      </c>
      <c r="F4157" s="6" t="s">
        <v>172</v>
      </c>
      <c r="G4157" s="6">
        <v>92.5</v>
      </c>
      <c r="H4157" s="6">
        <v>140.1</v>
      </c>
      <c r="I4157" s="6">
        <v>1.8</v>
      </c>
      <c r="J4157" s="6" t="s">
        <v>170</v>
      </c>
      <c r="L4157" s="6" t="s">
        <v>24</v>
      </c>
      <c r="N4157" s="6" t="b">
        <v>1</v>
      </c>
      <c r="O4157" s="6">
        <v>41.990307350000002</v>
      </c>
      <c r="P4157" s="6">
        <v>-72.129523419999998</v>
      </c>
    </row>
    <row r="4158" spans="2:16" ht="15.75" customHeight="1" x14ac:dyDescent="0.3">
      <c r="B4158" s="6">
        <v>801</v>
      </c>
      <c r="C4158" s="6" t="s">
        <v>17</v>
      </c>
      <c r="D4158" s="6">
        <v>5501</v>
      </c>
      <c r="F4158" s="6" t="s">
        <v>172</v>
      </c>
      <c r="G4158" s="6">
        <v>28.6</v>
      </c>
      <c r="H4158" s="6">
        <v>168.8</v>
      </c>
      <c r="I4158" s="6">
        <v>5.4</v>
      </c>
      <c r="J4158" s="6" t="s">
        <v>170</v>
      </c>
      <c r="N4158" s="6" t="b">
        <v>0</v>
      </c>
      <c r="O4158" s="6">
        <v>41.990661330000002</v>
      </c>
      <c r="P4158" s="6">
        <v>-72.13022454</v>
      </c>
    </row>
    <row r="4159" spans="2:16" ht="15.75" customHeight="1" x14ac:dyDescent="0.3">
      <c r="B4159" s="6">
        <v>801</v>
      </c>
      <c r="C4159" s="6" t="s">
        <v>25</v>
      </c>
      <c r="D4159" s="6">
        <v>5502</v>
      </c>
      <c r="F4159" s="6" t="s">
        <v>172</v>
      </c>
      <c r="G4159" s="6">
        <v>39.4</v>
      </c>
      <c r="H4159" s="6">
        <v>175.3</v>
      </c>
      <c r="I4159" s="6">
        <v>1.3</v>
      </c>
      <c r="J4159" s="6" t="s">
        <v>170</v>
      </c>
      <c r="N4159" s="6" t="b">
        <v>0</v>
      </c>
      <c r="O4159" s="6">
        <v>41.990702030000001</v>
      </c>
      <c r="P4159" s="6">
        <v>-72.130082189999996</v>
      </c>
    </row>
    <row r="4160" spans="2:16" ht="15.75" customHeight="1" x14ac:dyDescent="0.3">
      <c r="B4160" s="6">
        <v>802</v>
      </c>
      <c r="C4160" s="6" t="s">
        <v>17</v>
      </c>
      <c r="D4160" s="6">
        <v>5504</v>
      </c>
      <c r="F4160" s="6" t="s">
        <v>172</v>
      </c>
      <c r="G4160" s="6">
        <v>47</v>
      </c>
      <c r="H4160" s="6">
        <v>166.4</v>
      </c>
      <c r="I4160" s="6">
        <v>1.2</v>
      </c>
      <c r="J4160" s="6" t="s">
        <v>170</v>
      </c>
      <c r="L4160" s="6" t="s">
        <v>24</v>
      </c>
      <c r="N4160" s="6" t="b">
        <v>1</v>
      </c>
      <c r="O4160" s="6">
        <v>41.99061133</v>
      </c>
      <c r="P4160" s="6">
        <v>-72.130010330000005</v>
      </c>
    </row>
    <row r="4161" spans="2:16" ht="15.75" customHeight="1" x14ac:dyDescent="0.3">
      <c r="B4161" s="6">
        <v>309</v>
      </c>
      <c r="C4161" s="6" t="s">
        <v>26</v>
      </c>
      <c r="D4161" s="6">
        <v>5507</v>
      </c>
      <c r="F4161" s="6" t="s">
        <v>20</v>
      </c>
      <c r="G4161" s="6">
        <v>199.9</v>
      </c>
      <c r="H4161" s="6">
        <v>67.8</v>
      </c>
      <c r="I4161" s="6">
        <v>6</v>
      </c>
      <c r="J4161" s="6" t="s">
        <v>170</v>
      </c>
      <c r="K4161" s="6">
        <v>1.3</v>
      </c>
      <c r="L4161" s="6" t="s">
        <v>24</v>
      </c>
      <c r="N4161" s="6" t="b">
        <v>0</v>
      </c>
      <c r="O4161" s="6">
        <v>41.989499270000003</v>
      </c>
      <c r="P4161" s="6">
        <v>-72.128395589999997</v>
      </c>
    </row>
    <row r="4162" spans="2:16" ht="15.75" customHeight="1" x14ac:dyDescent="0.3">
      <c r="B4162" s="6">
        <v>802</v>
      </c>
      <c r="C4162" s="6" t="s">
        <v>25</v>
      </c>
      <c r="D4162" s="6">
        <v>5508</v>
      </c>
      <c r="F4162" s="6" t="s">
        <v>172</v>
      </c>
      <c r="G4162" s="6">
        <v>54.3</v>
      </c>
      <c r="H4162" s="6">
        <v>173.8</v>
      </c>
      <c r="I4162" s="6">
        <v>1.4</v>
      </c>
      <c r="J4162" s="6" t="s">
        <v>170</v>
      </c>
      <c r="K4162" s="6">
        <v>1.3</v>
      </c>
      <c r="L4162" s="6" t="s">
        <v>24</v>
      </c>
      <c r="N4162" s="6" t="b">
        <v>0</v>
      </c>
      <c r="O4162" s="6">
        <v>41.990665470000003</v>
      </c>
      <c r="P4162" s="6">
        <v>-72.129907790000004</v>
      </c>
    </row>
    <row r="4163" spans="2:16" ht="15.75" customHeight="1" x14ac:dyDescent="0.3">
      <c r="B4163" s="6">
        <v>309</v>
      </c>
      <c r="C4163" s="6" t="s">
        <v>25</v>
      </c>
      <c r="D4163" s="6">
        <v>5509</v>
      </c>
      <c r="F4163" s="6" t="s">
        <v>20</v>
      </c>
      <c r="G4163" s="6">
        <v>195.4</v>
      </c>
      <c r="H4163" s="6">
        <v>76</v>
      </c>
      <c r="I4163" s="6">
        <v>3</v>
      </c>
      <c r="J4163" s="6" t="s">
        <v>170</v>
      </c>
      <c r="K4163" s="6">
        <v>1.3</v>
      </c>
      <c r="L4163" s="6" t="s">
        <v>24</v>
      </c>
      <c r="N4163" s="6" t="b">
        <v>0</v>
      </c>
      <c r="O4163" s="6">
        <v>41.98957893</v>
      </c>
      <c r="P4163" s="6">
        <v>-72.128431980000002</v>
      </c>
    </row>
    <row r="4164" spans="2:16" ht="15.75" customHeight="1" x14ac:dyDescent="0.3">
      <c r="B4164" s="6">
        <v>800</v>
      </c>
      <c r="C4164" s="6" t="s">
        <v>26</v>
      </c>
      <c r="D4164" s="6">
        <v>5510</v>
      </c>
      <c r="F4164" s="6" t="s">
        <v>172</v>
      </c>
      <c r="G4164" s="6">
        <v>19.7</v>
      </c>
      <c r="H4164" s="6">
        <v>169.7</v>
      </c>
      <c r="I4164" s="6">
        <v>1.2</v>
      </c>
      <c r="J4164" s="6" t="s">
        <v>170</v>
      </c>
      <c r="L4164" s="6" t="s">
        <v>24</v>
      </c>
      <c r="N4164" s="6" t="b">
        <v>0</v>
      </c>
      <c r="O4164" s="6">
        <v>41.990683199999999</v>
      </c>
      <c r="P4164" s="6">
        <v>-72.130328700000007</v>
      </c>
    </row>
    <row r="4165" spans="2:16" ht="15.75" customHeight="1" x14ac:dyDescent="0.3">
      <c r="B4165" s="6">
        <v>309</v>
      </c>
      <c r="C4165" s="6" t="s">
        <v>21</v>
      </c>
      <c r="D4165" s="6">
        <v>5513</v>
      </c>
      <c r="F4165" s="6" t="s">
        <v>20</v>
      </c>
      <c r="G4165" s="6">
        <v>184.8</v>
      </c>
      <c r="H4165" s="6">
        <v>78.7</v>
      </c>
      <c r="I4165" s="6">
        <v>1.9</v>
      </c>
      <c r="J4165" s="6" t="s">
        <v>170</v>
      </c>
      <c r="K4165" s="6">
        <v>1.3</v>
      </c>
      <c r="L4165" s="6" t="s">
        <v>24</v>
      </c>
      <c r="N4165" s="6" t="b">
        <v>0</v>
      </c>
      <c r="O4165" s="6">
        <v>41.989619400000002</v>
      </c>
      <c r="P4165" s="6">
        <v>-72.12855261</v>
      </c>
    </row>
    <row r="4166" spans="2:16" ht="15.75" customHeight="1" x14ac:dyDescent="0.3">
      <c r="B4166" s="6">
        <v>309</v>
      </c>
      <c r="C4166" s="6" t="s">
        <v>25</v>
      </c>
      <c r="D4166" s="6">
        <v>5514</v>
      </c>
      <c r="F4166" s="6" t="s">
        <v>172</v>
      </c>
      <c r="G4166" s="6">
        <v>196.4</v>
      </c>
      <c r="H4166" s="6">
        <v>74.7</v>
      </c>
      <c r="I4166" s="6">
        <v>2.2000000000000002</v>
      </c>
      <c r="J4166" s="6" t="s">
        <v>170</v>
      </c>
      <c r="K4166" s="6">
        <v>1.3</v>
      </c>
      <c r="L4166" s="6" t="s">
        <v>24</v>
      </c>
      <c r="N4166" s="6" t="b">
        <v>0</v>
      </c>
      <c r="O4166" s="6">
        <v>41.989565849999998</v>
      </c>
      <c r="P4166" s="6">
        <v>-72.128422790000002</v>
      </c>
    </row>
    <row r="4167" spans="2:16" ht="15.75" customHeight="1" x14ac:dyDescent="0.3">
      <c r="B4167" s="6">
        <v>801</v>
      </c>
      <c r="C4167" s="6" t="s">
        <v>17</v>
      </c>
      <c r="D4167" s="6">
        <v>5515</v>
      </c>
      <c r="F4167" s="6" t="s">
        <v>23</v>
      </c>
      <c r="G4167" s="6">
        <v>25.9</v>
      </c>
      <c r="H4167" s="6">
        <v>167.4</v>
      </c>
      <c r="I4167" s="6">
        <v>1.2</v>
      </c>
      <c r="J4167" s="6" t="s">
        <v>170</v>
      </c>
      <c r="N4167" s="6" t="b">
        <v>0</v>
      </c>
      <c r="O4167" s="6">
        <v>41.990653139999999</v>
      </c>
      <c r="P4167" s="6">
        <v>-72.130259649999999</v>
      </c>
    </row>
    <row r="4168" spans="2:16" ht="15.75" customHeight="1" x14ac:dyDescent="0.3">
      <c r="B4168" s="6">
        <v>309</v>
      </c>
      <c r="C4168" s="6" t="s">
        <v>26</v>
      </c>
      <c r="D4168" s="6">
        <v>5516</v>
      </c>
      <c r="F4168" s="6" t="s">
        <v>20</v>
      </c>
      <c r="G4168" s="6">
        <v>197.5</v>
      </c>
      <c r="H4168" s="6">
        <v>62.7</v>
      </c>
      <c r="I4168" s="6">
        <v>1.5</v>
      </c>
      <c r="J4168" s="6" t="s">
        <v>170</v>
      </c>
      <c r="K4168" s="6">
        <v>1.3</v>
      </c>
      <c r="L4168" s="6" t="s">
        <v>24</v>
      </c>
      <c r="N4168" s="6" t="b">
        <v>0</v>
      </c>
      <c r="O4168" s="6">
        <v>41.989457850000001</v>
      </c>
      <c r="P4168" s="6">
        <v>-72.128434900000002</v>
      </c>
    </row>
    <row r="4169" spans="2:16" ht="15.75" customHeight="1" x14ac:dyDescent="0.3">
      <c r="B4169" s="6">
        <v>309</v>
      </c>
      <c r="C4169" s="6" t="s">
        <v>21</v>
      </c>
      <c r="D4169" s="6">
        <v>5518</v>
      </c>
      <c r="F4169" s="6" t="s">
        <v>20</v>
      </c>
      <c r="G4169" s="6">
        <v>185.3</v>
      </c>
      <c r="H4169" s="6">
        <v>74.099999999999994</v>
      </c>
      <c r="I4169" s="6">
        <v>2.2000000000000002</v>
      </c>
      <c r="J4169" s="6" t="s">
        <v>170</v>
      </c>
      <c r="K4169" s="6">
        <v>1.3</v>
      </c>
      <c r="L4169" s="6" t="s">
        <v>24</v>
      </c>
      <c r="N4169" s="6" t="b">
        <v>0</v>
      </c>
      <c r="O4169" s="6">
        <v>41.989577869999998</v>
      </c>
      <c r="P4169" s="6">
        <v>-72.128556320000001</v>
      </c>
    </row>
    <row r="4170" spans="2:16" ht="15.75" customHeight="1" x14ac:dyDescent="0.3">
      <c r="B4170" s="6">
        <v>904</v>
      </c>
      <c r="C4170" s="6" t="s">
        <v>21</v>
      </c>
      <c r="D4170" s="6">
        <v>5520</v>
      </c>
      <c r="F4170" s="6" t="s">
        <v>172</v>
      </c>
      <c r="G4170" s="6">
        <v>81.400000000000006</v>
      </c>
      <c r="H4170" s="6">
        <v>196.9</v>
      </c>
      <c r="I4170" s="6">
        <v>1</v>
      </c>
      <c r="J4170" s="6" t="s">
        <v>170</v>
      </c>
      <c r="K4170" s="6">
        <v>1.3</v>
      </c>
      <c r="L4170" s="6" t="s">
        <v>24</v>
      </c>
      <c r="N4170" s="6" t="b">
        <v>0</v>
      </c>
      <c r="O4170" s="6">
        <v>41.99082774</v>
      </c>
      <c r="P4170" s="6">
        <v>-72.129536329999993</v>
      </c>
    </row>
    <row r="4171" spans="2:16" ht="15.75" customHeight="1" x14ac:dyDescent="0.3">
      <c r="B4171" s="6">
        <v>802</v>
      </c>
      <c r="C4171" s="6" t="s">
        <v>17</v>
      </c>
      <c r="D4171" s="6">
        <v>5521</v>
      </c>
      <c r="F4171" s="6" t="s">
        <v>172</v>
      </c>
      <c r="G4171" s="6">
        <v>47.1</v>
      </c>
      <c r="H4171" s="6">
        <v>169.3</v>
      </c>
      <c r="I4171" s="6">
        <v>1.2</v>
      </c>
      <c r="J4171" s="6" t="s">
        <v>170</v>
      </c>
      <c r="L4171" s="6" t="s">
        <v>24</v>
      </c>
      <c r="N4171" s="6" t="b">
        <v>0</v>
      </c>
      <c r="O4171" s="6">
        <v>41.990636860000002</v>
      </c>
      <c r="P4171" s="6">
        <v>-72.130003040000005</v>
      </c>
    </row>
    <row r="4172" spans="2:16" ht="15.75" customHeight="1" x14ac:dyDescent="0.3">
      <c r="B4172" s="6">
        <v>309</v>
      </c>
      <c r="C4172" s="6" t="s">
        <v>26</v>
      </c>
      <c r="D4172" s="6">
        <v>5524</v>
      </c>
      <c r="F4172" s="6" t="s">
        <v>20</v>
      </c>
      <c r="G4172" s="6">
        <v>199.6</v>
      </c>
      <c r="H4172" s="6">
        <v>66.7</v>
      </c>
      <c r="I4172" s="6">
        <v>4.3</v>
      </c>
      <c r="J4172" s="6" t="s">
        <v>170</v>
      </c>
      <c r="K4172" s="6">
        <v>1.3</v>
      </c>
      <c r="L4172" s="6" t="s">
        <v>24</v>
      </c>
      <c r="N4172" s="6" t="b">
        <v>0</v>
      </c>
      <c r="O4172" s="6">
        <v>41.989490000000004</v>
      </c>
      <c r="P4172" s="6">
        <v>-72.128401479999994</v>
      </c>
    </row>
    <row r="4173" spans="2:16" ht="15.75" customHeight="1" x14ac:dyDescent="0.3">
      <c r="B4173" s="6">
        <v>902</v>
      </c>
      <c r="C4173" s="6" t="s">
        <v>26</v>
      </c>
      <c r="D4173" s="6">
        <v>5525</v>
      </c>
      <c r="F4173" s="6" t="s">
        <v>20</v>
      </c>
      <c r="G4173" s="6">
        <v>59</v>
      </c>
      <c r="H4173" s="6">
        <v>188.7</v>
      </c>
      <c r="I4173" s="6">
        <v>1.4</v>
      </c>
      <c r="J4173" s="6" t="s">
        <v>170</v>
      </c>
      <c r="N4173" s="6" t="b">
        <v>1</v>
      </c>
      <c r="O4173" s="6">
        <v>41.990790099999998</v>
      </c>
      <c r="P4173" s="6">
        <v>-72.129820480000006</v>
      </c>
    </row>
    <row r="4174" spans="2:16" ht="15.75" customHeight="1" x14ac:dyDescent="0.3">
      <c r="B4174" s="6">
        <v>801</v>
      </c>
      <c r="C4174" s="6" t="s">
        <v>17</v>
      </c>
      <c r="D4174" s="6">
        <v>5526</v>
      </c>
      <c r="F4174" s="6" t="s">
        <v>172</v>
      </c>
      <c r="G4174" s="6">
        <v>21.3</v>
      </c>
      <c r="H4174" s="6">
        <v>169.7</v>
      </c>
      <c r="I4174" s="6">
        <v>2.4</v>
      </c>
      <c r="J4174" s="6" t="s">
        <v>170</v>
      </c>
      <c r="K4174" s="6">
        <v>1.3</v>
      </c>
      <c r="L4174" s="6" t="s">
        <v>24</v>
      </c>
      <c r="N4174" s="6" t="b">
        <v>1</v>
      </c>
      <c r="O4174" s="6">
        <v>41.990680699999999</v>
      </c>
      <c r="P4174" s="6">
        <v>-72.130309629999999</v>
      </c>
    </row>
    <row r="4175" spans="2:16" ht="15.75" customHeight="1" x14ac:dyDescent="0.3">
      <c r="B4175" s="6">
        <v>802</v>
      </c>
      <c r="C4175" s="6" t="s">
        <v>25</v>
      </c>
      <c r="D4175" s="6">
        <v>5527</v>
      </c>
      <c r="F4175" s="6" t="s">
        <v>172</v>
      </c>
      <c r="G4175" s="6">
        <v>54.5</v>
      </c>
      <c r="H4175" s="6">
        <v>174.7</v>
      </c>
      <c r="I4175" s="6">
        <v>2.2999999999999998</v>
      </c>
      <c r="J4175" s="6" t="s">
        <v>170</v>
      </c>
      <c r="K4175" s="6">
        <v>1.3</v>
      </c>
      <c r="L4175" s="6" t="s">
        <v>24</v>
      </c>
      <c r="N4175" s="6" t="b">
        <v>1</v>
      </c>
      <c r="O4175" s="6">
        <v>41.990673129999998</v>
      </c>
      <c r="P4175" s="6">
        <v>-72.129903519999999</v>
      </c>
    </row>
    <row r="4176" spans="2:16" ht="15.75" customHeight="1" x14ac:dyDescent="0.3">
      <c r="B4176" s="6">
        <v>309</v>
      </c>
      <c r="C4176" s="6" t="s">
        <v>17</v>
      </c>
      <c r="D4176" s="6">
        <v>5528</v>
      </c>
      <c r="F4176" s="6" t="s">
        <v>20</v>
      </c>
      <c r="G4176" s="6">
        <v>184.9</v>
      </c>
      <c r="H4176" s="6">
        <v>69.7</v>
      </c>
      <c r="I4176" s="6">
        <v>2.5</v>
      </c>
      <c r="J4176" s="6" t="s">
        <v>170</v>
      </c>
      <c r="K4176" s="6">
        <v>1.3</v>
      </c>
      <c r="L4176" s="6" t="s">
        <v>24</v>
      </c>
      <c r="N4176" s="6" t="b">
        <v>0</v>
      </c>
      <c r="O4176" s="6">
        <v>41.989539530000002</v>
      </c>
      <c r="P4176" s="6">
        <v>-72.128570330000002</v>
      </c>
    </row>
    <row r="4177" spans="2:16" ht="15.75" customHeight="1" x14ac:dyDescent="0.3">
      <c r="B4177" s="6">
        <v>905</v>
      </c>
      <c r="C4177" s="6" t="s">
        <v>25</v>
      </c>
      <c r="D4177" s="6">
        <v>5529</v>
      </c>
      <c r="F4177" s="6" t="s">
        <v>172</v>
      </c>
      <c r="G4177" s="6">
        <v>111.9</v>
      </c>
      <c r="H4177" s="6">
        <v>190</v>
      </c>
      <c r="I4177" s="6">
        <v>1.4</v>
      </c>
      <c r="J4177" s="6" t="s">
        <v>170</v>
      </c>
      <c r="N4177" s="6" t="b">
        <v>0</v>
      </c>
      <c r="O4177" s="6">
        <v>41.990718989999998</v>
      </c>
      <c r="P4177" s="6">
        <v>-72.129187389999998</v>
      </c>
    </row>
    <row r="4178" spans="2:16" ht="15.75" customHeight="1" x14ac:dyDescent="0.3">
      <c r="B4178" s="6">
        <v>800</v>
      </c>
      <c r="C4178" s="6" t="s">
        <v>25</v>
      </c>
      <c r="D4178" s="6">
        <v>5531</v>
      </c>
      <c r="F4178" s="6" t="s">
        <v>172</v>
      </c>
      <c r="G4178" s="6">
        <v>18.8</v>
      </c>
      <c r="H4178" s="6">
        <v>172.2</v>
      </c>
      <c r="I4178" s="6">
        <v>1.7</v>
      </c>
      <c r="J4178" s="6" t="s">
        <v>170</v>
      </c>
      <c r="K4178" s="6">
        <v>1.3</v>
      </c>
      <c r="L4178" s="6" t="s">
        <v>24</v>
      </c>
      <c r="N4178" s="6" t="b">
        <v>0</v>
      </c>
      <c r="O4178" s="6">
        <v>41.99070674</v>
      </c>
      <c r="P4178" s="6">
        <v>-72.130334169999998</v>
      </c>
    </row>
    <row r="4179" spans="2:16" ht="15.75" customHeight="1" x14ac:dyDescent="0.3">
      <c r="B4179" s="6">
        <v>800</v>
      </c>
      <c r="C4179" s="6" t="s">
        <v>26</v>
      </c>
      <c r="D4179" s="6">
        <v>5532</v>
      </c>
      <c r="F4179" s="6" t="s">
        <v>172</v>
      </c>
      <c r="G4179" s="6">
        <v>17.100000000000001</v>
      </c>
      <c r="H4179" s="6">
        <v>167.3</v>
      </c>
      <c r="I4179" s="6">
        <v>2</v>
      </c>
      <c r="J4179" s="6" t="s">
        <v>170</v>
      </c>
      <c r="K4179" s="6">
        <v>1.3</v>
      </c>
      <c r="L4179" s="6" t="s">
        <v>24</v>
      </c>
      <c r="N4179" s="6" t="b">
        <v>1</v>
      </c>
      <c r="O4179" s="6">
        <v>41.990665999999997</v>
      </c>
      <c r="P4179" s="6">
        <v>-72.130364720000003</v>
      </c>
    </row>
    <row r="4180" spans="2:16" ht="15.75" customHeight="1" x14ac:dyDescent="0.3">
      <c r="B4180" s="6">
        <v>309</v>
      </c>
      <c r="C4180" s="6" t="s">
        <v>26</v>
      </c>
      <c r="D4180" s="6">
        <v>5533</v>
      </c>
      <c r="F4180" s="6" t="s">
        <v>20</v>
      </c>
      <c r="G4180" s="6">
        <v>199.3</v>
      </c>
      <c r="H4180" s="6">
        <v>62.9</v>
      </c>
      <c r="I4180" s="6">
        <v>3.6</v>
      </c>
      <c r="J4180" s="6" t="s">
        <v>170</v>
      </c>
      <c r="K4180" s="6">
        <v>1.3</v>
      </c>
      <c r="L4180" s="6" t="s">
        <v>24</v>
      </c>
      <c r="N4180" s="6" t="b">
        <v>0</v>
      </c>
      <c r="O4180" s="6">
        <v>41.98945681</v>
      </c>
      <c r="P4180" s="6">
        <v>-72.128413039999998</v>
      </c>
    </row>
    <row r="4181" spans="2:16" ht="15.75" customHeight="1" x14ac:dyDescent="0.3">
      <c r="B4181" s="6">
        <v>801</v>
      </c>
      <c r="C4181" s="6" t="s">
        <v>21</v>
      </c>
      <c r="D4181" s="6">
        <v>5534</v>
      </c>
      <c r="F4181" s="6" t="s">
        <v>172</v>
      </c>
      <c r="G4181" s="6">
        <v>22.9</v>
      </c>
      <c r="H4181" s="6">
        <v>170.8</v>
      </c>
      <c r="I4181" s="6">
        <v>1.8</v>
      </c>
      <c r="J4181" s="6" t="s">
        <v>170</v>
      </c>
      <c r="N4181" s="6" t="b">
        <v>1</v>
      </c>
      <c r="O4181" s="6">
        <v>41.990687940000001</v>
      </c>
      <c r="P4181" s="6">
        <v>-72.130288250000007</v>
      </c>
    </row>
    <row r="4182" spans="2:16" ht="15.75" customHeight="1" x14ac:dyDescent="0.3">
      <c r="B4182" s="6">
        <v>309</v>
      </c>
      <c r="C4182" s="6" t="s">
        <v>17</v>
      </c>
      <c r="D4182" s="6">
        <v>5535</v>
      </c>
      <c r="F4182" s="6" t="s">
        <v>20</v>
      </c>
      <c r="G4182" s="6">
        <v>187.7</v>
      </c>
      <c r="H4182" s="6">
        <v>69.099999999999994</v>
      </c>
      <c r="I4182" s="6">
        <v>2.4</v>
      </c>
      <c r="J4182" s="6" t="s">
        <v>170</v>
      </c>
      <c r="K4182" s="6">
        <v>1.3</v>
      </c>
      <c r="L4182" s="6" t="s">
        <v>24</v>
      </c>
      <c r="N4182" s="6" t="b">
        <v>0</v>
      </c>
      <c r="O4182" s="6">
        <v>41.989529840000003</v>
      </c>
      <c r="P4182" s="6">
        <v>-72.128538230000004</v>
      </c>
    </row>
    <row r="4183" spans="2:16" ht="15.75" customHeight="1" x14ac:dyDescent="0.3">
      <c r="B4183" s="6">
        <v>903</v>
      </c>
      <c r="C4183" s="6" t="s">
        <v>17</v>
      </c>
      <c r="D4183" s="6">
        <v>5536</v>
      </c>
      <c r="F4183" s="6" t="s">
        <v>172</v>
      </c>
      <c r="G4183" s="6">
        <v>62.4</v>
      </c>
      <c r="H4183" s="6">
        <v>180.2</v>
      </c>
      <c r="I4183" s="6">
        <v>2</v>
      </c>
      <c r="J4183" s="6" t="s">
        <v>170</v>
      </c>
      <c r="L4183" s="6" t="s">
        <v>24</v>
      </c>
      <c r="N4183" s="6" t="b">
        <v>1</v>
      </c>
      <c r="O4183" s="6">
        <v>41.990709500000001</v>
      </c>
      <c r="P4183" s="6">
        <v>-72.129797819999993</v>
      </c>
    </row>
    <row r="4184" spans="2:16" ht="15.75" customHeight="1" x14ac:dyDescent="0.3">
      <c r="B4184" s="6">
        <v>309</v>
      </c>
      <c r="C4184" s="6" t="s">
        <v>26</v>
      </c>
      <c r="D4184" s="6">
        <v>5537</v>
      </c>
      <c r="F4184" s="6" t="s">
        <v>20</v>
      </c>
      <c r="G4184" s="6">
        <v>198</v>
      </c>
      <c r="H4184" s="6">
        <v>61.6</v>
      </c>
      <c r="I4184" s="6">
        <v>2.2999999999999998</v>
      </c>
      <c r="J4184" s="6" t="s">
        <v>170</v>
      </c>
      <c r="K4184" s="6">
        <v>1.3</v>
      </c>
      <c r="L4184" s="6" t="s">
        <v>24</v>
      </c>
      <c r="N4184" s="6" t="b">
        <v>0</v>
      </c>
      <c r="O4184" s="6">
        <v>41.989447329999997</v>
      </c>
      <c r="P4184" s="6">
        <v>-72.128431259999999</v>
      </c>
    </row>
    <row r="4185" spans="2:16" ht="15.75" customHeight="1" x14ac:dyDescent="0.3">
      <c r="B4185" s="6">
        <v>309</v>
      </c>
      <c r="C4185" s="6" t="s">
        <v>25</v>
      </c>
      <c r="D4185" s="6">
        <v>5538</v>
      </c>
      <c r="F4185" s="6" t="s">
        <v>20</v>
      </c>
      <c r="G4185" s="6">
        <v>198</v>
      </c>
      <c r="H4185" s="6">
        <v>79</v>
      </c>
      <c r="I4185" s="6">
        <v>1.2</v>
      </c>
      <c r="J4185" s="6" t="s">
        <v>170</v>
      </c>
      <c r="N4185" s="6" t="b">
        <v>0</v>
      </c>
      <c r="O4185" s="6">
        <v>41.98960143</v>
      </c>
      <c r="P4185" s="6">
        <v>-72.128394689999993</v>
      </c>
    </row>
    <row r="4186" spans="2:16" ht="15.75" customHeight="1" x14ac:dyDescent="0.3">
      <c r="B4186" s="6">
        <v>309</v>
      </c>
      <c r="C4186" s="6" t="s">
        <v>26</v>
      </c>
      <c r="D4186" s="6">
        <v>5538</v>
      </c>
      <c r="F4186" s="6" t="s">
        <v>20</v>
      </c>
      <c r="G4186" s="6">
        <v>197</v>
      </c>
      <c r="H4186" s="6">
        <v>64.3</v>
      </c>
      <c r="I4186" s="6">
        <v>5.0999999999999996</v>
      </c>
      <c r="J4186" s="6" t="s">
        <v>170</v>
      </c>
      <c r="K4186" s="6">
        <v>1.3</v>
      </c>
      <c r="L4186" s="6" t="s">
        <v>24</v>
      </c>
      <c r="N4186" s="6" t="b">
        <v>0</v>
      </c>
      <c r="O4186" s="6">
        <v>41.989472810000002</v>
      </c>
      <c r="P4186" s="6">
        <v>-72.128437500000004</v>
      </c>
    </row>
    <row r="4187" spans="2:16" ht="15.75" customHeight="1" x14ac:dyDescent="0.3">
      <c r="B4187" s="6">
        <v>309</v>
      </c>
      <c r="C4187" s="6" t="s">
        <v>26</v>
      </c>
      <c r="D4187" s="6">
        <v>5540</v>
      </c>
      <c r="F4187" s="6" t="s">
        <v>20</v>
      </c>
      <c r="G4187" s="6">
        <v>190.6</v>
      </c>
      <c r="H4187" s="6">
        <v>65.400000000000006</v>
      </c>
      <c r="I4187" s="6">
        <v>1.1000000000000001</v>
      </c>
      <c r="J4187" s="6" t="s">
        <v>170</v>
      </c>
      <c r="K4187" s="6">
        <v>1.3</v>
      </c>
      <c r="L4187" s="6" t="s">
        <v>24</v>
      </c>
      <c r="N4187" s="6" t="b">
        <v>0</v>
      </c>
      <c r="O4187" s="6">
        <v>41.989492540000001</v>
      </c>
      <c r="P4187" s="6">
        <v>-72.128511450000005</v>
      </c>
    </row>
    <row r="4188" spans="2:16" ht="15.75" customHeight="1" x14ac:dyDescent="0.3">
      <c r="B4188" s="6">
        <v>901</v>
      </c>
      <c r="C4188" s="6" t="s">
        <v>17</v>
      </c>
      <c r="D4188" s="6">
        <v>5541</v>
      </c>
      <c r="F4188" s="6" t="s">
        <v>172</v>
      </c>
      <c r="G4188" s="6">
        <v>25</v>
      </c>
      <c r="H4188" s="6">
        <v>181.6</v>
      </c>
      <c r="I4188" s="6">
        <v>2.1</v>
      </c>
      <c r="J4188" s="6" t="s">
        <v>170</v>
      </c>
      <c r="K4188" s="6">
        <v>1.3</v>
      </c>
      <c r="L4188" s="6" t="s">
        <v>24</v>
      </c>
      <c r="N4188" s="6" t="b">
        <v>0</v>
      </c>
      <c r="O4188" s="6">
        <v>41.990780309999998</v>
      </c>
      <c r="P4188" s="6">
        <v>-72.130240540000003</v>
      </c>
    </row>
    <row r="4189" spans="2:16" ht="15.75" customHeight="1" x14ac:dyDescent="0.3">
      <c r="B4189" s="6">
        <v>309</v>
      </c>
      <c r="C4189" s="6" t="s">
        <v>26</v>
      </c>
      <c r="D4189" s="6">
        <v>5542</v>
      </c>
      <c r="F4189" s="6" t="s">
        <v>20</v>
      </c>
      <c r="G4189" s="6">
        <v>190.4</v>
      </c>
      <c r="H4189" s="6">
        <v>67.2</v>
      </c>
      <c r="I4189" s="6">
        <v>1.7</v>
      </c>
      <c r="J4189" s="6" t="s">
        <v>170</v>
      </c>
      <c r="K4189" s="6">
        <v>1.3</v>
      </c>
      <c r="L4189" s="6" t="s">
        <v>24</v>
      </c>
      <c r="N4189" s="6" t="b">
        <v>0</v>
      </c>
      <c r="O4189" s="6">
        <v>41.989508800000003</v>
      </c>
      <c r="P4189" s="6">
        <v>-72.128510050000003</v>
      </c>
    </row>
    <row r="4190" spans="2:16" ht="15.75" customHeight="1" x14ac:dyDescent="0.3">
      <c r="B4190" s="6">
        <v>802</v>
      </c>
      <c r="C4190" s="6" t="s">
        <v>26</v>
      </c>
      <c r="D4190" s="6">
        <v>5544</v>
      </c>
      <c r="F4190" s="6" t="s">
        <v>172</v>
      </c>
      <c r="G4190" s="6">
        <v>51.8</v>
      </c>
      <c r="H4190" s="6">
        <v>167</v>
      </c>
      <c r="I4190" s="6">
        <v>2.4</v>
      </c>
      <c r="J4190" s="6" t="s">
        <v>170</v>
      </c>
      <c r="N4190" s="6" t="b">
        <v>0</v>
      </c>
      <c r="O4190" s="6">
        <v>41.990609149999997</v>
      </c>
      <c r="P4190" s="6">
        <v>-72.129951869999999</v>
      </c>
    </row>
    <row r="4191" spans="2:16" ht="15.75" customHeight="1" x14ac:dyDescent="0.3">
      <c r="B4191" s="6">
        <v>805</v>
      </c>
      <c r="C4191" s="6" t="s">
        <v>25</v>
      </c>
      <c r="D4191" s="6">
        <v>5545</v>
      </c>
      <c r="F4191" s="6" t="s">
        <v>172</v>
      </c>
      <c r="G4191" s="6">
        <v>112.1</v>
      </c>
      <c r="H4191" s="6">
        <v>175.8</v>
      </c>
      <c r="I4191" s="6">
        <v>1.7</v>
      </c>
      <c r="J4191" s="6" t="s">
        <v>170</v>
      </c>
      <c r="K4191" s="6">
        <v>1.3</v>
      </c>
      <c r="L4191" s="6" t="s">
        <v>24</v>
      </c>
      <c r="N4191" s="6" t="b">
        <v>1</v>
      </c>
      <c r="O4191" s="6">
        <v>41.990592909999997</v>
      </c>
      <c r="P4191" s="6">
        <v>-72.129214849999997</v>
      </c>
    </row>
    <row r="4192" spans="2:16" ht="15.75" customHeight="1" x14ac:dyDescent="0.3">
      <c r="B4192" s="6">
        <v>901</v>
      </c>
      <c r="C4192" s="6" t="s">
        <v>26</v>
      </c>
      <c r="D4192" s="6">
        <v>5546</v>
      </c>
      <c r="F4192" s="6" t="s">
        <v>172</v>
      </c>
      <c r="G4192" s="6">
        <v>32</v>
      </c>
      <c r="H4192" s="6">
        <v>183.1</v>
      </c>
      <c r="I4192" s="6">
        <v>2.2999999999999998</v>
      </c>
      <c r="J4192" s="6" t="s">
        <v>170</v>
      </c>
      <c r="L4192" s="6" t="s">
        <v>24</v>
      </c>
      <c r="N4192" s="6" t="b">
        <v>1</v>
      </c>
      <c r="O4192" s="6">
        <v>41.990782670000002</v>
      </c>
      <c r="P4192" s="6">
        <v>-72.130153969999995</v>
      </c>
    </row>
    <row r="4193" spans="2:16" ht="15.75" customHeight="1" x14ac:dyDescent="0.3">
      <c r="B4193" s="6">
        <v>802</v>
      </c>
      <c r="C4193" s="6" t="s">
        <v>17</v>
      </c>
      <c r="D4193" s="6">
        <v>5547</v>
      </c>
      <c r="F4193" s="6" t="s">
        <v>172</v>
      </c>
      <c r="G4193" s="6">
        <v>48.7</v>
      </c>
      <c r="H4193" s="6">
        <v>169.4</v>
      </c>
      <c r="I4193" s="6">
        <v>1.4</v>
      </c>
      <c r="J4193" s="6" t="s">
        <v>170</v>
      </c>
      <c r="L4193" s="6" t="s">
        <v>24</v>
      </c>
      <c r="N4193" s="6" t="b">
        <v>1</v>
      </c>
      <c r="O4193" s="6">
        <v>41.990635249999997</v>
      </c>
      <c r="P4193" s="6">
        <v>-72.129983769999996</v>
      </c>
    </row>
    <row r="4194" spans="2:16" ht="15.75" customHeight="1" x14ac:dyDescent="0.3">
      <c r="B4194" s="6">
        <v>308</v>
      </c>
      <c r="C4194" s="6" t="s">
        <v>26</v>
      </c>
      <c r="D4194" s="6">
        <v>5549</v>
      </c>
      <c r="F4194" s="6" t="s">
        <v>20</v>
      </c>
      <c r="G4194" s="6">
        <v>171.1</v>
      </c>
      <c r="H4194" s="6">
        <v>61</v>
      </c>
      <c r="I4194" s="6">
        <v>2.6</v>
      </c>
      <c r="J4194" s="6" t="s">
        <v>170</v>
      </c>
      <c r="N4194" s="6" t="b">
        <v>0</v>
      </c>
      <c r="O4194" s="6">
        <v>41.98948403</v>
      </c>
      <c r="P4194" s="6">
        <v>-72.12875305</v>
      </c>
    </row>
    <row r="4195" spans="2:16" ht="15.75" customHeight="1" x14ac:dyDescent="0.3">
      <c r="B4195" s="6">
        <v>309</v>
      </c>
      <c r="C4195" s="6" t="s">
        <v>26</v>
      </c>
      <c r="D4195" s="6">
        <v>5549</v>
      </c>
      <c r="F4195" s="6" t="s">
        <v>20</v>
      </c>
      <c r="G4195" s="6">
        <v>198.8</v>
      </c>
      <c r="H4195" s="6">
        <v>63.7</v>
      </c>
      <c r="I4195" s="6">
        <v>3</v>
      </c>
      <c r="J4195" s="6" t="s">
        <v>170</v>
      </c>
      <c r="K4195" s="6">
        <v>1.3</v>
      </c>
      <c r="L4195" s="6" t="s">
        <v>24</v>
      </c>
      <c r="N4195" s="6" t="b">
        <v>0</v>
      </c>
      <c r="O4195" s="6">
        <v>41.989464679999998</v>
      </c>
      <c r="P4195" s="6">
        <v>-72.128417310000003</v>
      </c>
    </row>
    <row r="4196" spans="2:16" ht="15.75" customHeight="1" x14ac:dyDescent="0.3">
      <c r="B4196" s="6">
        <v>309</v>
      </c>
      <c r="C4196" s="6" t="s">
        <v>21</v>
      </c>
      <c r="D4196" s="6">
        <v>5550</v>
      </c>
      <c r="F4196" s="6" t="s">
        <v>20</v>
      </c>
      <c r="G4196" s="6">
        <v>181.8</v>
      </c>
      <c r="H4196" s="6">
        <v>73.5</v>
      </c>
      <c r="I4196" s="6">
        <v>3.3</v>
      </c>
      <c r="J4196" s="6" t="s">
        <v>170</v>
      </c>
      <c r="K4196" s="6">
        <v>1.3</v>
      </c>
      <c r="L4196" s="6" t="s">
        <v>24</v>
      </c>
      <c r="N4196" s="6" t="b">
        <v>0</v>
      </c>
      <c r="O4196" s="6">
        <v>41.989578029999997</v>
      </c>
      <c r="P4196" s="6">
        <v>-72.128599289999997</v>
      </c>
    </row>
    <row r="4197" spans="2:16" ht="15.75" customHeight="1" x14ac:dyDescent="0.3">
      <c r="B4197" s="6">
        <v>801</v>
      </c>
      <c r="C4197" s="6" t="s">
        <v>17</v>
      </c>
      <c r="D4197" s="6">
        <v>5551</v>
      </c>
      <c r="F4197" s="6" t="s">
        <v>23</v>
      </c>
      <c r="G4197" s="6">
        <v>25.9</v>
      </c>
      <c r="H4197" s="6">
        <v>167.9</v>
      </c>
      <c r="I4197" s="6">
        <v>2.5</v>
      </c>
      <c r="J4197" s="6" t="s">
        <v>170</v>
      </c>
      <c r="N4197" s="6" t="b">
        <v>0</v>
      </c>
      <c r="O4197" s="6">
        <v>41.990657570000003</v>
      </c>
      <c r="P4197" s="6">
        <v>-72.130258600000005</v>
      </c>
    </row>
    <row r="4198" spans="2:16" ht="15.75" customHeight="1" x14ac:dyDescent="0.3">
      <c r="B4198" s="6">
        <v>801</v>
      </c>
      <c r="C4198" s="6" t="s">
        <v>25</v>
      </c>
      <c r="D4198" s="6">
        <v>5552</v>
      </c>
      <c r="F4198" s="6" t="s">
        <v>172</v>
      </c>
      <c r="G4198" s="6">
        <v>38.4</v>
      </c>
      <c r="H4198" s="6">
        <v>175.7</v>
      </c>
      <c r="I4198" s="6">
        <v>1.7</v>
      </c>
      <c r="J4198" s="6" t="s">
        <v>170</v>
      </c>
      <c r="N4198" s="6" t="b">
        <v>0</v>
      </c>
      <c r="O4198" s="6">
        <v>41.990707129999997</v>
      </c>
      <c r="P4198" s="6">
        <v>-72.130093259999995</v>
      </c>
    </row>
    <row r="4199" spans="2:16" ht="15.75" customHeight="1" x14ac:dyDescent="0.3">
      <c r="B4199" s="6">
        <v>800</v>
      </c>
      <c r="C4199" s="6" t="s">
        <v>26</v>
      </c>
      <c r="D4199" s="6">
        <v>5553</v>
      </c>
      <c r="F4199" s="6" t="s">
        <v>172</v>
      </c>
      <c r="G4199" s="6">
        <v>19.100000000000001</v>
      </c>
      <c r="H4199" s="6">
        <v>166.3</v>
      </c>
      <c r="I4199" s="6">
        <v>2.5</v>
      </c>
      <c r="J4199" s="6" t="s">
        <v>170</v>
      </c>
      <c r="N4199" s="6" t="b">
        <v>1</v>
      </c>
      <c r="O4199" s="6">
        <v>41.990654020000001</v>
      </c>
      <c r="P4199" s="6">
        <v>-72.130342990000003</v>
      </c>
    </row>
    <row r="4200" spans="2:16" ht="15.75" customHeight="1" x14ac:dyDescent="0.3">
      <c r="B4200" s="6">
        <v>905</v>
      </c>
      <c r="C4200" s="6" t="s">
        <v>26</v>
      </c>
      <c r="D4200" s="6">
        <v>5555</v>
      </c>
      <c r="F4200" s="6" t="s">
        <v>172</v>
      </c>
      <c r="G4200" s="6">
        <v>118</v>
      </c>
      <c r="H4200" s="6">
        <v>187.9</v>
      </c>
      <c r="I4200" s="6">
        <v>3.6</v>
      </c>
      <c r="J4200" s="6" t="s">
        <v>170</v>
      </c>
      <c r="K4200" s="6">
        <v>1.3</v>
      </c>
      <c r="L4200" s="6" t="s">
        <v>24</v>
      </c>
      <c r="N4200" s="6" t="b">
        <v>1</v>
      </c>
      <c r="O4200" s="6">
        <v>41.990690860000001</v>
      </c>
      <c r="P4200" s="6">
        <v>-72.129119119999999</v>
      </c>
    </row>
    <row r="4201" spans="2:16" ht="15.75" customHeight="1" x14ac:dyDescent="0.3">
      <c r="B4201" s="6">
        <v>802</v>
      </c>
      <c r="C4201" s="6" t="s">
        <v>17</v>
      </c>
      <c r="D4201" s="6">
        <v>5556</v>
      </c>
      <c r="F4201" s="6" t="s">
        <v>172</v>
      </c>
      <c r="G4201" s="6">
        <v>48.6</v>
      </c>
      <c r="H4201" s="6">
        <v>166.5</v>
      </c>
      <c r="I4201" s="6">
        <v>1.3</v>
      </c>
      <c r="J4201" s="6" t="s">
        <v>170</v>
      </c>
      <c r="L4201" s="6" t="s">
        <v>24</v>
      </c>
      <c r="N4201" s="6" t="b">
        <v>0</v>
      </c>
      <c r="O4201" s="6">
        <v>41.990609720000002</v>
      </c>
      <c r="P4201" s="6">
        <v>-72.129991050000001</v>
      </c>
    </row>
    <row r="4202" spans="2:16" ht="15.75" customHeight="1" x14ac:dyDescent="0.3">
      <c r="B4202" s="6">
        <v>901</v>
      </c>
      <c r="C4202" s="6" t="s">
        <v>17</v>
      </c>
      <c r="D4202" s="6">
        <v>5557</v>
      </c>
      <c r="F4202" s="6" t="s">
        <v>172</v>
      </c>
      <c r="G4202" s="6">
        <v>28.4</v>
      </c>
      <c r="H4202" s="6">
        <v>183.6</v>
      </c>
      <c r="I4202" s="6">
        <v>1.6</v>
      </c>
      <c r="J4202" s="6" t="s">
        <v>170</v>
      </c>
      <c r="K4202" s="6">
        <v>1.3</v>
      </c>
      <c r="L4202" s="6" t="s">
        <v>24</v>
      </c>
      <c r="N4202" s="6" t="b">
        <v>0</v>
      </c>
      <c r="O4202" s="6">
        <v>41.990792720000002</v>
      </c>
      <c r="P4202" s="6">
        <v>-72.130195819999997</v>
      </c>
    </row>
    <row r="4203" spans="2:16" ht="15.75" customHeight="1" x14ac:dyDescent="0.3">
      <c r="B4203" s="6">
        <v>802</v>
      </c>
      <c r="C4203" s="6" t="s">
        <v>25</v>
      </c>
      <c r="D4203" s="6">
        <v>5558</v>
      </c>
      <c r="F4203" s="6" t="s">
        <v>172</v>
      </c>
      <c r="G4203" s="6">
        <v>59.8</v>
      </c>
      <c r="H4203" s="6">
        <v>179</v>
      </c>
      <c r="I4203" s="6">
        <v>1.7</v>
      </c>
      <c r="J4203" s="6" t="s">
        <v>170</v>
      </c>
      <c r="K4203" s="6">
        <v>1.3</v>
      </c>
      <c r="L4203" s="6" t="s">
        <v>24</v>
      </c>
      <c r="N4203" s="6" t="b">
        <v>1</v>
      </c>
      <c r="O4203" s="6">
        <v>41.990702939999998</v>
      </c>
      <c r="P4203" s="6">
        <v>-72.129831330000002</v>
      </c>
    </row>
    <row r="4204" spans="2:16" ht="15.75" customHeight="1" x14ac:dyDescent="0.3">
      <c r="B4204" s="6">
        <v>309</v>
      </c>
      <c r="C4204" s="6" t="s">
        <v>26</v>
      </c>
      <c r="D4204" s="6">
        <v>5560</v>
      </c>
      <c r="F4204" s="6" t="s">
        <v>20</v>
      </c>
      <c r="G4204" s="6">
        <v>190.4</v>
      </c>
      <c r="H4204" s="6">
        <v>69.900000000000006</v>
      </c>
      <c r="I4204" s="6">
        <v>3.1</v>
      </c>
      <c r="J4204" s="6" t="s">
        <v>170</v>
      </c>
      <c r="L4204" s="6" t="s">
        <v>24</v>
      </c>
      <c r="N4204" s="6" t="b">
        <v>0</v>
      </c>
      <c r="O4204" s="6">
        <v>41.989532709999999</v>
      </c>
      <c r="P4204" s="6">
        <v>-72.128504379999995</v>
      </c>
    </row>
    <row r="4205" spans="2:16" ht="15.75" customHeight="1" x14ac:dyDescent="0.3">
      <c r="B4205" s="6">
        <v>802</v>
      </c>
      <c r="C4205" s="6" t="s">
        <v>17</v>
      </c>
      <c r="D4205" s="6">
        <v>5562</v>
      </c>
      <c r="F4205" s="6" t="s">
        <v>172</v>
      </c>
      <c r="G4205" s="6">
        <v>45.2</v>
      </c>
      <c r="H4205" s="6">
        <v>164</v>
      </c>
      <c r="I4205" s="6">
        <v>3</v>
      </c>
      <c r="J4205" s="6" t="s">
        <v>170</v>
      </c>
      <c r="L4205" s="6" t="s">
        <v>24</v>
      </c>
      <c r="N4205" s="6" t="b">
        <v>0</v>
      </c>
      <c r="O4205" s="6">
        <v>41.990592890000002</v>
      </c>
      <c r="P4205" s="6">
        <v>-72.130036820000001</v>
      </c>
    </row>
    <row r="4206" spans="2:16" ht="15.75" customHeight="1" x14ac:dyDescent="0.3">
      <c r="B4206" s="6">
        <v>800</v>
      </c>
      <c r="C4206" s="6" t="s">
        <v>26</v>
      </c>
      <c r="D4206" s="6">
        <v>5563</v>
      </c>
      <c r="F4206" s="6" t="s">
        <v>172</v>
      </c>
      <c r="G4206" s="6">
        <v>19.5</v>
      </c>
      <c r="H4206" s="6">
        <v>160.69999999999999</v>
      </c>
      <c r="I4206" s="6">
        <v>1.4</v>
      </c>
      <c r="J4206" s="6" t="s">
        <v>170</v>
      </c>
      <c r="N4206" s="6" t="b">
        <v>1</v>
      </c>
      <c r="O4206" s="6">
        <v>41.990603800000002</v>
      </c>
      <c r="P4206" s="6">
        <v>-72.130349989999999</v>
      </c>
    </row>
    <row r="4207" spans="2:16" ht="15.75" customHeight="1" x14ac:dyDescent="0.3">
      <c r="B4207" s="6">
        <v>805</v>
      </c>
      <c r="C4207" s="6" t="s">
        <v>17</v>
      </c>
      <c r="D4207" s="6">
        <v>5564</v>
      </c>
      <c r="F4207" s="6" t="s">
        <v>172</v>
      </c>
      <c r="G4207" s="6">
        <v>107.2</v>
      </c>
      <c r="H4207" s="6">
        <v>167.1</v>
      </c>
      <c r="I4207" s="6">
        <v>1.4</v>
      </c>
      <c r="J4207" s="6" t="s">
        <v>170</v>
      </c>
      <c r="K4207" s="6">
        <v>1.3</v>
      </c>
      <c r="L4207" s="6" t="s">
        <v>24</v>
      </c>
      <c r="N4207" s="6" t="b">
        <v>0</v>
      </c>
      <c r="O4207" s="6">
        <v>41.990523510000003</v>
      </c>
      <c r="P4207" s="6">
        <v>-72.129291519999995</v>
      </c>
    </row>
    <row r="4208" spans="2:16" ht="15.75" customHeight="1" x14ac:dyDescent="0.3">
      <c r="B4208" s="6">
        <v>905</v>
      </c>
      <c r="C4208" s="6" t="s">
        <v>17</v>
      </c>
      <c r="D4208" s="6">
        <v>5565</v>
      </c>
      <c r="F4208" s="6" t="s">
        <v>172</v>
      </c>
      <c r="G4208" s="6">
        <v>100.9</v>
      </c>
      <c r="H4208" s="6">
        <v>185.4</v>
      </c>
      <c r="I4208" s="6">
        <v>3.6</v>
      </c>
      <c r="J4208" s="6" t="s">
        <v>170</v>
      </c>
      <c r="K4208" s="6">
        <v>1.3</v>
      </c>
      <c r="L4208" s="6" t="s">
        <v>24</v>
      </c>
      <c r="N4208" s="6" t="b">
        <v>0</v>
      </c>
      <c r="O4208" s="6">
        <v>41.990695430000002</v>
      </c>
      <c r="P4208" s="6">
        <v>-72.129328130000005</v>
      </c>
    </row>
    <row r="4209" spans="2:16" ht="15.75" customHeight="1" x14ac:dyDescent="0.3">
      <c r="B4209" s="6">
        <v>309</v>
      </c>
      <c r="C4209" s="6" t="s">
        <v>17</v>
      </c>
      <c r="D4209" s="6">
        <v>5566</v>
      </c>
      <c r="F4209" s="6" t="s">
        <v>20</v>
      </c>
      <c r="G4209" s="6">
        <v>181.5</v>
      </c>
      <c r="H4209" s="6">
        <v>66</v>
      </c>
      <c r="I4209" s="6">
        <v>1.4</v>
      </c>
      <c r="J4209" s="6" t="s">
        <v>170</v>
      </c>
      <c r="K4209" s="6">
        <v>1.3</v>
      </c>
      <c r="L4209" s="6" t="s">
        <v>24</v>
      </c>
      <c r="N4209" s="6" t="b">
        <v>0</v>
      </c>
      <c r="O4209" s="6">
        <v>41.989512070000004</v>
      </c>
      <c r="P4209" s="6">
        <v>-72.128618619999997</v>
      </c>
    </row>
    <row r="4210" spans="2:16" ht="15.75" customHeight="1" x14ac:dyDescent="0.3">
      <c r="B4210" s="6">
        <v>309</v>
      </c>
      <c r="C4210" s="6" t="s">
        <v>26</v>
      </c>
      <c r="D4210" s="6">
        <v>5567</v>
      </c>
      <c r="F4210" s="6" t="s">
        <v>20</v>
      </c>
      <c r="G4210" s="6">
        <v>197.3</v>
      </c>
      <c r="H4210" s="6">
        <v>62.3</v>
      </c>
      <c r="I4210" s="6">
        <v>1.5</v>
      </c>
      <c r="J4210" s="6" t="s">
        <v>170</v>
      </c>
      <c r="K4210" s="6">
        <v>1.3</v>
      </c>
      <c r="L4210" s="6" t="s">
        <v>24</v>
      </c>
      <c r="N4210" s="6" t="b">
        <v>0</v>
      </c>
      <c r="O4210" s="6">
        <v>41.989454619999997</v>
      </c>
      <c r="P4210" s="6">
        <v>-72.128438130000006</v>
      </c>
    </row>
    <row r="4211" spans="2:16" ht="15.75" customHeight="1" x14ac:dyDescent="0.3">
      <c r="B4211" s="6">
        <v>802</v>
      </c>
      <c r="C4211" s="6" t="s">
        <v>26</v>
      </c>
      <c r="D4211" s="6">
        <v>5568</v>
      </c>
      <c r="F4211" s="6" t="s">
        <v>172</v>
      </c>
      <c r="G4211" s="6">
        <v>56.7</v>
      </c>
      <c r="H4211" s="6">
        <v>167.5</v>
      </c>
      <c r="I4211" s="6">
        <v>1.2</v>
      </c>
      <c r="J4211" s="6" t="s">
        <v>170</v>
      </c>
      <c r="N4211" s="6" t="b">
        <v>1</v>
      </c>
      <c r="O4211" s="6">
        <v>41.990605930000001</v>
      </c>
      <c r="P4211" s="6">
        <v>-72.129892429999998</v>
      </c>
    </row>
    <row r="4212" spans="2:16" ht="15.75" customHeight="1" x14ac:dyDescent="0.3">
      <c r="B4212" s="6">
        <v>801</v>
      </c>
      <c r="C4212" s="6" t="s">
        <v>21</v>
      </c>
      <c r="D4212" s="6">
        <v>5570</v>
      </c>
      <c r="F4212" s="6" t="s">
        <v>172</v>
      </c>
      <c r="G4212" s="6">
        <v>20.399999999999999</v>
      </c>
      <c r="H4212" s="6">
        <v>170.1</v>
      </c>
      <c r="I4212" s="6">
        <v>1.9</v>
      </c>
      <c r="J4212" s="6" t="s">
        <v>170</v>
      </c>
      <c r="N4212" s="6" t="b">
        <v>0</v>
      </c>
      <c r="O4212" s="6">
        <v>41.990685650000003</v>
      </c>
      <c r="P4212" s="6">
        <v>-72.13031952</v>
      </c>
    </row>
    <row r="4213" spans="2:16" ht="15.75" customHeight="1" x14ac:dyDescent="0.3">
      <c r="B4213" s="6">
        <v>801</v>
      </c>
      <c r="C4213" s="6" t="s">
        <v>21</v>
      </c>
      <c r="D4213" s="6">
        <v>5571</v>
      </c>
      <c r="F4213" s="6" t="s">
        <v>172</v>
      </c>
      <c r="G4213" s="6">
        <v>23.4</v>
      </c>
      <c r="H4213" s="6">
        <v>170</v>
      </c>
      <c r="I4213" s="6">
        <v>1.5</v>
      </c>
      <c r="J4213" s="6" t="s">
        <v>170</v>
      </c>
      <c r="N4213" s="6" t="b">
        <v>1</v>
      </c>
      <c r="O4213" s="6">
        <v>41.990680079999997</v>
      </c>
      <c r="P4213" s="6">
        <v>-72.130283980000002</v>
      </c>
    </row>
    <row r="4214" spans="2:16" ht="15.75" customHeight="1" x14ac:dyDescent="0.3">
      <c r="B4214" s="6">
        <v>804</v>
      </c>
      <c r="C4214" s="6" t="s">
        <v>21</v>
      </c>
      <c r="D4214" s="6">
        <v>5572</v>
      </c>
      <c r="F4214" s="6" t="s">
        <v>172</v>
      </c>
      <c r="G4214" s="6">
        <v>87.3</v>
      </c>
      <c r="H4214" s="6">
        <v>179.8</v>
      </c>
      <c r="I4214" s="6">
        <v>1.1000000000000001</v>
      </c>
      <c r="J4214" s="6" t="s">
        <v>170</v>
      </c>
      <c r="L4214" s="6" t="s">
        <v>24</v>
      </c>
      <c r="N4214" s="6" t="b">
        <v>0</v>
      </c>
      <c r="O4214" s="6">
        <v>41.990667070000001</v>
      </c>
      <c r="P4214" s="6">
        <v>-72.129501959999999</v>
      </c>
    </row>
    <row r="4215" spans="2:16" ht="15.75" customHeight="1" x14ac:dyDescent="0.3">
      <c r="B4215" s="6">
        <v>309</v>
      </c>
      <c r="C4215" s="6" t="s">
        <v>21</v>
      </c>
      <c r="D4215" s="6">
        <v>5573</v>
      </c>
      <c r="F4215" s="6" t="s">
        <v>20</v>
      </c>
      <c r="G4215" s="6">
        <v>185.4</v>
      </c>
      <c r="H4215" s="6">
        <v>73.7</v>
      </c>
      <c r="I4215" s="6">
        <v>3.1</v>
      </c>
      <c r="J4215" s="6" t="s">
        <v>170</v>
      </c>
      <c r="K4215" s="6">
        <v>1.3</v>
      </c>
      <c r="L4215" s="6" t="s">
        <v>24</v>
      </c>
      <c r="N4215" s="6" t="b">
        <v>0</v>
      </c>
      <c r="O4215" s="6">
        <v>41.989574179999998</v>
      </c>
      <c r="P4215" s="6">
        <v>-72.128555969999994</v>
      </c>
    </row>
    <row r="4216" spans="2:16" ht="15.75" customHeight="1" x14ac:dyDescent="0.3">
      <c r="B4216" s="6">
        <v>801</v>
      </c>
      <c r="C4216" s="6" t="s">
        <v>17</v>
      </c>
      <c r="D4216" s="6">
        <v>5574</v>
      </c>
      <c r="F4216" s="6" t="s">
        <v>172</v>
      </c>
      <c r="G4216" s="6">
        <v>20.9</v>
      </c>
      <c r="H4216" s="6">
        <v>169.7</v>
      </c>
      <c r="I4216" s="6">
        <v>2.2000000000000002</v>
      </c>
      <c r="J4216" s="6" t="s">
        <v>170</v>
      </c>
      <c r="L4216" s="6" t="s">
        <v>24</v>
      </c>
      <c r="N4216" s="6" t="b">
        <v>0</v>
      </c>
      <c r="O4216" s="6">
        <v>41.99068132</v>
      </c>
      <c r="P4216" s="6">
        <v>-72.130314400000003</v>
      </c>
    </row>
    <row r="4217" spans="2:16" ht="15.75" customHeight="1" x14ac:dyDescent="0.3">
      <c r="B4217" s="6">
        <v>800</v>
      </c>
      <c r="C4217" s="6" t="s">
        <v>25</v>
      </c>
      <c r="D4217" s="6">
        <v>5576</v>
      </c>
      <c r="F4217" s="6" t="s">
        <v>172</v>
      </c>
      <c r="G4217" s="6">
        <v>19.3</v>
      </c>
      <c r="H4217" s="6">
        <v>172.1</v>
      </c>
      <c r="I4217" s="6">
        <v>2.2999999999999998</v>
      </c>
      <c r="J4217" s="6" t="s">
        <v>170</v>
      </c>
      <c r="K4217" s="6">
        <v>1.3</v>
      </c>
      <c r="L4217" s="6" t="s">
        <v>24</v>
      </c>
      <c r="N4217" s="6" t="b">
        <v>1</v>
      </c>
      <c r="O4217" s="6">
        <v>41.990705079999998</v>
      </c>
      <c r="P4217" s="6">
        <v>-72.130328419999998</v>
      </c>
    </row>
    <row r="4218" spans="2:16" ht="15.75" customHeight="1" x14ac:dyDescent="0.3">
      <c r="B4218" s="6">
        <v>309</v>
      </c>
      <c r="C4218" s="6" t="s">
        <v>26</v>
      </c>
      <c r="D4218" s="6">
        <v>5577</v>
      </c>
      <c r="F4218" s="6" t="s">
        <v>20</v>
      </c>
      <c r="G4218" s="6">
        <v>199.8</v>
      </c>
      <c r="H4218" s="6">
        <v>64.099999999999994</v>
      </c>
      <c r="I4218" s="6">
        <v>5.2</v>
      </c>
      <c r="J4218" s="6" t="s">
        <v>170</v>
      </c>
      <c r="K4218" s="6">
        <v>1.3</v>
      </c>
      <c r="L4218" s="6" t="s">
        <v>24</v>
      </c>
      <c r="N4218" s="6" t="b">
        <v>0</v>
      </c>
      <c r="O4218" s="6">
        <v>41.989466659999998</v>
      </c>
      <c r="P4218" s="6">
        <v>-72.128404560000007</v>
      </c>
    </row>
    <row r="4219" spans="2:16" ht="15.75" customHeight="1" x14ac:dyDescent="0.3">
      <c r="B4219" s="6">
        <v>309</v>
      </c>
      <c r="C4219" s="6" t="s">
        <v>21</v>
      </c>
      <c r="D4219" s="6">
        <v>5578</v>
      </c>
      <c r="F4219" s="6" t="s">
        <v>20</v>
      </c>
      <c r="G4219" s="6">
        <v>181.5</v>
      </c>
      <c r="H4219" s="6">
        <v>79.3</v>
      </c>
      <c r="I4219" s="6">
        <v>1.6</v>
      </c>
      <c r="J4219" s="6" t="s">
        <v>170</v>
      </c>
      <c r="K4219" s="6">
        <v>1.3</v>
      </c>
      <c r="L4219" s="6" t="s">
        <v>24</v>
      </c>
      <c r="N4219" s="6" t="b">
        <v>0</v>
      </c>
      <c r="O4219" s="6">
        <v>41.989629860000001</v>
      </c>
      <c r="P4219" s="6">
        <v>-72.128590669999994</v>
      </c>
    </row>
    <row r="4220" spans="2:16" ht="15.75" customHeight="1" x14ac:dyDescent="0.3">
      <c r="B4220" s="6">
        <v>309</v>
      </c>
      <c r="C4220" s="6" t="s">
        <v>26</v>
      </c>
      <c r="D4220" s="6">
        <v>5579</v>
      </c>
      <c r="F4220" s="6" t="s">
        <v>20</v>
      </c>
      <c r="G4220" s="6">
        <v>199.4</v>
      </c>
      <c r="H4220" s="6">
        <v>69.599999999999994</v>
      </c>
      <c r="I4220" s="6">
        <v>1.9</v>
      </c>
      <c r="J4220" s="6" t="s">
        <v>170</v>
      </c>
      <c r="K4220" s="6">
        <v>1.3</v>
      </c>
      <c r="L4220" s="6" t="s">
        <v>24</v>
      </c>
      <c r="N4220" s="6" t="b">
        <v>0</v>
      </c>
      <c r="O4220" s="6">
        <v>41.989516000000002</v>
      </c>
      <c r="P4220" s="6">
        <v>-72.128397759999999</v>
      </c>
    </row>
    <row r="4221" spans="2:16" ht="15.75" customHeight="1" x14ac:dyDescent="0.3">
      <c r="B4221" s="6">
        <v>309</v>
      </c>
      <c r="C4221" s="6" t="s">
        <v>26</v>
      </c>
      <c r="D4221" s="6">
        <v>5580</v>
      </c>
      <c r="F4221" s="6" t="s">
        <v>20</v>
      </c>
      <c r="G4221" s="6">
        <v>197</v>
      </c>
      <c r="H4221" s="6">
        <v>66.5</v>
      </c>
      <c r="I4221" s="6">
        <v>2.8</v>
      </c>
      <c r="J4221" s="6" t="s">
        <v>170</v>
      </c>
      <c r="K4221" s="6">
        <v>1.3</v>
      </c>
      <c r="L4221" s="6" t="s">
        <v>24</v>
      </c>
      <c r="N4221" s="6" t="b">
        <v>0</v>
      </c>
      <c r="O4221" s="6">
        <v>41.989492290000001</v>
      </c>
      <c r="P4221" s="6">
        <v>-72.128432880000005</v>
      </c>
    </row>
    <row r="4222" spans="2:16" ht="15.75" customHeight="1" x14ac:dyDescent="0.3">
      <c r="B4222" s="6">
        <v>904</v>
      </c>
      <c r="C4222" s="6" t="s">
        <v>21</v>
      </c>
      <c r="D4222" s="6">
        <v>5581</v>
      </c>
      <c r="F4222" s="6" t="s">
        <v>172</v>
      </c>
      <c r="G4222" s="6">
        <v>82.1</v>
      </c>
      <c r="H4222" s="6">
        <v>195.9</v>
      </c>
      <c r="I4222" s="6">
        <v>4.0999999999999996</v>
      </c>
      <c r="J4222" s="6" t="s">
        <v>170</v>
      </c>
      <c r="K4222" s="6">
        <v>1.3</v>
      </c>
      <c r="L4222" s="6" t="s">
        <v>24</v>
      </c>
      <c r="N4222" s="6" t="b">
        <v>1</v>
      </c>
      <c r="O4222" s="6">
        <v>41.990817790000001</v>
      </c>
      <c r="P4222" s="6">
        <v>-72.129530090000003</v>
      </c>
    </row>
    <row r="4223" spans="2:16" ht="15.75" customHeight="1" x14ac:dyDescent="0.3">
      <c r="B4223" s="6">
        <v>309</v>
      </c>
      <c r="C4223" s="6" t="s">
        <v>26</v>
      </c>
      <c r="D4223" s="6">
        <v>5584</v>
      </c>
      <c r="F4223" s="6" t="s">
        <v>20</v>
      </c>
      <c r="G4223" s="6">
        <v>199.3</v>
      </c>
      <c r="H4223" s="6">
        <v>63.1</v>
      </c>
      <c r="I4223" s="6">
        <v>3.6</v>
      </c>
      <c r="J4223" s="6" t="s">
        <v>170</v>
      </c>
      <c r="K4223" s="6">
        <v>1.3</v>
      </c>
      <c r="L4223" s="6" t="s">
        <v>24</v>
      </c>
      <c r="N4223" s="6" t="b">
        <v>0</v>
      </c>
      <c r="O4223" s="6">
        <v>41.989458589999998</v>
      </c>
      <c r="P4223" s="6">
        <v>-72.128412620000006</v>
      </c>
    </row>
    <row r="4224" spans="2:16" ht="15.75" customHeight="1" x14ac:dyDescent="0.3">
      <c r="B4224" s="6">
        <v>309</v>
      </c>
      <c r="C4224" s="6" t="s">
        <v>26</v>
      </c>
      <c r="D4224" s="6">
        <v>5585</v>
      </c>
      <c r="F4224" s="6" t="s">
        <v>20</v>
      </c>
      <c r="G4224" s="6">
        <v>198.4</v>
      </c>
      <c r="H4224" s="6">
        <v>62</v>
      </c>
      <c r="I4224" s="6">
        <v>2.2000000000000002</v>
      </c>
      <c r="J4224" s="6" t="s">
        <v>170</v>
      </c>
      <c r="K4224" s="6">
        <v>1.3</v>
      </c>
      <c r="L4224" s="6" t="s">
        <v>24</v>
      </c>
      <c r="N4224" s="6" t="b">
        <v>0</v>
      </c>
      <c r="O4224" s="6">
        <v>41.989450249999997</v>
      </c>
      <c r="P4224" s="6">
        <v>-72.128425649999997</v>
      </c>
    </row>
    <row r="4225" spans="2:16" ht="15.75" customHeight="1" x14ac:dyDescent="0.3">
      <c r="B4225" s="6">
        <v>309</v>
      </c>
      <c r="C4225" s="6" t="s">
        <v>26</v>
      </c>
      <c r="D4225" s="6">
        <v>5586</v>
      </c>
      <c r="F4225" s="6" t="s">
        <v>20</v>
      </c>
      <c r="G4225" s="6">
        <v>198</v>
      </c>
      <c r="H4225" s="6">
        <v>61.6</v>
      </c>
      <c r="I4225" s="6">
        <v>2.2999999999999998</v>
      </c>
      <c r="J4225" s="6" t="s">
        <v>170</v>
      </c>
      <c r="K4225" s="6">
        <v>1.3</v>
      </c>
      <c r="L4225" s="6" t="s">
        <v>24</v>
      </c>
      <c r="N4225" s="6" t="b">
        <v>0</v>
      </c>
      <c r="O4225" s="6">
        <v>41.989447329999997</v>
      </c>
      <c r="P4225" s="6">
        <v>-72.128431259999999</v>
      </c>
    </row>
    <row r="4226" spans="2:16" ht="15.75" customHeight="1" x14ac:dyDescent="0.3">
      <c r="B4226" s="6">
        <v>802</v>
      </c>
      <c r="C4226" s="6" t="s">
        <v>25</v>
      </c>
      <c r="D4226" s="6">
        <v>5586</v>
      </c>
      <c r="F4226" s="6" t="s">
        <v>172</v>
      </c>
      <c r="G4226" s="6">
        <v>51.7</v>
      </c>
      <c r="H4226" s="6">
        <v>173.6</v>
      </c>
      <c r="I4226" s="6">
        <v>2.4</v>
      </c>
      <c r="J4226" s="6" t="s">
        <v>170</v>
      </c>
      <c r="K4226" s="6">
        <v>1.3</v>
      </c>
      <c r="L4226" s="6" t="s">
        <v>24</v>
      </c>
      <c r="N4226" s="6" t="b">
        <v>1</v>
      </c>
      <c r="O4226" s="6">
        <v>41.990667760000001</v>
      </c>
      <c r="P4226" s="6">
        <v>-72.129939190000002</v>
      </c>
    </row>
    <row r="4227" spans="2:16" ht="15.75" customHeight="1" x14ac:dyDescent="0.3">
      <c r="B4227" s="6">
        <v>309</v>
      </c>
      <c r="C4227" s="6" t="s">
        <v>25</v>
      </c>
      <c r="D4227" s="6">
        <v>5587</v>
      </c>
      <c r="F4227" s="6" t="s">
        <v>20</v>
      </c>
      <c r="G4227" s="6">
        <v>196.6</v>
      </c>
      <c r="H4227" s="6">
        <v>79.8</v>
      </c>
      <c r="I4227" s="6">
        <v>2</v>
      </c>
      <c r="J4227" s="6" t="s">
        <v>170</v>
      </c>
      <c r="K4227" s="6">
        <v>1.3</v>
      </c>
      <c r="L4227" s="6" t="s">
        <v>24</v>
      </c>
      <c r="N4227" s="6" t="b">
        <v>0</v>
      </c>
      <c r="O4227" s="6">
        <v>41.989610710000001</v>
      </c>
      <c r="P4227" s="6">
        <v>-72.128409689999998</v>
      </c>
    </row>
    <row r="4228" spans="2:16" ht="15.75" customHeight="1" x14ac:dyDescent="0.3">
      <c r="B4228" s="6">
        <v>309</v>
      </c>
      <c r="C4228" s="6" t="s">
        <v>26</v>
      </c>
      <c r="D4228" s="6">
        <v>5588</v>
      </c>
      <c r="F4228" s="6" t="s">
        <v>20</v>
      </c>
      <c r="G4228" s="6">
        <v>199.8</v>
      </c>
      <c r="H4228" s="6">
        <v>65</v>
      </c>
      <c r="I4228" s="6">
        <v>3.8</v>
      </c>
      <c r="J4228" s="6" t="s">
        <v>170</v>
      </c>
      <c r="K4228" s="6">
        <v>1.3</v>
      </c>
      <c r="L4228" s="6" t="s">
        <v>24</v>
      </c>
      <c r="N4228" s="6" t="b">
        <v>0</v>
      </c>
      <c r="O4228" s="6">
        <v>41.989474629999997</v>
      </c>
      <c r="P4228" s="6">
        <v>-72.128402660000006</v>
      </c>
    </row>
    <row r="4229" spans="2:16" ht="15.75" customHeight="1" x14ac:dyDescent="0.3">
      <c r="B4229" s="6">
        <v>309</v>
      </c>
      <c r="C4229" s="6" t="s">
        <v>21</v>
      </c>
      <c r="D4229" s="6">
        <v>5589</v>
      </c>
      <c r="F4229" s="6" t="s">
        <v>20</v>
      </c>
      <c r="G4229" s="6">
        <v>185.1</v>
      </c>
      <c r="H4229" s="6">
        <v>72.2</v>
      </c>
      <c r="I4229" s="6">
        <v>3.5</v>
      </c>
      <c r="J4229" s="6" t="s">
        <v>170</v>
      </c>
      <c r="K4229" s="6">
        <v>1.3</v>
      </c>
      <c r="L4229" s="6" t="s">
        <v>24</v>
      </c>
      <c r="N4229" s="6" t="b">
        <v>0</v>
      </c>
      <c r="O4229" s="6">
        <v>41.989561360000003</v>
      </c>
      <c r="P4229" s="6">
        <v>-72.128562700000003</v>
      </c>
    </row>
    <row r="4230" spans="2:16" ht="15.75" customHeight="1" x14ac:dyDescent="0.3">
      <c r="B4230" s="6">
        <v>802</v>
      </c>
      <c r="C4230" s="6" t="s">
        <v>25</v>
      </c>
      <c r="D4230" s="6">
        <v>5590</v>
      </c>
      <c r="F4230" s="6" t="s">
        <v>18</v>
      </c>
      <c r="G4230" s="6">
        <v>58.3</v>
      </c>
      <c r="H4230" s="6">
        <v>175</v>
      </c>
      <c r="I4230" s="6">
        <v>5.2</v>
      </c>
      <c r="J4230" s="6" t="s">
        <v>170</v>
      </c>
      <c r="K4230" s="6">
        <v>1.3</v>
      </c>
      <c r="L4230" s="6" t="s">
        <v>24</v>
      </c>
      <c r="N4230" s="6" t="b">
        <v>0</v>
      </c>
      <c r="O4230" s="6">
        <v>41.990669850000003</v>
      </c>
      <c r="P4230" s="6">
        <v>-72.129857610000002</v>
      </c>
    </row>
    <row r="4231" spans="2:16" ht="15.75" customHeight="1" x14ac:dyDescent="0.3">
      <c r="B4231" s="6">
        <v>309</v>
      </c>
      <c r="C4231" s="6" t="s">
        <v>25</v>
      </c>
      <c r="D4231" s="6">
        <v>5591</v>
      </c>
      <c r="F4231" s="6" t="s">
        <v>172</v>
      </c>
      <c r="G4231" s="6">
        <v>195.4</v>
      </c>
      <c r="H4231" s="6">
        <v>74.8</v>
      </c>
      <c r="I4231" s="6">
        <v>1.4</v>
      </c>
      <c r="J4231" s="6" t="s">
        <v>170</v>
      </c>
      <c r="K4231" s="6">
        <v>1.3</v>
      </c>
      <c r="L4231" s="6" t="s">
        <v>24</v>
      </c>
      <c r="N4231" s="6" t="b">
        <v>0</v>
      </c>
      <c r="O4231" s="6">
        <v>41.989568300000002</v>
      </c>
      <c r="P4231" s="6">
        <v>-72.128434499999997</v>
      </c>
    </row>
    <row r="4232" spans="2:16" ht="15.75" customHeight="1" x14ac:dyDescent="0.3">
      <c r="B4232" s="6">
        <v>309</v>
      </c>
      <c r="C4232" s="6" t="s">
        <v>21</v>
      </c>
      <c r="D4232" s="6">
        <v>5592</v>
      </c>
      <c r="F4232" s="6" t="s">
        <v>20</v>
      </c>
      <c r="G4232" s="6">
        <v>187.4</v>
      </c>
      <c r="H4232" s="6">
        <v>72.7</v>
      </c>
      <c r="I4232" s="6">
        <v>2</v>
      </c>
      <c r="J4232" s="6" t="s">
        <v>170</v>
      </c>
      <c r="N4232" s="6" t="b">
        <v>0</v>
      </c>
      <c r="O4232" s="6">
        <v>41.989562190000001</v>
      </c>
      <c r="P4232" s="6">
        <v>-72.128534239999993</v>
      </c>
    </row>
    <row r="4233" spans="2:16" ht="15.75" customHeight="1" x14ac:dyDescent="0.3">
      <c r="B4233" s="6">
        <v>309</v>
      </c>
      <c r="C4233" s="6" t="s">
        <v>26</v>
      </c>
      <c r="D4233" s="6">
        <v>5593</v>
      </c>
      <c r="F4233" s="6" t="s">
        <v>20</v>
      </c>
      <c r="G4233" s="6">
        <v>197.5</v>
      </c>
      <c r="H4233" s="6">
        <v>67.8</v>
      </c>
      <c r="I4233" s="6">
        <v>3.8</v>
      </c>
      <c r="J4233" s="6" t="s">
        <v>170</v>
      </c>
      <c r="K4233" s="6">
        <v>1.3</v>
      </c>
      <c r="L4233" s="6" t="s">
        <v>24</v>
      </c>
      <c r="N4233" s="6" t="b">
        <v>0</v>
      </c>
      <c r="O4233" s="6">
        <v>41.989503020000001</v>
      </c>
      <c r="P4233" s="6">
        <v>-72.128424190000004</v>
      </c>
    </row>
    <row r="4234" spans="2:16" ht="15.75" customHeight="1" x14ac:dyDescent="0.3">
      <c r="B4234" s="6">
        <v>509</v>
      </c>
      <c r="C4234" s="6" t="s">
        <v>17</v>
      </c>
      <c r="D4234" s="6">
        <v>5594</v>
      </c>
      <c r="F4234" s="6" t="s">
        <v>20</v>
      </c>
      <c r="G4234" s="6">
        <v>191.3</v>
      </c>
      <c r="H4234" s="6">
        <v>112.9</v>
      </c>
      <c r="I4234" s="6">
        <v>2.5</v>
      </c>
      <c r="J4234" s="6" t="s">
        <v>170</v>
      </c>
      <c r="L4234" s="6" t="s">
        <v>24</v>
      </c>
      <c r="N4234" s="6" t="b">
        <v>0</v>
      </c>
      <c r="O4234" s="6">
        <v>41.989912140000001</v>
      </c>
      <c r="P4234" s="6">
        <v>-72.128403289999994</v>
      </c>
    </row>
    <row r="4235" spans="2:16" ht="15.75" customHeight="1" x14ac:dyDescent="0.3">
      <c r="B4235" s="6">
        <v>309</v>
      </c>
      <c r="C4235" s="6" t="s">
        <v>21</v>
      </c>
      <c r="D4235" s="6">
        <v>5595</v>
      </c>
      <c r="F4235" s="6" t="s">
        <v>20</v>
      </c>
      <c r="G4235" s="6">
        <v>180.2</v>
      </c>
      <c r="H4235" s="6">
        <v>76.5</v>
      </c>
      <c r="I4235" s="6">
        <v>1.4</v>
      </c>
      <c r="J4235" s="6" t="s">
        <v>170</v>
      </c>
      <c r="K4235" s="6">
        <v>1.3</v>
      </c>
      <c r="L4235" s="6" t="s">
        <v>24</v>
      </c>
      <c r="N4235" s="6" t="b">
        <v>0</v>
      </c>
      <c r="O4235" s="6">
        <v>41.989607100000001</v>
      </c>
      <c r="P4235" s="6">
        <v>-72.128612050000001</v>
      </c>
    </row>
    <row r="4236" spans="2:16" ht="15.75" customHeight="1" x14ac:dyDescent="0.3">
      <c r="B4236" s="6">
        <v>309</v>
      </c>
      <c r="C4236" s="6" t="s">
        <v>21</v>
      </c>
      <c r="D4236" s="6">
        <v>5596</v>
      </c>
      <c r="F4236" s="6" t="s">
        <v>20</v>
      </c>
      <c r="G4236" s="6">
        <v>186.2</v>
      </c>
      <c r="H4236" s="6">
        <v>70.400000000000006</v>
      </c>
      <c r="I4236" s="6">
        <v>7.4</v>
      </c>
      <c r="J4236" s="6" t="s">
        <v>170</v>
      </c>
      <c r="K4236" s="6">
        <v>1.3</v>
      </c>
      <c r="L4236" s="6" t="s">
        <v>24</v>
      </c>
      <c r="N4236" s="6" t="b">
        <v>0</v>
      </c>
      <c r="O4236" s="6">
        <v>41.989543699999999</v>
      </c>
      <c r="P4236" s="6">
        <v>-72.128553370000006</v>
      </c>
    </row>
    <row r="4237" spans="2:16" ht="15.75" customHeight="1" x14ac:dyDescent="0.3">
      <c r="B4237" s="6">
        <v>309</v>
      </c>
      <c r="C4237" s="6" t="s">
        <v>26</v>
      </c>
      <c r="D4237" s="6">
        <v>5597</v>
      </c>
      <c r="F4237" s="6" t="s">
        <v>20</v>
      </c>
      <c r="G4237" s="6">
        <v>199.6</v>
      </c>
      <c r="H4237" s="6">
        <v>69.599999999999994</v>
      </c>
      <c r="I4237" s="6">
        <v>4.4000000000000004</v>
      </c>
      <c r="J4237" s="6" t="s">
        <v>170</v>
      </c>
      <c r="K4237" s="6">
        <v>1.3</v>
      </c>
      <c r="L4237" s="6" t="s">
        <v>24</v>
      </c>
      <c r="N4237" s="6" t="b">
        <v>0</v>
      </c>
      <c r="O4237" s="6">
        <v>41.989515679999997</v>
      </c>
      <c r="P4237" s="6">
        <v>-72.128395380000001</v>
      </c>
    </row>
    <row r="4238" spans="2:16" ht="15.75" customHeight="1" x14ac:dyDescent="0.3">
      <c r="B4238" s="6">
        <v>309</v>
      </c>
      <c r="C4238" s="6" t="s">
        <v>21</v>
      </c>
      <c r="D4238" s="6">
        <v>5598</v>
      </c>
      <c r="F4238" s="6" t="s">
        <v>20</v>
      </c>
      <c r="G4238" s="6">
        <v>182.9</v>
      </c>
      <c r="H4238" s="6">
        <v>74.7</v>
      </c>
      <c r="I4238" s="6">
        <v>1.3</v>
      </c>
      <c r="J4238" s="6" t="s">
        <v>170</v>
      </c>
      <c r="K4238" s="6">
        <v>1.3</v>
      </c>
      <c r="L4238" s="6" t="s">
        <v>24</v>
      </c>
      <c r="N4238" s="6" t="b">
        <v>0</v>
      </c>
      <c r="O4238" s="6">
        <v>41.989586940000002</v>
      </c>
      <c r="P4238" s="6">
        <v>-72.128583660000004</v>
      </c>
    </row>
    <row r="4239" spans="2:16" ht="15.75" customHeight="1" x14ac:dyDescent="0.3">
      <c r="B4239" s="6">
        <v>309</v>
      </c>
      <c r="C4239" s="6" t="s">
        <v>26</v>
      </c>
      <c r="D4239" s="6">
        <v>5599</v>
      </c>
      <c r="F4239" s="6" t="s">
        <v>20</v>
      </c>
      <c r="G4239" s="6">
        <v>199.8</v>
      </c>
      <c r="H4239" s="6">
        <v>66.7</v>
      </c>
      <c r="I4239" s="6">
        <v>2.6</v>
      </c>
      <c r="J4239" s="6" t="s">
        <v>170</v>
      </c>
      <c r="K4239" s="6">
        <v>1.3</v>
      </c>
      <c r="L4239" s="6" t="s">
        <v>24</v>
      </c>
      <c r="N4239" s="6" t="b">
        <v>0</v>
      </c>
      <c r="O4239" s="6">
        <v>41.989489689999999</v>
      </c>
      <c r="P4239" s="6">
        <v>-72.128399090000002</v>
      </c>
    </row>
    <row r="4240" spans="2:16" ht="15.75" customHeight="1" x14ac:dyDescent="0.3">
      <c r="B4240" s="6">
        <v>802</v>
      </c>
      <c r="C4240" s="6" t="s">
        <v>17</v>
      </c>
      <c r="D4240" s="6">
        <v>5600</v>
      </c>
      <c r="F4240" s="6" t="s">
        <v>172</v>
      </c>
      <c r="G4240" s="6">
        <v>50</v>
      </c>
      <c r="H4240" s="6">
        <v>167.7</v>
      </c>
      <c r="I4240" s="6">
        <v>2.4</v>
      </c>
      <c r="J4240" s="6" t="s">
        <v>170</v>
      </c>
      <c r="L4240" s="6" t="s">
        <v>24</v>
      </c>
      <c r="N4240" s="6" t="b">
        <v>1</v>
      </c>
      <c r="O4240" s="6">
        <v>41.990618159999997</v>
      </c>
      <c r="P4240" s="6">
        <v>-72.129971850000004</v>
      </c>
    </row>
    <row r="4241" spans="2:16" ht="15.75" customHeight="1" x14ac:dyDescent="0.3">
      <c r="B4241" s="6">
        <v>309</v>
      </c>
      <c r="C4241" s="6" t="s">
        <v>26</v>
      </c>
      <c r="D4241" s="6">
        <v>5601</v>
      </c>
      <c r="F4241" s="6" t="s">
        <v>20</v>
      </c>
      <c r="G4241" s="6">
        <v>197.3</v>
      </c>
      <c r="H4241" s="6">
        <v>68.2</v>
      </c>
      <c r="I4241" s="6">
        <v>1.2</v>
      </c>
      <c r="J4241" s="6" t="s">
        <v>170</v>
      </c>
      <c r="K4241" s="6">
        <v>1.3</v>
      </c>
      <c r="L4241" s="6" t="s">
        <v>24</v>
      </c>
      <c r="N4241" s="6" t="b">
        <v>0</v>
      </c>
      <c r="O4241" s="6">
        <v>41.98950688</v>
      </c>
      <c r="P4241" s="6">
        <v>-72.128425730000004</v>
      </c>
    </row>
    <row r="4242" spans="2:16" ht="15.75" customHeight="1" x14ac:dyDescent="0.3">
      <c r="B4242" s="6">
        <v>800</v>
      </c>
      <c r="C4242" s="6" t="s">
        <v>26</v>
      </c>
      <c r="D4242" s="6">
        <v>5602</v>
      </c>
      <c r="F4242" s="6" t="s">
        <v>172</v>
      </c>
      <c r="G4242" s="6">
        <v>18.3</v>
      </c>
      <c r="H4242" s="6">
        <v>163.30000000000001</v>
      </c>
      <c r="I4242" s="6">
        <v>2.2000000000000002</v>
      </c>
      <c r="J4242" s="6" t="s">
        <v>170</v>
      </c>
      <c r="N4242" s="6" t="b">
        <v>0</v>
      </c>
      <c r="O4242" s="6">
        <v>41.990628700000002</v>
      </c>
      <c r="P4242" s="6">
        <v>-72.130358830000006</v>
      </c>
    </row>
    <row r="4243" spans="2:16" ht="15.75" customHeight="1" x14ac:dyDescent="0.3">
      <c r="B4243" s="6">
        <v>801</v>
      </c>
      <c r="C4243" s="6" t="s">
        <v>21</v>
      </c>
      <c r="D4243" s="6">
        <v>5604</v>
      </c>
      <c r="F4243" s="6" t="s">
        <v>172</v>
      </c>
      <c r="G4243" s="6">
        <v>21.7</v>
      </c>
      <c r="H4243" s="6">
        <v>179.2</v>
      </c>
      <c r="I4243" s="6">
        <v>2</v>
      </c>
      <c r="J4243" s="6" t="s">
        <v>170</v>
      </c>
      <c r="N4243" s="6" t="b">
        <v>0</v>
      </c>
      <c r="O4243" s="6">
        <v>41.990764210000002</v>
      </c>
      <c r="P4243" s="6">
        <v>-72.130284900000007</v>
      </c>
    </row>
    <row r="4244" spans="2:16" ht="15.75" customHeight="1" x14ac:dyDescent="0.3">
      <c r="B4244" s="6">
        <v>800</v>
      </c>
      <c r="C4244" s="6" t="s">
        <v>26</v>
      </c>
      <c r="D4244" s="6">
        <v>5605</v>
      </c>
      <c r="F4244" s="6" t="s">
        <v>172</v>
      </c>
      <c r="G4244" s="6">
        <v>19.899999999999999</v>
      </c>
      <c r="H4244" s="6">
        <v>169.5</v>
      </c>
      <c r="I4244" s="6">
        <v>2.6</v>
      </c>
      <c r="J4244" s="6" t="s">
        <v>170</v>
      </c>
      <c r="N4244" s="6" t="b">
        <v>1</v>
      </c>
      <c r="O4244" s="6">
        <v>41.990681109999997</v>
      </c>
      <c r="P4244" s="6">
        <v>-72.130326729999993</v>
      </c>
    </row>
    <row r="4245" spans="2:16" ht="15.75" customHeight="1" x14ac:dyDescent="0.3">
      <c r="B4245" s="6">
        <v>804</v>
      </c>
      <c r="C4245" s="6" t="s">
        <v>21</v>
      </c>
      <c r="D4245" s="6">
        <v>5610</v>
      </c>
      <c r="F4245" s="6" t="s">
        <v>172</v>
      </c>
      <c r="G4245" s="6">
        <v>84.7</v>
      </c>
      <c r="H4245" s="6">
        <v>179.9</v>
      </c>
      <c r="I4245" s="6">
        <v>1.3</v>
      </c>
      <c r="J4245" s="6" t="s">
        <v>170</v>
      </c>
      <c r="L4245" s="6" t="s">
        <v>24</v>
      </c>
      <c r="N4245" s="6" t="b">
        <v>0</v>
      </c>
      <c r="O4245" s="6">
        <v>41.990672019999998</v>
      </c>
      <c r="P4245" s="6">
        <v>-72.129532729999994</v>
      </c>
    </row>
    <row r="4246" spans="2:16" ht="15.75" customHeight="1" x14ac:dyDescent="0.3">
      <c r="B4246" s="6">
        <v>309</v>
      </c>
      <c r="C4246" s="6" t="s">
        <v>17</v>
      </c>
      <c r="D4246" s="6">
        <v>5611</v>
      </c>
      <c r="F4246" s="6" t="s">
        <v>20</v>
      </c>
      <c r="G4246" s="6">
        <v>181.4</v>
      </c>
      <c r="H4246" s="6">
        <v>64.5</v>
      </c>
      <c r="I4246" s="6">
        <v>2.9</v>
      </c>
      <c r="J4246" s="6" t="s">
        <v>170</v>
      </c>
      <c r="K4246" s="6">
        <v>1.3</v>
      </c>
      <c r="L4246" s="6" t="s">
        <v>24</v>
      </c>
      <c r="N4246" s="6" t="b">
        <v>0</v>
      </c>
      <c r="O4246" s="6">
        <v>41.989498939999997</v>
      </c>
      <c r="P4246" s="6">
        <v>-72.128622960000001</v>
      </c>
    </row>
    <row r="4247" spans="2:16" ht="15.75" customHeight="1" x14ac:dyDescent="0.3">
      <c r="B4247" s="6">
        <v>309</v>
      </c>
      <c r="C4247" s="6" t="s">
        <v>26</v>
      </c>
      <c r="D4247" s="6">
        <v>5612</v>
      </c>
      <c r="F4247" s="6" t="s">
        <v>172</v>
      </c>
      <c r="G4247" s="6">
        <v>196.4</v>
      </c>
      <c r="H4247" s="6">
        <v>69.099999999999994</v>
      </c>
      <c r="I4247" s="6">
        <v>1.1000000000000001</v>
      </c>
      <c r="J4247" s="6" t="s">
        <v>170</v>
      </c>
      <c r="K4247" s="6">
        <v>1.3</v>
      </c>
      <c r="L4247" s="6" t="s">
        <v>24</v>
      </c>
      <c r="N4247" s="6" t="b">
        <v>0</v>
      </c>
      <c r="O4247" s="6">
        <v>41.989516250000001</v>
      </c>
      <c r="P4247" s="6">
        <v>-72.128434560000002</v>
      </c>
    </row>
    <row r="4248" spans="2:16" ht="15.75" customHeight="1" x14ac:dyDescent="0.3">
      <c r="B4248" s="6">
        <v>309</v>
      </c>
      <c r="C4248" s="6" t="s">
        <v>25</v>
      </c>
      <c r="D4248" s="6">
        <v>5613</v>
      </c>
      <c r="F4248" s="6" t="s">
        <v>20</v>
      </c>
      <c r="G4248" s="6">
        <v>196.1</v>
      </c>
      <c r="H4248" s="6">
        <v>77.900000000000006</v>
      </c>
      <c r="I4248" s="6">
        <v>1.7</v>
      </c>
      <c r="J4248" s="6" t="s">
        <v>170</v>
      </c>
      <c r="K4248" s="6">
        <v>1.3</v>
      </c>
      <c r="L4248" s="6" t="s">
        <v>24</v>
      </c>
      <c r="N4248" s="6" t="b">
        <v>0</v>
      </c>
      <c r="O4248" s="6">
        <v>41.989594660000002</v>
      </c>
      <c r="P4248" s="6">
        <v>-72.128419640000004</v>
      </c>
    </row>
    <row r="4249" spans="2:16" ht="15.75" customHeight="1" x14ac:dyDescent="0.3">
      <c r="B4249" s="6">
        <v>802</v>
      </c>
      <c r="C4249" s="6" t="s">
        <v>25</v>
      </c>
      <c r="D4249" s="6">
        <v>5614</v>
      </c>
      <c r="F4249" s="6" t="s">
        <v>172</v>
      </c>
      <c r="G4249" s="6">
        <v>57</v>
      </c>
      <c r="H4249" s="6">
        <v>176.3</v>
      </c>
      <c r="I4249" s="6">
        <v>1.7</v>
      </c>
      <c r="J4249" s="6" t="s">
        <v>170</v>
      </c>
      <c r="K4249" s="6">
        <v>1.3</v>
      </c>
      <c r="L4249" s="6" t="s">
        <v>24</v>
      </c>
      <c r="N4249" s="6" t="b">
        <v>0</v>
      </c>
      <c r="O4249" s="6">
        <v>41.990683400000002</v>
      </c>
      <c r="P4249" s="6">
        <v>-72.129870359999998</v>
      </c>
    </row>
    <row r="4250" spans="2:16" ht="15.75" customHeight="1" x14ac:dyDescent="0.3">
      <c r="B4250" s="6">
        <v>902</v>
      </c>
      <c r="C4250" s="6" t="s">
        <v>26</v>
      </c>
      <c r="D4250" s="6">
        <v>5617</v>
      </c>
      <c r="F4250" s="6" t="s">
        <v>172</v>
      </c>
      <c r="G4250" s="6">
        <v>59.1</v>
      </c>
      <c r="H4250" s="6">
        <v>184</v>
      </c>
      <c r="I4250" s="6">
        <v>1.7</v>
      </c>
      <c r="J4250" s="6" t="s">
        <v>170</v>
      </c>
      <c r="N4250" s="6" t="b">
        <v>0</v>
      </c>
      <c r="O4250" s="6">
        <v>41.990748310000001</v>
      </c>
      <c r="P4250" s="6">
        <v>-72.12982916</v>
      </c>
    </row>
    <row r="4251" spans="2:16" ht="15.75" customHeight="1" x14ac:dyDescent="0.3">
      <c r="B4251" s="6">
        <v>901</v>
      </c>
      <c r="C4251" s="6" t="s">
        <v>17</v>
      </c>
      <c r="D4251" s="6">
        <v>5618</v>
      </c>
      <c r="F4251" s="6" t="s">
        <v>172</v>
      </c>
      <c r="G4251" s="6">
        <v>29</v>
      </c>
      <c r="H4251" s="6">
        <v>183.6</v>
      </c>
      <c r="I4251" s="6">
        <v>1.5</v>
      </c>
      <c r="J4251" s="6" t="s">
        <v>170</v>
      </c>
      <c r="K4251" s="6">
        <v>1.3</v>
      </c>
      <c r="L4251" s="6" t="s">
        <v>24</v>
      </c>
      <c r="N4251" s="6" t="b">
        <v>0</v>
      </c>
      <c r="O4251" s="6">
        <v>41.990791780000002</v>
      </c>
      <c r="P4251" s="6">
        <v>-72.130188669999995</v>
      </c>
    </row>
    <row r="4252" spans="2:16" ht="15.75" customHeight="1" x14ac:dyDescent="0.3">
      <c r="B4252" s="6">
        <v>800</v>
      </c>
      <c r="C4252" s="6" t="s">
        <v>25</v>
      </c>
      <c r="D4252" s="6">
        <v>5619</v>
      </c>
      <c r="F4252" s="6" t="s">
        <v>172</v>
      </c>
      <c r="G4252" s="6">
        <v>19.8</v>
      </c>
      <c r="H4252" s="6">
        <v>172.2</v>
      </c>
      <c r="I4252" s="6">
        <v>1.5</v>
      </c>
      <c r="J4252" s="6" t="s">
        <v>170</v>
      </c>
      <c r="K4252" s="6">
        <v>1.3</v>
      </c>
      <c r="L4252" s="6" t="s">
        <v>24</v>
      </c>
      <c r="N4252" s="6" t="b">
        <v>0</v>
      </c>
      <c r="O4252" s="6">
        <v>41.990705179999999</v>
      </c>
      <c r="P4252" s="6">
        <v>-72.130322250000006</v>
      </c>
    </row>
    <row r="4253" spans="2:16" ht="15.75" customHeight="1" x14ac:dyDescent="0.3">
      <c r="B4253" s="6">
        <v>309</v>
      </c>
      <c r="C4253" s="6" t="s">
        <v>21</v>
      </c>
      <c r="D4253" s="6">
        <v>5620</v>
      </c>
      <c r="F4253" s="6" t="s">
        <v>20</v>
      </c>
      <c r="G4253" s="6">
        <v>182.1</v>
      </c>
      <c r="H4253" s="6">
        <v>72.099999999999994</v>
      </c>
      <c r="I4253" s="6">
        <v>1.2</v>
      </c>
      <c r="J4253" s="6" t="s">
        <v>170</v>
      </c>
      <c r="K4253" s="6">
        <v>1.3</v>
      </c>
      <c r="L4253" s="6" t="s">
        <v>24</v>
      </c>
      <c r="N4253" s="6" t="b">
        <v>0</v>
      </c>
      <c r="O4253" s="6">
        <v>41.989565159999998</v>
      </c>
      <c r="P4253" s="6">
        <v>-72.128598650000001</v>
      </c>
    </row>
    <row r="4254" spans="2:16" ht="15.75" customHeight="1" x14ac:dyDescent="0.3">
      <c r="B4254" s="6">
        <v>309</v>
      </c>
      <c r="C4254" s="6" t="s">
        <v>21</v>
      </c>
      <c r="D4254" s="6">
        <v>5621</v>
      </c>
      <c r="F4254" s="6" t="s">
        <v>20</v>
      </c>
      <c r="G4254" s="6">
        <v>185.7</v>
      </c>
      <c r="H4254" s="6">
        <v>78.8</v>
      </c>
      <c r="I4254" s="6">
        <v>1.9</v>
      </c>
      <c r="J4254" s="6" t="s">
        <v>170</v>
      </c>
      <c r="K4254" s="6">
        <v>1.3</v>
      </c>
      <c r="L4254" s="6" t="s">
        <v>24</v>
      </c>
      <c r="N4254" s="6" t="b">
        <v>0</v>
      </c>
      <c r="O4254" s="6">
        <v>41.989618880000002</v>
      </c>
      <c r="P4254" s="6">
        <v>-72.128541679999998</v>
      </c>
    </row>
    <row r="4255" spans="2:16" ht="15.75" customHeight="1" x14ac:dyDescent="0.3">
      <c r="B4255" s="6">
        <v>802</v>
      </c>
      <c r="C4255" s="6" t="s">
        <v>26</v>
      </c>
      <c r="D4255" s="6">
        <v>5625</v>
      </c>
      <c r="F4255" s="6" t="s">
        <v>172</v>
      </c>
      <c r="G4255" s="6">
        <v>57.5</v>
      </c>
      <c r="H4255" s="6">
        <v>165</v>
      </c>
      <c r="I4255" s="6">
        <v>1.4</v>
      </c>
      <c r="J4255" s="6" t="s">
        <v>170</v>
      </c>
      <c r="N4255" s="6" t="b">
        <v>0</v>
      </c>
      <c r="O4255" s="6">
        <v>41.990582539999998</v>
      </c>
      <c r="P4255" s="6">
        <v>-72.129888149999999</v>
      </c>
    </row>
    <row r="4256" spans="2:16" ht="15.75" customHeight="1" x14ac:dyDescent="0.3">
      <c r="B4256" s="6">
        <v>901</v>
      </c>
      <c r="C4256" s="6" t="s">
        <v>17</v>
      </c>
      <c r="D4256" s="6">
        <v>5628</v>
      </c>
      <c r="F4256" s="6" t="s">
        <v>172</v>
      </c>
      <c r="G4256" s="6">
        <v>23.3</v>
      </c>
      <c r="H4256" s="6">
        <v>182.6</v>
      </c>
      <c r="I4256" s="6">
        <v>1.8</v>
      </c>
      <c r="J4256" s="6" t="s">
        <v>170</v>
      </c>
      <c r="K4256" s="6">
        <v>1.3</v>
      </c>
      <c r="L4256" s="6" t="s">
        <v>24</v>
      </c>
      <c r="N4256" s="6" t="b">
        <v>0</v>
      </c>
      <c r="O4256" s="6">
        <v>41.990791819999998</v>
      </c>
      <c r="P4256" s="6">
        <v>-72.130258690000005</v>
      </c>
    </row>
    <row r="4257" spans="2:16" ht="15.75" customHeight="1" x14ac:dyDescent="0.3">
      <c r="B4257" s="6">
        <v>802</v>
      </c>
      <c r="C4257" s="6" t="s">
        <v>25</v>
      </c>
      <c r="D4257" s="6">
        <v>5630</v>
      </c>
      <c r="F4257" s="6" t="s">
        <v>18</v>
      </c>
      <c r="G4257" s="6">
        <v>51.5</v>
      </c>
      <c r="H4257" s="6">
        <v>173.8</v>
      </c>
      <c r="I4257" s="6">
        <v>1.2</v>
      </c>
      <c r="J4257" s="6" t="s">
        <v>170</v>
      </c>
      <c r="K4257" s="6">
        <v>1.3</v>
      </c>
      <c r="L4257" s="6" t="s">
        <v>24</v>
      </c>
      <c r="N4257" s="6" t="b">
        <v>0</v>
      </c>
      <c r="O4257" s="6">
        <v>41.990669850000003</v>
      </c>
      <c r="P4257" s="6">
        <v>-72.129941160000001</v>
      </c>
    </row>
    <row r="4258" spans="2:16" ht="15.75" customHeight="1" x14ac:dyDescent="0.3">
      <c r="B4258" s="6">
        <v>309</v>
      </c>
      <c r="C4258" s="6" t="s">
        <v>17</v>
      </c>
      <c r="D4258" s="6">
        <v>5632</v>
      </c>
      <c r="F4258" s="6" t="s">
        <v>20</v>
      </c>
      <c r="G4258" s="6">
        <v>185.6</v>
      </c>
      <c r="H4258" s="6">
        <v>69.8</v>
      </c>
      <c r="I4258" s="6">
        <v>3.1</v>
      </c>
      <c r="J4258" s="6" t="s">
        <v>170</v>
      </c>
      <c r="K4258" s="6">
        <v>1.3</v>
      </c>
      <c r="L4258" s="6" t="s">
        <v>24</v>
      </c>
      <c r="N4258" s="6" t="b">
        <v>0</v>
      </c>
      <c r="O4258" s="6">
        <v>41.989539319999999</v>
      </c>
      <c r="P4258" s="6">
        <v>-72.128561779999998</v>
      </c>
    </row>
    <row r="4259" spans="2:16" ht="15.75" customHeight="1" x14ac:dyDescent="0.3">
      <c r="B4259" s="6">
        <v>800</v>
      </c>
      <c r="C4259" s="6" t="s">
        <v>25</v>
      </c>
      <c r="D4259" s="6">
        <v>5633</v>
      </c>
      <c r="F4259" s="6" t="s">
        <v>172</v>
      </c>
      <c r="G4259" s="6">
        <v>16.899999999999999</v>
      </c>
      <c r="H4259" s="6">
        <v>174.5</v>
      </c>
      <c r="I4259" s="6">
        <v>1.6</v>
      </c>
      <c r="J4259" s="6" t="s">
        <v>170</v>
      </c>
      <c r="K4259" s="6">
        <v>1.3</v>
      </c>
      <c r="L4259" s="6" t="s">
        <v>24</v>
      </c>
      <c r="N4259" s="6" t="b">
        <v>0</v>
      </c>
      <c r="O4259" s="6">
        <v>41.990730079999999</v>
      </c>
      <c r="P4259" s="6">
        <v>-72.13035198</v>
      </c>
    </row>
    <row r="4260" spans="2:16" ht="15.75" customHeight="1" x14ac:dyDescent="0.3">
      <c r="B4260" s="6">
        <v>309</v>
      </c>
      <c r="C4260" s="6" t="s">
        <v>26</v>
      </c>
      <c r="D4260" s="6">
        <v>5636</v>
      </c>
      <c r="F4260" s="6" t="s">
        <v>20</v>
      </c>
      <c r="G4260" s="6">
        <v>196.7</v>
      </c>
      <c r="H4260" s="6">
        <v>66.599999999999994</v>
      </c>
      <c r="I4260" s="6">
        <v>5</v>
      </c>
      <c r="J4260" s="6" t="s">
        <v>170</v>
      </c>
      <c r="K4260" s="6">
        <v>1.3</v>
      </c>
      <c r="L4260" s="6" t="s">
        <v>24</v>
      </c>
      <c r="N4260" s="6" t="b">
        <v>0</v>
      </c>
      <c r="O4260" s="6">
        <v>41.989493639999999</v>
      </c>
      <c r="P4260" s="6">
        <v>-72.128436239999999</v>
      </c>
    </row>
    <row r="4261" spans="2:16" ht="15.75" customHeight="1" x14ac:dyDescent="0.3">
      <c r="B4261" s="6">
        <v>801</v>
      </c>
      <c r="C4261" s="6" t="s">
        <v>17</v>
      </c>
      <c r="D4261" s="6">
        <v>5637</v>
      </c>
      <c r="F4261" s="6" t="s">
        <v>172</v>
      </c>
      <c r="G4261" s="6">
        <v>22.6</v>
      </c>
      <c r="H4261" s="6">
        <v>168.3</v>
      </c>
      <c r="I4261" s="6">
        <v>1.5</v>
      </c>
      <c r="J4261" s="6" t="s">
        <v>170</v>
      </c>
      <c r="N4261" s="6" t="b">
        <v>0</v>
      </c>
      <c r="O4261" s="6">
        <v>41.990666269999998</v>
      </c>
      <c r="P4261" s="6">
        <v>-72.130297080000005</v>
      </c>
    </row>
    <row r="4262" spans="2:16" ht="15.75" customHeight="1" x14ac:dyDescent="0.3">
      <c r="B4262" s="6">
        <v>802</v>
      </c>
      <c r="C4262" s="6" t="s">
        <v>25</v>
      </c>
      <c r="D4262" s="6">
        <v>5638</v>
      </c>
      <c r="F4262" s="6" t="s">
        <v>172</v>
      </c>
      <c r="G4262" s="6">
        <v>58.9</v>
      </c>
      <c r="H4262" s="6">
        <v>179.9</v>
      </c>
      <c r="I4262" s="6">
        <v>1.3</v>
      </c>
      <c r="J4262" s="6" t="s">
        <v>170</v>
      </c>
      <c r="K4262" s="6">
        <v>1.3</v>
      </c>
      <c r="L4262" s="6" t="s">
        <v>24</v>
      </c>
      <c r="N4262" s="6" t="b">
        <v>1</v>
      </c>
      <c r="O4262" s="6">
        <v>41.990712309999999</v>
      </c>
      <c r="P4262" s="6">
        <v>-72.129840160000001</v>
      </c>
    </row>
    <row r="4263" spans="2:16" ht="15.75" customHeight="1" x14ac:dyDescent="0.3">
      <c r="B4263" s="6">
        <v>802</v>
      </c>
      <c r="C4263" s="6" t="s">
        <v>25</v>
      </c>
      <c r="D4263" s="6">
        <v>5639</v>
      </c>
      <c r="F4263" s="6" t="s">
        <v>172</v>
      </c>
      <c r="G4263" s="6">
        <v>59.5</v>
      </c>
      <c r="H4263" s="6">
        <v>177.3</v>
      </c>
      <c r="I4263" s="6">
        <v>1.4</v>
      </c>
      <c r="J4263" s="6" t="s">
        <v>170</v>
      </c>
      <c r="K4263" s="6">
        <v>1.3</v>
      </c>
      <c r="L4263" s="6" t="s">
        <v>24</v>
      </c>
      <c r="N4263" s="6" t="b">
        <v>0</v>
      </c>
      <c r="O4263" s="6">
        <v>41.990688349999999</v>
      </c>
      <c r="P4263" s="6">
        <v>-72.129838469999996</v>
      </c>
    </row>
    <row r="4264" spans="2:16" ht="15.75" customHeight="1" x14ac:dyDescent="0.3">
      <c r="B4264" s="6">
        <v>309</v>
      </c>
      <c r="C4264" s="6" t="s">
        <v>25</v>
      </c>
      <c r="D4264" s="6">
        <v>5640</v>
      </c>
      <c r="F4264" s="6" t="s">
        <v>20</v>
      </c>
      <c r="G4264" s="6">
        <v>198.5</v>
      </c>
      <c r="H4264" s="6">
        <v>79</v>
      </c>
      <c r="I4264" s="6">
        <v>1.6</v>
      </c>
      <c r="J4264" s="6" t="s">
        <v>170</v>
      </c>
      <c r="K4264" s="6">
        <v>1.3</v>
      </c>
      <c r="L4264" s="6" t="s">
        <v>24</v>
      </c>
      <c r="N4264" s="6" t="b">
        <v>0</v>
      </c>
      <c r="O4264" s="6">
        <v>41.98960065</v>
      </c>
      <c r="P4264" s="6">
        <v>-72.128388740000005</v>
      </c>
    </row>
    <row r="4265" spans="2:16" ht="15.75" customHeight="1" x14ac:dyDescent="0.3">
      <c r="B4265" s="6">
        <v>802</v>
      </c>
      <c r="C4265" s="6" t="s">
        <v>25</v>
      </c>
      <c r="D4265" s="6">
        <v>5641</v>
      </c>
      <c r="F4265" s="6" t="s">
        <v>172</v>
      </c>
      <c r="G4265" s="6">
        <v>55</v>
      </c>
      <c r="H4265" s="6">
        <v>177</v>
      </c>
      <c r="I4265" s="6">
        <v>2.6</v>
      </c>
      <c r="J4265" s="6" t="s">
        <v>170</v>
      </c>
      <c r="K4265" s="6">
        <v>1.3</v>
      </c>
      <c r="L4265" s="6" t="s">
        <v>24</v>
      </c>
      <c r="N4265" s="6" t="b">
        <v>1</v>
      </c>
      <c r="O4265" s="6">
        <v>41.990692719999998</v>
      </c>
      <c r="P4265" s="6">
        <v>-72.129892729999995</v>
      </c>
    </row>
    <row r="4266" spans="2:16" ht="15.75" customHeight="1" x14ac:dyDescent="0.3">
      <c r="B4266" s="6">
        <v>800</v>
      </c>
      <c r="C4266" s="6" t="s">
        <v>25</v>
      </c>
      <c r="D4266" s="6">
        <v>5642</v>
      </c>
      <c r="F4266" s="6" t="s">
        <v>172</v>
      </c>
      <c r="G4266" s="6">
        <v>19.5</v>
      </c>
      <c r="H4266" s="6">
        <v>172.1</v>
      </c>
      <c r="I4266" s="6">
        <v>1.7</v>
      </c>
      <c r="J4266" s="6" t="s">
        <v>170</v>
      </c>
      <c r="K4266" s="6">
        <v>1.3</v>
      </c>
      <c r="L4266" s="6" t="s">
        <v>24</v>
      </c>
      <c r="N4266" s="6" t="b">
        <v>1</v>
      </c>
      <c r="O4266" s="6">
        <v>41.990704770000001</v>
      </c>
      <c r="P4266" s="6">
        <v>-72.13032604</v>
      </c>
    </row>
    <row r="4267" spans="2:16" ht="15.75" customHeight="1" x14ac:dyDescent="0.3">
      <c r="B4267" s="6">
        <v>309</v>
      </c>
      <c r="C4267" s="6" t="s">
        <v>26</v>
      </c>
      <c r="D4267" s="6">
        <v>5643</v>
      </c>
      <c r="F4267" s="6" t="s">
        <v>20</v>
      </c>
      <c r="G4267" s="6">
        <v>197</v>
      </c>
      <c r="H4267" s="6">
        <v>62.3</v>
      </c>
      <c r="I4267" s="6">
        <v>1.2</v>
      </c>
      <c r="J4267" s="6" t="s">
        <v>170</v>
      </c>
      <c r="K4267" s="6">
        <v>1.3</v>
      </c>
      <c r="L4267" s="6" t="s">
        <v>24</v>
      </c>
      <c r="N4267" s="6" t="b">
        <v>0</v>
      </c>
      <c r="O4267" s="6">
        <v>41.98945509</v>
      </c>
      <c r="P4267" s="6">
        <v>-72.128441699999996</v>
      </c>
    </row>
    <row r="4268" spans="2:16" ht="15.75" customHeight="1" x14ac:dyDescent="0.3">
      <c r="B4268" s="6">
        <v>800</v>
      </c>
      <c r="C4268" s="6" t="s">
        <v>25</v>
      </c>
      <c r="D4268" s="6">
        <v>5644</v>
      </c>
      <c r="F4268" s="6" t="s">
        <v>172</v>
      </c>
      <c r="G4268" s="6">
        <v>20</v>
      </c>
      <c r="H4268" s="6">
        <v>172.3</v>
      </c>
      <c r="I4268" s="6">
        <v>2.2000000000000002</v>
      </c>
      <c r="J4268" s="6" t="s">
        <v>170</v>
      </c>
      <c r="K4268" s="6">
        <v>1.3</v>
      </c>
      <c r="L4268" s="6" t="s">
        <v>24</v>
      </c>
      <c r="N4268" s="6" t="b">
        <v>1</v>
      </c>
      <c r="O4268" s="6">
        <v>41.990705759999997</v>
      </c>
      <c r="P4268" s="6">
        <v>-72.130319659999998</v>
      </c>
    </row>
    <row r="4269" spans="2:16" ht="15.75" customHeight="1" x14ac:dyDescent="0.3">
      <c r="B4269" s="6">
        <v>802</v>
      </c>
      <c r="C4269" s="6" t="s">
        <v>17</v>
      </c>
      <c r="D4269" s="6">
        <v>5645</v>
      </c>
      <c r="F4269" s="6" t="s">
        <v>172</v>
      </c>
      <c r="G4269" s="6">
        <v>47.7</v>
      </c>
      <c r="H4269" s="6">
        <v>164.8</v>
      </c>
      <c r="I4269" s="6">
        <v>1.2</v>
      </c>
      <c r="J4269" s="6" t="s">
        <v>170</v>
      </c>
      <c r="L4269" s="6" t="s">
        <v>24</v>
      </c>
      <c r="N4269" s="6" t="b">
        <v>0</v>
      </c>
      <c r="O4269" s="6">
        <v>41.990596070000002</v>
      </c>
      <c r="P4269" s="6">
        <v>-72.130005350000005</v>
      </c>
    </row>
    <row r="4270" spans="2:16" ht="15.75" customHeight="1" x14ac:dyDescent="0.3">
      <c r="B4270" s="6">
        <v>804</v>
      </c>
      <c r="C4270" s="6" t="s">
        <v>25</v>
      </c>
      <c r="D4270" s="6">
        <v>5646</v>
      </c>
      <c r="F4270" s="6" t="s">
        <v>172</v>
      </c>
      <c r="G4270" s="6">
        <v>94.7</v>
      </c>
      <c r="H4270" s="6">
        <v>171.7</v>
      </c>
      <c r="I4270" s="6">
        <v>1.1000000000000001</v>
      </c>
      <c r="J4270" s="6" t="s">
        <v>170</v>
      </c>
      <c r="K4270" s="6">
        <v>1.3</v>
      </c>
      <c r="L4270" s="6" t="s">
        <v>24</v>
      </c>
      <c r="N4270" s="6" t="b">
        <v>0</v>
      </c>
      <c r="O4270" s="6">
        <v>41.990583780000001</v>
      </c>
      <c r="P4270" s="6">
        <v>-72.129430799999994</v>
      </c>
    </row>
    <row r="4271" spans="2:16" ht="15.75" customHeight="1" x14ac:dyDescent="0.3">
      <c r="B4271" s="6">
        <v>905</v>
      </c>
      <c r="C4271" s="6" t="s">
        <v>21</v>
      </c>
      <c r="D4271" s="6">
        <v>5647</v>
      </c>
      <c r="F4271" s="6" t="s">
        <v>172</v>
      </c>
      <c r="G4271" s="6">
        <v>109</v>
      </c>
      <c r="H4271" s="6">
        <v>192.7</v>
      </c>
      <c r="I4271" s="6">
        <v>1.5</v>
      </c>
      <c r="J4271" s="6" t="s">
        <v>170</v>
      </c>
      <c r="L4271" s="6" t="s">
        <v>24</v>
      </c>
      <c r="N4271" s="6" t="b">
        <v>1</v>
      </c>
      <c r="O4271" s="6">
        <v>41.990747429999999</v>
      </c>
      <c r="P4271" s="6">
        <v>-72.129216270000001</v>
      </c>
    </row>
    <row r="4272" spans="2:16" ht="15.75" customHeight="1" x14ac:dyDescent="0.3">
      <c r="B4272" s="6">
        <v>309</v>
      </c>
      <c r="C4272" s="6" t="s">
        <v>25</v>
      </c>
      <c r="D4272" s="6">
        <v>5648</v>
      </c>
      <c r="F4272" s="6" t="s">
        <v>172</v>
      </c>
      <c r="G4272" s="6">
        <v>197.2</v>
      </c>
      <c r="H4272" s="6">
        <v>73</v>
      </c>
      <c r="I4272" s="6">
        <v>2.1</v>
      </c>
      <c r="J4272" s="6" t="s">
        <v>170</v>
      </c>
      <c r="K4272" s="6">
        <v>1.3</v>
      </c>
      <c r="L4272" s="6" t="s">
        <v>24</v>
      </c>
      <c r="N4272" s="6" t="b">
        <v>1</v>
      </c>
      <c r="O4272" s="6">
        <v>41.98954955</v>
      </c>
      <c r="P4272" s="6">
        <v>-72.128416830000006</v>
      </c>
    </row>
    <row r="4273" spans="2:16" ht="15.75" customHeight="1" x14ac:dyDescent="0.3">
      <c r="B4273" s="6">
        <v>801</v>
      </c>
      <c r="C4273" s="6" t="s">
        <v>17</v>
      </c>
      <c r="D4273" s="6">
        <v>5649</v>
      </c>
      <c r="F4273" s="6" t="s">
        <v>172</v>
      </c>
      <c r="G4273" s="6">
        <v>22.6</v>
      </c>
      <c r="H4273" s="6">
        <v>169.3</v>
      </c>
      <c r="I4273" s="6">
        <v>2.2000000000000002</v>
      </c>
      <c r="J4273" s="6" t="s">
        <v>170</v>
      </c>
      <c r="K4273" s="6">
        <v>1.3</v>
      </c>
      <c r="L4273" s="6" t="s">
        <v>24</v>
      </c>
      <c r="N4273" s="6" t="b">
        <v>0</v>
      </c>
      <c r="O4273" s="6">
        <v>41.99067513</v>
      </c>
      <c r="P4273" s="6">
        <v>-72.130294980000002</v>
      </c>
    </row>
    <row r="4274" spans="2:16" ht="15.75" customHeight="1" x14ac:dyDescent="0.3">
      <c r="B4274" s="6">
        <v>309</v>
      </c>
      <c r="C4274" s="6" t="s">
        <v>21</v>
      </c>
      <c r="D4274" s="6">
        <v>5650</v>
      </c>
      <c r="F4274" s="6" t="s">
        <v>20</v>
      </c>
      <c r="G4274" s="6">
        <v>180.5</v>
      </c>
      <c r="H4274" s="6">
        <v>71.7</v>
      </c>
      <c r="I4274" s="6">
        <v>1.9</v>
      </c>
      <c r="J4274" s="6" t="s">
        <v>170</v>
      </c>
      <c r="K4274" s="6">
        <v>1.3</v>
      </c>
      <c r="L4274" s="6" t="s">
        <v>24</v>
      </c>
      <c r="N4274" s="6" t="b">
        <v>0</v>
      </c>
      <c r="O4274" s="6">
        <v>41.989564119999997</v>
      </c>
      <c r="P4274" s="6">
        <v>-72.128618560000007</v>
      </c>
    </row>
    <row r="4275" spans="2:16" ht="15.75" customHeight="1" x14ac:dyDescent="0.3">
      <c r="B4275" s="6">
        <v>309</v>
      </c>
      <c r="C4275" s="6" t="s">
        <v>17</v>
      </c>
      <c r="D4275" s="6">
        <v>5651</v>
      </c>
      <c r="F4275" s="6" t="s">
        <v>20</v>
      </c>
      <c r="G4275" s="6">
        <v>186.4</v>
      </c>
      <c r="H4275" s="6">
        <v>69.5</v>
      </c>
      <c r="I4275" s="6">
        <v>1.7</v>
      </c>
      <c r="J4275" s="6" t="s">
        <v>170</v>
      </c>
      <c r="K4275" s="6">
        <v>1.3</v>
      </c>
      <c r="L4275" s="6" t="s">
        <v>24</v>
      </c>
      <c r="N4275" s="6" t="b">
        <v>0</v>
      </c>
      <c r="O4275" s="6">
        <v>41.989535420000003</v>
      </c>
      <c r="P4275" s="6">
        <v>-72.128552880000001</v>
      </c>
    </row>
    <row r="4276" spans="2:16" ht="15.75" customHeight="1" x14ac:dyDescent="0.3">
      <c r="B4276" s="6">
        <v>309</v>
      </c>
      <c r="C4276" s="6" t="s">
        <v>26</v>
      </c>
      <c r="D4276" s="6">
        <v>5654</v>
      </c>
      <c r="F4276" s="6" t="s">
        <v>20</v>
      </c>
      <c r="G4276" s="6">
        <v>198.6</v>
      </c>
      <c r="H4276" s="6">
        <v>69.599999999999994</v>
      </c>
      <c r="I4276" s="6">
        <v>2.6</v>
      </c>
      <c r="J4276" s="6" t="s">
        <v>170</v>
      </c>
      <c r="K4276" s="6">
        <v>1.3</v>
      </c>
      <c r="L4276" s="6" t="s">
        <v>24</v>
      </c>
      <c r="N4276" s="6" t="b">
        <v>0</v>
      </c>
      <c r="O4276" s="6">
        <v>41.989517249999999</v>
      </c>
      <c r="P4276" s="6">
        <v>-72.128407300000006</v>
      </c>
    </row>
    <row r="4277" spans="2:16" ht="15.75" customHeight="1" x14ac:dyDescent="0.3">
      <c r="B4277" s="6">
        <v>308</v>
      </c>
      <c r="D4277" s="6">
        <v>5655</v>
      </c>
      <c r="F4277" s="6" t="s">
        <v>20</v>
      </c>
      <c r="G4277" s="6">
        <v>179.8</v>
      </c>
      <c r="H4277" s="6">
        <v>62.8</v>
      </c>
      <c r="I4277" s="6">
        <v>234</v>
      </c>
      <c r="J4277" s="6" t="s">
        <v>170</v>
      </c>
      <c r="K4277" s="6">
        <v>1.3</v>
      </c>
      <c r="L4277" s="6" t="s">
        <v>24</v>
      </c>
      <c r="N4277" s="6" t="b">
        <v>0</v>
      </c>
      <c r="O4277" s="6">
        <v>41.989486390000003</v>
      </c>
      <c r="P4277" s="6">
        <v>-72.128645599999999</v>
      </c>
    </row>
    <row r="4278" spans="2:16" ht="15.75" customHeight="1" x14ac:dyDescent="0.3">
      <c r="B4278" s="6">
        <v>309</v>
      </c>
      <c r="C4278" s="6" t="s">
        <v>17</v>
      </c>
      <c r="D4278" s="6">
        <v>5656</v>
      </c>
      <c r="F4278" s="6" t="s">
        <v>20</v>
      </c>
      <c r="G4278" s="6">
        <v>187.7</v>
      </c>
      <c r="H4278" s="6">
        <v>69.7</v>
      </c>
      <c r="I4278" s="6">
        <v>3</v>
      </c>
      <c r="J4278" s="6" t="s">
        <v>170</v>
      </c>
      <c r="K4278" s="6">
        <v>1.3</v>
      </c>
      <c r="L4278" s="6" t="s">
        <v>24</v>
      </c>
      <c r="N4278" s="6" t="b">
        <v>0</v>
      </c>
      <c r="O4278" s="6">
        <v>41.989535160000003</v>
      </c>
      <c r="P4278" s="6">
        <v>-72.128536969999999</v>
      </c>
    </row>
    <row r="4279" spans="2:16" ht="15.75" customHeight="1" x14ac:dyDescent="0.3">
      <c r="B4279" s="6">
        <v>309</v>
      </c>
      <c r="C4279" s="6" t="s">
        <v>17</v>
      </c>
      <c r="D4279" s="6">
        <v>5657</v>
      </c>
      <c r="F4279" s="6" t="s">
        <v>20</v>
      </c>
      <c r="G4279" s="6">
        <v>182</v>
      </c>
      <c r="H4279" s="6">
        <v>64.099999999999994</v>
      </c>
      <c r="I4279" s="6">
        <v>3.3</v>
      </c>
      <c r="J4279" s="6" t="s">
        <v>170</v>
      </c>
      <c r="K4279" s="6">
        <v>1.3</v>
      </c>
      <c r="L4279" s="6" t="s">
        <v>24</v>
      </c>
      <c r="N4279" s="6" t="b">
        <v>0</v>
      </c>
      <c r="O4279" s="6">
        <v>41.989494460000003</v>
      </c>
      <c r="P4279" s="6">
        <v>-72.128616660000006</v>
      </c>
    </row>
    <row r="4280" spans="2:16" ht="15.75" customHeight="1" x14ac:dyDescent="0.3">
      <c r="B4280" s="6">
        <v>309</v>
      </c>
      <c r="C4280" s="6" t="s">
        <v>21</v>
      </c>
      <c r="D4280" s="6">
        <v>5658</v>
      </c>
      <c r="F4280" s="6" t="s">
        <v>20</v>
      </c>
      <c r="G4280" s="6">
        <v>184.4</v>
      </c>
      <c r="H4280" s="6">
        <v>74.099999999999994</v>
      </c>
      <c r="I4280" s="6">
        <v>2.9</v>
      </c>
      <c r="J4280" s="6" t="s">
        <v>170</v>
      </c>
      <c r="K4280" s="6">
        <v>1.3</v>
      </c>
      <c r="L4280" s="6" t="s">
        <v>24</v>
      </c>
      <c r="N4280" s="6" t="b">
        <v>0</v>
      </c>
      <c r="O4280" s="6">
        <v>41.989579280000001</v>
      </c>
      <c r="P4280" s="6">
        <v>-72.128567039999993</v>
      </c>
    </row>
    <row r="4281" spans="2:16" ht="15.75" customHeight="1" x14ac:dyDescent="0.3">
      <c r="B4281" s="6">
        <v>309</v>
      </c>
      <c r="C4281" s="6" t="s">
        <v>17</v>
      </c>
      <c r="D4281" s="6">
        <v>5659</v>
      </c>
      <c r="F4281" s="6" t="s">
        <v>20</v>
      </c>
      <c r="G4281" s="6">
        <v>188.3</v>
      </c>
      <c r="H4281" s="6">
        <v>69.599999999999994</v>
      </c>
      <c r="I4281" s="6">
        <v>3.8</v>
      </c>
      <c r="J4281" s="6" t="s">
        <v>170</v>
      </c>
      <c r="K4281" s="6">
        <v>1.3</v>
      </c>
      <c r="L4281" s="6" t="s">
        <v>24</v>
      </c>
      <c r="N4281" s="6" t="b">
        <v>0</v>
      </c>
      <c r="O4281" s="6">
        <v>41.98953333</v>
      </c>
      <c r="P4281" s="6">
        <v>-72.128530029999993</v>
      </c>
    </row>
    <row r="4282" spans="2:16" ht="15.75" customHeight="1" x14ac:dyDescent="0.3">
      <c r="B4282" s="6">
        <v>309</v>
      </c>
      <c r="C4282" s="6" t="s">
        <v>21</v>
      </c>
      <c r="D4282" s="6">
        <v>5660</v>
      </c>
      <c r="F4282" s="6" t="s">
        <v>20</v>
      </c>
      <c r="G4282" s="6">
        <v>186.8</v>
      </c>
      <c r="H4282" s="6">
        <v>71.3</v>
      </c>
      <c r="I4282" s="6">
        <v>1</v>
      </c>
      <c r="J4282" s="6" t="s">
        <v>170</v>
      </c>
      <c r="K4282" s="6">
        <v>1.3</v>
      </c>
      <c r="L4282" s="6" t="s">
        <v>24</v>
      </c>
      <c r="N4282" s="6" t="b">
        <v>0</v>
      </c>
      <c r="O4282" s="6">
        <v>41.989550729999998</v>
      </c>
      <c r="P4282" s="6">
        <v>-72.128544329999997</v>
      </c>
    </row>
    <row r="4283" spans="2:16" ht="15.75" customHeight="1" x14ac:dyDescent="0.3">
      <c r="B4283" s="6">
        <v>801</v>
      </c>
      <c r="C4283" s="6" t="s">
        <v>21</v>
      </c>
      <c r="D4283" s="6">
        <v>5661</v>
      </c>
      <c r="F4283" s="6" t="s">
        <v>172</v>
      </c>
      <c r="G4283" s="6">
        <v>28.8</v>
      </c>
      <c r="H4283" s="6">
        <v>179.7</v>
      </c>
      <c r="I4283" s="6">
        <v>3.5</v>
      </c>
      <c r="J4283" s="6" t="s">
        <v>170</v>
      </c>
      <c r="L4283" s="6" t="s">
        <v>24</v>
      </c>
      <c r="N4283" s="6" t="b">
        <v>0</v>
      </c>
      <c r="O4283" s="6">
        <v>41.990757549999998</v>
      </c>
      <c r="P4283" s="6">
        <v>-72.130199250000004</v>
      </c>
    </row>
    <row r="4284" spans="2:16" ht="15.75" customHeight="1" x14ac:dyDescent="0.3">
      <c r="B4284" s="6">
        <v>901</v>
      </c>
      <c r="C4284" s="6" t="s">
        <v>17</v>
      </c>
      <c r="D4284" s="6">
        <v>5662</v>
      </c>
      <c r="F4284" s="6" t="s">
        <v>172</v>
      </c>
      <c r="G4284" s="6">
        <v>28.5</v>
      </c>
      <c r="H4284" s="6">
        <v>180</v>
      </c>
      <c r="I4284" s="6">
        <v>3.6</v>
      </c>
      <c r="J4284" s="6" t="s">
        <v>170</v>
      </c>
      <c r="K4284" s="6">
        <v>1.3</v>
      </c>
      <c r="L4284" s="6" t="s">
        <v>24</v>
      </c>
      <c r="N4284" s="6" t="b">
        <v>0</v>
      </c>
      <c r="O4284" s="6">
        <v>41.990760680000001</v>
      </c>
      <c r="P4284" s="6">
        <v>-72.130202190000006</v>
      </c>
    </row>
    <row r="4285" spans="2:16" ht="15.75" customHeight="1" x14ac:dyDescent="0.3">
      <c r="B4285" s="6">
        <v>309</v>
      </c>
      <c r="C4285" s="6" t="s">
        <v>26</v>
      </c>
      <c r="D4285" s="6">
        <v>5663</v>
      </c>
      <c r="F4285" s="6" t="s">
        <v>20</v>
      </c>
      <c r="G4285" s="6">
        <v>191.1</v>
      </c>
      <c r="H4285" s="6">
        <v>69.3</v>
      </c>
      <c r="I4285" s="6">
        <v>4.3</v>
      </c>
      <c r="J4285" s="6" t="s">
        <v>170</v>
      </c>
      <c r="K4285" s="6">
        <v>1.3</v>
      </c>
      <c r="L4285" s="6" t="s">
        <v>24</v>
      </c>
      <c r="N4285" s="6" t="b">
        <v>0</v>
      </c>
      <c r="O4285" s="6">
        <v>41.989526300000001</v>
      </c>
      <c r="P4285" s="6">
        <v>-72.128497300000006</v>
      </c>
    </row>
    <row r="4286" spans="2:16" ht="15.75" customHeight="1" x14ac:dyDescent="0.3">
      <c r="B4286" s="6">
        <v>805</v>
      </c>
      <c r="C4286" s="6" t="s">
        <v>17</v>
      </c>
      <c r="D4286" s="6">
        <v>5664</v>
      </c>
      <c r="F4286" s="6" t="s">
        <v>172</v>
      </c>
      <c r="G4286" s="6">
        <v>100.6</v>
      </c>
      <c r="H4286" s="6">
        <v>165</v>
      </c>
      <c r="I4286" s="6">
        <v>2.5</v>
      </c>
      <c r="J4286" s="6" t="s">
        <v>170</v>
      </c>
      <c r="K4286" s="6">
        <v>1.3</v>
      </c>
      <c r="L4286" s="6" t="s">
        <v>24</v>
      </c>
      <c r="N4286" s="6" t="b">
        <v>1</v>
      </c>
      <c r="O4286" s="6">
        <v>41.990515219999999</v>
      </c>
      <c r="P4286" s="6">
        <v>-72.129374569999996</v>
      </c>
    </row>
    <row r="4287" spans="2:16" ht="15.75" customHeight="1" x14ac:dyDescent="0.3">
      <c r="B4287" s="6">
        <v>309</v>
      </c>
      <c r="C4287" s="6" t="s">
        <v>17</v>
      </c>
      <c r="D4287" s="6">
        <v>5665</v>
      </c>
      <c r="F4287" s="6" t="s">
        <v>18</v>
      </c>
      <c r="G4287" s="6">
        <v>187.7</v>
      </c>
      <c r="H4287" s="6">
        <v>69.7</v>
      </c>
      <c r="I4287" s="6">
        <v>2.4</v>
      </c>
      <c r="J4287" s="6" t="s">
        <v>170</v>
      </c>
      <c r="K4287" s="6">
        <v>1.3</v>
      </c>
      <c r="L4287" s="6" t="s">
        <v>24</v>
      </c>
      <c r="N4287" s="6" t="b">
        <v>0</v>
      </c>
      <c r="O4287" s="6">
        <v>41.989535160000003</v>
      </c>
      <c r="P4287" s="6">
        <v>-72.128536969999999</v>
      </c>
    </row>
    <row r="4288" spans="2:16" ht="15.75" customHeight="1" x14ac:dyDescent="0.3">
      <c r="B4288" s="6">
        <v>309</v>
      </c>
      <c r="C4288" s="6" t="s">
        <v>26</v>
      </c>
      <c r="D4288" s="6">
        <v>5666</v>
      </c>
      <c r="F4288" s="6" t="s">
        <v>20</v>
      </c>
      <c r="G4288" s="6">
        <v>192.8</v>
      </c>
      <c r="H4288" s="6">
        <v>67.2</v>
      </c>
      <c r="I4288" s="6">
        <v>1.4</v>
      </c>
      <c r="J4288" s="6" t="s">
        <v>170</v>
      </c>
      <c r="N4288" s="6" t="b">
        <v>0</v>
      </c>
      <c r="O4288" s="6">
        <v>41.989505049999998</v>
      </c>
      <c r="P4288" s="6">
        <v>-72.128481449999995</v>
      </c>
    </row>
    <row r="4289" spans="2:16" ht="15.75" customHeight="1" x14ac:dyDescent="0.3">
      <c r="B4289" s="6">
        <v>309</v>
      </c>
      <c r="C4289" s="6" t="s">
        <v>17</v>
      </c>
      <c r="D4289" s="6">
        <v>5667</v>
      </c>
      <c r="F4289" s="6" t="s">
        <v>20</v>
      </c>
      <c r="G4289" s="6">
        <v>182.2</v>
      </c>
      <c r="H4289" s="6">
        <v>64.099999999999994</v>
      </c>
      <c r="I4289" s="6">
        <v>1.8</v>
      </c>
      <c r="J4289" s="6" t="s">
        <v>170</v>
      </c>
      <c r="K4289" s="6">
        <v>1.3</v>
      </c>
      <c r="L4289" s="6" t="s">
        <v>24</v>
      </c>
      <c r="N4289" s="6" t="b">
        <v>0</v>
      </c>
      <c r="O4289" s="6">
        <v>41.989494149999999</v>
      </c>
      <c r="P4289" s="6">
        <v>-72.12861427</v>
      </c>
    </row>
    <row r="4290" spans="2:16" ht="15.75" customHeight="1" x14ac:dyDescent="0.3">
      <c r="B4290" s="6">
        <v>802</v>
      </c>
      <c r="C4290" s="6" t="s">
        <v>25</v>
      </c>
      <c r="D4290" s="6">
        <v>5668</v>
      </c>
      <c r="F4290" s="6" t="s">
        <v>172</v>
      </c>
      <c r="G4290" s="6">
        <v>53.1</v>
      </c>
      <c r="H4290" s="6">
        <v>173.4</v>
      </c>
      <c r="I4290" s="6">
        <v>1.3</v>
      </c>
      <c r="J4290" s="6" t="s">
        <v>170</v>
      </c>
      <c r="K4290" s="6">
        <v>1.3</v>
      </c>
      <c r="L4290" s="6" t="s">
        <v>24</v>
      </c>
      <c r="N4290" s="6" t="b">
        <v>1</v>
      </c>
      <c r="O4290" s="6">
        <v>41.9906638</v>
      </c>
      <c r="P4290" s="6">
        <v>-72.129922930000006</v>
      </c>
    </row>
    <row r="4291" spans="2:16" ht="15.75" customHeight="1" x14ac:dyDescent="0.3">
      <c r="B4291" s="6">
        <v>309</v>
      </c>
      <c r="C4291" s="6" t="s">
        <v>26</v>
      </c>
      <c r="D4291" s="6">
        <v>5670</v>
      </c>
      <c r="F4291" s="6" t="s">
        <v>20</v>
      </c>
      <c r="G4291" s="6">
        <v>198.7</v>
      </c>
      <c r="H4291" s="6">
        <v>63.9</v>
      </c>
      <c r="I4291" s="6">
        <v>3</v>
      </c>
      <c r="J4291" s="6" t="s">
        <v>170</v>
      </c>
      <c r="K4291" s="6">
        <v>1.3</v>
      </c>
      <c r="L4291" s="6" t="s">
        <v>24</v>
      </c>
      <c r="N4291" s="6" t="b">
        <v>0</v>
      </c>
      <c r="O4291" s="6">
        <v>41.989466610000001</v>
      </c>
      <c r="P4291" s="6">
        <v>-72.128418080000003</v>
      </c>
    </row>
    <row r="4292" spans="2:16" ht="15.75" customHeight="1" x14ac:dyDescent="0.3">
      <c r="B4292" s="6">
        <v>309</v>
      </c>
      <c r="C4292" s="6" t="s">
        <v>25</v>
      </c>
      <c r="D4292" s="6">
        <v>5671</v>
      </c>
      <c r="F4292" s="6" t="s">
        <v>172</v>
      </c>
      <c r="G4292" s="6">
        <v>194.6</v>
      </c>
      <c r="H4292" s="6">
        <v>71.8</v>
      </c>
      <c r="I4292" s="6">
        <v>1.1000000000000001</v>
      </c>
      <c r="J4292" s="6" t="s">
        <v>170</v>
      </c>
      <c r="K4292" s="6">
        <v>1.3</v>
      </c>
      <c r="L4292" s="6" t="s">
        <v>24</v>
      </c>
      <c r="N4292" s="6" t="b">
        <v>0</v>
      </c>
      <c r="O4292" s="6">
        <v>41.989542980000003</v>
      </c>
      <c r="P4292" s="6">
        <v>-72.128450340000001</v>
      </c>
    </row>
    <row r="4293" spans="2:16" ht="15.75" customHeight="1" x14ac:dyDescent="0.3">
      <c r="B4293" s="6">
        <v>309</v>
      </c>
      <c r="C4293" s="6" t="s">
        <v>25</v>
      </c>
      <c r="D4293" s="6">
        <v>5672</v>
      </c>
      <c r="F4293" s="6" t="s">
        <v>20</v>
      </c>
      <c r="G4293" s="6">
        <v>196.8</v>
      </c>
      <c r="H4293" s="6">
        <v>79.599999999999994</v>
      </c>
      <c r="I4293" s="6">
        <v>2</v>
      </c>
      <c r="J4293" s="6" t="s">
        <v>170</v>
      </c>
      <c r="L4293" s="6" t="s">
        <v>24</v>
      </c>
      <c r="N4293" s="6" t="b">
        <v>0</v>
      </c>
      <c r="O4293" s="6">
        <v>41.989608619999998</v>
      </c>
      <c r="P4293" s="6">
        <v>-72.128407730000006</v>
      </c>
    </row>
    <row r="4294" spans="2:16" ht="15.75" customHeight="1" x14ac:dyDescent="0.3">
      <c r="B4294" s="6">
        <v>309</v>
      </c>
      <c r="C4294" s="6" t="s">
        <v>17</v>
      </c>
      <c r="D4294" s="6">
        <v>5673</v>
      </c>
      <c r="F4294" s="6" t="s">
        <v>20</v>
      </c>
      <c r="G4294" s="6">
        <v>184.8</v>
      </c>
      <c r="H4294" s="6">
        <v>68.2</v>
      </c>
      <c r="I4294" s="6">
        <v>1.9</v>
      </c>
      <c r="J4294" s="6" t="s">
        <v>170</v>
      </c>
      <c r="K4294" s="6">
        <v>1.3</v>
      </c>
      <c r="L4294" s="6" t="s">
        <v>24</v>
      </c>
      <c r="N4294" s="6" t="b">
        <v>0</v>
      </c>
      <c r="O4294" s="6">
        <v>41.989526400000003</v>
      </c>
      <c r="P4294" s="6">
        <v>-72.12857468</v>
      </c>
    </row>
    <row r="4295" spans="2:16" ht="15.75" customHeight="1" x14ac:dyDescent="0.3">
      <c r="B4295" s="6">
        <v>309</v>
      </c>
      <c r="C4295" s="6" t="s">
        <v>25</v>
      </c>
      <c r="D4295" s="6">
        <v>5674</v>
      </c>
      <c r="F4295" s="6" t="s">
        <v>20</v>
      </c>
      <c r="G4295" s="6">
        <v>199</v>
      </c>
      <c r="H4295" s="6">
        <v>79</v>
      </c>
      <c r="I4295" s="6">
        <v>1.5</v>
      </c>
      <c r="J4295" s="6" t="s">
        <v>170</v>
      </c>
      <c r="K4295" s="6">
        <v>1.3</v>
      </c>
      <c r="L4295" s="6" t="s">
        <v>24</v>
      </c>
      <c r="N4295" s="6" t="b">
        <v>0</v>
      </c>
      <c r="O4295" s="6">
        <v>41.989599869999999</v>
      </c>
      <c r="P4295" s="6">
        <v>-72.128382779999995</v>
      </c>
    </row>
    <row r="4296" spans="2:16" ht="15.75" customHeight="1" x14ac:dyDescent="0.3">
      <c r="B4296" s="6">
        <v>802</v>
      </c>
      <c r="C4296" s="6" t="s">
        <v>17</v>
      </c>
      <c r="D4296" s="6">
        <v>5675</v>
      </c>
      <c r="F4296" s="6" t="s">
        <v>172</v>
      </c>
      <c r="G4296" s="6">
        <v>49.9</v>
      </c>
      <c r="H4296" s="6">
        <v>166.1</v>
      </c>
      <c r="I4296" s="6">
        <v>2</v>
      </c>
      <c r="J4296" s="6" t="s">
        <v>170</v>
      </c>
      <c r="L4296" s="6" t="s">
        <v>24</v>
      </c>
      <c r="N4296" s="6" t="b">
        <v>1</v>
      </c>
      <c r="O4296" s="6">
        <v>41.990604150000003</v>
      </c>
      <c r="P4296" s="6">
        <v>-72.129976400000004</v>
      </c>
    </row>
    <row r="4297" spans="2:16" ht="15.75" customHeight="1" x14ac:dyDescent="0.3">
      <c r="B4297" s="6">
        <v>309</v>
      </c>
      <c r="C4297" s="6" t="s">
        <v>21</v>
      </c>
      <c r="D4297" s="6">
        <v>5676</v>
      </c>
      <c r="F4297" s="6" t="s">
        <v>20</v>
      </c>
      <c r="G4297" s="6">
        <v>185.4</v>
      </c>
      <c r="H4297" s="6">
        <v>74.900000000000006</v>
      </c>
      <c r="I4297" s="6">
        <v>1.1000000000000001</v>
      </c>
      <c r="J4297" s="6" t="s">
        <v>170</v>
      </c>
      <c r="K4297" s="6">
        <v>1.3</v>
      </c>
      <c r="L4297" s="6" t="s">
        <v>24</v>
      </c>
      <c r="N4297" s="6" t="b">
        <v>0</v>
      </c>
      <c r="O4297" s="6">
        <v>41.989584800000003</v>
      </c>
      <c r="P4297" s="6">
        <v>-72.128553449999998</v>
      </c>
    </row>
    <row r="4298" spans="2:16" ht="15.75" customHeight="1" x14ac:dyDescent="0.3">
      <c r="B4298" s="6">
        <v>309</v>
      </c>
      <c r="C4298" s="6" t="s">
        <v>26</v>
      </c>
      <c r="D4298" s="6">
        <v>5677</v>
      </c>
      <c r="F4298" s="6" t="s">
        <v>20</v>
      </c>
      <c r="G4298" s="6">
        <v>200</v>
      </c>
      <c r="H4298" s="6">
        <v>63.1</v>
      </c>
      <c r="I4298" s="6">
        <v>2.2999999999999998</v>
      </c>
      <c r="J4298" s="6" t="s">
        <v>170</v>
      </c>
      <c r="K4298" s="6">
        <v>1.3</v>
      </c>
      <c r="L4298" s="6" t="s">
        <v>24</v>
      </c>
      <c r="N4298" s="6" t="b">
        <v>0</v>
      </c>
      <c r="O4298" s="6">
        <v>41.989457489999999</v>
      </c>
      <c r="P4298" s="6">
        <v>-72.128404270000004</v>
      </c>
    </row>
    <row r="4299" spans="2:16" ht="15.75" customHeight="1" x14ac:dyDescent="0.3">
      <c r="B4299" s="6">
        <v>309</v>
      </c>
      <c r="C4299" s="6" t="s">
        <v>21</v>
      </c>
      <c r="D4299" s="6">
        <v>5678</v>
      </c>
      <c r="F4299" s="6" t="s">
        <v>20</v>
      </c>
      <c r="G4299" s="6">
        <v>180.3</v>
      </c>
      <c r="H4299" s="6">
        <v>73.7</v>
      </c>
      <c r="I4299" s="6">
        <v>3.7</v>
      </c>
      <c r="J4299" s="6" t="s">
        <v>170</v>
      </c>
      <c r="K4299" s="6">
        <v>1.3</v>
      </c>
      <c r="L4299" s="6" t="s">
        <v>24</v>
      </c>
      <c r="N4299" s="6" t="b">
        <v>0</v>
      </c>
      <c r="O4299" s="6">
        <v>41.989582140000003</v>
      </c>
      <c r="P4299" s="6">
        <v>-72.128616739999998</v>
      </c>
    </row>
    <row r="4300" spans="2:16" ht="15.75" customHeight="1" x14ac:dyDescent="0.3">
      <c r="B4300" s="6">
        <v>309</v>
      </c>
      <c r="C4300" s="6" t="s">
        <v>17</v>
      </c>
      <c r="D4300" s="6">
        <v>5680</v>
      </c>
      <c r="F4300" s="6" t="s">
        <v>20</v>
      </c>
      <c r="G4300" s="6">
        <v>185.4</v>
      </c>
      <c r="H4300" s="6">
        <v>69.5</v>
      </c>
      <c r="I4300" s="6">
        <v>2.2999999999999998</v>
      </c>
      <c r="J4300" s="6" t="s">
        <v>170</v>
      </c>
      <c r="K4300" s="6">
        <v>1.3</v>
      </c>
      <c r="L4300" s="6" t="s">
        <v>24</v>
      </c>
      <c r="N4300" s="6" t="b">
        <v>0</v>
      </c>
      <c r="O4300" s="6">
        <v>41.989536979999997</v>
      </c>
      <c r="P4300" s="6">
        <v>-72.128564789999999</v>
      </c>
    </row>
    <row r="4301" spans="2:16" ht="15.75" customHeight="1" x14ac:dyDescent="0.3">
      <c r="B4301" s="6">
        <v>802</v>
      </c>
      <c r="C4301" s="6" t="s">
        <v>17</v>
      </c>
      <c r="D4301" s="6">
        <v>5682</v>
      </c>
      <c r="F4301" s="6" t="s">
        <v>172</v>
      </c>
      <c r="G4301" s="6">
        <v>48.2</v>
      </c>
      <c r="H4301" s="6">
        <v>166.4</v>
      </c>
      <c r="I4301" s="6">
        <v>1.1000000000000001</v>
      </c>
      <c r="J4301" s="6" t="s">
        <v>170</v>
      </c>
      <c r="L4301" s="6" t="s">
        <v>24</v>
      </c>
      <c r="N4301" s="6" t="b">
        <v>0</v>
      </c>
      <c r="O4301" s="6">
        <v>41.990609460000002</v>
      </c>
      <c r="P4301" s="6">
        <v>-72.129996030000001</v>
      </c>
    </row>
    <row r="4302" spans="2:16" ht="15.75" customHeight="1" x14ac:dyDescent="0.3">
      <c r="B4302" s="6">
        <v>901</v>
      </c>
      <c r="C4302" s="6" t="s">
        <v>17</v>
      </c>
      <c r="D4302" s="6">
        <v>5683</v>
      </c>
      <c r="F4302" s="6" t="s">
        <v>172</v>
      </c>
      <c r="G4302" s="6">
        <v>26</v>
      </c>
      <c r="H4302" s="6">
        <v>184.2</v>
      </c>
      <c r="I4302" s="6">
        <v>1.5</v>
      </c>
      <c r="J4302" s="6" t="s">
        <v>170</v>
      </c>
      <c r="K4302" s="6">
        <v>1.3</v>
      </c>
      <c r="L4302" s="6" t="s">
        <v>24</v>
      </c>
      <c r="N4302" s="6" t="b">
        <v>0</v>
      </c>
      <c r="O4302" s="6">
        <v>41.990801779999998</v>
      </c>
      <c r="P4302" s="6">
        <v>-72.13022316</v>
      </c>
    </row>
    <row r="4303" spans="2:16" ht="15.75" customHeight="1" x14ac:dyDescent="0.3">
      <c r="B4303" s="6">
        <v>309</v>
      </c>
      <c r="C4303" s="6" t="s">
        <v>21</v>
      </c>
      <c r="D4303" s="6">
        <v>5684</v>
      </c>
      <c r="F4303" s="6" t="s">
        <v>20</v>
      </c>
      <c r="G4303" s="6">
        <v>185.3</v>
      </c>
      <c r="H4303" s="6">
        <v>76.099999999999994</v>
      </c>
      <c r="I4303" s="6">
        <v>3</v>
      </c>
      <c r="J4303" s="6" t="s">
        <v>170</v>
      </c>
      <c r="L4303" s="6" t="s">
        <v>24</v>
      </c>
      <c r="N4303" s="6" t="b">
        <v>0</v>
      </c>
      <c r="O4303" s="6">
        <v>41.98959559</v>
      </c>
      <c r="P4303" s="6">
        <v>-72.128552119999995</v>
      </c>
    </row>
    <row r="4304" spans="2:16" ht="15.75" customHeight="1" x14ac:dyDescent="0.3">
      <c r="B4304" s="6">
        <v>802</v>
      </c>
      <c r="C4304" s="6" t="s">
        <v>17</v>
      </c>
      <c r="D4304" s="6">
        <v>5685</v>
      </c>
      <c r="F4304" s="6" t="s">
        <v>172</v>
      </c>
      <c r="G4304" s="6">
        <v>44.6</v>
      </c>
      <c r="H4304" s="6">
        <v>165.1</v>
      </c>
      <c r="I4304" s="6">
        <v>2.4</v>
      </c>
      <c r="J4304" s="6" t="s">
        <v>170</v>
      </c>
      <c r="L4304" s="6" t="s">
        <v>24</v>
      </c>
      <c r="N4304" s="6" t="b">
        <v>0</v>
      </c>
      <c r="O4304" s="6">
        <v>41.990603569999998</v>
      </c>
      <c r="P4304" s="6">
        <v>-72.130041660000003</v>
      </c>
    </row>
    <row r="4305" spans="2:16" ht="15.75" customHeight="1" x14ac:dyDescent="0.3">
      <c r="B4305" s="6">
        <v>309</v>
      </c>
      <c r="C4305" s="6" t="s">
        <v>25</v>
      </c>
      <c r="D4305" s="6">
        <v>5686</v>
      </c>
      <c r="F4305" s="6" t="s">
        <v>20</v>
      </c>
      <c r="G4305" s="6">
        <v>197.8</v>
      </c>
      <c r="H4305" s="6">
        <v>78.5</v>
      </c>
      <c r="I4305" s="6">
        <v>2.5</v>
      </c>
      <c r="J4305" s="6" t="s">
        <v>170</v>
      </c>
      <c r="K4305" s="6">
        <v>1.3</v>
      </c>
      <c r="L4305" s="6" t="s">
        <v>24</v>
      </c>
      <c r="N4305" s="6" t="b">
        <v>0</v>
      </c>
      <c r="O4305" s="6">
        <v>41.989597320000001</v>
      </c>
      <c r="P4305" s="6">
        <v>-72.128398129999994</v>
      </c>
    </row>
    <row r="4306" spans="2:16" ht="15.75" customHeight="1" x14ac:dyDescent="0.3">
      <c r="B4306" s="6">
        <v>902</v>
      </c>
      <c r="C4306" s="6" t="s">
        <v>26</v>
      </c>
      <c r="D4306" s="6">
        <v>5687</v>
      </c>
      <c r="F4306" s="6" t="s">
        <v>172</v>
      </c>
      <c r="G4306" s="6">
        <v>52.4</v>
      </c>
      <c r="H4306" s="6">
        <v>180.3</v>
      </c>
      <c r="I4306" s="6">
        <v>1.5</v>
      </c>
      <c r="J4306" s="6" t="s">
        <v>170</v>
      </c>
      <c r="L4306" s="6" t="s">
        <v>24</v>
      </c>
      <c r="N4306" s="6" t="b">
        <v>0</v>
      </c>
      <c r="O4306" s="6">
        <v>41.990726010000003</v>
      </c>
      <c r="P4306" s="6">
        <v>-72.129916769999994</v>
      </c>
    </row>
    <row r="4307" spans="2:16" ht="15.75" customHeight="1" x14ac:dyDescent="0.3">
      <c r="B4307" s="6">
        <v>801</v>
      </c>
      <c r="C4307" s="6" t="s">
        <v>21</v>
      </c>
      <c r="D4307" s="6">
        <v>5688</v>
      </c>
      <c r="F4307" s="6" t="s">
        <v>172</v>
      </c>
      <c r="G4307" s="6">
        <v>27.2</v>
      </c>
      <c r="H4307" s="6">
        <v>180</v>
      </c>
      <c r="I4307" s="6">
        <v>1.9</v>
      </c>
      <c r="J4307" s="6" t="s">
        <v>170</v>
      </c>
      <c r="L4307" s="6" t="s">
        <v>24</v>
      </c>
      <c r="N4307" s="6" t="b">
        <v>0</v>
      </c>
      <c r="O4307" s="6">
        <v>41.990762709999998</v>
      </c>
      <c r="P4307" s="6">
        <v>-72.130217689999995</v>
      </c>
    </row>
    <row r="4308" spans="2:16" ht="15.75" customHeight="1" x14ac:dyDescent="0.3">
      <c r="B4308" s="6">
        <v>801</v>
      </c>
      <c r="C4308" s="6" t="s">
        <v>17</v>
      </c>
      <c r="D4308" s="6">
        <v>5690</v>
      </c>
      <c r="F4308" s="6" t="s">
        <v>172</v>
      </c>
      <c r="G4308" s="6">
        <v>21.5</v>
      </c>
      <c r="H4308" s="6">
        <v>167.9</v>
      </c>
      <c r="I4308" s="6">
        <v>1.2</v>
      </c>
      <c r="J4308" s="6" t="s">
        <v>170</v>
      </c>
      <c r="N4308" s="6" t="b">
        <v>0</v>
      </c>
      <c r="O4308" s="6">
        <v>41.990664440000003</v>
      </c>
      <c r="P4308" s="6">
        <v>-72.130311030000001</v>
      </c>
    </row>
    <row r="4309" spans="2:16" ht="15.75" customHeight="1" x14ac:dyDescent="0.3">
      <c r="B4309" s="6">
        <v>801</v>
      </c>
      <c r="C4309" s="6" t="s">
        <v>25</v>
      </c>
      <c r="D4309" s="6">
        <v>5691</v>
      </c>
      <c r="F4309" s="6" t="s">
        <v>172</v>
      </c>
      <c r="G4309" s="6">
        <v>30.2</v>
      </c>
      <c r="H4309" s="6">
        <v>179.8</v>
      </c>
      <c r="I4309" s="6">
        <v>3</v>
      </c>
      <c r="J4309" s="6" t="s">
        <v>170</v>
      </c>
      <c r="N4309" s="6" t="b">
        <v>0</v>
      </c>
      <c r="O4309" s="6">
        <v>41.990756249999997</v>
      </c>
      <c r="P4309" s="6">
        <v>-72.130182360000006</v>
      </c>
    </row>
    <row r="4310" spans="2:16" ht="15.75" customHeight="1" x14ac:dyDescent="0.3">
      <c r="B4310" s="6">
        <v>802</v>
      </c>
      <c r="C4310" s="6" t="s">
        <v>17</v>
      </c>
      <c r="D4310" s="6">
        <v>5692</v>
      </c>
      <c r="F4310" s="6" t="s">
        <v>172</v>
      </c>
      <c r="G4310" s="6">
        <v>49.3</v>
      </c>
      <c r="H4310" s="6">
        <v>164.6</v>
      </c>
      <c r="I4310" s="6">
        <v>2.2999999999999998</v>
      </c>
      <c r="J4310" s="6" t="s">
        <v>170</v>
      </c>
      <c r="L4310" s="6" t="s">
        <v>24</v>
      </c>
      <c r="N4310" s="6" t="b">
        <v>0</v>
      </c>
      <c r="O4310" s="6">
        <v>41.990591799999997</v>
      </c>
      <c r="P4310" s="6">
        <v>-72.129986700000003</v>
      </c>
    </row>
    <row r="4311" spans="2:16" ht="15.75" customHeight="1" x14ac:dyDescent="0.3">
      <c r="B4311" s="6">
        <v>309</v>
      </c>
      <c r="C4311" s="6" t="s">
        <v>25</v>
      </c>
      <c r="D4311" s="6">
        <v>5693</v>
      </c>
      <c r="F4311" s="6" t="s">
        <v>20</v>
      </c>
      <c r="G4311" s="6">
        <v>197.6</v>
      </c>
      <c r="H4311" s="6">
        <v>79.900000000000006</v>
      </c>
      <c r="I4311" s="6">
        <v>2.1</v>
      </c>
      <c r="J4311" s="6" t="s">
        <v>170</v>
      </c>
      <c r="K4311" s="6">
        <v>1.3</v>
      </c>
      <c r="L4311" s="6" t="s">
        <v>24</v>
      </c>
      <c r="N4311" s="6" t="b">
        <v>0</v>
      </c>
      <c r="O4311" s="6">
        <v>41.989610030000001</v>
      </c>
      <c r="P4311" s="6">
        <v>-72.128397570000004</v>
      </c>
    </row>
    <row r="4312" spans="2:16" ht="15.75" customHeight="1" x14ac:dyDescent="0.3">
      <c r="B4312" s="6">
        <v>801</v>
      </c>
      <c r="C4312" s="6" t="s">
        <v>21</v>
      </c>
      <c r="D4312" s="6">
        <v>5694</v>
      </c>
      <c r="F4312" s="6" t="s">
        <v>172</v>
      </c>
      <c r="G4312" s="6">
        <v>32.200000000000003</v>
      </c>
      <c r="H4312" s="6">
        <v>164.2</v>
      </c>
      <c r="I4312" s="6">
        <v>3.1</v>
      </c>
      <c r="J4312" s="6" t="s">
        <v>170</v>
      </c>
      <c r="L4312" s="6" t="s">
        <v>24</v>
      </c>
      <c r="N4312" s="6" t="b">
        <v>0</v>
      </c>
      <c r="O4312" s="6">
        <v>41.990614960000002</v>
      </c>
      <c r="P4312" s="6">
        <v>-72.130191300000007</v>
      </c>
    </row>
    <row r="4313" spans="2:16" ht="15.75" customHeight="1" x14ac:dyDescent="0.3">
      <c r="B4313" s="6">
        <v>309</v>
      </c>
      <c r="C4313" s="6" t="s">
        <v>17</v>
      </c>
      <c r="D4313" s="6">
        <v>5695</v>
      </c>
      <c r="F4313" s="6" t="s">
        <v>20</v>
      </c>
      <c r="G4313" s="6">
        <v>183.9</v>
      </c>
      <c r="H4313" s="6">
        <v>66.400000000000006</v>
      </c>
      <c r="I4313" s="6">
        <v>2.1</v>
      </c>
      <c r="J4313" s="6" t="s">
        <v>170</v>
      </c>
      <c r="K4313" s="6">
        <v>1.3</v>
      </c>
      <c r="L4313" s="6" t="s">
        <v>24</v>
      </c>
      <c r="N4313" s="6" t="b">
        <v>0</v>
      </c>
      <c r="O4313" s="6">
        <v>41.989511870000001</v>
      </c>
      <c r="P4313" s="6">
        <v>-72.128589180000006</v>
      </c>
    </row>
    <row r="4314" spans="2:16" ht="15.75" customHeight="1" x14ac:dyDescent="0.3">
      <c r="B4314" s="6">
        <v>309</v>
      </c>
      <c r="C4314" s="6" t="s">
        <v>26</v>
      </c>
      <c r="D4314" s="6">
        <v>5697</v>
      </c>
      <c r="F4314" s="6" t="s">
        <v>20</v>
      </c>
      <c r="G4314" s="6">
        <v>199.9</v>
      </c>
      <c r="H4314" s="6">
        <v>63.8</v>
      </c>
      <c r="I4314" s="6">
        <v>2.5</v>
      </c>
      <c r="J4314" s="6" t="s">
        <v>170</v>
      </c>
      <c r="K4314" s="6">
        <v>1.3</v>
      </c>
      <c r="L4314" s="6" t="s">
        <v>24</v>
      </c>
      <c r="N4314" s="6" t="b">
        <v>0</v>
      </c>
      <c r="O4314" s="6">
        <v>41.98946385</v>
      </c>
      <c r="P4314" s="6">
        <v>-72.128403989999995</v>
      </c>
    </row>
    <row r="4315" spans="2:16" ht="15.75" customHeight="1" x14ac:dyDescent="0.3">
      <c r="B4315" s="6">
        <v>802</v>
      </c>
      <c r="C4315" s="6" t="s">
        <v>25</v>
      </c>
      <c r="D4315" s="6">
        <v>5698</v>
      </c>
      <c r="F4315" s="6" t="s">
        <v>172</v>
      </c>
      <c r="G4315" s="6">
        <v>50.8</v>
      </c>
      <c r="H4315" s="6">
        <v>174.5</v>
      </c>
      <c r="I4315" s="6">
        <v>1.7</v>
      </c>
      <c r="J4315" s="6" t="s">
        <v>170</v>
      </c>
      <c r="K4315" s="6">
        <v>1.3</v>
      </c>
      <c r="L4315" s="6" t="s">
        <v>24</v>
      </c>
      <c r="N4315" s="6" t="b">
        <v>1</v>
      </c>
      <c r="O4315" s="6">
        <v>41.990677140000003</v>
      </c>
      <c r="P4315" s="6">
        <v>-72.129948029999994</v>
      </c>
    </row>
    <row r="4316" spans="2:16" ht="15.75" customHeight="1" x14ac:dyDescent="0.3">
      <c r="B4316" s="6">
        <v>309</v>
      </c>
      <c r="C4316" s="6" t="s">
        <v>21</v>
      </c>
      <c r="D4316" s="6">
        <v>5699</v>
      </c>
      <c r="F4316" s="6" t="s">
        <v>20</v>
      </c>
      <c r="G4316" s="6">
        <v>182.1</v>
      </c>
      <c r="H4316" s="6">
        <v>79.3</v>
      </c>
      <c r="I4316" s="6">
        <v>3</v>
      </c>
      <c r="J4316" s="6" t="s">
        <v>170</v>
      </c>
      <c r="K4316" s="6">
        <v>1.3</v>
      </c>
      <c r="L4316" s="6" t="s">
        <v>24</v>
      </c>
      <c r="N4316" s="6" t="b">
        <v>0</v>
      </c>
      <c r="O4316" s="6">
        <v>41.989628930000002</v>
      </c>
      <c r="P4316" s="6">
        <v>-72.128583520000007</v>
      </c>
    </row>
    <row r="4317" spans="2:16" ht="15.75" customHeight="1" x14ac:dyDescent="0.3">
      <c r="B4317" s="6">
        <v>804</v>
      </c>
      <c r="C4317" s="6" t="s">
        <v>25</v>
      </c>
      <c r="D4317" s="6">
        <v>5700</v>
      </c>
      <c r="F4317" s="6" t="s">
        <v>172</v>
      </c>
      <c r="G4317" s="6">
        <v>99.1</v>
      </c>
      <c r="H4317" s="6">
        <v>179.7</v>
      </c>
      <c r="I4317" s="6">
        <v>2</v>
      </c>
      <c r="J4317" s="6" t="s">
        <v>170</v>
      </c>
      <c r="L4317" s="6" t="s">
        <v>24</v>
      </c>
      <c r="N4317" s="6" t="b">
        <v>0</v>
      </c>
      <c r="O4317" s="6">
        <v>41.990647760000002</v>
      </c>
      <c r="P4317" s="6">
        <v>-72.129361560000007</v>
      </c>
    </row>
    <row r="4318" spans="2:16" ht="15.75" customHeight="1" x14ac:dyDescent="0.3">
      <c r="B4318" s="6">
        <v>802</v>
      </c>
      <c r="C4318" s="6" t="s">
        <v>17</v>
      </c>
      <c r="D4318" s="6">
        <v>5701</v>
      </c>
      <c r="F4318" s="6" t="s">
        <v>172</v>
      </c>
      <c r="G4318" s="6">
        <v>49</v>
      </c>
      <c r="H4318" s="6">
        <v>164</v>
      </c>
      <c r="I4318" s="6">
        <v>1.8</v>
      </c>
      <c r="J4318" s="6" t="s">
        <v>170</v>
      </c>
      <c r="L4318" s="6" t="s">
        <v>24</v>
      </c>
      <c r="N4318" s="6" t="b">
        <v>1</v>
      </c>
      <c r="O4318" s="6">
        <v>41.990586960000002</v>
      </c>
      <c r="P4318" s="6">
        <v>-72.129991540000006</v>
      </c>
    </row>
    <row r="4319" spans="2:16" ht="15.75" customHeight="1" x14ac:dyDescent="0.3">
      <c r="B4319" s="6">
        <v>802</v>
      </c>
      <c r="C4319" s="6" t="s">
        <v>17</v>
      </c>
      <c r="D4319" s="6">
        <v>5703</v>
      </c>
      <c r="F4319" s="6" t="s">
        <v>172</v>
      </c>
      <c r="G4319" s="6">
        <v>47.3</v>
      </c>
      <c r="I4319" s="6">
        <v>2.5</v>
      </c>
      <c r="J4319" s="6" t="s">
        <v>170</v>
      </c>
      <c r="L4319" s="6" t="s">
        <v>24</v>
      </c>
      <c r="N4319" s="6" t="b">
        <v>0</v>
      </c>
      <c r="O4319" s="6" t="e">
        <v>#DIV/0!</v>
      </c>
      <c r="P4319" s="6" t="e">
        <v>#DIV/0!</v>
      </c>
    </row>
    <row r="4320" spans="2:16" ht="15.75" customHeight="1" x14ac:dyDescent="0.3">
      <c r="B4320" s="6">
        <v>309</v>
      </c>
      <c r="C4320" s="6" t="s">
        <v>21</v>
      </c>
      <c r="D4320" s="6">
        <v>5706</v>
      </c>
      <c r="F4320" s="6" t="s">
        <v>20</v>
      </c>
      <c r="G4320" s="6">
        <v>180.8</v>
      </c>
      <c r="H4320" s="6">
        <v>71.900000000000006</v>
      </c>
      <c r="I4320" s="6">
        <v>2.6</v>
      </c>
      <c r="J4320" s="6" t="s">
        <v>170</v>
      </c>
      <c r="K4320" s="6">
        <v>1.3</v>
      </c>
      <c r="L4320" s="6" t="s">
        <v>24</v>
      </c>
      <c r="N4320" s="6" t="b">
        <v>0</v>
      </c>
      <c r="O4320" s="6">
        <v>41.989565419999998</v>
      </c>
      <c r="P4320" s="6">
        <v>-72.128614560000003</v>
      </c>
    </row>
    <row r="4321" spans="2:16" ht="15.75" customHeight="1" x14ac:dyDescent="0.3">
      <c r="B4321" s="6">
        <v>802</v>
      </c>
      <c r="C4321" s="6" t="s">
        <v>17</v>
      </c>
      <c r="D4321" s="6">
        <v>5707</v>
      </c>
      <c r="F4321" s="6" t="s">
        <v>172</v>
      </c>
      <c r="G4321" s="6">
        <v>49.6</v>
      </c>
      <c r="H4321" s="6">
        <v>169.6</v>
      </c>
      <c r="I4321" s="6">
        <v>2.2000000000000002</v>
      </c>
      <c r="J4321" s="6" t="s">
        <v>170</v>
      </c>
      <c r="L4321" s="6" t="s">
        <v>24</v>
      </c>
      <c r="N4321" s="6" t="b">
        <v>0</v>
      </c>
      <c r="O4321" s="6">
        <v>41.990635619999999</v>
      </c>
      <c r="P4321" s="6">
        <v>-72.129972620000004</v>
      </c>
    </row>
    <row r="4322" spans="2:16" ht="15.75" customHeight="1" x14ac:dyDescent="0.3">
      <c r="B4322" s="6">
        <v>309</v>
      </c>
      <c r="C4322" s="6" t="s">
        <v>21</v>
      </c>
      <c r="D4322" s="6">
        <v>5708</v>
      </c>
      <c r="F4322" s="6" t="s">
        <v>20</v>
      </c>
      <c r="G4322" s="6">
        <v>185.5</v>
      </c>
      <c r="H4322" s="6">
        <v>75.8</v>
      </c>
      <c r="I4322" s="6">
        <v>1.3</v>
      </c>
      <c r="J4322" s="6" t="s">
        <v>170</v>
      </c>
      <c r="L4322" s="6" t="s">
        <v>24</v>
      </c>
      <c r="N4322" s="6" t="b">
        <v>0</v>
      </c>
      <c r="O4322" s="6">
        <v>41.989592620000003</v>
      </c>
      <c r="P4322" s="6">
        <v>-72.128550360000006</v>
      </c>
    </row>
    <row r="4323" spans="2:16" ht="15.75" customHeight="1" x14ac:dyDescent="0.3">
      <c r="B4323" s="6">
        <v>309</v>
      </c>
      <c r="C4323" s="6" t="s">
        <v>25</v>
      </c>
      <c r="D4323" s="6">
        <v>5708</v>
      </c>
      <c r="F4323" s="6" t="s">
        <v>20</v>
      </c>
      <c r="G4323" s="6">
        <v>199.9</v>
      </c>
      <c r="H4323" s="6">
        <v>76.8</v>
      </c>
      <c r="I4323" s="6">
        <v>3</v>
      </c>
      <c r="J4323" s="6" t="s">
        <v>170</v>
      </c>
      <c r="K4323" s="6">
        <v>1.3</v>
      </c>
      <c r="L4323" s="6" t="s">
        <v>24</v>
      </c>
      <c r="N4323" s="6" t="b">
        <v>0</v>
      </c>
      <c r="O4323" s="6">
        <v>41.989578979999997</v>
      </c>
      <c r="P4323" s="6">
        <v>-72.128376680000002</v>
      </c>
    </row>
    <row r="4324" spans="2:16" ht="15.75" customHeight="1" x14ac:dyDescent="0.3">
      <c r="B4324" s="6">
        <v>804</v>
      </c>
      <c r="C4324" s="6" t="s">
        <v>26</v>
      </c>
      <c r="D4324" s="6">
        <v>5709</v>
      </c>
      <c r="F4324" s="6" t="s">
        <v>172</v>
      </c>
      <c r="G4324" s="6">
        <v>98.9</v>
      </c>
      <c r="H4324" s="6">
        <v>167</v>
      </c>
      <c r="I4324" s="6">
        <v>1.3</v>
      </c>
      <c r="J4324" s="6" t="s">
        <v>170</v>
      </c>
      <c r="K4324" s="6">
        <v>1.3</v>
      </c>
      <c r="L4324" s="6" t="s">
        <v>24</v>
      </c>
      <c r="N4324" s="6" t="b">
        <v>0</v>
      </c>
      <c r="O4324" s="6">
        <v>41.99053559</v>
      </c>
      <c r="P4324" s="6">
        <v>-72.129390630000003</v>
      </c>
    </row>
    <row r="4325" spans="2:16" ht="15.75" customHeight="1" x14ac:dyDescent="0.3">
      <c r="B4325" s="6">
        <v>902</v>
      </c>
      <c r="C4325" s="6" t="s">
        <v>25</v>
      </c>
      <c r="D4325" s="6">
        <v>5710</v>
      </c>
      <c r="F4325" s="6" t="s">
        <v>172</v>
      </c>
      <c r="G4325" s="6">
        <v>58.5</v>
      </c>
      <c r="H4325" s="6">
        <v>190.2</v>
      </c>
      <c r="I4325" s="6">
        <v>2.2999999999999998</v>
      </c>
      <c r="J4325" s="6" t="s">
        <v>170</v>
      </c>
      <c r="N4325" s="6" t="b">
        <v>1</v>
      </c>
      <c r="O4325" s="6">
        <v>41.990804160000003</v>
      </c>
      <c r="P4325" s="6">
        <v>-72.129823279999997</v>
      </c>
    </row>
    <row r="4326" spans="2:16" ht="15.75" customHeight="1" x14ac:dyDescent="0.3">
      <c r="B4326" s="6">
        <v>801</v>
      </c>
      <c r="C4326" s="6" t="s">
        <v>17</v>
      </c>
      <c r="D4326" s="6">
        <v>5711</v>
      </c>
      <c r="F4326" s="6" t="s">
        <v>172</v>
      </c>
      <c r="G4326" s="6">
        <v>22.6</v>
      </c>
      <c r="H4326" s="6">
        <v>166.8</v>
      </c>
      <c r="I4326" s="6">
        <v>1.2</v>
      </c>
      <c r="J4326" s="6" t="s">
        <v>170</v>
      </c>
      <c r="N4326" s="6" t="b">
        <v>0</v>
      </c>
      <c r="O4326" s="6">
        <v>41.99065298</v>
      </c>
      <c r="P4326" s="6">
        <v>-72.130300230000003</v>
      </c>
    </row>
    <row r="4327" spans="2:16" ht="15.75" customHeight="1" x14ac:dyDescent="0.3">
      <c r="B4327" s="6">
        <v>902</v>
      </c>
      <c r="C4327" s="6" t="s">
        <v>26</v>
      </c>
      <c r="D4327" s="6">
        <v>5713</v>
      </c>
      <c r="F4327" s="6" t="s">
        <v>172</v>
      </c>
      <c r="G4327" s="6">
        <v>55.8</v>
      </c>
      <c r="H4327" s="6">
        <v>187.8</v>
      </c>
      <c r="I4327" s="6">
        <v>2.5</v>
      </c>
      <c r="J4327" s="6" t="s">
        <v>170</v>
      </c>
      <c r="N4327" s="6" t="b">
        <v>1</v>
      </c>
      <c r="O4327" s="6">
        <v>41.99078712</v>
      </c>
      <c r="P4327" s="6">
        <v>-72.129860500000007</v>
      </c>
    </row>
    <row r="4328" spans="2:16" ht="15.75" customHeight="1" x14ac:dyDescent="0.3">
      <c r="B4328" s="6">
        <v>900</v>
      </c>
      <c r="C4328" s="6" t="s">
        <v>17</v>
      </c>
      <c r="D4328" s="6">
        <v>5714</v>
      </c>
      <c r="F4328" s="6" t="s">
        <v>172</v>
      </c>
      <c r="G4328" s="6">
        <v>0.1</v>
      </c>
      <c r="H4328" s="6">
        <v>184</v>
      </c>
      <c r="I4328" s="6">
        <v>2.8</v>
      </c>
      <c r="J4328" s="6" t="s">
        <v>170</v>
      </c>
      <c r="N4328" s="6" t="b">
        <v>0</v>
      </c>
      <c r="O4328" s="6">
        <v>41.990840460000001</v>
      </c>
      <c r="P4328" s="6">
        <v>-72.130532200000005</v>
      </c>
    </row>
    <row r="4329" spans="2:16" ht="15.75" customHeight="1" x14ac:dyDescent="0.3">
      <c r="B4329" s="6">
        <v>801</v>
      </c>
      <c r="C4329" s="6" t="s">
        <v>17</v>
      </c>
      <c r="D4329" s="6">
        <v>5715</v>
      </c>
      <c r="F4329" s="6" t="s">
        <v>172</v>
      </c>
      <c r="G4329" s="6">
        <v>20.100000000000001</v>
      </c>
      <c r="H4329" s="6">
        <v>167.7</v>
      </c>
      <c r="I4329" s="6">
        <v>1.9</v>
      </c>
      <c r="J4329" s="6" t="s">
        <v>170</v>
      </c>
      <c r="K4329" s="6">
        <v>1.3</v>
      </c>
      <c r="L4329" s="6" t="s">
        <v>24</v>
      </c>
      <c r="N4329" s="6" t="b">
        <v>1</v>
      </c>
      <c r="O4329" s="6">
        <v>41.990664860000003</v>
      </c>
      <c r="P4329" s="6">
        <v>-72.130328129999995</v>
      </c>
    </row>
    <row r="4330" spans="2:16" ht="15.75" customHeight="1" x14ac:dyDescent="0.3">
      <c r="B4330" s="6">
        <v>904</v>
      </c>
      <c r="C4330" s="6" t="s">
        <v>26</v>
      </c>
      <c r="D4330" s="6">
        <v>5716</v>
      </c>
      <c r="F4330" s="6" t="s">
        <v>172</v>
      </c>
      <c r="G4330" s="6">
        <v>98.2</v>
      </c>
      <c r="H4330" s="6">
        <v>183.9</v>
      </c>
      <c r="I4330" s="6">
        <v>3.6</v>
      </c>
      <c r="J4330" s="6" t="s">
        <v>170</v>
      </c>
      <c r="L4330" s="6" t="s">
        <v>24</v>
      </c>
      <c r="N4330" s="6" t="b">
        <v>0</v>
      </c>
      <c r="O4330" s="6">
        <v>41.990686359999998</v>
      </c>
      <c r="P4330" s="6">
        <v>-72.129363459999993</v>
      </c>
    </row>
    <row r="4331" spans="2:16" ht="15.75" customHeight="1" x14ac:dyDescent="0.3">
      <c r="B4331" s="6">
        <v>801</v>
      </c>
      <c r="C4331" s="6" t="s">
        <v>17</v>
      </c>
      <c r="D4331" s="6">
        <v>5717</v>
      </c>
      <c r="F4331" s="6" t="s">
        <v>172</v>
      </c>
      <c r="G4331" s="6">
        <v>21.5</v>
      </c>
      <c r="H4331" s="6">
        <v>168.3</v>
      </c>
      <c r="I4331" s="6">
        <v>1.5</v>
      </c>
      <c r="J4331" s="6" t="s">
        <v>170</v>
      </c>
      <c r="N4331" s="6" t="b">
        <v>0</v>
      </c>
      <c r="O4331" s="6">
        <v>41.990667989999999</v>
      </c>
      <c r="P4331" s="6">
        <v>-72.130310190000003</v>
      </c>
    </row>
    <row r="4332" spans="2:16" ht="15.75" customHeight="1" x14ac:dyDescent="0.3">
      <c r="B4332" s="6">
        <v>309</v>
      </c>
      <c r="C4332" s="6" t="s">
        <v>21</v>
      </c>
      <c r="D4332" s="6">
        <v>5719</v>
      </c>
      <c r="F4332" s="6" t="s">
        <v>20</v>
      </c>
      <c r="G4332" s="6">
        <v>186</v>
      </c>
      <c r="H4332" s="6">
        <v>71.5</v>
      </c>
      <c r="I4332" s="6">
        <v>2.5</v>
      </c>
      <c r="J4332" s="6" t="s">
        <v>170</v>
      </c>
      <c r="L4332" s="6" t="s">
        <v>24</v>
      </c>
      <c r="N4332" s="6" t="b">
        <v>0</v>
      </c>
      <c r="O4332" s="6">
        <v>41.989553749999999</v>
      </c>
      <c r="P4332" s="6">
        <v>-72.128553440000005</v>
      </c>
    </row>
    <row r="4333" spans="2:16" ht="15.75" customHeight="1" x14ac:dyDescent="0.3">
      <c r="B4333" s="6">
        <v>800</v>
      </c>
      <c r="C4333" s="6" t="s">
        <v>26</v>
      </c>
      <c r="D4333" s="6">
        <v>5720</v>
      </c>
      <c r="F4333" s="6" t="s">
        <v>172</v>
      </c>
      <c r="G4333" s="6">
        <v>16.5</v>
      </c>
      <c r="H4333" s="6">
        <v>160.69999999999999</v>
      </c>
      <c r="I4333" s="6">
        <v>1.3</v>
      </c>
      <c r="J4333" s="6" t="s">
        <v>170</v>
      </c>
      <c r="N4333" s="6" t="b">
        <v>0</v>
      </c>
      <c r="O4333" s="6">
        <v>41.99060849</v>
      </c>
      <c r="P4333" s="6">
        <v>-72.130385739999994</v>
      </c>
    </row>
    <row r="4334" spans="2:16" ht="15.75" customHeight="1" x14ac:dyDescent="0.3">
      <c r="B4334" s="6">
        <v>801</v>
      </c>
      <c r="C4334" s="6" t="s">
        <v>21</v>
      </c>
      <c r="D4334" s="6">
        <v>5721</v>
      </c>
      <c r="F4334" s="6" t="s">
        <v>172</v>
      </c>
      <c r="G4334" s="6">
        <v>22.2</v>
      </c>
      <c r="H4334" s="6">
        <v>179.6</v>
      </c>
      <c r="I4334" s="6">
        <v>4.0999999999999996</v>
      </c>
      <c r="J4334" s="6" t="s">
        <v>170</v>
      </c>
      <c r="N4334" s="6" t="b">
        <v>1</v>
      </c>
      <c r="O4334" s="6">
        <v>41.990766970000003</v>
      </c>
      <c r="P4334" s="6">
        <v>-72.130278110000006</v>
      </c>
    </row>
    <row r="4335" spans="2:16" ht="15.75" customHeight="1" x14ac:dyDescent="0.3">
      <c r="B4335" s="6">
        <v>800</v>
      </c>
      <c r="C4335" s="6" t="s">
        <v>26</v>
      </c>
      <c r="D4335" s="6">
        <v>5722</v>
      </c>
      <c r="F4335" s="6" t="s">
        <v>172</v>
      </c>
      <c r="G4335" s="6">
        <v>19.2</v>
      </c>
      <c r="H4335" s="6">
        <v>168.5</v>
      </c>
      <c r="I4335" s="6">
        <v>1.3</v>
      </c>
      <c r="J4335" s="6" t="s">
        <v>170</v>
      </c>
      <c r="N4335" s="6" t="b">
        <v>1</v>
      </c>
      <c r="O4335" s="6">
        <v>41.990673350000002</v>
      </c>
      <c r="P4335" s="6">
        <v>-72.130337179999998</v>
      </c>
    </row>
    <row r="4336" spans="2:16" ht="15.75" customHeight="1" x14ac:dyDescent="0.3">
      <c r="B4336" s="6">
        <v>309</v>
      </c>
      <c r="C4336" s="6" t="s">
        <v>25</v>
      </c>
      <c r="D4336" s="6">
        <v>5723</v>
      </c>
      <c r="F4336" s="6" t="s">
        <v>20</v>
      </c>
      <c r="G4336" s="6">
        <v>197.3</v>
      </c>
      <c r="H4336" s="6">
        <v>79.5</v>
      </c>
      <c r="I4336" s="6">
        <v>1.4</v>
      </c>
      <c r="J4336" s="6" t="s">
        <v>170</v>
      </c>
      <c r="L4336" s="6" t="s">
        <v>24</v>
      </c>
      <c r="N4336" s="6" t="b">
        <v>0</v>
      </c>
      <c r="O4336" s="6">
        <v>41.989606960000003</v>
      </c>
      <c r="P4336" s="6">
        <v>-72.128401980000007</v>
      </c>
    </row>
    <row r="4337" spans="2:16" ht="15.75" customHeight="1" x14ac:dyDescent="0.3">
      <c r="B4337" s="6">
        <v>309</v>
      </c>
      <c r="C4337" s="6" t="s">
        <v>25</v>
      </c>
      <c r="D4337" s="6">
        <v>5724</v>
      </c>
      <c r="F4337" s="6" t="s">
        <v>20</v>
      </c>
      <c r="G4337" s="6">
        <v>198.5</v>
      </c>
      <c r="H4337" s="6">
        <v>79.599999999999994</v>
      </c>
      <c r="I4337" s="6">
        <v>2.2000000000000002</v>
      </c>
      <c r="J4337" s="6" t="s">
        <v>170</v>
      </c>
      <c r="K4337" s="6">
        <v>1.3</v>
      </c>
      <c r="L4337" s="6" t="s">
        <v>24</v>
      </c>
      <c r="N4337" s="6" t="b">
        <v>0</v>
      </c>
      <c r="O4337" s="6">
        <v>41.98960597</v>
      </c>
      <c r="P4337" s="6">
        <v>-72.128387470000007</v>
      </c>
    </row>
    <row r="4338" spans="2:16" ht="15.75" customHeight="1" x14ac:dyDescent="0.3">
      <c r="B4338" s="6">
        <v>800</v>
      </c>
      <c r="C4338" s="6" t="s">
        <v>26</v>
      </c>
      <c r="D4338" s="6">
        <v>5725</v>
      </c>
      <c r="F4338" s="6" t="s">
        <v>172</v>
      </c>
      <c r="G4338" s="6">
        <v>17.899999999999999</v>
      </c>
      <c r="H4338" s="6">
        <v>163.4</v>
      </c>
      <c r="I4338" s="6">
        <v>2.1</v>
      </c>
      <c r="J4338" s="6" t="s">
        <v>170</v>
      </c>
      <c r="K4338" s="6">
        <v>1.3</v>
      </c>
      <c r="L4338" s="6" t="s">
        <v>24</v>
      </c>
      <c r="N4338" s="6" t="b">
        <v>0</v>
      </c>
      <c r="O4338" s="6">
        <v>41.990630209999999</v>
      </c>
      <c r="P4338" s="6">
        <v>-72.130363380000006</v>
      </c>
    </row>
    <row r="4339" spans="2:16" ht="15.75" customHeight="1" x14ac:dyDescent="0.3">
      <c r="B4339" s="6">
        <v>900</v>
      </c>
      <c r="C4339" s="6" t="s">
        <v>21</v>
      </c>
      <c r="D4339" s="6">
        <v>5726</v>
      </c>
      <c r="F4339" s="6" t="s">
        <v>18</v>
      </c>
      <c r="G4339" s="6">
        <v>3.5</v>
      </c>
      <c r="H4339" s="6">
        <v>199.8</v>
      </c>
      <c r="I4339" s="6">
        <v>46.4</v>
      </c>
      <c r="J4339" s="6" t="s">
        <v>170</v>
      </c>
      <c r="N4339" s="6" t="b">
        <v>0</v>
      </c>
      <c r="O4339" s="6">
        <v>41.990975079999998</v>
      </c>
      <c r="P4339" s="6">
        <v>-72.130458489999995</v>
      </c>
    </row>
    <row r="4340" spans="2:16" ht="15.75" customHeight="1" x14ac:dyDescent="0.3">
      <c r="B4340" s="6">
        <v>903</v>
      </c>
      <c r="C4340" s="6" t="s">
        <v>17</v>
      </c>
      <c r="D4340" s="6">
        <v>5727</v>
      </c>
      <c r="F4340" s="6" t="s">
        <v>172</v>
      </c>
      <c r="G4340" s="6">
        <v>62.4</v>
      </c>
      <c r="H4340" s="6">
        <v>188.2</v>
      </c>
      <c r="I4340" s="6">
        <v>1.4</v>
      </c>
      <c r="J4340" s="6" t="s">
        <v>170</v>
      </c>
      <c r="K4340" s="6">
        <v>1.3</v>
      </c>
      <c r="L4340" s="6" t="s">
        <v>24</v>
      </c>
      <c r="N4340" s="6" t="b">
        <v>0</v>
      </c>
      <c r="O4340" s="6">
        <v>41.990780360000002</v>
      </c>
      <c r="P4340" s="6">
        <v>-72.129781010000002</v>
      </c>
    </row>
    <row r="4341" spans="2:16" ht="15.75" customHeight="1" x14ac:dyDescent="0.3">
      <c r="B4341" s="6">
        <v>309</v>
      </c>
      <c r="C4341" s="6" t="s">
        <v>25</v>
      </c>
      <c r="D4341" s="6">
        <v>5728</v>
      </c>
      <c r="F4341" s="6" t="s">
        <v>20</v>
      </c>
      <c r="G4341" s="6">
        <v>197.9</v>
      </c>
      <c r="H4341" s="6">
        <v>77.8</v>
      </c>
      <c r="I4341" s="6">
        <v>2</v>
      </c>
      <c r="J4341" s="6" t="s">
        <v>170</v>
      </c>
      <c r="L4341" s="6" t="s">
        <v>24</v>
      </c>
      <c r="N4341" s="6" t="b">
        <v>0</v>
      </c>
      <c r="O4341" s="6">
        <v>41.989590960000001</v>
      </c>
      <c r="P4341" s="6">
        <v>-72.128398410000003</v>
      </c>
    </row>
    <row r="4342" spans="2:16" ht="15.75" customHeight="1" x14ac:dyDescent="0.3">
      <c r="B4342" s="6">
        <v>800</v>
      </c>
      <c r="C4342" s="6" t="s">
        <v>21</v>
      </c>
      <c r="D4342" s="6">
        <v>5730</v>
      </c>
      <c r="F4342" s="6" t="s">
        <v>172</v>
      </c>
      <c r="G4342" s="6">
        <v>0.4</v>
      </c>
      <c r="H4342" s="6">
        <v>174.7</v>
      </c>
      <c r="I4342" s="6">
        <v>2.2999999999999998</v>
      </c>
      <c r="J4342" s="6" t="s">
        <v>170</v>
      </c>
      <c r="N4342" s="6" t="b">
        <v>0</v>
      </c>
      <c r="O4342" s="6">
        <v>41.990757619999997</v>
      </c>
      <c r="P4342" s="6">
        <v>-72.130548169999997</v>
      </c>
    </row>
    <row r="4343" spans="2:16" ht="15.75" customHeight="1" x14ac:dyDescent="0.3">
      <c r="B4343" s="6">
        <v>309</v>
      </c>
      <c r="C4343" s="6" t="s">
        <v>21</v>
      </c>
      <c r="D4343" s="6">
        <v>5733</v>
      </c>
      <c r="F4343" s="6" t="s">
        <v>20</v>
      </c>
      <c r="G4343" s="6">
        <v>185.4</v>
      </c>
      <c r="H4343" s="6">
        <v>72.2</v>
      </c>
      <c r="I4343" s="6">
        <v>2.7</v>
      </c>
      <c r="J4343" s="6" t="s">
        <v>170</v>
      </c>
      <c r="K4343" s="6">
        <v>1.3</v>
      </c>
      <c r="L4343" s="6" t="s">
        <v>24</v>
      </c>
      <c r="N4343" s="6" t="b">
        <v>0</v>
      </c>
      <c r="O4343" s="6">
        <v>41.98956089</v>
      </c>
      <c r="P4343" s="6">
        <v>-72.128559120000006</v>
      </c>
    </row>
    <row r="4344" spans="2:16" ht="15.75" customHeight="1" x14ac:dyDescent="0.3">
      <c r="B4344" s="6">
        <v>309</v>
      </c>
      <c r="C4344" s="6" t="s">
        <v>21</v>
      </c>
      <c r="D4344" s="6">
        <v>5734</v>
      </c>
      <c r="F4344" s="6" t="s">
        <v>20</v>
      </c>
      <c r="G4344" s="6">
        <v>181.3</v>
      </c>
      <c r="H4344" s="6">
        <v>71.400000000000006</v>
      </c>
      <c r="I4344" s="6">
        <v>1.3</v>
      </c>
      <c r="J4344" s="6" t="s">
        <v>170</v>
      </c>
      <c r="K4344" s="6">
        <v>1.3</v>
      </c>
      <c r="L4344" s="6" t="s">
        <v>24</v>
      </c>
      <c r="N4344" s="6" t="b">
        <v>0</v>
      </c>
      <c r="O4344" s="6">
        <v>41.98956021</v>
      </c>
      <c r="P4344" s="6">
        <v>-72.128609659999995</v>
      </c>
    </row>
    <row r="4345" spans="2:16" ht="15.75" customHeight="1" x14ac:dyDescent="0.3">
      <c r="B4345" s="6">
        <v>309</v>
      </c>
      <c r="C4345" s="6" t="s">
        <v>21</v>
      </c>
      <c r="D4345" s="6">
        <v>5735</v>
      </c>
      <c r="F4345" s="6" t="s">
        <v>20</v>
      </c>
      <c r="G4345" s="6">
        <v>182.6</v>
      </c>
      <c r="H4345" s="6">
        <v>72.099999999999994</v>
      </c>
      <c r="I4345" s="6">
        <v>1.7</v>
      </c>
      <c r="J4345" s="6" t="s">
        <v>170</v>
      </c>
      <c r="L4345" s="6" t="s">
        <v>24</v>
      </c>
      <c r="N4345" s="6" t="b">
        <v>0</v>
      </c>
      <c r="O4345" s="6">
        <v>41.989564379999997</v>
      </c>
      <c r="P4345" s="6">
        <v>-72.128592690000005</v>
      </c>
    </row>
    <row r="4346" spans="2:16" ht="15.75" customHeight="1" x14ac:dyDescent="0.3">
      <c r="B4346" s="6">
        <v>309</v>
      </c>
      <c r="C4346" s="6" t="s">
        <v>21</v>
      </c>
      <c r="D4346" s="6">
        <v>5736</v>
      </c>
      <c r="F4346" s="6" t="s">
        <v>20</v>
      </c>
      <c r="G4346" s="6">
        <v>182.4</v>
      </c>
      <c r="H4346" s="6">
        <v>70.099999999999994</v>
      </c>
      <c r="I4346" s="6">
        <v>29</v>
      </c>
      <c r="J4346" s="6" t="s">
        <v>170</v>
      </c>
      <c r="L4346" s="6" t="s">
        <v>24</v>
      </c>
      <c r="N4346" s="6" t="b">
        <v>0</v>
      </c>
      <c r="O4346" s="6">
        <v>41.98954698</v>
      </c>
      <c r="P4346" s="6">
        <v>-72.128599280000003</v>
      </c>
    </row>
    <row r="4347" spans="2:16" ht="15.75" customHeight="1" x14ac:dyDescent="0.3">
      <c r="B4347" s="6">
        <v>801</v>
      </c>
      <c r="C4347" s="6" t="s">
        <v>21</v>
      </c>
      <c r="D4347" s="6">
        <v>5739</v>
      </c>
      <c r="F4347" s="6" t="s">
        <v>172</v>
      </c>
      <c r="G4347" s="6">
        <v>20.399999999999999</v>
      </c>
      <c r="H4347" s="6">
        <v>170.5</v>
      </c>
      <c r="I4347" s="6">
        <v>1.2</v>
      </c>
      <c r="J4347" s="6" t="s">
        <v>170</v>
      </c>
      <c r="N4347" s="6" t="b">
        <v>0</v>
      </c>
      <c r="O4347" s="6">
        <v>41.990689189999998</v>
      </c>
      <c r="P4347" s="6">
        <v>-72.130318680000002</v>
      </c>
    </row>
    <row r="4348" spans="2:16" ht="15.75" customHeight="1" x14ac:dyDescent="0.3">
      <c r="B4348" s="6">
        <v>309</v>
      </c>
      <c r="C4348" s="6" t="s">
        <v>25</v>
      </c>
      <c r="D4348" s="6">
        <v>5740</v>
      </c>
      <c r="F4348" s="6" t="s">
        <v>20</v>
      </c>
      <c r="G4348" s="6">
        <v>198</v>
      </c>
      <c r="H4348" s="6">
        <v>79</v>
      </c>
      <c r="I4348" s="6">
        <v>1.9</v>
      </c>
      <c r="J4348" s="6" t="s">
        <v>170</v>
      </c>
      <c r="N4348" s="6" t="b">
        <v>0</v>
      </c>
      <c r="O4348" s="6">
        <v>41.98960143</v>
      </c>
      <c r="P4348" s="6">
        <v>-72.128394689999993</v>
      </c>
    </row>
    <row r="4349" spans="2:16" ht="15.75" customHeight="1" x14ac:dyDescent="0.3">
      <c r="B4349" s="6">
        <v>904</v>
      </c>
      <c r="C4349" s="6" t="s">
        <v>17</v>
      </c>
      <c r="D4349" s="6">
        <v>5742</v>
      </c>
      <c r="F4349" s="6" t="s">
        <v>172</v>
      </c>
      <c r="G4349" s="6">
        <v>88.9</v>
      </c>
      <c r="H4349" s="6">
        <v>180.4</v>
      </c>
      <c r="I4349" s="6">
        <v>2.4</v>
      </c>
      <c r="J4349" s="6" t="s">
        <v>170</v>
      </c>
      <c r="K4349" s="6">
        <v>1.3</v>
      </c>
      <c r="L4349" s="6" t="s">
        <v>24</v>
      </c>
      <c r="N4349" s="6" t="b">
        <v>1</v>
      </c>
      <c r="O4349" s="6">
        <v>41.990669889999999</v>
      </c>
      <c r="P4349" s="6">
        <v>-72.129481630000001</v>
      </c>
    </row>
    <row r="4350" spans="2:16" ht="15.75" customHeight="1" x14ac:dyDescent="0.3">
      <c r="B4350" s="6">
        <v>309</v>
      </c>
      <c r="C4350" s="6" t="s">
        <v>25</v>
      </c>
      <c r="D4350" s="6">
        <v>5743</v>
      </c>
      <c r="F4350" s="6" t="s">
        <v>20</v>
      </c>
      <c r="G4350" s="6">
        <v>198.1</v>
      </c>
      <c r="H4350" s="6">
        <v>78</v>
      </c>
      <c r="I4350" s="6">
        <v>1.5</v>
      </c>
      <c r="J4350" s="6" t="s">
        <v>170</v>
      </c>
      <c r="L4350" s="6" t="s">
        <v>24</v>
      </c>
      <c r="N4350" s="6" t="b">
        <v>0</v>
      </c>
      <c r="O4350" s="6">
        <v>41.989592420000001</v>
      </c>
      <c r="P4350" s="6">
        <v>-72.128395600000005</v>
      </c>
    </row>
    <row r="4351" spans="2:16" ht="15.75" customHeight="1" x14ac:dyDescent="0.3">
      <c r="B4351" s="6">
        <v>309</v>
      </c>
      <c r="C4351" s="6" t="s">
        <v>21</v>
      </c>
      <c r="D4351" s="6">
        <v>5744</v>
      </c>
      <c r="F4351" s="6" t="s">
        <v>20</v>
      </c>
      <c r="G4351" s="6">
        <v>182.2</v>
      </c>
      <c r="H4351" s="6">
        <v>72</v>
      </c>
      <c r="I4351" s="6">
        <v>3.7</v>
      </c>
      <c r="J4351" s="6" t="s">
        <v>170</v>
      </c>
      <c r="K4351" s="6">
        <v>1.3</v>
      </c>
      <c r="L4351" s="6" t="s">
        <v>24</v>
      </c>
      <c r="N4351" s="6" t="b">
        <v>0</v>
      </c>
      <c r="O4351" s="6">
        <v>41.989564119999997</v>
      </c>
      <c r="P4351" s="6">
        <v>-72.128597670000005</v>
      </c>
    </row>
    <row r="4352" spans="2:16" ht="15.75" customHeight="1" x14ac:dyDescent="0.3">
      <c r="B4352" s="6">
        <v>902</v>
      </c>
      <c r="C4352" s="6" t="s">
        <v>25</v>
      </c>
      <c r="D4352" s="6">
        <v>5745</v>
      </c>
      <c r="F4352" s="6" t="s">
        <v>172</v>
      </c>
      <c r="G4352" s="6">
        <v>58.4</v>
      </c>
      <c r="H4352" s="6">
        <v>191.1</v>
      </c>
      <c r="I4352" s="6">
        <v>1.7</v>
      </c>
      <c r="J4352" s="6" t="s">
        <v>170</v>
      </c>
      <c r="N4352" s="6" t="b">
        <v>1</v>
      </c>
      <c r="O4352" s="6">
        <v>41.990812290000001</v>
      </c>
      <c r="P4352" s="6">
        <v>-72.129822579999995</v>
      </c>
    </row>
    <row r="4353" spans="2:16" ht="15.75" customHeight="1" x14ac:dyDescent="0.3">
      <c r="B4353" s="6">
        <v>309</v>
      </c>
      <c r="C4353" s="6" t="s">
        <v>17</v>
      </c>
      <c r="D4353" s="6">
        <v>5746</v>
      </c>
      <c r="F4353" s="6" t="s">
        <v>20</v>
      </c>
      <c r="G4353" s="6">
        <v>184.5</v>
      </c>
      <c r="H4353" s="6">
        <v>67.7</v>
      </c>
      <c r="I4353" s="6">
        <v>1.6</v>
      </c>
      <c r="J4353" s="6" t="s">
        <v>170</v>
      </c>
      <c r="K4353" s="6">
        <v>1.3</v>
      </c>
      <c r="L4353" s="6" t="s">
        <v>24</v>
      </c>
      <c r="N4353" s="6" t="b">
        <v>0</v>
      </c>
      <c r="O4353" s="6">
        <v>41.989522440000002</v>
      </c>
      <c r="P4353" s="6">
        <v>-72.128579299999998</v>
      </c>
    </row>
    <row r="4354" spans="2:16" ht="15.75" customHeight="1" x14ac:dyDescent="0.3">
      <c r="B4354" s="6">
        <v>309</v>
      </c>
      <c r="C4354" s="6" t="s">
        <v>21</v>
      </c>
      <c r="D4354" s="6">
        <v>5747</v>
      </c>
      <c r="F4354" s="6" t="s">
        <v>20</v>
      </c>
      <c r="G4354" s="6">
        <v>181.7</v>
      </c>
      <c r="H4354" s="6">
        <v>73.8</v>
      </c>
      <c r="I4354" s="6">
        <v>2.8</v>
      </c>
      <c r="J4354" s="6" t="s">
        <v>170</v>
      </c>
      <c r="K4354" s="6">
        <v>1.3</v>
      </c>
      <c r="L4354" s="6" t="s">
        <v>24</v>
      </c>
      <c r="N4354" s="6" t="b">
        <v>0</v>
      </c>
      <c r="O4354" s="6">
        <v>41.989580840000002</v>
      </c>
      <c r="P4354" s="6">
        <v>-72.128599850000001</v>
      </c>
    </row>
    <row r="4355" spans="2:16" ht="15.75" customHeight="1" x14ac:dyDescent="0.3">
      <c r="B4355" s="6">
        <v>802</v>
      </c>
      <c r="C4355" s="6" t="s">
        <v>17</v>
      </c>
      <c r="D4355" s="6">
        <v>5749</v>
      </c>
      <c r="F4355" s="6" t="s">
        <v>172</v>
      </c>
      <c r="G4355" s="6">
        <v>49</v>
      </c>
      <c r="H4355" s="6">
        <v>161</v>
      </c>
      <c r="I4355" s="6">
        <v>2</v>
      </c>
      <c r="J4355" s="6" t="s">
        <v>170</v>
      </c>
      <c r="L4355" s="6" t="s">
        <v>24</v>
      </c>
      <c r="N4355" s="6" t="b">
        <v>0</v>
      </c>
      <c r="O4355" s="6">
        <v>41.990560389999999</v>
      </c>
      <c r="P4355" s="6">
        <v>-72.129997840000001</v>
      </c>
    </row>
    <row r="4356" spans="2:16" ht="15.75" customHeight="1" x14ac:dyDescent="0.3">
      <c r="B4356" s="6">
        <v>902</v>
      </c>
      <c r="C4356" s="6" t="s">
        <v>25</v>
      </c>
      <c r="D4356" s="6">
        <v>5750</v>
      </c>
      <c r="F4356" s="6" t="s">
        <v>172</v>
      </c>
      <c r="G4356" s="6">
        <v>57.6</v>
      </c>
      <c r="H4356" s="6">
        <v>191.5</v>
      </c>
      <c r="I4356" s="6">
        <v>1.2</v>
      </c>
      <c r="J4356" s="6" t="s">
        <v>170</v>
      </c>
      <c r="N4356" s="6" t="b">
        <v>0</v>
      </c>
      <c r="O4356" s="6">
        <v>41.990817079999999</v>
      </c>
      <c r="P4356" s="6">
        <v>-72.129831280000005</v>
      </c>
    </row>
    <row r="4357" spans="2:16" ht="15.75" customHeight="1" x14ac:dyDescent="0.3">
      <c r="B4357" s="6">
        <v>309</v>
      </c>
      <c r="C4357" s="6" t="s">
        <v>25</v>
      </c>
      <c r="D4357" s="6">
        <v>5751</v>
      </c>
      <c r="F4357" s="6" t="s">
        <v>172</v>
      </c>
      <c r="G4357" s="6">
        <v>197.9</v>
      </c>
      <c r="H4357" s="6">
        <v>73</v>
      </c>
      <c r="I4357" s="6">
        <v>1.3</v>
      </c>
      <c r="J4357" s="6" t="s">
        <v>170</v>
      </c>
      <c r="K4357" s="6">
        <v>1.3</v>
      </c>
      <c r="L4357" s="6" t="s">
        <v>24</v>
      </c>
      <c r="N4357" s="6" t="b">
        <v>0</v>
      </c>
      <c r="O4357" s="6">
        <v>41.989548450000001</v>
      </c>
      <c r="P4357" s="6">
        <v>-72.128408489999998</v>
      </c>
    </row>
    <row r="4358" spans="2:16" ht="15.75" customHeight="1" x14ac:dyDescent="0.3">
      <c r="B4358" s="6">
        <v>903</v>
      </c>
      <c r="C4358" s="6" t="s">
        <v>21</v>
      </c>
      <c r="D4358" s="6">
        <v>5752</v>
      </c>
      <c r="F4358" s="6" t="s">
        <v>172</v>
      </c>
      <c r="G4358" s="6">
        <v>63.9</v>
      </c>
      <c r="H4358" s="6">
        <v>197.5</v>
      </c>
      <c r="I4358" s="6">
        <v>2.5</v>
      </c>
      <c r="J4358" s="6" t="s">
        <v>170</v>
      </c>
      <c r="K4358" s="6">
        <v>1.3</v>
      </c>
      <c r="L4358" s="6" t="s">
        <v>24</v>
      </c>
      <c r="N4358" s="6" t="b">
        <v>0</v>
      </c>
      <c r="O4358" s="6">
        <v>41.990860380000001</v>
      </c>
      <c r="P4358" s="6">
        <v>-72.129743599999998</v>
      </c>
    </row>
    <row r="4359" spans="2:16" ht="15.75" customHeight="1" x14ac:dyDescent="0.3">
      <c r="B4359" s="6">
        <v>801</v>
      </c>
      <c r="C4359" s="6" t="s">
        <v>25</v>
      </c>
      <c r="D4359" s="6">
        <v>5753</v>
      </c>
      <c r="F4359" s="6" t="s">
        <v>23</v>
      </c>
      <c r="G4359" s="6">
        <v>31.5</v>
      </c>
      <c r="H4359" s="6">
        <v>175.8</v>
      </c>
      <c r="I4359" s="6">
        <v>19.399999999999999</v>
      </c>
      <c r="J4359" s="6" t="s">
        <v>170</v>
      </c>
      <c r="N4359" s="6" t="b">
        <v>0</v>
      </c>
      <c r="O4359" s="6">
        <v>41.990718790000003</v>
      </c>
      <c r="P4359" s="6">
        <v>-72.130175269999995</v>
      </c>
    </row>
    <row r="4360" spans="2:16" ht="15.75" customHeight="1" x14ac:dyDescent="0.3">
      <c r="B4360" s="6">
        <v>801</v>
      </c>
      <c r="C4360" s="6" t="s">
        <v>17</v>
      </c>
      <c r="D4360" s="6">
        <v>5755</v>
      </c>
      <c r="F4360" s="6" t="s">
        <v>20</v>
      </c>
      <c r="G4360" s="6">
        <v>21.8</v>
      </c>
      <c r="H4360" s="6">
        <v>168.5</v>
      </c>
      <c r="I4360" s="6">
        <v>40.700000000000003</v>
      </c>
      <c r="J4360" s="6" t="s">
        <v>170</v>
      </c>
      <c r="L4360" s="6" t="s">
        <v>24</v>
      </c>
      <c r="N4360" s="6" t="b">
        <v>0</v>
      </c>
      <c r="O4360" s="6">
        <v>41.99066929</v>
      </c>
      <c r="P4360" s="6">
        <v>-72.130306200000007</v>
      </c>
    </row>
    <row r="4361" spans="2:16" ht="15.75" customHeight="1" x14ac:dyDescent="0.3">
      <c r="B4361" s="6">
        <v>801</v>
      </c>
      <c r="C4361" s="6" t="s">
        <v>17</v>
      </c>
      <c r="D4361" s="6">
        <v>5756</v>
      </c>
      <c r="F4361" s="6" t="s">
        <v>31</v>
      </c>
      <c r="G4361" s="6">
        <v>28.6</v>
      </c>
      <c r="H4361" s="6">
        <v>169.6</v>
      </c>
      <c r="I4361" s="6">
        <v>25.6</v>
      </c>
      <c r="J4361" s="6" t="s">
        <v>170</v>
      </c>
      <c r="K4361" s="6">
        <v>1.3</v>
      </c>
      <c r="L4361" s="6" t="s">
        <v>24</v>
      </c>
      <c r="N4361" s="6" t="b">
        <v>0</v>
      </c>
      <c r="O4361" s="6">
        <v>41.990668409999998</v>
      </c>
      <c r="P4361" s="6">
        <v>-72.130222860000003</v>
      </c>
    </row>
    <row r="4362" spans="2:16" ht="15.75" customHeight="1" x14ac:dyDescent="0.3">
      <c r="B4362" s="6">
        <v>609</v>
      </c>
      <c r="C4362" s="6" t="s">
        <v>21</v>
      </c>
      <c r="D4362" s="6">
        <v>5758</v>
      </c>
      <c r="F4362" s="6" t="s">
        <v>22</v>
      </c>
      <c r="G4362" s="6">
        <v>182.1</v>
      </c>
      <c r="H4362" s="6">
        <v>135.1</v>
      </c>
      <c r="I4362" s="6">
        <v>18.899999999999999</v>
      </c>
      <c r="J4362" s="6" t="s">
        <v>170</v>
      </c>
      <c r="K4362" s="6">
        <v>1.3</v>
      </c>
      <c r="L4362" s="6" t="s">
        <v>24</v>
      </c>
      <c r="N4362" s="6" t="b">
        <v>0</v>
      </c>
      <c r="O4362" s="6">
        <v>41.99012312</v>
      </c>
      <c r="P4362" s="6">
        <v>-72.128466259999996</v>
      </c>
    </row>
    <row r="4363" spans="2:16" ht="15.75" customHeight="1" x14ac:dyDescent="0.3">
      <c r="B4363" s="6">
        <v>800</v>
      </c>
      <c r="C4363" s="6" t="s">
        <v>25</v>
      </c>
      <c r="D4363" s="6">
        <v>5759</v>
      </c>
      <c r="F4363" s="6" t="s">
        <v>172</v>
      </c>
      <c r="G4363" s="6">
        <v>19.100000000000001</v>
      </c>
      <c r="H4363" s="6">
        <v>171.1</v>
      </c>
      <c r="I4363" s="6">
        <v>5.9</v>
      </c>
      <c r="J4363" s="6" t="s">
        <v>170</v>
      </c>
      <c r="K4363" s="6">
        <v>1.3</v>
      </c>
      <c r="L4363" s="6" t="s">
        <v>24</v>
      </c>
      <c r="N4363" s="6" t="b">
        <v>1</v>
      </c>
      <c r="O4363" s="6">
        <v>41.990696530000001</v>
      </c>
      <c r="P4363" s="6">
        <v>-72.130332910000007</v>
      </c>
    </row>
    <row r="4364" spans="2:16" ht="15.75" customHeight="1" x14ac:dyDescent="0.3">
      <c r="B4364" s="6">
        <v>900</v>
      </c>
      <c r="C4364" s="6" t="s">
        <v>21</v>
      </c>
      <c r="D4364" s="6">
        <v>5760</v>
      </c>
      <c r="F4364" s="6" t="s">
        <v>18</v>
      </c>
      <c r="G4364" s="6">
        <v>6.4</v>
      </c>
      <c r="H4364" s="6">
        <v>195.9</v>
      </c>
      <c r="I4364" s="6">
        <v>24.4</v>
      </c>
      <c r="J4364" s="6" t="s">
        <v>170</v>
      </c>
      <c r="N4364" s="6" t="b">
        <v>0</v>
      </c>
      <c r="O4364" s="6">
        <v>41.990936009999999</v>
      </c>
      <c r="P4364" s="6">
        <v>-72.130432130000003</v>
      </c>
    </row>
    <row r="4365" spans="2:16" ht="15.75" customHeight="1" x14ac:dyDescent="0.3">
      <c r="B4365" s="6">
        <v>900</v>
      </c>
      <c r="C4365" s="6" t="s">
        <v>21</v>
      </c>
      <c r="D4365" s="6">
        <v>5761</v>
      </c>
      <c r="F4365" s="6" t="s">
        <v>18</v>
      </c>
      <c r="G4365" s="6">
        <v>5.6</v>
      </c>
      <c r="H4365" s="6">
        <v>195.1</v>
      </c>
      <c r="I4365" s="6">
        <v>27.7</v>
      </c>
      <c r="J4365" s="6" t="s">
        <v>170</v>
      </c>
      <c r="N4365" s="6" t="b">
        <v>0</v>
      </c>
      <c r="O4365" s="6">
        <v>41.990930169999999</v>
      </c>
      <c r="P4365" s="6">
        <v>-72.130443339999999</v>
      </c>
    </row>
    <row r="4366" spans="2:16" ht="15.75" customHeight="1" x14ac:dyDescent="0.3">
      <c r="B4366" s="6">
        <v>800</v>
      </c>
      <c r="C4366" s="6" t="s">
        <v>25</v>
      </c>
      <c r="D4366" s="6">
        <v>5763</v>
      </c>
      <c r="F4366" s="6" t="s">
        <v>18</v>
      </c>
      <c r="G4366" s="6">
        <v>17.899999999999999</v>
      </c>
      <c r="H4366" s="6">
        <v>175.8</v>
      </c>
      <c r="I4366" s="6">
        <v>42.5</v>
      </c>
      <c r="J4366" s="6" t="s">
        <v>170</v>
      </c>
      <c r="K4366" s="6">
        <v>1.3</v>
      </c>
      <c r="L4366" s="6" t="s">
        <v>24</v>
      </c>
      <c r="N4366" s="6" t="b">
        <v>0</v>
      </c>
      <c r="O4366" s="6">
        <v>41.990740029999998</v>
      </c>
      <c r="P4366" s="6">
        <v>-72.130337330000003</v>
      </c>
    </row>
    <row r="4367" spans="2:16" ht="15.75" customHeight="1" x14ac:dyDescent="0.3">
      <c r="B4367" s="6">
        <v>801</v>
      </c>
      <c r="C4367" s="6" t="s">
        <v>17</v>
      </c>
      <c r="D4367" s="6">
        <v>5766</v>
      </c>
      <c r="F4367" s="6" t="s">
        <v>172</v>
      </c>
      <c r="G4367" s="6">
        <v>20.9</v>
      </c>
      <c r="H4367" s="6">
        <v>169.7</v>
      </c>
      <c r="I4367" s="6">
        <v>1.1000000000000001</v>
      </c>
      <c r="J4367" s="6" t="s">
        <v>170</v>
      </c>
      <c r="K4367" s="6">
        <v>1.3</v>
      </c>
      <c r="L4367" s="6" t="s">
        <v>24</v>
      </c>
      <c r="N4367" s="6" t="b">
        <v>0</v>
      </c>
      <c r="O4367" s="6">
        <v>41.99068132</v>
      </c>
      <c r="P4367" s="6">
        <v>-72.130314400000003</v>
      </c>
    </row>
    <row r="4368" spans="2:16" ht="15.75" customHeight="1" x14ac:dyDescent="0.3">
      <c r="B4368" s="6">
        <v>800</v>
      </c>
      <c r="C4368" s="6" t="s">
        <v>21</v>
      </c>
      <c r="D4368" s="6">
        <v>5767</v>
      </c>
      <c r="F4368" s="6" t="s">
        <v>172</v>
      </c>
      <c r="G4368" s="6">
        <v>1.8</v>
      </c>
      <c r="H4368" s="6">
        <v>175.4</v>
      </c>
      <c r="I4368" s="6">
        <v>3.2</v>
      </c>
      <c r="J4368" s="6" t="s">
        <v>170</v>
      </c>
      <c r="N4368" s="6" t="b">
        <v>0</v>
      </c>
      <c r="O4368" s="6">
        <v>41.990761630000002</v>
      </c>
      <c r="P4368" s="6">
        <v>-72.130530019999995</v>
      </c>
    </row>
    <row r="4369" spans="2:16" ht="15.75" customHeight="1" x14ac:dyDescent="0.3">
      <c r="B4369" s="6">
        <v>800</v>
      </c>
      <c r="C4369" s="6" t="s">
        <v>21</v>
      </c>
      <c r="D4369" s="6">
        <v>5768</v>
      </c>
      <c r="F4369" s="6" t="s">
        <v>172</v>
      </c>
      <c r="G4369" s="6">
        <v>1</v>
      </c>
      <c r="H4369" s="6">
        <v>179.3</v>
      </c>
      <c r="I4369" s="6">
        <v>1.4</v>
      </c>
      <c r="J4369" s="6" t="s">
        <v>170</v>
      </c>
      <c r="N4369" s="6" t="b">
        <v>0</v>
      </c>
      <c r="O4369" s="6">
        <v>41.99079742</v>
      </c>
      <c r="P4369" s="6">
        <v>-72.130531349999998</v>
      </c>
    </row>
    <row r="4370" spans="2:16" ht="15.75" customHeight="1" x14ac:dyDescent="0.3">
      <c r="B4370" s="6">
        <v>800</v>
      </c>
      <c r="C4370" s="6" t="s">
        <v>21</v>
      </c>
      <c r="D4370" s="6">
        <v>5769</v>
      </c>
      <c r="F4370" s="6" t="s">
        <v>172</v>
      </c>
      <c r="G4370" s="6">
        <v>2.1</v>
      </c>
      <c r="H4370" s="6">
        <v>173.6</v>
      </c>
      <c r="I4370" s="6">
        <v>1.8</v>
      </c>
      <c r="J4370" s="6" t="s">
        <v>170</v>
      </c>
      <c r="N4370" s="6" t="b">
        <v>1</v>
      </c>
      <c r="O4370" s="6">
        <v>41.990745220000001</v>
      </c>
      <c r="P4370" s="6">
        <v>-72.130530219999997</v>
      </c>
    </row>
    <row r="4371" spans="2:16" ht="15.75" customHeight="1" x14ac:dyDescent="0.3">
      <c r="B4371" s="6">
        <v>309</v>
      </c>
      <c r="C4371" s="6" t="s">
        <v>25</v>
      </c>
      <c r="D4371" s="6">
        <v>5770</v>
      </c>
      <c r="F4371" s="6" t="s">
        <v>20</v>
      </c>
      <c r="G4371" s="6">
        <v>196.7</v>
      </c>
      <c r="H4371" s="6">
        <v>79.8</v>
      </c>
      <c r="I4371" s="6">
        <v>1.1000000000000001</v>
      </c>
      <c r="J4371" s="6" t="s">
        <v>170</v>
      </c>
      <c r="L4371" s="6" t="s">
        <v>24</v>
      </c>
      <c r="N4371" s="6" t="b">
        <v>0</v>
      </c>
      <c r="O4371" s="6">
        <v>41.989610550000002</v>
      </c>
      <c r="P4371" s="6">
        <v>-72.128408500000006</v>
      </c>
    </row>
    <row r="4372" spans="2:16" ht="15.75" customHeight="1" x14ac:dyDescent="0.3">
      <c r="B4372" s="6">
        <v>800</v>
      </c>
      <c r="C4372" s="6" t="s">
        <v>21</v>
      </c>
      <c r="D4372" s="6">
        <v>5771</v>
      </c>
      <c r="F4372" s="6" t="s">
        <v>172</v>
      </c>
      <c r="G4372" s="6">
        <v>0.1</v>
      </c>
      <c r="H4372" s="6">
        <v>174</v>
      </c>
      <c r="I4372" s="6">
        <v>1.1000000000000001</v>
      </c>
      <c r="J4372" s="6" t="s">
        <v>170</v>
      </c>
      <c r="N4372" s="6" t="b">
        <v>0</v>
      </c>
      <c r="O4372" s="6">
        <v>41.990751889999999</v>
      </c>
      <c r="P4372" s="6">
        <v>-72.130553219999996</v>
      </c>
    </row>
    <row r="4373" spans="2:16" ht="15.75" customHeight="1" x14ac:dyDescent="0.3">
      <c r="B4373" s="6">
        <v>800</v>
      </c>
      <c r="C4373" s="6" t="s">
        <v>25</v>
      </c>
      <c r="D4373" s="6">
        <v>5772</v>
      </c>
      <c r="F4373" s="6" t="s">
        <v>172</v>
      </c>
      <c r="G4373" s="6">
        <v>18.8</v>
      </c>
      <c r="H4373" s="6">
        <v>171.2</v>
      </c>
      <c r="I4373" s="6">
        <v>2.6</v>
      </c>
      <c r="J4373" s="6" t="s">
        <v>170</v>
      </c>
      <c r="K4373" s="6">
        <v>1.3</v>
      </c>
      <c r="L4373" s="6" t="s">
        <v>24</v>
      </c>
      <c r="N4373" s="6" t="b">
        <v>1</v>
      </c>
      <c r="O4373" s="6">
        <v>41.99069789</v>
      </c>
      <c r="P4373" s="6">
        <v>-72.130336270000001</v>
      </c>
    </row>
    <row r="4374" spans="2:16" ht="15.75" customHeight="1" x14ac:dyDescent="0.3">
      <c r="B4374" s="6">
        <v>801</v>
      </c>
      <c r="C4374" s="6" t="s">
        <v>21</v>
      </c>
      <c r="D4374" s="6">
        <v>5773</v>
      </c>
      <c r="F4374" s="6" t="s">
        <v>172</v>
      </c>
      <c r="G4374" s="6">
        <v>24.1</v>
      </c>
      <c r="H4374" s="6">
        <v>170</v>
      </c>
      <c r="I4374" s="6">
        <v>1.1000000000000001</v>
      </c>
      <c r="J4374" s="6" t="s">
        <v>170</v>
      </c>
      <c r="N4374" s="6" t="b">
        <v>0</v>
      </c>
      <c r="O4374" s="6">
        <v>41.990678979999998</v>
      </c>
      <c r="P4374" s="6">
        <v>-72.130275639999994</v>
      </c>
    </row>
    <row r="4375" spans="2:16" ht="15.75" customHeight="1" x14ac:dyDescent="0.3">
      <c r="B4375" s="6">
        <v>801</v>
      </c>
      <c r="C4375" s="6" t="s">
        <v>25</v>
      </c>
      <c r="D4375" s="6">
        <v>5774</v>
      </c>
      <c r="F4375" s="6" t="s">
        <v>172</v>
      </c>
      <c r="G4375" s="6">
        <v>37.9</v>
      </c>
      <c r="H4375" s="6">
        <v>176.8</v>
      </c>
      <c r="I4375" s="6">
        <v>1.1000000000000001</v>
      </c>
      <c r="J4375" s="6" t="s">
        <v>170</v>
      </c>
      <c r="N4375" s="6" t="b">
        <v>0</v>
      </c>
      <c r="O4375" s="6">
        <v>41.990717660000001</v>
      </c>
      <c r="P4375" s="6">
        <v>-72.130096910000006</v>
      </c>
    </row>
    <row r="4376" spans="2:16" ht="15.75" customHeight="1" x14ac:dyDescent="0.3">
      <c r="B4376" s="6">
        <v>309</v>
      </c>
      <c r="C4376" s="6" t="s">
        <v>25</v>
      </c>
      <c r="D4376" s="6">
        <v>5776</v>
      </c>
      <c r="F4376" s="6" t="s">
        <v>20</v>
      </c>
      <c r="G4376" s="6">
        <v>197.1</v>
      </c>
      <c r="H4376" s="6">
        <v>79</v>
      </c>
      <c r="I4376" s="6">
        <v>1.3</v>
      </c>
      <c r="J4376" s="6" t="s">
        <v>170</v>
      </c>
      <c r="L4376" s="6" t="s">
        <v>24</v>
      </c>
      <c r="N4376" s="6" t="b">
        <v>0</v>
      </c>
      <c r="O4376" s="6">
        <v>41.989602840000003</v>
      </c>
      <c r="P4376" s="6">
        <v>-72.128405420000007</v>
      </c>
    </row>
    <row r="4377" spans="2:16" ht="15.75" customHeight="1" x14ac:dyDescent="0.3">
      <c r="B4377" s="6">
        <v>309</v>
      </c>
      <c r="C4377" s="6" t="s">
        <v>25</v>
      </c>
      <c r="D4377" s="6">
        <v>5778</v>
      </c>
      <c r="F4377" s="6" t="s">
        <v>20</v>
      </c>
      <c r="G4377" s="6">
        <v>197.6</v>
      </c>
      <c r="H4377" s="6">
        <v>78.900000000000006</v>
      </c>
      <c r="I4377" s="6">
        <v>1.6</v>
      </c>
      <c r="J4377" s="6" t="s">
        <v>170</v>
      </c>
      <c r="L4377" s="6" t="s">
        <v>24</v>
      </c>
      <c r="N4377" s="6" t="b">
        <v>0</v>
      </c>
      <c r="O4377" s="6">
        <v>41.98960117</v>
      </c>
      <c r="P4377" s="6">
        <v>-72.128399669999993</v>
      </c>
    </row>
    <row r="4378" spans="2:16" ht="15.75" customHeight="1" x14ac:dyDescent="0.3">
      <c r="B4378" s="6">
        <v>801</v>
      </c>
      <c r="C4378" s="6" t="s">
        <v>21</v>
      </c>
      <c r="D4378" s="6">
        <v>5779</v>
      </c>
      <c r="F4378" s="6" t="s">
        <v>172</v>
      </c>
      <c r="G4378" s="6">
        <v>27.2</v>
      </c>
      <c r="H4378" s="6">
        <v>179.4</v>
      </c>
      <c r="I4378" s="6">
        <v>1.5</v>
      </c>
      <c r="J4378" s="6" t="s">
        <v>170</v>
      </c>
      <c r="L4378" s="6" t="s">
        <v>24</v>
      </c>
      <c r="N4378" s="6" t="b">
        <v>0</v>
      </c>
      <c r="O4378" s="6">
        <v>41.990757389999999</v>
      </c>
      <c r="P4378" s="6">
        <v>-72.13021895</v>
      </c>
    </row>
    <row r="4379" spans="2:16" ht="15.75" customHeight="1" x14ac:dyDescent="0.3">
      <c r="B4379" s="6">
        <v>801</v>
      </c>
      <c r="C4379" s="6" t="s">
        <v>21</v>
      </c>
      <c r="D4379" s="6">
        <v>5781</v>
      </c>
      <c r="F4379" s="6" t="s">
        <v>172</v>
      </c>
      <c r="G4379" s="6">
        <v>23.2</v>
      </c>
      <c r="H4379" s="6">
        <v>179.9</v>
      </c>
      <c r="I4379" s="6">
        <v>2.6</v>
      </c>
      <c r="J4379" s="6" t="s">
        <v>170</v>
      </c>
      <c r="N4379" s="6" t="b">
        <v>1</v>
      </c>
      <c r="O4379" s="6">
        <v>41.990768070000001</v>
      </c>
      <c r="P4379" s="6">
        <v>-72.130265559999998</v>
      </c>
    </row>
    <row r="4380" spans="2:16" ht="15.75" customHeight="1" x14ac:dyDescent="0.3">
      <c r="B4380" s="6">
        <v>802</v>
      </c>
      <c r="C4380" s="6" t="s">
        <v>17</v>
      </c>
      <c r="D4380" s="6">
        <v>5782</v>
      </c>
      <c r="F4380" s="6" t="s">
        <v>172</v>
      </c>
      <c r="G4380" s="6">
        <v>47.5</v>
      </c>
      <c r="H4380" s="6">
        <v>163.30000000000001</v>
      </c>
      <c r="I4380" s="6">
        <v>2.4</v>
      </c>
      <c r="J4380" s="6" t="s">
        <v>170</v>
      </c>
      <c r="L4380" s="6" t="s">
        <v>24</v>
      </c>
      <c r="N4380" s="6" t="b">
        <v>0</v>
      </c>
      <c r="O4380" s="6">
        <v>41.990583100000002</v>
      </c>
      <c r="P4380" s="6">
        <v>-72.13001088</v>
      </c>
    </row>
    <row r="4381" spans="2:16" ht="15.75" customHeight="1" x14ac:dyDescent="0.3">
      <c r="B4381" s="6">
        <v>800</v>
      </c>
      <c r="C4381" s="6" t="s">
        <v>21</v>
      </c>
      <c r="D4381" s="6">
        <v>5783</v>
      </c>
      <c r="F4381" s="6" t="s">
        <v>172</v>
      </c>
      <c r="G4381" s="6">
        <v>2.2000000000000002</v>
      </c>
      <c r="H4381" s="6">
        <v>172.4</v>
      </c>
      <c r="I4381" s="6">
        <v>1.5</v>
      </c>
      <c r="J4381" s="6" t="s">
        <v>170</v>
      </c>
      <c r="N4381" s="6" t="b">
        <v>0</v>
      </c>
      <c r="O4381" s="6">
        <v>41.990734439999997</v>
      </c>
      <c r="P4381" s="6">
        <v>-72.130531550000001</v>
      </c>
    </row>
    <row r="4382" spans="2:16" ht="15.75" customHeight="1" x14ac:dyDescent="0.3">
      <c r="B4382" s="6">
        <v>309</v>
      </c>
      <c r="C4382" s="6" t="s">
        <v>25</v>
      </c>
      <c r="D4382" s="6">
        <v>5784</v>
      </c>
      <c r="F4382" s="6" t="s">
        <v>20</v>
      </c>
      <c r="G4382" s="6">
        <v>191</v>
      </c>
      <c r="H4382" s="6">
        <v>70.900000000000006</v>
      </c>
      <c r="I4382" s="6">
        <v>2.2999999999999998</v>
      </c>
      <c r="J4382" s="6" t="s">
        <v>170</v>
      </c>
      <c r="N4382" s="6" t="b">
        <v>0</v>
      </c>
      <c r="O4382" s="6">
        <v>41.98954063</v>
      </c>
      <c r="P4382" s="6">
        <v>-72.128495119999997</v>
      </c>
    </row>
    <row r="4383" spans="2:16" ht="15.75" customHeight="1" x14ac:dyDescent="0.3">
      <c r="B4383" s="6">
        <v>709</v>
      </c>
      <c r="C4383" s="6" t="s">
        <v>21</v>
      </c>
      <c r="D4383" s="6">
        <v>5786</v>
      </c>
      <c r="F4383" s="6" t="s">
        <v>172</v>
      </c>
      <c r="G4383" s="6">
        <v>185.1</v>
      </c>
      <c r="H4383" s="6">
        <v>154.19999999999999</v>
      </c>
      <c r="I4383" s="6">
        <v>2.2000000000000002</v>
      </c>
      <c r="J4383" s="6" t="s">
        <v>170</v>
      </c>
      <c r="L4383" s="6" t="s">
        <v>24</v>
      </c>
      <c r="N4383" s="6" t="b">
        <v>1</v>
      </c>
      <c r="O4383" s="6">
        <v>41.990287600000002</v>
      </c>
      <c r="P4383" s="6">
        <v>-72.128390379999999</v>
      </c>
    </row>
    <row r="4384" spans="2:16" ht="15.75" customHeight="1" x14ac:dyDescent="0.3">
      <c r="B4384" s="6">
        <v>801</v>
      </c>
      <c r="C4384" s="6" t="s">
        <v>25</v>
      </c>
      <c r="D4384" s="6">
        <v>5787</v>
      </c>
      <c r="F4384" s="6" t="s">
        <v>18</v>
      </c>
      <c r="G4384" s="6">
        <v>30.1</v>
      </c>
      <c r="H4384" s="6">
        <v>175.5</v>
      </c>
      <c r="I4384" s="6">
        <v>43.7</v>
      </c>
      <c r="J4384" s="6" t="s">
        <v>170</v>
      </c>
      <c r="N4384" s="6" t="b">
        <v>0</v>
      </c>
      <c r="O4384" s="6">
        <v>41.990718319999999</v>
      </c>
      <c r="P4384" s="6">
        <v>-72.130192579999999</v>
      </c>
    </row>
    <row r="4385" spans="2:16" ht="15.75" customHeight="1" x14ac:dyDescent="0.3">
      <c r="B4385" s="6">
        <v>801</v>
      </c>
      <c r="C4385" s="6" t="s">
        <v>25</v>
      </c>
      <c r="D4385" s="6">
        <v>5788</v>
      </c>
      <c r="F4385" s="6" t="s">
        <v>18</v>
      </c>
      <c r="G4385" s="6">
        <v>34.1</v>
      </c>
      <c r="H4385" s="6">
        <v>170.7</v>
      </c>
      <c r="I4385" s="6">
        <v>44.9</v>
      </c>
      <c r="J4385" s="6" t="s">
        <v>170</v>
      </c>
      <c r="N4385" s="6" t="b">
        <v>0</v>
      </c>
      <c r="O4385" s="6">
        <v>41.990669560000001</v>
      </c>
      <c r="P4385" s="6">
        <v>-72.130155009999996</v>
      </c>
    </row>
    <row r="4386" spans="2:16" ht="15.75" customHeight="1" x14ac:dyDescent="0.3">
      <c r="B4386" s="6">
        <v>801</v>
      </c>
      <c r="C4386" s="6" t="s">
        <v>25</v>
      </c>
      <c r="D4386" s="6">
        <v>5789</v>
      </c>
      <c r="F4386" s="6" t="s">
        <v>23</v>
      </c>
      <c r="G4386" s="6">
        <v>37.4</v>
      </c>
      <c r="H4386" s="6">
        <v>171.8</v>
      </c>
      <c r="I4386" s="6">
        <v>16.2</v>
      </c>
      <c r="J4386" s="6" t="s">
        <v>170</v>
      </c>
      <c r="N4386" s="6" t="b">
        <v>0</v>
      </c>
      <c r="O4386" s="6">
        <v>41.990674149999997</v>
      </c>
      <c r="P4386" s="6">
        <v>-72.130113370000004</v>
      </c>
    </row>
    <row r="4387" spans="2:16" ht="15.75" customHeight="1" x14ac:dyDescent="0.3">
      <c r="B4387" s="6">
        <v>801</v>
      </c>
      <c r="C4387" s="6" t="s">
        <v>25</v>
      </c>
      <c r="D4387" s="6">
        <v>5790</v>
      </c>
      <c r="F4387" s="6" t="s">
        <v>18</v>
      </c>
      <c r="G4387" s="6">
        <v>39.9</v>
      </c>
      <c r="H4387" s="6">
        <v>174</v>
      </c>
      <c r="I4387" s="6">
        <v>31.9</v>
      </c>
      <c r="J4387" s="6" t="s">
        <v>170</v>
      </c>
      <c r="N4387" s="6" t="b">
        <v>0</v>
      </c>
      <c r="O4387" s="6">
        <v>41.99068973</v>
      </c>
      <c r="P4387" s="6">
        <v>-72.130078960000006</v>
      </c>
    </row>
    <row r="4388" spans="2:16" ht="15.75" customHeight="1" x14ac:dyDescent="0.3">
      <c r="B4388" s="6">
        <v>801</v>
      </c>
      <c r="C4388" s="6" t="s">
        <v>25</v>
      </c>
      <c r="D4388" s="6">
        <v>5791</v>
      </c>
      <c r="F4388" s="6" t="s">
        <v>18</v>
      </c>
      <c r="G4388" s="6">
        <v>39.700000000000003</v>
      </c>
      <c r="H4388" s="6">
        <v>178.6</v>
      </c>
      <c r="I4388" s="6">
        <v>22</v>
      </c>
      <c r="J4388" s="6" t="s">
        <v>170</v>
      </c>
      <c r="N4388" s="6" t="b">
        <v>0</v>
      </c>
      <c r="O4388" s="6">
        <v>41.990730790000001</v>
      </c>
      <c r="P4388" s="6">
        <v>-72.13007168</v>
      </c>
    </row>
    <row r="4389" spans="2:16" ht="15.75" customHeight="1" x14ac:dyDescent="0.3">
      <c r="B4389" s="6">
        <v>801</v>
      </c>
      <c r="C4389" s="6" t="s">
        <v>25</v>
      </c>
      <c r="D4389" s="6">
        <v>5792</v>
      </c>
      <c r="F4389" s="6" t="s">
        <v>23</v>
      </c>
      <c r="G4389" s="6">
        <v>32.799999999999997</v>
      </c>
      <c r="H4389" s="6">
        <v>168.4</v>
      </c>
      <c r="I4389" s="6">
        <v>25</v>
      </c>
      <c r="J4389" s="6" t="s">
        <v>170</v>
      </c>
      <c r="N4389" s="6" t="b">
        <v>0</v>
      </c>
      <c r="O4389" s="6">
        <v>41.990651219999997</v>
      </c>
      <c r="P4389" s="6">
        <v>-72.13017533</v>
      </c>
    </row>
    <row r="4390" spans="2:16" ht="15.75" customHeight="1" x14ac:dyDescent="0.3">
      <c r="B4390" s="6">
        <v>801</v>
      </c>
      <c r="C4390" s="6" t="s">
        <v>25</v>
      </c>
      <c r="D4390" s="6">
        <v>5793</v>
      </c>
      <c r="F4390" s="6" t="s">
        <v>18</v>
      </c>
      <c r="G4390" s="6">
        <v>33.4</v>
      </c>
      <c r="H4390" s="6">
        <v>167.2</v>
      </c>
      <c r="I4390" s="6">
        <v>19</v>
      </c>
      <c r="J4390" s="6" t="s">
        <v>170</v>
      </c>
      <c r="N4390" s="6" t="b">
        <v>0</v>
      </c>
      <c r="O4390" s="6">
        <v>41.990639659999999</v>
      </c>
      <c r="P4390" s="6">
        <v>-72.130170699999994</v>
      </c>
    </row>
    <row r="4391" spans="2:16" ht="15.75" customHeight="1" x14ac:dyDescent="0.3">
      <c r="B4391" s="6">
        <v>801</v>
      </c>
      <c r="C4391" s="6" t="s">
        <v>25</v>
      </c>
      <c r="D4391" s="6">
        <v>5794</v>
      </c>
      <c r="F4391" s="6" t="s">
        <v>31</v>
      </c>
      <c r="G4391" s="6">
        <v>38.1</v>
      </c>
      <c r="H4391" s="6">
        <v>167.6</v>
      </c>
      <c r="I4391" s="6">
        <v>39</v>
      </c>
      <c r="J4391" s="6" t="s">
        <v>170</v>
      </c>
      <c r="N4391" s="6" t="b">
        <v>1</v>
      </c>
      <c r="O4391" s="6">
        <v>41.990635859999998</v>
      </c>
      <c r="P4391" s="6">
        <v>-72.130113859999994</v>
      </c>
    </row>
    <row r="4392" spans="2:16" ht="15.75" customHeight="1" x14ac:dyDescent="0.3">
      <c r="B4392" s="6">
        <v>903</v>
      </c>
      <c r="C4392" s="6" t="s">
        <v>25</v>
      </c>
      <c r="D4392" s="6">
        <v>5797</v>
      </c>
      <c r="F4392" s="6" t="s">
        <v>172</v>
      </c>
      <c r="G4392" s="6">
        <v>75.7</v>
      </c>
      <c r="H4392" s="6">
        <v>198.9</v>
      </c>
      <c r="I4392" s="6">
        <v>3.2</v>
      </c>
      <c r="J4392" s="6" t="s">
        <v>170</v>
      </c>
      <c r="K4392" s="6">
        <v>1.3</v>
      </c>
      <c r="L4392" s="6" t="s">
        <v>24</v>
      </c>
      <c r="N4392" s="6" t="b">
        <v>0</v>
      </c>
      <c r="O4392" s="6">
        <v>41.990854349999999</v>
      </c>
      <c r="P4392" s="6">
        <v>-72.129600049999993</v>
      </c>
    </row>
    <row r="4393" spans="2:16" ht="15.75" customHeight="1" x14ac:dyDescent="0.3">
      <c r="B4393" s="6">
        <v>903</v>
      </c>
      <c r="C4393" s="6" t="s">
        <v>21</v>
      </c>
      <c r="D4393" s="6">
        <v>5798</v>
      </c>
      <c r="F4393" s="6" t="s">
        <v>172</v>
      </c>
      <c r="G4393" s="6">
        <v>68.400000000000006</v>
      </c>
      <c r="H4393" s="6">
        <v>190.2</v>
      </c>
      <c r="I4393" s="6">
        <v>7</v>
      </c>
      <c r="J4393" s="6" t="s">
        <v>170</v>
      </c>
      <c r="K4393" s="6">
        <v>1.3</v>
      </c>
      <c r="L4393" s="6" t="s">
        <v>24</v>
      </c>
      <c r="N4393" s="6" t="b">
        <v>0</v>
      </c>
      <c r="O4393" s="6">
        <v>41.990788700000003</v>
      </c>
      <c r="P4393" s="6">
        <v>-72.129705310000006</v>
      </c>
    </row>
    <row r="4394" spans="2:16" ht="15.75" customHeight="1" x14ac:dyDescent="0.3">
      <c r="B4394" s="6">
        <v>901</v>
      </c>
      <c r="C4394" s="6" t="s">
        <v>26</v>
      </c>
      <c r="D4394" s="6">
        <v>5799</v>
      </c>
      <c r="F4394" s="6" t="s">
        <v>172</v>
      </c>
      <c r="G4394" s="6">
        <v>31.9</v>
      </c>
      <c r="H4394" s="6">
        <v>183.2</v>
      </c>
      <c r="I4394" s="6">
        <v>2.6</v>
      </c>
      <c r="J4394" s="6" t="s">
        <v>170</v>
      </c>
      <c r="L4394" s="6" t="s">
        <v>24</v>
      </c>
      <c r="N4394" s="6" t="b">
        <v>1</v>
      </c>
      <c r="O4394" s="6">
        <v>41.990783710000002</v>
      </c>
      <c r="P4394" s="6">
        <v>-72.130154959999999</v>
      </c>
    </row>
    <row r="4395" spans="2:16" ht="15.75" customHeight="1" x14ac:dyDescent="0.3">
      <c r="B4395" s="6">
        <v>903</v>
      </c>
      <c r="C4395" s="6" t="s">
        <v>25</v>
      </c>
      <c r="D4395" s="6">
        <v>5800</v>
      </c>
      <c r="F4395" s="6" t="s">
        <v>172</v>
      </c>
      <c r="G4395" s="6">
        <v>75.3</v>
      </c>
      <c r="H4395" s="6">
        <v>199.1</v>
      </c>
      <c r="I4395" s="6">
        <v>3</v>
      </c>
      <c r="J4395" s="6" t="s">
        <v>170</v>
      </c>
      <c r="K4395" s="6">
        <v>1.3</v>
      </c>
      <c r="L4395" s="6" t="s">
        <v>24</v>
      </c>
      <c r="N4395" s="6" t="b">
        <v>0</v>
      </c>
      <c r="O4395" s="6">
        <v>41.990856749999999</v>
      </c>
      <c r="P4395" s="6">
        <v>-72.129604389999997</v>
      </c>
    </row>
    <row r="4396" spans="2:16" ht="15.75" customHeight="1" x14ac:dyDescent="0.3">
      <c r="B4396" s="6">
        <v>309</v>
      </c>
      <c r="C4396" s="6" t="s">
        <v>26</v>
      </c>
      <c r="D4396" s="6">
        <v>5801</v>
      </c>
      <c r="F4396" s="6" t="s">
        <v>172</v>
      </c>
      <c r="G4396" s="6">
        <v>195.3</v>
      </c>
      <c r="H4396" s="6">
        <v>68.8</v>
      </c>
      <c r="I4396" s="6">
        <v>1.3</v>
      </c>
      <c r="J4396" s="6" t="s">
        <v>170</v>
      </c>
      <c r="K4396" s="6">
        <v>1.3</v>
      </c>
      <c r="L4396" s="6" t="s">
        <v>24</v>
      </c>
      <c r="N4396" s="6" t="b">
        <v>0</v>
      </c>
      <c r="O4396" s="6">
        <v>41.989515320000002</v>
      </c>
      <c r="P4396" s="6">
        <v>-72.128448300000002</v>
      </c>
    </row>
    <row r="4397" spans="2:16" ht="15.75" customHeight="1" x14ac:dyDescent="0.3">
      <c r="B4397" s="6">
        <v>309</v>
      </c>
      <c r="C4397" s="6" t="s">
        <v>21</v>
      </c>
      <c r="D4397" s="6">
        <v>5802</v>
      </c>
      <c r="F4397" s="6" t="s">
        <v>20</v>
      </c>
      <c r="G4397" s="6">
        <v>186.5</v>
      </c>
      <c r="H4397" s="6">
        <v>72.2</v>
      </c>
      <c r="I4397" s="6">
        <v>1.3</v>
      </c>
      <c r="J4397" s="6" t="s">
        <v>170</v>
      </c>
      <c r="L4397" s="6" t="s">
        <v>24</v>
      </c>
      <c r="N4397" s="6" t="b">
        <v>0</v>
      </c>
      <c r="O4397" s="6">
        <v>41.98955917</v>
      </c>
      <c r="P4397" s="6">
        <v>-72.128546009999994</v>
      </c>
    </row>
    <row r="4398" spans="2:16" ht="15.75" customHeight="1" x14ac:dyDescent="0.3">
      <c r="B4398" s="6">
        <v>309</v>
      </c>
      <c r="C4398" s="6" t="s">
        <v>21</v>
      </c>
      <c r="D4398" s="6">
        <v>5803</v>
      </c>
      <c r="F4398" s="6" t="s">
        <v>20</v>
      </c>
      <c r="G4398" s="6">
        <v>185.9</v>
      </c>
      <c r="H4398" s="6">
        <v>71.5</v>
      </c>
      <c r="I4398" s="6">
        <v>2</v>
      </c>
      <c r="J4398" s="6" t="s">
        <v>170</v>
      </c>
      <c r="L4398" s="6" t="s">
        <v>24</v>
      </c>
      <c r="N4398" s="6" t="b">
        <v>0</v>
      </c>
      <c r="O4398" s="6">
        <v>41.989553909999998</v>
      </c>
      <c r="P4398" s="6">
        <v>-72.128554629999996</v>
      </c>
    </row>
    <row r="4399" spans="2:16" ht="15.75" customHeight="1" x14ac:dyDescent="0.3">
      <c r="B4399" s="6">
        <v>309</v>
      </c>
      <c r="C4399" s="6" t="s">
        <v>25</v>
      </c>
      <c r="D4399" s="6">
        <v>5805</v>
      </c>
      <c r="F4399" s="6" t="s">
        <v>20</v>
      </c>
      <c r="G4399" s="6">
        <v>196.8</v>
      </c>
      <c r="H4399" s="6">
        <v>79.599999999999994</v>
      </c>
      <c r="I4399" s="6">
        <v>1.3</v>
      </c>
      <c r="J4399" s="6" t="s">
        <v>170</v>
      </c>
      <c r="N4399" s="6" t="b">
        <v>0</v>
      </c>
      <c r="O4399" s="6">
        <v>41.989608619999998</v>
      </c>
      <c r="P4399" s="6">
        <v>-72.128407730000006</v>
      </c>
    </row>
    <row r="4400" spans="2:16" ht="15.75" customHeight="1" x14ac:dyDescent="0.3">
      <c r="B4400" s="6">
        <v>309</v>
      </c>
      <c r="C4400" s="6" t="s">
        <v>21</v>
      </c>
      <c r="D4400" s="6">
        <v>5806</v>
      </c>
      <c r="F4400" s="6" t="s">
        <v>20</v>
      </c>
      <c r="G4400" s="6">
        <v>182.4</v>
      </c>
      <c r="H4400" s="6">
        <v>72</v>
      </c>
      <c r="I4400" s="6">
        <v>2.4</v>
      </c>
      <c r="J4400" s="6" t="s">
        <v>170</v>
      </c>
      <c r="K4400" s="6">
        <v>1.3</v>
      </c>
      <c r="L4400" s="6" t="s">
        <v>24</v>
      </c>
      <c r="N4400" s="6" t="b">
        <v>0</v>
      </c>
      <c r="O4400" s="6">
        <v>41.989563799999999</v>
      </c>
      <c r="P4400" s="6">
        <v>-72.128595290000007</v>
      </c>
    </row>
    <row r="4401" spans="2:16" ht="15.75" customHeight="1" x14ac:dyDescent="0.3">
      <c r="B4401" s="6">
        <v>309</v>
      </c>
      <c r="C4401" s="6" t="s">
        <v>25</v>
      </c>
      <c r="D4401" s="6">
        <v>5808</v>
      </c>
      <c r="F4401" s="6" t="s">
        <v>172</v>
      </c>
      <c r="G4401" s="6">
        <v>194.9</v>
      </c>
      <c r="H4401" s="6">
        <v>71.7</v>
      </c>
      <c r="I4401" s="6">
        <v>1.5</v>
      </c>
      <c r="J4401" s="6" t="s">
        <v>170</v>
      </c>
      <c r="K4401" s="6">
        <v>1.3</v>
      </c>
      <c r="L4401" s="6" t="s">
        <v>24</v>
      </c>
      <c r="N4401" s="6" t="b">
        <v>0</v>
      </c>
      <c r="O4401" s="6">
        <v>41.989541619999997</v>
      </c>
      <c r="P4401" s="6">
        <v>-72.128446969999999</v>
      </c>
    </row>
    <row r="4402" spans="2:16" ht="15.75" customHeight="1" x14ac:dyDescent="0.3">
      <c r="B4402" s="6">
        <v>800</v>
      </c>
      <c r="C4402" s="6" t="s">
        <v>26</v>
      </c>
      <c r="D4402" s="6">
        <v>5810</v>
      </c>
      <c r="F4402" s="6" t="s">
        <v>172</v>
      </c>
      <c r="G4402" s="6">
        <v>18.100000000000001</v>
      </c>
      <c r="H4402" s="6">
        <v>166.7</v>
      </c>
      <c r="I4402" s="6">
        <v>2.1</v>
      </c>
      <c r="J4402" s="6" t="s">
        <v>170</v>
      </c>
      <c r="N4402" s="6" t="b">
        <v>1</v>
      </c>
      <c r="O4402" s="6">
        <v>41.990659129999997</v>
      </c>
      <c r="P4402" s="6">
        <v>-72.130354069999996</v>
      </c>
    </row>
    <row r="4403" spans="2:16" ht="15.75" customHeight="1" x14ac:dyDescent="0.3">
      <c r="B4403" s="6">
        <v>309</v>
      </c>
      <c r="C4403" s="6" t="s">
        <v>21</v>
      </c>
      <c r="D4403" s="6">
        <v>5811</v>
      </c>
      <c r="F4403" s="6" t="s">
        <v>20</v>
      </c>
      <c r="G4403" s="6">
        <v>187.2</v>
      </c>
      <c r="H4403" s="6">
        <v>72.400000000000006</v>
      </c>
      <c r="I4403" s="6">
        <v>1.7</v>
      </c>
      <c r="J4403" s="6" t="s">
        <v>170</v>
      </c>
      <c r="L4403" s="6" t="s">
        <v>24</v>
      </c>
      <c r="N4403" s="6" t="b">
        <v>0</v>
      </c>
      <c r="O4403" s="6">
        <v>41.989559849999999</v>
      </c>
      <c r="P4403" s="6">
        <v>-72.128537249999994</v>
      </c>
    </row>
    <row r="4404" spans="2:16" ht="15.75" customHeight="1" x14ac:dyDescent="0.3">
      <c r="B4404" s="6">
        <v>309</v>
      </c>
      <c r="C4404" s="6" t="s">
        <v>21</v>
      </c>
      <c r="D4404" s="6">
        <v>5812</v>
      </c>
      <c r="F4404" s="6" t="s">
        <v>20</v>
      </c>
      <c r="G4404" s="6">
        <v>187.1</v>
      </c>
      <c r="H4404" s="6">
        <v>70.2</v>
      </c>
      <c r="I4404" s="6">
        <v>4</v>
      </c>
      <c r="J4404" s="6" t="s">
        <v>170</v>
      </c>
      <c r="K4404" s="6">
        <v>1.3</v>
      </c>
      <c r="L4404" s="6" t="s">
        <v>24</v>
      </c>
      <c r="N4404" s="6" t="b">
        <v>0</v>
      </c>
      <c r="O4404" s="6">
        <v>41.989540519999998</v>
      </c>
      <c r="P4404" s="6">
        <v>-72.128543070000006</v>
      </c>
    </row>
    <row r="4405" spans="2:16" ht="15.75" customHeight="1" x14ac:dyDescent="0.3">
      <c r="B4405" s="6">
        <v>309</v>
      </c>
      <c r="C4405" s="6" t="s">
        <v>25</v>
      </c>
      <c r="D4405" s="6">
        <v>5813</v>
      </c>
      <c r="F4405" s="6" t="s">
        <v>20</v>
      </c>
      <c r="G4405" s="6">
        <v>199.7</v>
      </c>
      <c r="H4405" s="6">
        <v>79.2</v>
      </c>
      <c r="I4405" s="6">
        <v>1.7</v>
      </c>
      <c r="J4405" s="6" t="s">
        <v>170</v>
      </c>
      <c r="L4405" s="6" t="s">
        <v>24</v>
      </c>
      <c r="N4405" s="6" t="b">
        <v>0</v>
      </c>
      <c r="O4405" s="6">
        <v>41.989600549999999</v>
      </c>
      <c r="P4405" s="6">
        <v>-72.128374019999995</v>
      </c>
    </row>
    <row r="4406" spans="2:16" ht="15.75" customHeight="1" x14ac:dyDescent="0.3">
      <c r="B4406" s="6">
        <v>309</v>
      </c>
      <c r="C4406" s="6" t="s">
        <v>21</v>
      </c>
      <c r="D4406" s="6">
        <v>5814</v>
      </c>
      <c r="F4406" s="6" t="s">
        <v>20</v>
      </c>
      <c r="G4406" s="6">
        <v>184.9</v>
      </c>
      <c r="H4406" s="6">
        <v>71.3</v>
      </c>
      <c r="I4406" s="6">
        <v>2.4</v>
      </c>
      <c r="J4406" s="6" t="s">
        <v>170</v>
      </c>
      <c r="K4406" s="6">
        <v>1.3</v>
      </c>
      <c r="L4406" s="6" t="s">
        <v>24</v>
      </c>
      <c r="N4406" s="6" t="b">
        <v>0</v>
      </c>
      <c r="O4406" s="6">
        <v>41.989553700000002</v>
      </c>
      <c r="P4406" s="6">
        <v>-72.128566969999994</v>
      </c>
    </row>
    <row r="4407" spans="2:16" ht="15.75" customHeight="1" x14ac:dyDescent="0.3">
      <c r="B4407" s="6">
        <v>309</v>
      </c>
      <c r="C4407" s="6" t="s">
        <v>21</v>
      </c>
      <c r="D4407" s="6">
        <v>5815</v>
      </c>
      <c r="F4407" s="6" t="s">
        <v>20</v>
      </c>
      <c r="G4407" s="6">
        <v>182.5</v>
      </c>
      <c r="H4407" s="6">
        <v>70.900000000000006</v>
      </c>
      <c r="I4407" s="6">
        <v>3.2</v>
      </c>
      <c r="J4407" s="6" t="s">
        <v>170</v>
      </c>
      <c r="K4407" s="6">
        <v>1.3</v>
      </c>
      <c r="L4407" s="6" t="s">
        <v>24</v>
      </c>
      <c r="N4407" s="6" t="b">
        <v>0</v>
      </c>
      <c r="O4407" s="6">
        <v>41.989553909999998</v>
      </c>
      <c r="P4407" s="6">
        <v>-72.12859641</v>
      </c>
    </row>
    <row r="4408" spans="2:16" ht="15.75" customHeight="1" x14ac:dyDescent="0.3">
      <c r="B4408" s="6">
        <v>309</v>
      </c>
      <c r="C4408" s="6" t="s">
        <v>21</v>
      </c>
      <c r="D4408" s="6">
        <v>5816</v>
      </c>
      <c r="F4408" s="6" t="s">
        <v>20</v>
      </c>
      <c r="G4408" s="6">
        <v>186.6</v>
      </c>
      <c r="H4408" s="6">
        <v>72.400000000000006</v>
      </c>
      <c r="I4408" s="6">
        <v>3.2</v>
      </c>
      <c r="J4408" s="6" t="s">
        <v>170</v>
      </c>
      <c r="L4408" s="6" t="s">
        <v>24</v>
      </c>
      <c r="N4408" s="6" t="b">
        <v>0</v>
      </c>
      <c r="O4408" s="6">
        <v>41.989560789999999</v>
      </c>
      <c r="P4408" s="6">
        <v>-72.128544399999996</v>
      </c>
    </row>
    <row r="4409" spans="2:16" ht="15.75" customHeight="1" x14ac:dyDescent="0.3">
      <c r="B4409" s="6">
        <v>309</v>
      </c>
      <c r="C4409" s="6" t="s">
        <v>21</v>
      </c>
      <c r="D4409" s="6">
        <v>5817</v>
      </c>
      <c r="F4409" s="6" t="s">
        <v>20</v>
      </c>
      <c r="G4409" s="6">
        <v>183.9</v>
      </c>
      <c r="H4409" s="6">
        <v>71.900000000000006</v>
      </c>
      <c r="I4409" s="6">
        <v>1.5</v>
      </c>
      <c r="J4409" s="6" t="s">
        <v>170</v>
      </c>
      <c r="K4409" s="6">
        <v>1.3</v>
      </c>
      <c r="L4409" s="6" t="s">
        <v>24</v>
      </c>
      <c r="N4409" s="6" t="b">
        <v>0</v>
      </c>
      <c r="O4409" s="6">
        <v>41.989560580000003</v>
      </c>
      <c r="P4409" s="6">
        <v>-72.128577620000002</v>
      </c>
    </row>
    <row r="4410" spans="2:16" ht="15.75" customHeight="1" x14ac:dyDescent="0.3">
      <c r="B4410" s="6">
        <v>309</v>
      </c>
      <c r="C4410" s="6" t="s">
        <v>25</v>
      </c>
      <c r="D4410" s="6">
        <v>5818</v>
      </c>
      <c r="F4410" s="6" t="s">
        <v>20</v>
      </c>
      <c r="G4410" s="6">
        <v>197.6</v>
      </c>
      <c r="H4410" s="6">
        <v>78.599999999999994</v>
      </c>
      <c r="I4410" s="6">
        <v>1.9</v>
      </c>
      <c r="J4410" s="6" t="s">
        <v>170</v>
      </c>
      <c r="N4410" s="6" t="b">
        <v>0</v>
      </c>
      <c r="O4410" s="6">
        <v>41.989598520000001</v>
      </c>
      <c r="P4410" s="6">
        <v>-72.128400299999996</v>
      </c>
    </row>
    <row r="4411" spans="2:16" ht="15.75" customHeight="1" x14ac:dyDescent="0.3">
      <c r="B4411" s="6">
        <v>801</v>
      </c>
      <c r="C4411" s="6" t="s">
        <v>21</v>
      </c>
      <c r="D4411" s="6">
        <v>5819</v>
      </c>
      <c r="F4411" s="6" t="s">
        <v>172</v>
      </c>
      <c r="G4411" s="6">
        <v>22.1</v>
      </c>
      <c r="H4411" s="6">
        <v>173.9</v>
      </c>
      <c r="I4411" s="6">
        <v>2.6</v>
      </c>
      <c r="J4411" s="6" t="s">
        <v>170</v>
      </c>
      <c r="N4411" s="6" t="b">
        <v>1</v>
      </c>
      <c r="O4411" s="6">
        <v>41.990716650000003</v>
      </c>
      <c r="P4411" s="6">
        <v>-72.130291270000001</v>
      </c>
    </row>
    <row r="4412" spans="2:16" ht="15.75" customHeight="1" x14ac:dyDescent="0.3">
      <c r="B4412" s="6">
        <v>309</v>
      </c>
      <c r="C4412" s="6" t="s">
        <v>21</v>
      </c>
      <c r="D4412" s="6">
        <v>5820</v>
      </c>
      <c r="F4412" s="6" t="s">
        <v>20</v>
      </c>
      <c r="G4412" s="6">
        <v>187.5</v>
      </c>
      <c r="H4412" s="6">
        <v>70.900000000000006</v>
      </c>
      <c r="I4412" s="6">
        <v>2.5</v>
      </c>
      <c r="J4412" s="6" t="s">
        <v>170</v>
      </c>
      <c r="L4412" s="6" t="s">
        <v>24</v>
      </c>
      <c r="N4412" s="6" t="b">
        <v>1</v>
      </c>
      <c r="O4412" s="6">
        <v>41.989546099999998</v>
      </c>
      <c r="P4412" s="6">
        <v>-72.128536830000002</v>
      </c>
    </row>
    <row r="4413" spans="2:16" ht="15.75" customHeight="1" x14ac:dyDescent="0.3">
      <c r="B4413" s="6">
        <v>309</v>
      </c>
      <c r="C4413" s="6" t="s">
        <v>17</v>
      </c>
      <c r="D4413" s="6">
        <v>5821</v>
      </c>
      <c r="F4413" s="6" t="s">
        <v>20</v>
      </c>
      <c r="G4413" s="6">
        <v>180.5</v>
      </c>
      <c r="H4413" s="6">
        <v>64.099999999999994</v>
      </c>
      <c r="I4413" s="6">
        <v>1.5</v>
      </c>
      <c r="J4413" s="6" t="s">
        <v>170</v>
      </c>
      <c r="K4413" s="6">
        <v>1.3</v>
      </c>
      <c r="L4413" s="6" t="s">
        <v>24</v>
      </c>
      <c r="N4413" s="6" t="b">
        <v>0</v>
      </c>
      <c r="O4413" s="6">
        <v>41.989496809999999</v>
      </c>
      <c r="P4413" s="6">
        <v>-72.128634529999999</v>
      </c>
    </row>
    <row r="4414" spans="2:16" ht="15.75" customHeight="1" x14ac:dyDescent="0.3">
      <c r="B4414" s="6">
        <v>309</v>
      </c>
      <c r="C4414" s="6" t="s">
        <v>25</v>
      </c>
      <c r="D4414" s="6">
        <v>5822</v>
      </c>
      <c r="F4414" s="6" t="s">
        <v>20</v>
      </c>
      <c r="G4414" s="6">
        <v>198</v>
      </c>
      <c r="H4414" s="6">
        <v>77.599999999999994</v>
      </c>
      <c r="I4414" s="6">
        <v>1.6</v>
      </c>
      <c r="J4414" s="6" t="s">
        <v>170</v>
      </c>
      <c r="N4414" s="6" t="b">
        <v>0</v>
      </c>
      <c r="O4414" s="6">
        <v>41.989589039999998</v>
      </c>
      <c r="P4414" s="6">
        <v>-72.128397640000003</v>
      </c>
    </row>
    <row r="4415" spans="2:16" ht="15.75" customHeight="1" x14ac:dyDescent="0.3">
      <c r="B4415" s="6">
        <v>309</v>
      </c>
      <c r="C4415" s="6" t="s">
        <v>21</v>
      </c>
      <c r="D4415" s="6">
        <v>5823</v>
      </c>
      <c r="F4415" s="6" t="s">
        <v>20</v>
      </c>
      <c r="G4415" s="6">
        <v>186</v>
      </c>
      <c r="H4415" s="6">
        <v>71.099999999999994</v>
      </c>
      <c r="I4415" s="6">
        <v>1.4</v>
      </c>
      <c r="J4415" s="6" t="s">
        <v>170</v>
      </c>
      <c r="K4415" s="6">
        <v>1.3</v>
      </c>
      <c r="L4415" s="6" t="s">
        <v>24</v>
      </c>
      <c r="N4415" s="6" t="b">
        <v>0</v>
      </c>
      <c r="O4415" s="6">
        <v>41.989550209999997</v>
      </c>
      <c r="P4415" s="6">
        <v>-72.128554280000003</v>
      </c>
    </row>
    <row r="4416" spans="2:16" ht="15.75" customHeight="1" x14ac:dyDescent="0.3">
      <c r="B4416" s="6">
        <v>309</v>
      </c>
      <c r="C4416" s="6" t="s">
        <v>21</v>
      </c>
      <c r="D4416" s="6">
        <v>5824</v>
      </c>
      <c r="F4416" s="6" t="s">
        <v>20</v>
      </c>
      <c r="G4416" s="6">
        <v>185.4</v>
      </c>
      <c r="H4416" s="6">
        <v>75.7</v>
      </c>
      <c r="I4416" s="6">
        <v>2.6</v>
      </c>
      <c r="J4416" s="6" t="s">
        <v>170</v>
      </c>
      <c r="L4416" s="6" t="s">
        <v>24</v>
      </c>
      <c r="N4416" s="6" t="b">
        <v>0</v>
      </c>
      <c r="O4416" s="6">
        <v>41.98959189</v>
      </c>
      <c r="P4416" s="6">
        <v>-72.128551770000001</v>
      </c>
    </row>
    <row r="4417" spans="2:16" ht="15.75" customHeight="1" x14ac:dyDescent="0.3">
      <c r="B4417" s="6">
        <v>904</v>
      </c>
      <c r="C4417" s="6" t="s">
        <v>17</v>
      </c>
      <c r="D4417" s="6">
        <v>5825</v>
      </c>
      <c r="F4417" s="6" t="s">
        <v>172</v>
      </c>
      <c r="G4417" s="6">
        <v>80.8</v>
      </c>
      <c r="H4417" s="6">
        <v>187</v>
      </c>
      <c r="I4417" s="6">
        <v>2.9</v>
      </c>
      <c r="J4417" s="6" t="s">
        <v>170</v>
      </c>
      <c r="K4417" s="6">
        <v>1.3</v>
      </c>
      <c r="L4417" s="6" t="s">
        <v>24</v>
      </c>
      <c r="N4417" s="6" t="b">
        <v>1</v>
      </c>
      <c r="O4417" s="6">
        <v>41.990740989999999</v>
      </c>
      <c r="P4417" s="6">
        <v>-72.129564279999997</v>
      </c>
    </row>
    <row r="4418" spans="2:16" ht="15.75" customHeight="1" x14ac:dyDescent="0.3">
      <c r="B4418" s="6">
        <v>309</v>
      </c>
      <c r="C4418" s="6" t="s">
        <v>21</v>
      </c>
      <c r="D4418" s="6">
        <v>5826</v>
      </c>
      <c r="F4418" s="6" t="s">
        <v>20</v>
      </c>
      <c r="G4418" s="6">
        <v>182.3</v>
      </c>
      <c r="H4418" s="6">
        <v>70.2</v>
      </c>
      <c r="I4418" s="6">
        <v>3.4</v>
      </c>
      <c r="J4418" s="6" t="s">
        <v>170</v>
      </c>
      <c r="K4418" s="6">
        <v>1.3</v>
      </c>
      <c r="L4418" s="6" t="s">
        <v>24</v>
      </c>
      <c r="N4418" s="6" t="b">
        <v>0</v>
      </c>
      <c r="O4418" s="6">
        <v>41.989548020000001</v>
      </c>
      <c r="P4418" s="6">
        <v>-72.128600259999999</v>
      </c>
    </row>
    <row r="4419" spans="2:16" ht="15.75" customHeight="1" x14ac:dyDescent="0.3">
      <c r="B4419" s="6">
        <v>804</v>
      </c>
      <c r="C4419" s="6" t="s">
        <v>21</v>
      </c>
      <c r="D4419" s="6">
        <v>5827</v>
      </c>
      <c r="F4419" s="6" t="s">
        <v>172</v>
      </c>
      <c r="G4419" s="6">
        <v>85</v>
      </c>
      <c r="H4419" s="6">
        <v>176.9</v>
      </c>
      <c r="I4419" s="6">
        <v>1</v>
      </c>
      <c r="J4419" s="6" t="s">
        <v>170</v>
      </c>
      <c r="L4419" s="6" t="s">
        <v>24</v>
      </c>
      <c r="N4419" s="6" t="b">
        <v>0</v>
      </c>
      <c r="O4419" s="6">
        <v>41.990644979999999</v>
      </c>
      <c r="P4419" s="6">
        <v>-72.12953546</v>
      </c>
    </row>
    <row r="4420" spans="2:16" ht="15.75" customHeight="1" x14ac:dyDescent="0.3">
      <c r="B4420" s="6">
        <v>309</v>
      </c>
      <c r="C4420" s="6" t="s">
        <v>21</v>
      </c>
      <c r="D4420" s="6">
        <v>5828</v>
      </c>
      <c r="F4420" s="6" t="s">
        <v>20</v>
      </c>
      <c r="G4420" s="6">
        <v>185.3</v>
      </c>
      <c r="H4420" s="6">
        <v>72.400000000000006</v>
      </c>
      <c r="I4420" s="6">
        <v>2.2999999999999998</v>
      </c>
      <c r="J4420" s="6" t="s">
        <v>170</v>
      </c>
      <c r="K4420" s="6">
        <v>1.3</v>
      </c>
      <c r="L4420" s="6" t="s">
        <v>24</v>
      </c>
      <c r="N4420" s="6" t="b">
        <v>0</v>
      </c>
      <c r="O4420" s="6">
        <v>41.989562820000003</v>
      </c>
      <c r="P4420" s="6">
        <v>-72.128559890000005</v>
      </c>
    </row>
    <row r="4421" spans="2:16" ht="15.75" customHeight="1" x14ac:dyDescent="0.3">
      <c r="B4421" s="6">
        <v>802</v>
      </c>
      <c r="C4421" s="6" t="s">
        <v>21</v>
      </c>
      <c r="D4421" s="6">
        <v>5829</v>
      </c>
      <c r="F4421" s="6" t="s">
        <v>172</v>
      </c>
      <c r="G4421" s="6">
        <v>51.4</v>
      </c>
      <c r="H4421" s="6">
        <v>169.8</v>
      </c>
      <c r="I4421" s="6">
        <v>1.4</v>
      </c>
      <c r="J4421" s="6" t="s">
        <v>170</v>
      </c>
      <c r="L4421" s="6" t="s">
        <v>24</v>
      </c>
      <c r="N4421" s="6" t="b">
        <v>1</v>
      </c>
      <c r="O4421" s="6">
        <v>41.990634579999998</v>
      </c>
      <c r="P4421" s="6">
        <v>-72.129950750000006</v>
      </c>
    </row>
    <row r="4422" spans="2:16" ht="15.75" customHeight="1" x14ac:dyDescent="0.3">
      <c r="B4422" s="6">
        <v>903</v>
      </c>
      <c r="C4422" s="6" t="s">
        <v>21</v>
      </c>
      <c r="D4422" s="6">
        <v>5830</v>
      </c>
      <c r="F4422" s="6" t="s">
        <v>172</v>
      </c>
      <c r="G4422" s="6">
        <v>64.7</v>
      </c>
      <c r="H4422" s="6">
        <v>198.4</v>
      </c>
      <c r="I4422" s="6">
        <v>3.7</v>
      </c>
      <c r="J4422" s="6" t="s">
        <v>170</v>
      </c>
      <c r="K4422" s="6">
        <v>1.3</v>
      </c>
      <c r="L4422" s="6" t="s">
        <v>24</v>
      </c>
      <c r="N4422" s="6" t="b">
        <v>1</v>
      </c>
      <c r="O4422" s="6">
        <v>41.990867100000003</v>
      </c>
      <c r="P4422" s="6">
        <v>-72.129732169999997</v>
      </c>
    </row>
    <row r="4423" spans="2:16" ht="15.75" customHeight="1" x14ac:dyDescent="0.3">
      <c r="B4423" s="6">
        <v>309</v>
      </c>
      <c r="C4423" s="6" t="s">
        <v>21</v>
      </c>
      <c r="D4423" s="6">
        <v>5831</v>
      </c>
      <c r="F4423" s="6" t="s">
        <v>20</v>
      </c>
      <c r="G4423" s="6">
        <v>185.7</v>
      </c>
      <c r="H4423" s="6">
        <v>79</v>
      </c>
      <c r="I4423" s="6">
        <v>1.5</v>
      </c>
      <c r="J4423" s="6" t="s">
        <v>170</v>
      </c>
      <c r="K4423" s="6">
        <v>1.3</v>
      </c>
      <c r="L4423" s="6" t="s">
        <v>24</v>
      </c>
      <c r="N4423" s="6" t="b">
        <v>0</v>
      </c>
      <c r="O4423" s="6">
        <v>41.989620649999999</v>
      </c>
      <c r="P4423" s="6">
        <v>-72.128541260000006</v>
      </c>
    </row>
    <row r="4424" spans="2:16" ht="15.75" customHeight="1" x14ac:dyDescent="0.3">
      <c r="B4424" s="6">
        <v>800</v>
      </c>
      <c r="C4424" s="6" t="s">
        <v>21</v>
      </c>
      <c r="D4424" s="6">
        <v>5833</v>
      </c>
      <c r="F4424" s="6" t="s">
        <v>172</v>
      </c>
      <c r="G4424" s="6">
        <v>0.3</v>
      </c>
      <c r="H4424" s="6">
        <v>174.4</v>
      </c>
      <c r="I4424" s="6">
        <v>1.8</v>
      </c>
      <c r="J4424" s="6" t="s">
        <v>170</v>
      </c>
      <c r="N4424" s="6" t="b">
        <v>0</v>
      </c>
      <c r="O4424" s="6">
        <v>41.990755120000003</v>
      </c>
      <c r="P4424" s="6">
        <v>-72.130549990000006</v>
      </c>
    </row>
    <row r="4425" spans="2:16" ht="15.75" customHeight="1" x14ac:dyDescent="0.3">
      <c r="B4425" s="6">
        <v>800</v>
      </c>
      <c r="C4425" s="6" t="s">
        <v>21</v>
      </c>
      <c r="D4425" s="6">
        <v>5834</v>
      </c>
      <c r="F4425" s="6" t="s">
        <v>172</v>
      </c>
      <c r="G4425" s="6">
        <v>0.4</v>
      </c>
      <c r="H4425" s="6">
        <v>179.1</v>
      </c>
      <c r="I4425" s="6">
        <v>1.5</v>
      </c>
      <c r="J4425" s="6" t="s">
        <v>170</v>
      </c>
      <c r="N4425" s="6" t="b">
        <v>0</v>
      </c>
      <c r="O4425" s="6">
        <v>41.990796590000002</v>
      </c>
      <c r="P4425" s="6">
        <v>-72.130538920000006</v>
      </c>
    </row>
    <row r="4426" spans="2:16" ht="15.75" customHeight="1" x14ac:dyDescent="0.3">
      <c r="B4426" s="6">
        <v>309</v>
      </c>
      <c r="C4426" s="6" t="s">
        <v>25</v>
      </c>
      <c r="D4426" s="6">
        <v>5835</v>
      </c>
      <c r="F4426" s="6" t="s">
        <v>20</v>
      </c>
      <c r="G4426" s="6">
        <v>197.4</v>
      </c>
      <c r="H4426" s="6">
        <v>78.8</v>
      </c>
      <c r="I4426" s="6">
        <v>1.9</v>
      </c>
      <c r="J4426" s="6" t="s">
        <v>170</v>
      </c>
      <c r="K4426" s="6">
        <v>1.3</v>
      </c>
      <c r="L4426" s="6" t="s">
        <v>24</v>
      </c>
      <c r="N4426" s="6" t="b">
        <v>0</v>
      </c>
      <c r="O4426" s="6">
        <v>41.989600600000003</v>
      </c>
      <c r="P4426" s="6">
        <v>-72.128402260000001</v>
      </c>
    </row>
    <row r="4427" spans="2:16" ht="15.75" customHeight="1" x14ac:dyDescent="0.3">
      <c r="B4427" s="6">
        <v>801</v>
      </c>
      <c r="C4427" s="6" t="s">
        <v>17</v>
      </c>
      <c r="D4427" s="6">
        <v>5836</v>
      </c>
      <c r="F4427" s="6" t="s">
        <v>172</v>
      </c>
      <c r="G4427" s="6">
        <v>22.1</v>
      </c>
      <c r="H4427" s="6">
        <v>168.8</v>
      </c>
      <c r="I4427" s="6">
        <v>2</v>
      </c>
      <c r="J4427" s="6" t="s">
        <v>170</v>
      </c>
      <c r="K4427" s="6">
        <v>1.3</v>
      </c>
      <c r="L4427" s="6" t="s">
        <v>24</v>
      </c>
      <c r="N4427" s="6" t="b">
        <v>0</v>
      </c>
      <c r="O4427" s="6">
        <v>41.990671480000003</v>
      </c>
      <c r="P4427" s="6">
        <v>-72.130301990000007</v>
      </c>
    </row>
    <row r="4428" spans="2:16" ht="15.75" customHeight="1" x14ac:dyDescent="0.3">
      <c r="B4428" s="6">
        <v>802</v>
      </c>
      <c r="C4428" s="6" t="s">
        <v>17</v>
      </c>
      <c r="D4428" s="6">
        <v>5837</v>
      </c>
      <c r="F4428" s="6" t="s">
        <v>172</v>
      </c>
      <c r="G4428" s="6">
        <v>46.8</v>
      </c>
      <c r="H4428" s="6">
        <v>164.1</v>
      </c>
      <c r="I4428" s="6">
        <v>3.3</v>
      </c>
      <c r="J4428" s="6" t="s">
        <v>170</v>
      </c>
      <c r="L4428" s="6" t="s">
        <v>24</v>
      </c>
      <c r="N4428" s="6" t="b">
        <v>0</v>
      </c>
      <c r="O4428" s="6">
        <v>41.990591279999997</v>
      </c>
      <c r="P4428" s="6">
        <v>-72.130017539999997</v>
      </c>
    </row>
    <row r="4429" spans="2:16" ht="15.75" customHeight="1" x14ac:dyDescent="0.3">
      <c r="B4429" s="6">
        <v>309</v>
      </c>
      <c r="C4429" s="6" t="s">
        <v>21</v>
      </c>
      <c r="D4429" s="6">
        <v>5839</v>
      </c>
      <c r="F4429" s="6" t="s">
        <v>20</v>
      </c>
      <c r="G4429" s="6">
        <v>184.6</v>
      </c>
      <c r="H4429" s="6">
        <v>74.099999999999994</v>
      </c>
      <c r="I4429" s="6">
        <v>3.1</v>
      </c>
      <c r="J4429" s="6" t="s">
        <v>170</v>
      </c>
      <c r="K4429" s="6">
        <v>1.3</v>
      </c>
      <c r="L4429" s="6" t="s">
        <v>24</v>
      </c>
      <c r="N4429" s="6" t="b">
        <v>0</v>
      </c>
      <c r="O4429" s="6">
        <v>41.989578969999997</v>
      </c>
      <c r="P4429" s="6">
        <v>-72.128564659999995</v>
      </c>
    </row>
    <row r="4430" spans="2:16" ht="15.75" customHeight="1" x14ac:dyDescent="0.3">
      <c r="B4430" s="6">
        <v>309</v>
      </c>
      <c r="C4430" s="6" t="s">
        <v>25</v>
      </c>
      <c r="D4430" s="6">
        <v>5841</v>
      </c>
      <c r="F4430" s="6" t="s">
        <v>20</v>
      </c>
      <c r="G4430" s="6">
        <v>198.3</v>
      </c>
      <c r="H4430" s="6">
        <v>79.3</v>
      </c>
      <c r="I4430" s="6">
        <v>1.2</v>
      </c>
      <c r="J4430" s="6" t="s">
        <v>170</v>
      </c>
      <c r="K4430" s="6">
        <v>1.3</v>
      </c>
      <c r="L4430" s="6" t="s">
        <v>24</v>
      </c>
      <c r="N4430" s="6" t="b">
        <v>0</v>
      </c>
      <c r="O4430" s="6">
        <v>41.989603619999997</v>
      </c>
      <c r="P4430" s="6">
        <v>-72.128390490000001</v>
      </c>
    </row>
    <row r="4431" spans="2:16" ht="15.75" customHeight="1" x14ac:dyDescent="0.3">
      <c r="B4431" s="6">
        <v>309</v>
      </c>
      <c r="C4431" s="6" t="s">
        <v>17</v>
      </c>
      <c r="D4431" s="6">
        <v>5842</v>
      </c>
      <c r="F4431" s="6" t="s">
        <v>20</v>
      </c>
      <c r="G4431" s="6">
        <v>181.8</v>
      </c>
      <c r="H4431" s="6">
        <v>65</v>
      </c>
      <c r="I4431" s="6">
        <v>2</v>
      </c>
      <c r="J4431" s="6" t="s">
        <v>170</v>
      </c>
      <c r="K4431" s="6">
        <v>1.3</v>
      </c>
      <c r="L4431" s="6" t="s">
        <v>24</v>
      </c>
      <c r="N4431" s="6" t="b">
        <v>0</v>
      </c>
      <c r="O4431" s="6">
        <v>41.98950275</v>
      </c>
      <c r="P4431" s="6">
        <v>-72.128617149999997</v>
      </c>
    </row>
    <row r="4432" spans="2:16" ht="15.75" customHeight="1" x14ac:dyDescent="0.3">
      <c r="B4432" s="6">
        <v>800</v>
      </c>
      <c r="C4432" s="6" t="s">
        <v>26</v>
      </c>
      <c r="D4432" s="6">
        <v>5843</v>
      </c>
      <c r="F4432" s="6" t="s">
        <v>172</v>
      </c>
      <c r="G4432" s="6">
        <v>18.3</v>
      </c>
      <c r="H4432" s="6">
        <v>169.9</v>
      </c>
      <c r="I4432" s="6">
        <v>2.8</v>
      </c>
      <c r="J4432" s="6" t="s">
        <v>170</v>
      </c>
      <c r="K4432" s="6">
        <v>1.3</v>
      </c>
      <c r="L4432" s="6" t="s">
        <v>24</v>
      </c>
      <c r="N4432" s="6" t="b">
        <v>1</v>
      </c>
      <c r="O4432" s="6">
        <v>41.990687149999999</v>
      </c>
      <c r="P4432" s="6">
        <v>-72.130344960000002</v>
      </c>
    </row>
    <row r="4433" spans="2:16" ht="15.75" customHeight="1" x14ac:dyDescent="0.3">
      <c r="B4433" s="6">
        <v>800</v>
      </c>
      <c r="C4433" s="6" t="s">
        <v>21</v>
      </c>
      <c r="D4433" s="6">
        <v>5844</v>
      </c>
      <c r="F4433" s="6" t="s">
        <v>172</v>
      </c>
      <c r="G4433" s="6">
        <v>0.2</v>
      </c>
      <c r="H4433" s="6">
        <v>172.7</v>
      </c>
      <c r="I4433" s="6">
        <v>1.3</v>
      </c>
      <c r="J4433" s="6" t="s">
        <v>170</v>
      </c>
      <c r="N4433" s="6" t="b">
        <v>0</v>
      </c>
      <c r="O4433" s="6">
        <v>41.990740219999999</v>
      </c>
      <c r="P4433" s="6">
        <v>-72.130554759999995</v>
      </c>
    </row>
    <row r="4434" spans="2:16" ht="15.75" customHeight="1" x14ac:dyDescent="0.3">
      <c r="B4434" s="6">
        <v>801</v>
      </c>
      <c r="C4434" s="6" t="s">
        <v>17</v>
      </c>
      <c r="D4434" s="6">
        <v>5845</v>
      </c>
      <c r="F4434" s="6" t="s">
        <v>172</v>
      </c>
      <c r="G4434" s="6">
        <v>21.3</v>
      </c>
      <c r="H4434" s="6">
        <v>169.3</v>
      </c>
      <c r="I4434" s="6">
        <v>1.7</v>
      </c>
      <c r="J4434" s="6" t="s">
        <v>170</v>
      </c>
      <c r="K4434" s="6">
        <v>1.3</v>
      </c>
      <c r="L4434" s="6" t="s">
        <v>24</v>
      </c>
      <c r="N4434" s="6" t="b">
        <v>1</v>
      </c>
      <c r="O4434" s="6">
        <v>41.990677159999997</v>
      </c>
      <c r="P4434" s="6">
        <v>-72.130310469999998</v>
      </c>
    </row>
    <row r="4435" spans="2:16" ht="15.75" customHeight="1" x14ac:dyDescent="0.3">
      <c r="B4435" s="6">
        <v>309</v>
      </c>
      <c r="C4435" s="6" t="s">
        <v>21</v>
      </c>
      <c r="D4435" s="6">
        <v>5846</v>
      </c>
      <c r="F4435" s="6" t="s">
        <v>20</v>
      </c>
      <c r="G4435" s="6">
        <v>185.3</v>
      </c>
      <c r="H4435" s="6">
        <v>75.5</v>
      </c>
      <c r="I4435" s="6">
        <v>4</v>
      </c>
      <c r="J4435" s="6" t="s">
        <v>170</v>
      </c>
      <c r="N4435" s="6" t="b">
        <v>0</v>
      </c>
      <c r="O4435" s="6">
        <v>41.989590270000001</v>
      </c>
      <c r="P4435" s="6">
        <v>-72.12855338</v>
      </c>
    </row>
    <row r="4436" spans="2:16" ht="15.75" customHeight="1" x14ac:dyDescent="0.3">
      <c r="B4436" s="6">
        <v>309</v>
      </c>
      <c r="C4436" s="6" t="s">
        <v>17</v>
      </c>
      <c r="D4436" s="6">
        <v>5847</v>
      </c>
      <c r="F4436" s="6" t="s">
        <v>20</v>
      </c>
      <c r="G4436" s="6">
        <v>186.8</v>
      </c>
      <c r="H4436" s="6">
        <v>68.8</v>
      </c>
      <c r="I4436" s="6">
        <v>4.2</v>
      </c>
      <c r="J4436" s="6" t="s">
        <v>170</v>
      </c>
      <c r="K4436" s="6">
        <v>1.3</v>
      </c>
      <c r="L4436" s="6" t="s">
        <v>24</v>
      </c>
      <c r="N4436" s="6" t="b">
        <v>0</v>
      </c>
      <c r="O4436" s="6">
        <v>41.989528589999999</v>
      </c>
      <c r="P4436" s="6">
        <v>-72.128549579999998</v>
      </c>
    </row>
    <row r="4437" spans="2:16" ht="15.75" customHeight="1" x14ac:dyDescent="0.3">
      <c r="B4437" s="6">
        <v>309</v>
      </c>
      <c r="C4437" s="6" t="s">
        <v>21</v>
      </c>
      <c r="D4437" s="6">
        <v>5848</v>
      </c>
      <c r="F4437" s="6" t="s">
        <v>20</v>
      </c>
      <c r="G4437" s="6">
        <v>186.2</v>
      </c>
      <c r="H4437" s="6">
        <v>71</v>
      </c>
      <c r="I4437" s="6">
        <v>1.5</v>
      </c>
      <c r="J4437" s="6" t="s">
        <v>170</v>
      </c>
      <c r="K4437" s="6">
        <v>1.3</v>
      </c>
      <c r="L4437" s="6" t="s">
        <v>24</v>
      </c>
      <c r="N4437" s="6" t="b">
        <v>0</v>
      </c>
      <c r="O4437" s="6">
        <v>41.989549009999998</v>
      </c>
      <c r="P4437" s="6">
        <v>-72.128552110000001</v>
      </c>
    </row>
    <row r="4438" spans="2:16" ht="15.75" customHeight="1" x14ac:dyDescent="0.3">
      <c r="B4438" s="6">
        <v>309</v>
      </c>
      <c r="C4438" s="6" t="s">
        <v>25</v>
      </c>
      <c r="D4438" s="6">
        <v>5849</v>
      </c>
      <c r="F4438" s="6" t="s">
        <v>20</v>
      </c>
      <c r="G4438" s="6">
        <v>191.1</v>
      </c>
      <c r="H4438" s="6">
        <v>70.900000000000006</v>
      </c>
      <c r="I4438" s="6">
        <v>1.4</v>
      </c>
      <c r="J4438" s="6" t="s">
        <v>170</v>
      </c>
      <c r="N4438" s="6" t="b">
        <v>0</v>
      </c>
      <c r="O4438" s="6">
        <v>41.989540470000001</v>
      </c>
      <c r="P4438" s="6">
        <v>-72.128493930000005</v>
      </c>
    </row>
    <row r="4439" spans="2:16" ht="15.75" customHeight="1" x14ac:dyDescent="0.3">
      <c r="B4439" s="6">
        <v>800</v>
      </c>
      <c r="C4439" s="6" t="s">
        <v>21</v>
      </c>
      <c r="D4439" s="6">
        <v>5850</v>
      </c>
      <c r="F4439" s="6" t="s">
        <v>172</v>
      </c>
      <c r="G4439" s="6">
        <v>3</v>
      </c>
      <c r="H4439" s="6">
        <v>176.1</v>
      </c>
      <c r="I4439" s="6">
        <v>5.3</v>
      </c>
      <c r="J4439" s="6" t="s">
        <v>170</v>
      </c>
      <c r="N4439" s="6" t="b">
        <v>1</v>
      </c>
      <c r="O4439" s="6">
        <v>41.990765959999997</v>
      </c>
      <c r="P4439" s="6">
        <v>-72.130514250000004</v>
      </c>
    </row>
    <row r="4440" spans="2:16" ht="15.75" customHeight="1" x14ac:dyDescent="0.3">
      <c r="B4440" s="6">
        <v>802</v>
      </c>
      <c r="C4440" s="6" t="s">
        <v>17</v>
      </c>
      <c r="D4440" s="6">
        <v>5851</v>
      </c>
      <c r="F4440" s="6" t="s">
        <v>172</v>
      </c>
      <c r="G4440" s="6">
        <v>46.7</v>
      </c>
      <c r="H4440" s="6">
        <v>164.3</v>
      </c>
      <c r="I4440" s="6">
        <v>2.4</v>
      </c>
      <c r="J4440" s="6" t="s">
        <v>170</v>
      </c>
      <c r="L4440" s="6" t="s">
        <v>24</v>
      </c>
      <c r="N4440" s="6" t="b">
        <v>1</v>
      </c>
      <c r="O4440" s="6">
        <v>41.990593199999999</v>
      </c>
      <c r="P4440" s="6">
        <v>-72.130018309999997</v>
      </c>
    </row>
    <row r="4441" spans="2:16" ht="15.75" customHeight="1" x14ac:dyDescent="0.3">
      <c r="B4441" s="6">
        <v>309</v>
      </c>
      <c r="C4441" s="6" t="s">
        <v>26</v>
      </c>
      <c r="D4441" s="6">
        <v>5852</v>
      </c>
      <c r="F4441" s="6" t="s">
        <v>20</v>
      </c>
      <c r="G4441" s="6">
        <v>190.5</v>
      </c>
      <c r="H4441" s="6">
        <v>64.7</v>
      </c>
      <c r="I4441" s="6">
        <v>3.1</v>
      </c>
      <c r="J4441" s="6" t="s">
        <v>170</v>
      </c>
      <c r="K4441" s="6">
        <v>1.3</v>
      </c>
      <c r="L4441" s="6" t="s">
        <v>24</v>
      </c>
      <c r="N4441" s="6" t="b">
        <v>0</v>
      </c>
      <c r="O4441" s="6">
        <v>41.989486499999998</v>
      </c>
      <c r="P4441" s="6">
        <v>-72.128514109999998</v>
      </c>
    </row>
    <row r="4442" spans="2:16" ht="15.75" customHeight="1" x14ac:dyDescent="0.3">
      <c r="B4442" s="6">
        <v>309</v>
      </c>
      <c r="C4442" s="6" t="s">
        <v>21</v>
      </c>
      <c r="D4442" s="6">
        <v>5853</v>
      </c>
      <c r="F4442" s="6" t="s">
        <v>20</v>
      </c>
      <c r="G4442" s="6">
        <v>182.4</v>
      </c>
      <c r="H4442" s="6">
        <v>71.900000000000006</v>
      </c>
      <c r="I4442" s="6">
        <v>3.4</v>
      </c>
      <c r="J4442" s="6" t="s">
        <v>170</v>
      </c>
      <c r="K4442" s="6">
        <v>1.3</v>
      </c>
      <c r="L4442" s="6" t="s">
        <v>24</v>
      </c>
      <c r="N4442" s="6" t="b">
        <v>0</v>
      </c>
      <c r="O4442" s="6">
        <v>41.989562919999997</v>
      </c>
      <c r="P4442" s="6">
        <v>-72.128595500000003</v>
      </c>
    </row>
    <row r="4443" spans="2:16" ht="15.75" customHeight="1" x14ac:dyDescent="0.3">
      <c r="B4443" s="6">
        <v>309</v>
      </c>
      <c r="C4443" s="6" t="s">
        <v>21</v>
      </c>
      <c r="D4443" s="6">
        <v>5854</v>
      </c>
      <c r="F4443" s="6" t="s">
        <v>20</v>
      </c>
      <c r="G4443" s="6">
        <v>187.5</v>
      </c>
      <c r="H4443" s="6">
        <v>70.900000000000006</v>
      </c>
      <c r="I4443" s="6">
        <v>3.8</v>
      </c>
      <c r="J4443" s="6" t="s">
        <v>170</v>
      </c>
      <c r="L4443" s="6" t="s">
        <v>24</v>
      </c>
      <c r="N4443" s="6" t="b">
        <v>0</v>
      </c>
      <c r="O4443" s="6">
        <v>41.989546099999998</v>
      </c>
      <c r="P4443" s="6">
        <v>-72.128536830000002</v>
      </c>
    </row>
    <row r="4444" spans="2:16" ht="15.75" customHeight="1" x14ac:dyDescent="0.3">
      <c r="B4444" s="6">
        <v>309</v>
      </c>
      <c r="C4444" s="6" t="s">
        <v>17</v>
      </c>
      <c r="D4444" s="6">
        <v>5855</v>
      </c>
      <c r="F4444" s="6" t="s">
        <v>20</v>
      </c>
      <c r="G4444" s="6">
        <v>188.6</v>
      </c>
      <c r="H4444" s="6">
        <v>68.2</v>
      </c>
      <c r="I4444" s="6">
        <v>5.8</v>
      </c>
      <c r="J4444" s="6" t="s">
        <v>170</v>
      </c>
      <c r="K4444" s="6">
        <v>1.3</v>
      </c>
      <c r="L4444" s="6" t="s">
        <v>24</v>
      </c>
      <c r="N4444" s="6" t="b">
        <v>0</v>
      </c>
      <c r="O4444" s="6">
        <v>41.989520470000002</v>
      </c>
      <c r="P4444" s="6">
        <v>-72.128529400000005</v>
      </c>
    </row>
    <row r="4445" spans="2:16" ht="15.75" customHeight="1" x14ac:dyDescent="0.3">
      <c r="B4445" s="6">
        <v>802</v>
      </c>
      <c r="C4445" s="6" t="s">
        <v>25</v>
      </c>
      <c r="D4445" s="6">
        <v>5856</v>
      </c>
      <c r="F4445" s="6" t="s">
        <v>172</v>
      </c>
      <c r="G4445" s="6">
        <v>55</v>
      </c>
      <c r="H4445" s="6">
        <v>176.8</v>
      </c>
      <c r="I4445" s="6">
        <v>2.2999999999999998</v>
      </c>
      <c r="J4445" s="6" t="s">
        <v>170</v>
      </c>
      <c r="K4445" s="6">
        <v>1.3</v>
      </c>
      <c r="L4445" s="6" t="s">
        <v>24</v>
      </c>
      <c r="N4445" s="6" t="b">
        <v>1</v>
      </c>
      <c r="O4445" s="6">
        <v>41.990690950000001</v>
      </c>
      <c r="P4445" s="6">
        <v>-72.129893150000001</v>
      </c>
    </row>
    <row r="4446" spans="2:16" ht="15.75" customHeight="1" x14ac:dyDescent="0.3">
      <c r="B4446" s="6">
        <v>804</v>
      </c>
      <c r="C4446" s="6" t="s">
        <v>25</v>
      </c>
      <c r="D4446" s="6">
        <v>5857</v>
      </c>
      <c r="F4446" s="6" t="s">
        <v>172</v>
      </c>
      <c r="G4446" s="6">
        <v>99.5</v>
      </c>
      <c r="H4446" s="6">
        <v>176.6</v>
      </c>
      <c r="I4446" s="6">
        <v>5.5</v>
      </c>
      <c r="J4446" s="6" t="s">
        <v>170</v>
      </c>
      <c r="L4446" s="6" t="s">
        <v>24</v>
      </c>
      <c r="N4446" s="6" t="b">
        <v>1</v>
      </c>
      <c r="O4446" s="6">
        <v>41.990619680000002</v>
      </c>
      <c r="P4446" s="6">
        <v>-72.129363310000002</v>
      </c>
    </row>
    <row r="4447" spans="2:16" ht="15.75" customHeight="1" x14ac:dyDescent="0.3">
      <c r="B4447" s="6">
        <v>309</v>
      </c>
      <c r="C4447" s="6" t="s">
        <v>25</v>
      </c>
      <c r="D4447" s="6">
        <v>5858</v>
      </c>
      <c r="F4447" s="6" t="s">
        <v>172</v>
      </c>
      <c r="G4447" s="6">
        <v>196.7</v>
      </c>
      <c r="H4447" s="6">
        <v>72</v>
      </c>
      <c r="I4447" s="6">
        <v>1.7</v>
      </c>
      <c r="J4447" s="6" t="s">
        <v>170</v>
      </c>
      <c r="K4447" s="6">
        <v>1.3</v>
      </c>
      <c r="L4447" s="6" t="s">
        <v>24</v>
      </c>
      <c r="N4447" s="6" t="b">
        <v>1</v>
      </c>
      <c r="O4447" s="6">
        <v>41.989541469999999</v>
      </c>
      <c r="P4447" s="6">
        <v>-72.128424890000005</v>
      </c>
    </row>
    <row r="4448" spans="2:16" ht="15.75" customHeight="1" x14ac:dyDescent="0.3">
      <c r="B4448" s="6">
        <v>902</v>
      </c>
      <c r="C4448" s="6" t="s">
        <v>26</v>
      </c>
      <c r="D4448" s="6">
        <v>5859</v>
      </c>
      <c r="F4448" s="6" t="s">
        <v>172</v>
      </c>
      <c r="G4448" s="6">
        <v>55</v>
      </c>
      <c r="H4448" s="6">
        <v>187.9</v>
      </c>
      <c r="I4448" s="6">
        <v>2.2999999999999998</v>
      </c>
      <c r="J4448" s="6" t="s">
        <v>170</v>
      </c>
      <c r="N4448" s="6" t="b">
        <v>0</v>
      </c>
      <c r="O4448" s="6">
        <v>41.99078926</v>
      </c>
      <c r="P4448" s="6">
        <v>-72.129869819999996</v>
      </c>
    </row>
    <row r="4449" spans="2:16" ht="15.75" customHeight="1" x14ac:dyDescent="0.3">
      <c r="B4449" s="6">
        <v>309</v>
      </c>
      <c r="C4449" s="6" t="s">
        <v>26</v>
      </c>
      <c r="D4449" s="6">
        <v>5860</v>
      </c>
      <c r="F4449" s="6" t="s">
        <v>20</v>
      </c>
      <c r="G4449" s="6">
        <v>195.6</v>
      </c>
      <c r="H4449" s="6">
        <v>67.099999999999994</v>
      </c>
      <c r="I4449" s="6">
        <v>3.5</v>
      </c>
      <c r="J4449" s="6" t="s">
        <v>170</v>
      </c>
      <c r="K4449" s="6">
        <v>1.3</v>
      </c>
      <c r="L4449" s="6" t="s">
        <v>24</v>
      </c>
      <c r="N4449" s="6" t="b">
        <v>0</v>
      </c>
      <c r="O4449" s="6">
        <v>41.989499790000004</v>
      </c>
      <c r="P4449" s="6">
        <v>-72.128448300000002</v>
      </c>
    </row>
    <row r="4450" spans="2:16" ht="15.75" customHeight="1" x14ac:dyDescent="0.3">
      <c r="B4450" s="6">
        <v>309</v>
      </c>
      <c r="C4450" s="6" t="s">
        <v>17</v>
      </c>
      <c r="D4450" s="6">
        <v>5861</v>
      </c>
      <c r="F4450" s="6" t="s">
        <v>20</v>
      </c>
      <c r="G4450" s="6">
        <v>188.6</v>
      </c>
      <c r="H4450" s="6">
        <v>68.7</v>
      </c>
      <c r="I4450" s="6">
        <v>2.8</v>
      </c>
      <c r="J4450" s="6" t="s">
        <v>170</v>
      </c>
      <c r="K4450" s="6">
        <v>1.3</v>
      </c>
      <c r="L4450" s="6" t="s">
        <v>24</v>
      </c>
      <c r="N4450" s="6" t="b">
        <v>0</v>
      </c>
      <c r="O4450" s="6">
        <v>41.989524889999998</v>
      </c>
      <c r="P4450" s="6">
        <v>-72.128528349999996</v>
      </c>
    </row>
    <row r="4451" spans="2:16" ht="15.75" customHeight="1" x14ac:dyDescent="0.3">
      <c r="B4451" s="6">
        <v>309</v>
      </c>
      <c r="C4451" s="6" t="s">
        <v>21</v>
      </c>
      <c r="D4451" s="6">
        <v>5862</v>
      </c>
      <c r="F4451" s="6" t="s">
        <v>20</v>
      </c>
      <c r="G4451" s="6">
        <v>180.3</v>
      </c>
      <c r="H4451" s="6">
        <v>76.400000000000006</v>
      </c>
      <c r="I4451" s="6">
        <v>4.5</v>
      </c>
      <c r="J4451" s="6" t="s">
        <v>170</v>
      </c>
      <c r="K4451" s="6">
        <v>1.3</v>
      </c>
      <c r="L4451" s="6" t="s">
        <v>24</v>
      </c>
      <c r="N4451" s="6" t="b">
        <v>0</v>
      </c>
      <c r="O4451" s="6">
        <v>41.989606049999999</v>
      </c>
      <c r="P4451" s="6">
        <v>-72.128611059999997</v>
      </c>
    </row>
    <row r="4452" spans="2:16" ht="15.75" customHeight="1" x14ac:dyDescent="0.3">
      <c r="B4452" s="6">
        <v>309</v>
      </c>
      <c r="C4452" s="6" t="s">
        <v>17</v>
      </c>
      <c r="D4452" s="6">
        <v>5863</v>
      </c>
      <c r="F4452" s="6" t="s">
        <v>20</v>
      </c>
      <c r="G4452" s="6">
        <v>182</v>
      </c>
      <c r="H4452" s="6">
        <v>64.2</v>
      </c>
      <c r="I4452" s="6">
        <v>4.5</v>
      </c>
      <c r="J4452" s="6" t="s">
        <v>170</v>
      </c>
      <c r="K4452" s="6">
        <v>1.3</v>
      </c>
      <c r="L4452" s="6" t="s">
        <v>24</v>
      </c>
      <c r="N4452" s="6" t="b">
        <v>0</v>
      </c>
      <c r="O4452" s="6">
        <v>41.989495349999999</v>
      </c>
      <c r="P4452" s="6">
        <v>-72.128616449999996</v>
      </c>
    </row>
    <row r="4453" spans="2:16" ht="15.75" customHeight="1" x14ac:dyDescent="0.3">
      <c r="B4453" s="6">
        <v>800</v>
      </c>
      <c r="C4453" s="6" t="s">
        <v>26</v>
      </c>
      <c r="D4453" s="6">
        <v>5864</v>
      </c>
      <c r="F4453" s="6" t="s">
        <v>172</v>
      </c>
      <c r="G4453" s="6">
        <v>18.100000000000001</v>
      </c>
      <c r="H4453" s="6">
        <v>161.5</v>
      </c>
      <c r="I4453" s="6">
        <v>1.5</v>
      </c>
      <c r="J4453" s="6" t="s">
        <v>170</v>
      </c>
      <c r="N4453" s="6" t="b">
        <v>0</v>
      </c>
      <c r="O4453" s="6">
        <v>41.990613070000002</v>
      </c>
      <c r="P4453" s="6">
        <v>-72.130364990000004</v>
      </c>
    </row>
    <row r="4454" spans="2:16" ht="15.75" customHeight="1" x14ac:dyDescent="0.3">
      <c r="B4454" s="6">
        <v>309</v>
      </c>
      <c r="C4454" s="6" t="s">
        <v>21</v>
      </c>
      <c r="D4454" s="6">
        <v>5865</v>
      </c>
      <c r="F4454" s="6" t="s">
        <v>20</v>
      </c>
      <c r="G4454" s="6">
        <v>184.4</v>
      </c>
      <c r="H4454" s="6">
        <v>70.8</v>
      </c>
      <c r="I4454" s="6">
        <v>2.8</v>
      </c>
      <c r="J4454" s="6" t="s">
        <v>170</v>
      </c>
      <c r="K4454" s="6">
        <v>1.3</v>
      </c>
      <c r="L4454" s="6" t="s">
        <v>24</v>
      </c>
      <c r="N4454" s="6" t="b">
        <v>0</v>
      </c>
      <c r="O4454" s="6">
        <v>41.989550049999998</v>
      </c>
      <c r="P4454" s="6">
        <v>-72.128573979999999</v>
      </c>
    </row>
    <row r="4455" spans="2:16" ht="15.75" customHeight="1" x14ac:dyDescent="0.3">
      <c r="B4455" s="6">
        <v>309</v>
      </c>
      <c r="C4455" s="6" t="s">
        <v>21</v>
      </c>
      <c r="D4455" s="6">
        <v>5866</v>
      </c>
      <c r="F4455" s="6" t="s">
        <v>20</v>
      </c>
      <c r="G4455" s="6">
        <v>182.7</v>
      </c>
      <c r="H4455" s="6">
        <v>71.599999999999994</v>
      </c>
      <c r="I4455" s="6">
        <v>3.8</v>
      </c>
      <c r="J4455" s="6" t="s">
        <v>170</v>
      </c>
      <c r="K4455" s="6">
        <v>1.3</v>
      </c>
      <c r="L4455" s="6" t="s">
        <v>24</v>
      </c>
      <c r="N4455" s="6" t="b">
        <v>0</v>
      </c>
      <c r="O4455" s="6">
        <v>41.989559790000001</v>
      </c>
      <c r="P4455" s="6">
        <v>-72.128592549999993</v>
      </c>
    </row>
    <row r="4456" spans="2:16" ht="15.75" customHeight="1" x14ac:dyDescent="0.3">
      <c r="B4456" s="6">
        <v>309</v>
      </c>
      <c r="C4456" s="6" t="s">
        <v>21</v>
      </c>
      <c r="D4456" s="6">
        <v>5867</v>
      </c>
      <c r="F4456" s="6" t="s">
        <v>20</v>
      </c>
      <c r="G4456" s="6">
        <v>183.9</v>
      </c>
      <c r="H4456" s="6">
        <v>71</v>
      </c>
      <c r="I4456" s="6">
        <v>3.6</v>
      </c>
      <c r="J4456" s="6" t="s">
        <v>170</v>
      </c>
      <c r="L4456" s="6" t="s">
        <v>24</v>
      </c>
      <c r="N4456" s="6" t="b">
        <v>0</v>
      </c>
      <c r="O4456" s="6">
        <v>41.989552609999997</v>
      </c>
      <c r="P4456" s="6">
        <v>-72.128579520000002</v>
      </c>
    </row>
    <row r="4457" spans="2:16" ht="15.75" customHeight="1" x14ac:dyDescent="0.3">
      <c r="B4457" s="6">
        <v>309</v>
      </c>
      <c r="C4457" s="6" t="s">
        <v>25</v>
      </c>
      <c r="D4457" s="6">
        <v>5868</v>
      </c>
      <c r="F4457" s="6" t="s">
        <v>20</v>
      </c>
      <c r="G4457" s="6">
        <v>198.2</v>
      </c>
      <c r="H4457" s="6">
        <v>77.900000000000006</v>
      </c>
      <c r="I4457" s="6">
        <v>3.9</v>
      </c>
      <c r="J4457" s="6" t="s">
        <v>170</v>
      </c>
      <c r="L4457" s="6" t="s">
        <v>24</v>
      </c>
      <c r="N4457" s="6" t="b">
        <v>0</v>
      </c>
      <c r="O4457" s="6">
        <v>41.98959138</v>
      </c>
      <c r="P4457" s="6">
        <v>-72.128394619999995</v>
      </c>
    </row>
    <row r="4458" spans="2:16" ht="15.75" customHeight="1" x14ac:dyDescent="0.3">
      <c r="B4458" s="6">
        <v>800</v>
      </c>
      <c r="C4458" s="6" t="s">
        <v>21</v>
      </c>
      <c r="D4458" s="6">
        <v>5869</v>
      </c>
      <c r="F4458" s="6" t="s">
        <v>172</v>
      </c>
      <c r="G4458" s="6">
        <v>1.4</v>
      </c>
      <c r="H4458" s="6">
        <v>176.9</v>
      </c>
      <c r="I4458" s="6">
        <v>4.8</v>
      </c>
      <c r="J4458" s="6" t="s">
        <v>170</v>
      </c>
      <c r="N4458" s="6" t="b">
        <v>0</v>
      </c>
      <c r="O4458" s="6">
        <v>41.990775540000001</v>
      </c>
      <c r="P4458" s="6">
        <v>-72.130531629999993</v>
      </c>
    </row>
    <row r="4459" spans="2:16" ht="15.75" customHeight="1" x14ac:dyDescent="0.3">
      <c r="B4459" s="6">
        <v>800</v>
      </c>
      <c r="C4459" s="6" t="s">
        <v>26</v>
      </c>
      <c r="D4459" s="6">
        <v>5870</v>
      </c>
      <c r="F4459" s="6" t="s">
        <v>172</v>
      </c>
      <c r="G4459" s="6">
        <v>18.600000000000001</v>
      </c>
      <c r="H4459" s="6">
        <v>167.8</v>
      </c>
      <c r="I4459" s="6">
        <v>3.3</v>
      </c>
      <c r="J4459" s="6" t="s">
        <v>170</v>
      </c>
      <c r="N4459" s="6" t="b">
        <v>1</v>
      </c>
      <c r="O4459" s="6">
        <v>41.99066809</v>
      </c>
      <c r="P4459" s="6">
        <v>-72.130345800000001</v>
      </c>
    </row>
    <row r="4460" spans="2:16" ht="15.75" customHeight="1" x14ac:dyDescent="0.3">
      <c r="B4460" s="6">
        <v>800</v>
      </c>
      <c r="C4460" s="6" t="s">
        <v>26</v>
      </c>
      <c r="D4460" s="6">
        <v>5871</v>
      </c>
      <c r="F4460" s="6" t="s">
        <v>172</v>
      </c>
      <c r="G4460" s="6">
        <v>17.8</v>
      </c>
      <c r="H4460" s="6">
        <v>164.8</v>
      </c>
      <c r="I4460" s="6">
        <v>2.4</v>
      </c>
      <c r="J4460" s="6" t="s">
        <v>170</v>
      </c>
      <c r="N4460" s="6" t="b">
        <v>0</v>
      </c>
      <c r="O4460" s="6">
        <v>41.990642770000001</v>
      </c>
      <c r="P4460" s="6">
        <v>-72.130361629999996</v>
      </c>
    </row>
    <row r="4461" spans="2:16" ht="15.75" customHeight="1" x14ac:dyDescent="0.3">
      <c r="B4461" s="6">
        <v>800</v>
      </c>
      <c r="C4461" s="6" t="s">
        <v>21</v>
      </c>
      <c r="D4461" s="6">
        <v>5872</v>
      </c>
      <c r="F4461" s="6" t="s">
        <v>172</v>
      </c>
      <c r="G4461" s="6">
        <v>1.7</v>
      </c>
      <c r="H4461" s="6">
        <v>178.7</v>
      </c>
      <c r="I4461" s="6">
        <v>1.2</v>
      </c>
      <c r="J4461" s="6" t="s">
        <v>170</v>
      </c>
      <c r="N4461" s="6" t="b">
        <v>0</v>
      </c>
      <c r="O4461" s="6">
        <v>41.990791020000003</v>
      </c>
      <c r="P4461" s="6">
        <v>-72.130524269999995</v>
      </c>
    </row>
    <row r="4462" spans="2:16" ht="15.75" customHeight="1" x14ac:dyDescent="0.3">
      <c r="B4462" s="6">
        <v>800</v>
      </c>
      <c r="C4462" s="6" t="s">
        <v>26</v>
      </c>
      <c r="D4462" s="6">
        <v>5873</v>
      </c>
      <c r="F4462" s="6" t="s">
        <v>172</v>
      </c>
      <c r="G4462" s="6">
        <v>16.100000000000001</v>
      </c>
      <c r="H4462" s="6">
        <v>165.3</v>
      </c>
      <c r="I4462" s="6">
        <v>1.3</v>
      </c>
      <c r="J4462" s="6" t="s">
        <v>170</v>
      </c>
      <c r="N4462" s="6" t="b">
        <v>0</v>
      </c>
      <c r="O4462" s="6">
        <v>41.990649849999997</v>
      </c>
      <c r="P4462" s="6">
        <v>-72.130380840000001</v>
      </c>
    </row>
    <row r="4463" spans="2:16" ht="15.75" customHeight="1" x14ac:dyDescent="0.3">
      <c r="B4463" s="6">
        <v>309</v>
      </c>
      <c r="C4463" s="6" t="s">
        <v>25</v>
      </c>
      <c r="D4463" s="6">
        <v>5874</v>
      </c>
      <c r="F4463" s="6" t="s">
        <v>20</v>
      </c>
      <c r="G4463" s="6">
        <v>199.9</v>
      </c>
      <c r="H4463" s="6">
        <v>72.3</v>
      </c>
      <c r="I4463" s="6">
        <v>1.7</v>
      </c>
      <c r="J4463" s="6" t="s">
        <v>170</v>
      </c>
      <c r="L4463" s="6" t="s">
        <v>24</v>
      </c>
      <c r="N4463" s="6" t="b">
        <v>0</v>
      </c>
      <c r="O4463" s="6">
        <v>41.989539129999997</v>
      </c>
      <c r="P4463" s="6">
        <v>-72.128386129999996</v>
      </c>
    </row>
    <row r="4464" spans="2:16" ht="15.75" customHeight="1" x14ac:dyDescent="0.3">
      <c r="B4464" s="6">
        <v>800</v>
      </c>
      <c r="C4464" s="6" t="s">
        <v>26</v>
      </c>
      <c r="D4464" s="6">
        <v>5875</v>
      </c>
      <c r="F4464" s="6" t="s">
        <v>172</v>
      </c>
      <c r="G4464" s="6">
        <v>17</v>
      </c>
      <c r="H4464" s="6">
        <v>165.4</v>
      </c>
      <c r="I4464" s="6">
        <v>1.5</v>
      </c>
      <c r="J4464" s="6" t="s">
        <v>170</v>
      </c>
      <c r="N4464" s="6" t="b">
        <v>1</v>
      </c>
      <c r="O4464" s="6">
        <v>41.990649329999997</v>
      </c>
      <c r="P4464" s="6">
        <v>-72.130369909999999</v>
      </c>
    </row>
    <row r="4465" spans="2:16" ht="15.75" customHeight="1" x14ac:dyDescent="0.3">
      <c r="B4465" s="6">
        <v>309</v>
      </c>
      <c r="C4465" s="6" t="s">
        <v>25</v>
      </c>
      <c r="D4465" s="6">
        <v>5876</v>
      </c>
      <c r="F4465" s="6" t="s">
        <v>20</v>
      </c>
      <c r="G4465" s="6">
        <v>197.6</v>
      </c>
      <c r="H4465" s="6">
        <v>70.3</v>
      </c>
      <c r="I4465" s="6">
        <v>2.2000000000000002</v>
      </c>
      <c r="J4465" s="6" t="s">
        <v>170</v>
      </c>
      <c r="L4465" s="6" t="s">
        <v>24</v>
      </c>
      <c r="N4465" s="6" t="b">
        <v>0</v>
      </c>
      <c r="O4465" s="6">
        <v>41.989525010000001</v>
      </c>
      <c r="P4465" s="6">
        <v>-72.128417740000003</v>
      </c>
    </row>
    <row r="4466" spans="2:16" ht="15.75" customHeight="1" x14ac:dyDescent="0.3">
      <c r="B4466" s="6">
        <v>309</v>
      </c>
      <c r="C4466" s="6" t="s">
        <v>25</v>
      </c>
      <c r="D4466" s="6">
        <v>5877</v>
      </c>
      <c r="F4466" s="6" t="s">
        <v>20</v>
      </c>
      <c r="G4466" s="6">
        <v>199.7</v>
      </c>
      <c r="H4466" s="6">
        <v>76.8</v>
      </c>
      <c r="I4466" s="6">
        <v>1.7</v>
      </c>
      <c r="J4466" s="6" t="s">
        <v>170</v>
      </c>
      <c r="L4466" s="6" t="s">
        <v>24</v>
      </c>
      <c r="N4466" s="6" t="b">
        <v>0</v>
      </c>
      <c r="O4466" s="6">
        <v>41.989579300000003</v>
      </c>
      <c r="P4466" s="6">
        <v>-72.12837906</v>
      </c>
    </row>
    <row r="4467" spans="2:16" ht="15.75" customHeight="1" x14ac:dyDescent="0.3">
      <c r="B4467" s="6">
        <v>309</v>
      </c>
      <c r="C4467" s="6" t="s">
        <v>25</v>
      </c>
      <c r="D4467" s="6">
        <v>5878</v>
      </c>
      <c r="F4467" s="6" t="s">
        <v>20</v>
      </c>
      <c r="G4467" s="6">
        <v>199.9</v>
      </c>
      <c r="H4467" s="6">
        <v>73.099999999999994</v>
      </c>
      <c r="I4467" s="6">
        <v>1.7</v>
      </c>
      <c r="J4467" s="6" t="s">
        <v>170</v>
      </c>
      <c r="L4467" s="6" t="s">
        <v>24</v>
      </c>
      <c r="N4467" s="6" t="b">
        <v>0</v>
      </c>
      <c r="O4467" s="6">
        <v>41.98954621</v>
      </c>
      <c r="P4467" s="6">
        <v>-72.128384449999999</v>
      </c>
    </row>
    <row r="4468" spans="2:16" ht="15.75" customHeight="1" x14ac:dyDescent="0.3">
      <c r="B4468" s="6">
        <v>309</v>
      </c>
      <c r="C4468" s="6" t="s">
        <v>25</v>
      </c>
      <c r="D4468" s="6">
        <v>5880</v>
      </c>
      <c r="F4468" s="6" t="s">
        <v>20</v>
      </c>
      <c r="G4468" s="6">
        <v>199.9</v>
      </c>
      <c r="H4468" s="6">
        <v>76.900000000000006</v>
      </c>
      <c r="I4468" s="6">
        <v>2</v>
      </c>
      <c r="J4468" s="6" t="s">
        <v>170</v>
      </c>
      <c r="L4468" s="6" t="s">
        <v>24</v>
      </c>
      <c r="N4468" s="6" t="b">
        <v>0</v>
      </c>
      <c r="O4468" s="6">
        <v>41.98957987</v>
      </c>
      <c r="P4468" s="6">
        <v>-72.128376470000006</v>
      </c>
    </row>
    <row r="4469" spans="2:16" ht="15.75" customHeight="1" x14ac:dyDescent="0.3">
      <c r="B4469" s="6">
        <v>309</v>
      </c>
      <c r="C4469" s="6" t="s">
        <v>25</v>
      </c>
      <c r="D4469" s="6">
        <v>5881</v>
      </c>
      <c r="F4469" s="6" t="s">
        <v>20</v>
      </c>
      <c r="G4469" s="6">
        <v>198.4</v>
      </c>
      <c r="H4469" s="6">
        <v>70.099999999999994</v>
      </c>
      <c r="I4469" s="6">
        <v>5.2</v>
      </c>
      <c r="J4469" s="6" t="s">
        <v>170</v>
      </c>
      <c r="L4469" s="6" t="s">
        <v>24</v>
      </c>
      <c r="N4469" s="6" t="b">
        <v>0</v>
      </c>
      <c r="O4469" s="6">
        <v>41.98952199</v>
      </c>
      <c r="P4469" s="6">
        <v>-72.128408629999996</v>
      </c>
    </row>
    <row r="4470" spans="2:16" ht="15.75" customHeight="1" x14ac:dyDescent="0.3">
      <c r="B4470" s="6">
        <v>309</v>
      </c>
      <c r="C4470" s="6" t="s">
        <v>26</v>
      </c>
      <c r="D4470" s="6">
        <v>5882</v>
      </c>
      <c r="F4470" s="6" t="s">
        <v>20</v>
      </c>
      <c r="G4470" s="6">
        <v>196.9</v>
      </c>
      <c r="H4470" s="6">
        <v>69</v>
      </c>
      <c r="I4470" s="6">
        <v>5</v>
      </c>
      <c r="J4470" s="6" t="s">
        <v>170</v>
      </c>
      <c r="K4470" s="6">
        <v>1.3</v>
      </c>
      <c r="L4470" s="6" t="s">
        <v>24</v>
      </c>
      <c r="N4470" s="6" t="b">
        <v>0</v>
      </c>
      <c r="O4470" s="6">
        <v>41.989514589999999</v>
      </c>
      <c r="P4470" s="6">
        <v>-72.128428810000003</v>
      </c>
    </row>
    <row r="4471" spans="2:16" ht="15.75" customHeight="1" x14ac:dyDescent="0.3">
      <c r="B4471" s="6">
        <v>309</v>
      </c>
      <c r="C4471" s="6" t="s">
        <v>21</v>
      </c>
      <c r="D4471" s="6">
        <v>5883</v>
      </c>
      <c r="F4471" s="6" t="s">
        <v>20</v>
      </c>
      <c r="G4471" s="6">
        <v>186.2</v>
      </c>
      <c r="H4471" s="6">
        <v>71</v>
      </c>
      <c r="I4471" s="6">
        <v>1.5</v>
      </c>
      <c r="J4471" s="6" t="s">
        <v>170</v>
      </c>
      <c r="L4471" s="6" t="s">
        <v>24</v>
      </c>
      <c r="N4471" s="6" t="b">
        <v>0</v>
      </c>
      <c r="O4471" s="6">
        <v>41.989549009999998</v>
      </c>
      <c r="P4471" s="6">
        <v>-72.128552110000001</v>
      </c>
    </row>
    <row r="4472" spans="2:16" ht="15.75" customHeight="1" x14ac:dyDescent="0.3">
      <c r="B4472" s="6">
        <v>802</v>
      </c>
      <c r="C4472" s="6" t="s">
        <v>17</v>
      </c>
      <c r="D4472" s="6">
        <v>5884</v>
      </c>
      <c r="F4472" s="6" t="s">
        <v>172</v>
      </c>
      <c r="G4472" s="6">
        <v>45.6</v>
      </c>
      <c r="H4472" s="6">
        <v>164.1</v>
      </c>
      <c r="I4472" s="6">
        <v>2.1</v>
      </c>
      <c r="J4472" s="6" t="s">
        <v>170</v>
      </c>
      <c r="L4472" s="6" t="s">
        <v>24</v>
      </c>
      <c r="N4472" s="6" t="b">
        <v>0</v>
      </c>
      <c r="O4472" s="6">
        <v>41.990593150000002</v>
      </c>
      <c r="P4472" s="6">
        <v>-72.130031840000001</v>
      </c>
    </row>
    <row r="4473" spans="2:16" ht="15.75" customHeight="1" x14ac:dyDescent="0.3">
      <c r="B4473" s="6">
        <v>309</v>
      </c>
      <c r="C4473" s="6" t="s">
        <v>26</v>
      </c>
      <c r="D4473" s="6">
        <v>5885</v>
      </c>
      <c r="F4473" s="6" t="s">
        <v>20</v>
      </c>
      <c r="G4473" s="6">
        <v>197.8</v>
      </c>
      <c r="H4473" s="6">
        <v>68.400000000000006</v>
      </c>
      <c r="I4473" s="6">
        <v>2.7</v>
      </c>
      <c r="J4473" s="6" t="s">
        <v>170</v>
      </c>
      <c r="K4473" s="6">
        <v>1.3</v>
      </c>
      <c r="L4473" s="6" t="s">
        <v>24</v>
      </c>
      <c r="N4473" s="6" t="b">
        <v>0</v>
      </c>
      <c r="O4473" s="6">
        <v>41.989507869999997</v>
      </c>
      <c r="P4473" s="6">
        <v>-72.128419350000001</v>
      </c>
    </row>
    <row r="4474" spans="2:16" ht="15.75" customHeight="1" x14ac:dyDescent="0.3">
      <c r="B4474" s="6">
        <v>309</v>
      </c>
      <c r="C4474" s="6" t="s">
        <v>26</v>
      </c>
      <c r="D4474" s="6">
        <v>5886</v>
      </c>
      <c r="F4474" s="6" t="s">
        <v>20</v>
      </c>
      <c r="G4474" s="6">
        <v>197.3</v>
      </c>
      <c r="H4474" s="6">
        <v>68.3</v>
      </c>
      <c r="I4474" s="6">
        <v>4.4000000000000004</v>
      </c>
      <c r="J4474" s="6" t="s">
        <v>170</v>
      </c>
      <c r="K4474" s="6">
        <v>1.3</v>
      </c>
      <c r="L4474" s="6" t="s">
        <v>24</v>
      </c>
      <c r="N4474" s="6" t="b">
        <v>0</v>
      </c>
      <c r="O4474" s="6">
        <v>41.989507760000002</v>
      </c>
      <c r="P4474" s="6">
        <v>-72.128425519999993</v>
      </c>
    </row>
    <row r="4475" spans="2:16" ht="15.75" customHeight="1" x14ac:dyDescent="0.3">
      <c r="B4475" s="6">
        <v>309</v>
      </c>
      <c r="C4475" s="6" t="s">
        <v>25</v>
      </c>
      <c r="D4475" s="6">
        <v>5887</v>
      </c>
      <c r="F4475" s="6" t="s">
        <v>20</v>
      </c>
      <c r="G4475" s="6">
        <v>197.8</v>
      </c>
      <c r="H4475" s="6">
        <v>79.2</v>
      </c>
      <c r="I4475" s="6">
        <v>2.6</v>
      </c>
      <c r="J4475" s="6" t="s">
        <v>170</v>
      </c>
      <c r="N4475" s="6" t="b">
        <v>0</v>
      </c>
      <c r="O4475" s="6">
        <v>41.989603520000003</v>
      </c>
      <c r="P4475" s="6">
        <v>-72.128396660000007</v>
      </c>
    </row>
    <row r="4476" spans="2:16" ht="15.75" customHeight="1" x14ac:dyDescent="0.3">
      <c r="B4476" s="6">
        <v>309</v>
      </c>
      <c r="C4476" s="6" t="s">
        <v>26</v>
      </c>
      <c r="D4476" s="6">
        <v>5888</v>
      </c>
      <c r="F4476" s="6" t="s">
        <v>20</v>
      </c>
      <c r="G4476" s="6">
        <v>197.9</v>
      </c>
      <c r="H4476" s="6">
        <v>69.099999999999994</v>
      </c>
      <c r="I4476" s="6">
        <v>2.2000000000000002</v>
      </c>
      <c r="J4476" s="6" t="s">
        <v>170</v>
      </c>
      <c r="K4476" s="6">
        <v>1.3</v>
      </c>
      <c r="L4476" s="6" t="s">
        <v>24</v>
      </c>
      <c r="N4476" s="6" t="b">
        <v>0</v>
      </c>
      <c r="O4476" s="6">
        <v>41.989513909999999</v>
      </c>
      <c r="P4476" s="6">
        <v>-72.128416689999995</v>
      </c>
    </row>
    <row r="4477" spans="2:16" ht="15.75" customHeight="1" x14ac:dyDescent="0.3">
      <c r="B4477" s="6">
        <v>309</v>
      </c>
      <c r="C4477" s="6" t="s">
        <v>25</v>
      </c>
      <c r="D4477" s="6">
        <v>5889</v>
      </c>
      <c r="G4477" s="6">
        <v>191.3</v>
      </c>
      <c r="H4477" s="6">
        <v>70.099999999999994</v>
      </c>
      <c r="I4477" s="6">
        <v>1</v>
      </c>
      <c r="J4477" s="6" t="s">
        <v>170</v>
      </c>
      <c r="K4477" s="6">
        <v>1.3</v>
      </c>
      <c r="L4477" s="6" t="s">
        <v>24</v>
      </c>
      <c r="N4477" s="6" t="b">
        <v>0</v>
      </c>
      <c r="O4477" s="6">
        <v>41.989533080000001</v>
      </c>
      <c r="P4477" s="6">
        <v>-72.128493230000004</v>
      </c>
    </row>
    <row r="4478" spans="2:16" ht="15.75" customHeight="1" x14ac:dyDescent="0.3">
      <c r="B4478" s="6">
        <v>309</v>
      </c>
      <c r="C4478" s="6" t="s">
        <v>25</v>
      </c>
      <c r="D4478" s="6">
        <v>5890</v>
      </c>
      <c r="F4478" s="6" t="s">
        <v>20</v>
      </c>
      <c r="G4478" s="6">
        <v>199.8</v>
      </c>
      <c r="H4478" s="6">
        <v>76.900000000000006</v>
      </c>
      <c r="I4478" s="6">
        <v>1.4</v>
      </c>
      <c r="J4478" s="6" t="s">
        <v>170</v>
      </c>
      <c r="L4478" s="6" t="s">
        <v>24</v>
      </c>
      <c r="N4478" s="6" t="b">
        <v>0</v>
      </c>
      <c r="O4478" s="6">
        <v>41.989580019999998</v>
      </c>
      <c r="P4478" s="6">
        <v>-72.128377659999998</v>
      </c>
    </row>
    <row r="4479" spans="2:16" ht="15.75" customHeight="1" x14ac:dyDescent="0.3">
      <c r="B4479" s="6">
        <v>309</v>
      </c>
      <c r="C4479" s="6" t="s">
        <v>25</v>
      </c>
      <c r="D4479" s="6">
        <v>5891</v>
      </c>
      <c r="F4479" s="6" t="s">
        <v>172</v>
      </c>
      <c r="G4479" s="6">
        <v>194.8</v>
      </c>
      <c r="H4479" s="6">
        <v>71.900000000000006</v>
      </c>
      <c r="I4479" s="6">
        <v>1</v>
      </c>
      <c r="J4479" s="6" t="s">
        <v>170</v>
      </c>
      <c r="K4479" s="6">
        <v>1.3</v>
      </c>
      <c r="L4479" s="6" t="s">
        <v>24</v>
      </c>
      <c r="N4479" s="6" t="b">
        <v>0</v>
      </c>
      <c r="O4479" s="6">
        <v>41.98954355</v>
      </c>
      <c r="P4479" s="6">
        <v>-72.128447739999999</v>
      </c>
    </row>
    <row r="4480" spans="2:16" ht="15.75" customHeight="1" x14ac:dyDescent="0.3">
      <c r="B4480" s="6">
        <v>309</v>
      </c>
      <c r="C4480" s="6" t="s">
        <v>25</v>
      </c>
      <c r="D4480" s="6">
        <v>5892</v>
      </c>
      <c r="F4480" s="6" t="s">
        <v>20</v>
      </c>
      <c r="G4480" s="6">
        <v>199.8</v>
      </c>
      <c r="H4480" s="6">
        <v>78</v>
      </c>
      <c r="I4480" s="6">
        <v>2.2000000000000002</v>
      </c>
      <c r="J4480" s="6" t="s">
        <v>170</v>
      </c>
      <c r="N4480" s="6" t="b">
        <v>0</v>
      </c>
      <c r="O4480" s="6">
        <v>41.989589770000002</v>
      </c>
      <c r="P4480" s="6">
        <v>-72.128375349999999</v>
      </c>
    </row>
    <row r="4481" spans="2:16" ht="15.75" customHeight="1" x14ac:dyDescent="0.3">
      <c r="B4481" s="6">
        <v>309</v>
      </c>
      <c r="C4481" s="6" t="s">
        <v>25</v>
      </c>
      <c r="D4481" s="6">
        <v>5893</v>
      </c>
      <c r="F4481" s="6" t="s">
        <v>20</v>
      </c>
      <c r="G4481" s="6">
        <v>199.8</v>
      </c>
      <c r="H4481" s="6">
        <v>76.900000000000006</v>
      </c>
      <c r="I4481" s="6">
        <v>1.5</v>
      </c>
      <c r="J4481" s="6" t="s">
        <v>170</v>
      </c>
      <c r="L4481" s="6" t="s">
        <v>24</v>
      </c>
      <c r="N4481" s="6" t="b">
        <v>0</v>
      </c>
      <c r="O4481" s="6">
        <v>41.989580019999998</v>
      </c>
      <c r="P4481" s="6">
        <v>-72.128377659999998</v>
      </c>
    </row>
    <row r="4482" spans="2:16" ht="15.75" customHeight="1" x14ac:dyDescent="0.3">
      <c r="B4482" s="6">
        <v>309</v>
      </c>
      <c r="C4482" s="6" t="s">
        <v>25</v>
      </c>
      <c r="D4482" s="6">
        <v>5894</v>
      </c>
      <c r="F4482" s="6" t="s">
        <v>20</v>
      </c>
      <c r="G4482" s="6">
        <v>199.8</v>
      </c>
      <c r="H4482" s="6">
        <v>76.900000000000006</v>
      </c>
      <c r="I4482" s="6">
        <v>2.8</v>
      </c>
      <c r="J4482" s="6" t="s">
        <v>170</v>
      </c>
      <c r="L4482" s="6" t="s">
        <v>24</v>
      </c>
      <c r="N4482" s="6" t="b">
        <v>0</v>
      </c>
      <c r="O4482" s="6">
        <v>41.989580019999998</v>
      </c>
      <c r="P4482" s="6">
        <v>-72.128377659999998</v>
      </c>
    </row>
    <row r="4483" spans="2:16" ht="15.75" customHeight="1" x14ac:dyDescent="0.3">
      <c r="B4483" s="6">
        <v>309</v>
      </c>
      <c r="C4483" s="6" t="s">
        <v>25</v>
      </c>
      <c r="D4483" s="6">
        <v>5895</v>
      </c>
      <c r="F4483" s="6" t="s">
        <v>20</v>
      </c>
      <c r="G4483" s="6">
        <v>197</v>
      </c>
      <c r="H4483" s="6">
        <v>70.400000000000006</v>
      </c>
      <c r="I4483" s="6">
        <v>2.2999999999999998</v>
      </c>
      <c r="J4483" s="6" t="s">
        <v>170</v>
      </c>
      <c r="K4483" s="6">
        <v>1.3</v>
      </c>
      <c r="L4483" s="6" t="s">
        <v>24</v>
      </c>
      <c r="N4483" s="6" t="b">
        <v>0</v>
      </c>
      <c r="O4483" s="6">
        <v>41.989526830000003</v>
      </c>
      <c r="P4483" s="6">
        <v>-72.128424679999995</v>
      </c>
    </row>
    <row r="4484" spans="2:16" ht="15.75" customHeight="1" x14ac:dyDescent="0.3">
      <c r="B4484" s="6">
        <v>309</v>
      </c>
      <c r="C4484" s="6" t="s">
        <v>25</v>
      </c>
      <c r="D4484" s="6">
        <v>5896</v>
      </c>
      <c r="F4484" s="6" t="s">
        <v>20</v>
      </c>
      <c r="G4484" s="6">
        <v>198.3</v>
      </c>
      <c r="H4484" s="6">
        <v>78.3</v>
      </c>
      <c r="I4484" s="6">
        <v>1.1000000000000001</v>
      </c>
      <c r="J4484" s="6" t="s">
        <v>170</v>
      </c>
      <c r="N4484" s="6" t="b">
        <v>0</v>
      </c>
      <c r="O4484" s="6">
        <v>41.989594769999997</v>
      </c>
      <c r="P4484" s="6">
        <v>-72.128392590000004</v>
      </c>
    </row>
    <row r="4485" spans="2:16" ht="15.75" customHeight="1" x14ac:dyDescent="0.3">
      <c r="B4485" s="6">
        <v>309</v>
      </c>
      <c r="C4485" s="6" t="s">
        <v>25</v>
      </c>
      <c r="D4485" s="6">
        <v>5898</v>
      </c>
      <c r="F4485" s="6" t="s">
        <v>20</v>
      </c>
      <c r="G4485" s="6">
        <v>199.9</v>
      </c>
      <c r="H4485" s="6">
        <v>76.5</v>
      </c>
      <c r="I4485" s="6">
        <v>1</v>
      </c>
      <c r="J4485" s="6" t="s">
        <v>170</v>
      </c>
      <c r="K4485" s="6">
        <v>1.3</v>
      </c>
      <c r="L4485" s="6" t="s">
        <v>24</v>
      </c>
      <c r="N4485" s="6" t="b">
        <v>0</v>
      </c>
      <c r="O4485" s="6">
        <v>41.989576329999998</v>
      </c>
      <c r="P4485" s="6">
        <v>-72.128377310000005</v>
      </c>
    </row>
    <row r="4486" spans="2:16" ht="15.75" customHeight="1" x14ac:dyDescent="0.3">
      <c r="B4486" s="6">
        <v>800</v>
      </c>
      <c r="C4486" s="6" t="s">
        <v>26</v>
      </c>
      <c r="D4486" s="6">
        <v>5899</v>
      </c>
      <c r="F4486" s="6" t="s">
        <v>172</v>
      </c>
      <c r="G4486" s="6">
        <v>16.2</v>
      </c>
      <c r="H4486" s="6">
        <v>167.6</v>
      </c>
      <c r="I4486" s="6">
        <v>2.5</v>
      </c>
      <c r="J4486" s="6" t="s">
        <v>170</v>
      </c>
      <c r="N4486" s="6" t="b">
        <v>1</v>
      </c>
      <c r="O4486" s="6">
        <v>41.990670059999999</v>
      </c>
      <c r="P4486" s="6">
        <v>-72.13037482</v>
      </c>
    </row>
    <row r="4487" spans="2:16" ht="15.75" customHeight="1" x14ac:dyDescent="0.3">
      <c r="B4487" s="6">
        <v>800</v>
      </c>
      <c r="C4487" s="6" t="s">
        <v>21</v>
      </c>
      <c r="D4487" s="6">
        <v>5900</v>
      </c>
      <c r="F4487" s="6" t="s">
        <v>172</v>
      </c>
      <c r="G4487" s="6">
        <v>2.6</v>
      </c>
      <c r="H4487" s="6">
        <v>178.8</v>
      </c>
      <c r="I4487" s="6">
        <v>1.8</v>
      </c>
      <c r="J4487" s="6" t="s">
        <v>170</v>
      </c>
      <c r="N4487" s="6" t="b">
        <v>0</v>
      </c>
      <c r="O4487" s="6">
        <v>41.990790500000003</v>
      </c>
      <c r="P4487" s="6">
        <v>-72.130513339999993</v>
      </c>
    </row>
    <row r="4488" spans="2:16" ht="15.75" customHeight="1" x14ac:dyDescent="0.3">
      <c r="B4488" s="6">
        <v>801</v>
      </c>
      <c r="C4488" s="6" t="s">
        <v>21</v>
      </c>
      <c r="D4488" s="6">
        <v>5901</v>
      </c>
      <c r="F4488" s="6" t="s">
        <v>172</v>
      </c>
      <c r="G4488" s="6">
        <v>23.4</v>
      </c>
      <c r="H4488" s="6">
        <v>176.2</v>
      </c>
      <c r="I4488" s="6">
        <v>2.5</v>
      </c>
      <c r="J4488" s="6" t="s">
        <v>170</v>
      </c>
      <c r="N4488" s="6" t="b">
        <v>0</v>
      </c>
      <c r="O4488" s="6">
        <v>41.99073499</v>
      </c>
      <c r="P4488" s="6">
        <v>-72.130270949999996</v>
      </c>
    </row>
    <row r="4489" spans="2:16" ht="15.75" customHeight="1" x14ac:dyDescent="0.3">
      <c r="B4489" s="6">
        <v>309</v>
      </c>
      <c r="C4489" s="6" t="s">
        <v>25</v>
      </c>
      <c r="D4489" s="6">
        <v>5902</v>
      </c>
      <c r="F4489" s="6" t="s">
        <v>172</v>
      </c>
      <c r="G4489" s="6">
        <v>196.3</v>
      </c>
      <c r="H4489" s="6">
        <v>75.2</v>
      </c>
      <c r="I4489" s="6">
        <v>1.7</v>
      </c>
      <c r="J4489" s="6" t="s">
        <v>170</v>
      </c>
      <c r="K4489" s="6">
        <v>1.3</v>
      </c>
      <c r="L4489" s="6" t="s">
        <v>24</v>
      </c>
      <c r="N4489" s="6" t="b">
        <v>0</v>
      </c>
      <c r="O4489" s="6">
        <v>41.989570440000001</v>
      </c>
      <c r="P4489" s="6">
        <v>-72.128422939999993</v>
      </c>
    </row>
    <row r="4490" spans="2:16" ht="15.75" customHeight="1" x14ac:dyDescent="0.3">
      <c r="B4490" s="6">
        <v>904</v>
      </c>
      <c r="C4490" s="6" t="s">
        <v>26</v>
      </c>
      <c r="D4490" s="6">
        <v>5903</v>
      </c>
      <c r="F4490" s="6" t="s">
        <v>172</v>
      </c>
      <c r="G4490" s="6">
        <v>90.2</v>
      </c>
      <c r="H4490" s="6">
        <v>181.7</v>
      </c>
      <c r="I4490" s="6">
        <v>2.5</v>
      </c>
      <c r="J4490" s="6" t="s">
        <v>170</v>
      </c>
      <c r="L4490" s="6" t="s">
        <v>24</v>
      </c>
      <c r="N4490" s="6" t="b">
        <v>1</v>
      </c>
      <c r="O4490" s="6">
        <v>41.990679370000002</v>
      </c>
      <c r="P4490" s="6">
        <v>-72.12946341</v>
      </c>
    </row>
    <row r="4491" spans="2:16" ht="15.75" customHeight="1" x14ac:dyDescent="0.3">
      <c r="B4491" s="6">
        <v>309</v>
      </c>
      <c r="C4491" s="6" t="s">
        <v>26</v>
      </c>
      <c r="D4491" s="6">
        <v>5904</v>
      </c>
      <c r="F4491" s="6" t="s">
        <v>20</v>
      </c>
      <c r="G4491" s="6">
        <v>197.6</v>
      </c>
      <c r="H4491" s="6">
        <v>61.4</v>
      </c>
      <c r="I4491" s="6">
        <v>2.7</v>
      </c>
      <c r="J4491" s="6" t="s">
        <v>170</v>
      </c>
      <c r="K4491" s="6">
        <v>1.3</v>
      </c>
      <c r="L4491" s="6" t="s">
        <v>24</v>
      </c>
      <c r="N4491" s="6" t="b">
        <v>0</v>
      </c>
      <c r="O4491" s="6">
        <v>41.989446180000002</v>
      </c>
      <c r="P4491" s="6">
        <v>-72.128436440000002</v>
      </c>
    </row>
    <row r="4492" spans="2:16" ht="15.75" customHeight="1" x14ac:dyDescent="0.3">
      <c r="B4492" s="6">
        <v>900</v>
      </c>
      <c r="C4492" s="6" t="s">
        <v>17</v>
      </c>
      <c r="D4492" s="6">
        <v>5904</v>
      </c>
      <c r="F4492" s="6" t="s">
        <v>18</v>
      </c>
      <c r="G4492" s="6">
        <v>2.5</v>
      </c>
      <c r="H4492" s="6">
        <v>188.4</v>
      </c>
      <c r="I4492" s="6">
        <v>31.7</v>
      </c>
      <c r="J4492" s="6" t="s">
        <v>170</v>
      </c>
      <c r="N4492" s="6" t="b">
        <v>0</v>
      </c>
      <c r="O4492" s="6">
        <v>41.990875680000002</v>
      </c>
      <c r="P4492" s="6">
        <v>-72.13049436</v>
      </c>
    </row>
    <row r="4493" spans="2:16" ht="15.75" customHeight="1" x14ac:dyDescent="0.3">
      <c r="B4493" s="6">
        <v>309</v>
      </c>
      <c r="C4493" s="6" t="s">
        <v>26</v>
      </c>
      <c r="D4493" s="6">
        <v>5905</v>
      </c>
      <c r="F4493" s="6" t="s">
        <v>20</v>
      </c>
      <c r="G4493" s="6">
        <v>198.7</v>
      </c>
      <c r="H4493" s="6">
        <v>64.8</v>
      </c>
      <c r="I4493" s="6">
        <v>3.6</v>
      </c>
      <c r="J4493" s="6" t="s">
        <v>170</v>
      </c>
      <c r="K4493" s="6">
        <v>1.3</v>
      </c>
      <c r="L4493" s="6" t="s">
        <v>24</v>
      </c>
      <c r="N4493" s="6" t="b">
        <v>0</v>
      </c>
      <c r="O4493" s="6">
        <v>41.98947458</v>
      </c>
      <c r="P4493" s="6">
        <v>-72.128416189999996</v>
      </c>
    </row>
    <row r="4494" spans="2:16" ht="15.75" customHeight="1" x14ac:dyDescent="0.3">
      <c r="B4494" s="6">
        <v>309</v>
      </c>
      <c r="C4494" s="6" t="s">
        <v>25</v>
      </c>
      <c r="D4494" s="6">
        <v>5908</v>
      </c>
      <c r="F4494" s="6" t="s">
        <v>20</v>
      </c>
      <c r="G4494" s="6">
        <v>199.6</v>
      </c>
      <c r="H4494" s="6">
        <v>75.3</v>
      </c>
      <c r="I4494" s="6">
        <v>1.8</v>
      </c>
      <c r="J4494" s="6" t="s">
        <v>170</v>
      </c>
      <c r="K4494" s="6">
        <v>1.3</v>
      </c>
      <c r="L4494" s="6" t="s">
        <v>24</v>
      </c>
      <c r="N4494" s="6" t="b">
        <v>0</v>
      </c>
      <c r="O4494" s="6">
        <v>41.989566170000003</v>
      </c>
      <c r="P4494" s="6">
        <v>-72.128383400000004</v>
      </c>
    </row>
    <row r="4495" spans="2:16" ht="15.75" customHeight="1" x14ac:dyDescent="0.3">
      <c r="B4495" s="6">
        <v>309</v>
      </c>
      <c r="C4495" s="6" t="s">
        <v>21</v>
      </c>
      <c r="D4495" s="6">
        <v>5910</v>
      </c>
      <c r="F4495" s="6" t="s">
        <v>20</v>
      </c>
      <c r="G4495" s="6">
        <v>186.7</v>
      </c>
      <c r="H4495" s="6">
        <v>72.7</v>
      </c>
      <c r="I4495" s="6">
        <v>1</v>
      </c>
      <c r="J4495" s="6" t="s">
        <v>170</v>
      </c>
      <c r="L4495" s="6" t="s">
        <v>24</v>
      </c>
      <c r="N4495" s="6" t="b">
        <v>0</v>
      </c>
      <c r="O4495" s="6">
        <v>41.98956329</v>
      </c>
      <c r="P4495" s="6">
        <v>-72.128542580000001</v>
      </c>
    </row>
    <row r="4496" spans="2:16" ht="15.75" customHeight="1" x14ac:dyDescent="0.3">
      <c r="B4496" s="6">
        <v>801</v>
      </c>
      <c r="C4496" s="6" t="s">
        <v>21</v>
      </c>
      <c r="D4496" s="6">
        <v>5911</v>
      </c>
      <c r="F4496" s="6" t="s">
        <v>172</v>
      </c>
      <c r="G4496" s="6">
        <v>20.5</v>
      </c>
      <c r="H4496" s="6">
        <v>176</v>
      </c>
      <c r="I4496" s="6">
        <v>1.6</v>
      </c>
      <c r="J4496" s="6" t="s">
        <v>170</v>
      </c>
      <c r="N4496" s="6" t="b">
        <v>0</v>
      </c>
      <c r="O4496" s="6">
        <v>41.99073774</v>
      </c>
      <c r="P4496" s="6">
        <v>-72.130305930000006</v>
      </c>
    </row>
    <row r="4497" spans="2:16" ht="15.75" customHeight="1" x14ac:dyDescent="0.3">
      <c r="B4497" s="6">
        <v>905</v>
      </c>
      <c r="C4497" s="6" t="s">
        <v>17</v>
      </c>
      <c r="D4497" s="6">
        <v>5913</v>
      </c>
      <c r="F4497" s="6" t="s">
        <v>172</v>
      </c>
      <c r="G4497" s="6">
        <v>104.8</v>
      </c>
      <c r="H4497" s="6">
        <v>181</v>
      </c>
      <c r="I4497" s="6">
        <v>1.2</v>
      </c>
      <c r="J4497" s="6" t="s">
        <v>170</v>
      </c>
      <c r="K4497" s="6">
        <v>1.3</v>
      </c>
      <c r="L4497" s="6" t="s">
        <v>24</v>
      </c>
      <c r="N4497" s="6" t="b">
        <v>0</v>
      </c>
      <c r="O4497" s="6">
        <v>41.990650369999997</v>
      </c>
      <c r="P4497" s="6">
        <v>-72.129290909999995</v>
      </c>
    </row>
    <row r="4498" spans="2:16" ht="15.75" customHeight="1" x14ac:dyDescent="0.3">
      <c r="B4498" s="6">
        <v>800</v>
      </c>
      <c r="C4498" s="6" t="s">
        <v>25</v>
      </c>
      <c r="D4498" s="6">
        <v>5914</v>
      </c>
      <c r="F4498" s="6" t="s">
        <v>22</v>
      </c>
      <c r="G4498" s="6">
        <v>11.8</v>
      </c>
      <c r="H4498" s="6">
        <v>176.6</v>
      </c>
      <c r="I4498" s="6">
        <v>1.8</v>
      </c>
      <c r="J4498" s="6" t="s">
        <v>170</v>
      </c>
      <c r="K4498" s="6">
        <v>1.3</v>
      </c>
      <c r="L4498" s="6" t="s">
        <v>24</v>
      </c>
      <c r="N4498" s="6" t="b">
        <v>0</v>
      </c>
      <c r="O4498" s="6">
        <v>41.990756640000001</v>
      </c>
      <c r="P4498" s="6">
        <v>-72.130408340000002</v>
      </c>
    </row>
    <row r="4499" spans="2:16" ht="15.75" customHeight="1" x14ac:dyDescent="0.3">
      <c r="B4499" s="6">
        <v>309</v>
      </c>
      <c r="C4499" s="6" t="s">
        <v>26</v>
      </c>
      <c r="D4499" s="6">
        <v>5916</v>
      </c>
      <c r="F4499" s="6" t="s">
        <v>20</v>
      </c>
      <c r="G4499" s="6">
        <v>196.4</v>
      </c>
      <c r="H4499" s="6">
        <v>62.5</v>
      </c>
      <c r="I4499" s="6">
        <v>1.5</v>
      </c>
      <c r="J4499" s="6" t="s">
        <v>170</v>
      </c>
      <c r="K4499" s="6">
        <v>1.3</v>
      </c>
      <c r="L4499" s="6" t="s">
        <v>24</v>
      </c>
      <c r="N4499" s="6" t="b">
        <v>0</v>
      </c>
      <c r="O4499" s="6">
        <v>41.989457799999997</v>
      </c>
      <c r="P4499" s="6">
        <v>-72.128448430000006</v>
      </c>
    </row>
    <row r="4500" spans="2:16" ht="15.75" customHeight="1" x14ac:dyDescent="0.3">
      <c r="B4500" s="6">
        <v>801</v>
      </c>
      <c r="C4500" s="6" t="s">
        <v>21</v>
      </c>
      <c r="D4500" s="6">
        <v>5918</v>
      </c>
      <c r="F4500" s="6" t="s">
        <v>172</v>
      </c>
      <c r="G4500" s="6">
        <v>33.4</v>
      </c>
      <c r="H4500" s="6">
        <v>165.7</v>
      </c>
      <c r="I4500" s="6">
        <v>5.0999999999999996</v>
      </c>
      <c r="J4500" s="6" t="s">
        <v>170</v>
      </c>
      <c r="K4500" s="6">
        <v>1.3</v>
      </c>
      <c r="L4500" s="6" t="s">
        <v>24</v>
      </c>
      <c r="N4500" s="6" t="b">
        <v>0</v>
      </c>
      <c r="O4500" s="6">
        <v>41.990626380000002</v>
      </c>
      <c r="P4500" s="6">
        <v>-72.130173850000006</v>
      </c>
    </row>
    <row r="4501" spans="2:16" ht="15.75" customHeight="1" x14ac:dyDescent="0.3">
      <c r="B4501" s="6">
        <v>309</v>
      </c>
      <c r="C4501" s="6" t="s">
        <v>21</v>
      </c>
      <c r="D4501" s="6">
        <v>5919</v>
      </c>
      <c r="F4501" s="6" t="s">
        <v>20</v>
      </c>
      <c r="G4501" s="6">
        <v>181.9</v>
      </c>
      <c r="H4501" s="6">
        <v>77.8</v>
      </c>
      <c r="I4501" s="6">
        <v>1.7</v>
      </c>
      <c r="J4501" s="6" t="s">
        <v>170</v>
      </c>
      <c r="K4501" s="6">
        <v>1.3</v>
      </c>
      <c r="L4501" s="6" t="s">
        <v>24</v>
      </c>
      <c r="N4501" s="6" t="b">
        <v>0</v>
      </c>
      <c r="O4501" s="6">
        <v>41.989615950000001</v>
      </c>
      <c r="P4501" s="6">
        <v>-72.128589059999996</v>
      </c>
    </row>
    <row r="4502" spans="2:16" ht="15.75" customHeight="1" x14ac:dyDescent="0.3">
      <c r="B4502" s="6">
        <v>309</v>
      </c>
      <c r="C4502" s="6" t="s">
        <v>26</v>
      </c>
      <c r="D4502" s="6">
        <v>5920</v>
      </c>
      <c r="F4502" s="6" t="s">
        <v>20</v>
      </c>
      <c r="G4502" s="6">
        <v>190.7</v>
      </c>
      <c r="H4502" s="6">
        <v>67.3</v>
      </c>
      <c r="I4502" s="6">
        <v>3.1</v>
      </c>
      <c r="J4502" s="6" t="s">
        <v>170</v>
      </c>
      <c r="K4502" s="6">
        <v>1.3</v>
      </c>
      <c r="L4502" s="6" t="s">
        <v>24</v>
      </c>
      <c r="N4502" s="6" t="b">
        <v>0</v>
      </c>
      <c r="O4502" s="6">
        <v>41.989509220000002</v>
      </c>
      <c r="P4502" s="6">
        <v>-72.128506259999995</v>
      </c>
    </row>
    <row r="4503" spans="2:16" ht="15.75" customHeight="1" x14ac:dyDescent="0.3">
      <c r="B4503" s="6">
        <v>309</v>
      </c>
      <c r="C4503" s="6" t="s">
        <v>25</v>
      </c>
      <c r="D4503" s="6">
        <v>5921</v>
      </c>
      <c r="F4503" s="6" t="s">
        <v>20</v>
      </c>
      <c r="G4503" s="6">
        <v>198</v>
      </c>
      <c r="H4503" s="6">
        <v>77.8</v>
      </c>
      <c r="I4503" s="6">
        <v>1.6</v>
      </c>
      <c r="J4503" s="6" t="s">
        <v>170</v>
      </c>
      <c r="L4503" s="6" t="s">
        <v>24</v>
      </c>
      <c r="N4503" s="6" t="b">
        <v>0</v>
      </c>
      <c r="O4503" s="6">
        <v>41.989590810000003</v>
      </c>
      <c r="P4503" s="6">
        <v>-72.128397210000003</v>
      </c>
    </row>
    <row r="4504" spans="2:16" ht="15.75" customHeight="1" x14ac:dyDescent="0.3">
      <c r="B4504" s="6">
        <v>309</v>
      </c>
      <c r="C4504" s="6" t="s">
        <v>21</v>
      </c>
      <c r="D4504" s="6">
        <v>5922</v>
      </c>
      <c r="F4504" s="6" t="s">
        <v>20</v>
      </c>
      <c r="G4504" s="6">
        <v>187.9</v>
      </c>
      <c r="H4504" s="6">
        <v>73.099999999999994</v>
      </c>
      <c r="I4504" s="6">
        <v>1.4</v>
      </c>
      <c r="J4504" s="6" t="s">
        <v>170</v>
      </c>
      <c r="L4504" s="6" t="s">
        <v>24</v>
      </c>
      <c r="N4504" s="6" t="b">
        <v>0</v>
      </c>
      <c r="O4504" s="6">
        <v>41.989564960000003</v>
      </c>
      <c r="P4504" s="6">
        <v>-72.128527439999999</v>
      </c>
    </row>
    <row r="4505" spans="2:16" ht="15.75" customHeight="1" x14ac:dyDescent="0.3">
      <c r="B4505" s="6">
        <v>802</v>
      </c>
      <c r="C4505" s="6" t="s">
        <v>17</v>
      </c>
      <c r="D4505" s="6">
        <v>5923</v>
      </c>
      <c r="F4505" s="6" t="s">
        <v>172</v>
      </c>
      <c r="G4505" s="6">
        <v>46.8</v>
      </c>
      <c r="H4505" s="6">
        <v>163.6</v>
      </c>
      <c r="I4505" s="6">
        <v>1.7</v>
      </c>
      <c r="J4505" s="6" t="s">
        <v>170</v>
      </c>
      <c r="L4505" s="6" t="s">
        <v>24</v>
      </c>
      <c r="N4505" s="6" t="b">
        <v>0</v>
      </c>
      <c r="O4505" s="6">
        <v>41.99058685</v>
      </c>
      <c r="P4505" s="6">
        <v>-72.130018590000006</v>
      </c>
    </row>
    <row r="4506" spans="2:16" ht="15.75" customHeight="1" x14ac:dyDescent="0.3">
      <c r="B4506" s="6">
        <v>309</v>
      </c>
      <c r="C4506" s="6" t="s">
        <v>17</v>
      </c>
      <c r="D4506" s="6">
        <v>5924</v>
      </c>
      <c r="F4506" s="6" t="s">
        <v>20</v>
      </c>
      <c r="G4506" s="6">
        <v>184.6</v>
      </c>
      <c r="H4506" s="6">
        <v>67.7</v>
      </c>
      <c r="I4506" s="6">
        <v>3</v>
      </c>
      <c r="J4506" s="6" t="s">
        <v>170</v>
      </c>
      <c r="K4506" s="6">
        <v>1.3</v>
      </c>
      <c r="L4506" s="6" t="s">
        <v>24</v>
      </c>
      <c r="N4506" s="6" t="b">
        <v>0</v>
      </c>
      <c r="O4506" s="6">
        <v>41.989522289999996</v>
      </c>
      <c r="P4506" s="6">
        <v>-72.128578110000007</v>
      </c>
    </row>
    <row r="4507" spans="2:16" ht="15.75" customHeight="1" x14ac:dyDescent="0.3">
      <c r="B4507" s="6">
        <v>309</v>
      </c>
      <c r="C4507" s="6" t="s">
        <v>21</v>
      </c>
      <c r="D4507" s="6">
        <v>5925</v>
      </c>
      <c r="F4507" s="6" t="s">
        <v>20</v>
      </c>
      <c r="G4507" s="6">
        <v>185.3</v>
      </c>
      <c r="H4507" s="6">
        <v>74.2</v>
      </c>
      <c r="I4507" s="6">
        <v>3</v>
      </c>
      <c r="J4507" s="6" t="s">
        <v>170</v>
      </c>
      <c r="L4507" s="6" t="s">
        <v>24</v>
      </c>
      <c r="N4507" s="6" t="b">
        <v>0</v>
      </c>
      <c r="O4507" s="6">
        <v>41.989578760000001</v>
      </c>
      <c r="P4507" s="6">
        <v>-72.128556110000005</v>
      </c>
    </row>
    <row r="4508" spans="2:16" ht="15.75" customHeight="1" x14ac:dyDescent="0.3">
      <c r="B4508" s="6">
        <v>309</v>
      </c>
      <c r="C4508" s="6" t="s">
        <v>26</v>
      </c>
      <c r="D4508" s="6">
        <v>5926</v>
      </c>
      <c r="F4508" s="6" t="s">
        <v>20</v>
      </c>
      <c r="G4508" s="6">
        <v>198</v>
      </c>
      <c r="H4508" s="6">
        <v>61.9</v>
      </c>
      <c r="I4508" s="6">
        <v>11</v>
      </c>
      <c r="J4508" s="6" t="s">
        <v>170</v>
      </c>
      <c r="K4508" s="6">
        <v>1.3</v>
      </c>
      <c r="L4508" s="6" t="s">
        <v>24</v>
      </c>
      <c r="N4508" s="6" t="b">
        <v>0</v>
      </c>
      <c r="O4508" s="6">
        <v>41.989449989999997</v>
      </c>
      <c r="P4508" s="6">
        <v>-72.128430629999997</v>
      </c>
    </row>
    <row r="4509" spans="2:16" ht="15.75" customHeight="1" x14ac:dyDescent="0.3">
      <c r="B4509" s="6">
        <v>309</v>
      </c>
      <c r="C4509" s="6" t="s">
        <v>26</v>
      </c>
      <c r="D4509" s="6">
        <v>5927</v>
      </c>
      <c r="F4509" s="6" t="s">
        <v>20</v>
      </c>
      <c r="G4509" s="6">
        <v>199.8</v>
      </c>
      <c r="H4509" s="6">
        <v>63.8</v>
      </c>
      <c r="I4509" s="6">
        <v>3.8</v>
      </c>
      <c r="J4509" s="6" t="s">
        <v>170</v>
      </c>
      <c r="K4509" s="6">
        <v>1.3</v>
      </c>
      <c r="L4509" s="6" t="s">
        <v>24</v>
      </c>
      <c r="N4509" s="6" t="b">
        <v>0</v>
      </c>
      <c r="O4509" s="6">
        <v>41.989463999999998</v>
      </c>
      <c r="P4509" s="6">
        <v>-72.128405189999995</v>
      </c>
    </row>
    <row r="4510" spans="2:16" ht="15.75" customHeight="1" x14ac:dyDescent="0.3">
      <c r="B4510" s="6">
        <v>309</v>
      </c>
      <c r="C4510" s="6" t="s">
        <v>26</v>
      </c>
      <c r="D4510" s="6">
        <v>5929</v>
      </c>
      <c r="F4510" s="6" t="s">
        <v>20</v>
      </c>
      <c r="G4510" s="6">
        <v>191.6</v>
      </c>
      <c r="H4510" s="6">
        <v>68.5</v>
      </c>
      <c r="I4510" s="6">
        <v>1.5</v>
      </c>
      <c r="J4510" s="6" t="s">
        <v>170</v>
      </c>
      <c r="K4510" s="6">
        <v>1.3</v>
      </c>
      <c r="L4510" s="6" t="s">
        <v>24</v>
      </c>
      <c r="N4510" s="6" t="b">
        <v>0</v>
      </c>
      <c r="O4510" s="6">
        <v>41.989518439999998</v>
      </c>
      <c r="P4510" s="6">
        <v>-72.128493019999993</v>
      </c>
    </row>
    <row r="4511" spans="2:16" ht="15.75" customHeight="1" x14ac:dyDescent="0.3">
      <c r="B4511" s="6">
        <v>800</v>
      </c>
      <c r="C4511" s="6" t="s">
        <v>25</v>
      </c>
      <c r="D4511" s="6">
        <v>5930</v>
      </c>
      <c r="F4511" s="6" t="s">
        <v>172</v>
      </c>
      <c r="G4511" s="6">
        <v>19.7</v>
      </c>
      <c r="H4511" s="6">
        <v>170.9</v>
      </c>
      <c r="I4511" s="6">
        <v>1.3</v>
      </c>
      <c r="J4511" s="6" t="s">
        <v>170</v>
      </c>
      <c r="K4511" s="6">
        <v>1.3</v>
      </c>
      <c r="L4511" s="6" t="s">
        <v>24</v>
      </c>
      <c r="N4511" s="6" t="b">
        <v>0</v>
      </c>
      <c r="O4511" s="6">
        <v>41.990693819999997</v>
      </c>
      <c r="P4511" s="6">
        <v>-72.130326179999997</v>
      </c>
    </row>
    <row r="4512" spans="2:16" ht="15.75" customHeight="1" x14ac:dyDescent="0.3">
      <c r="B4512" s="6">
        <v>309</v>
      </c>
      <c r="C4512" s="6" t="s">
        <v>25</v>
      </c>
      <c r="D4512" s="6">
        <v>5931</v>
      </c>
      <c r="F4512" s="6" t="s">
        <v>172</v>
      </c>
      <c r="G4512" s="6">
        <v>194.7</v>
      </c>
      <c r="H4512" s="6">
        <v>70.099999999999994</v>
      </c>
      <c r="I4512" s="6">
        <v>1.1000000000000001</v>
      </c>
      <c r="J4512" s="6" t="s">
        <v>170</v>
      </c>
      <c r="K4512" s="6">
        <v>1.3</v>
      </c>
      <c r="L4512" s="6" t="s">
        <v>24</v>
      </c>
      <c r="N4512" s="6" t="b">
        <v>1</v>
      </c>
      <c r="O4512" s="6">
        <v>41.989527770000002</v>
      </c>
      <c r="P4512" s="6">
        <v>-72.128452719999999</v>
      </c>
    </row>
    <row r="4513" spans="2:16" ht="15.75" customHeight="1" x14ac:dyDescent="0.3">
      <c r="B4513" s="6">
        <v>309</v>
      </c>
      <c r="C4513" s="6" t="s">
        <v>25</v>
      </c>
      <c r="D4513" s="6">
        <v>5932</v>
      </c>
      <c r="F4513" s="6" t="s">
        <v>20</v>
      </c>
      <c r="G4513" s="6">
        <v>199.2</v>
      </c>
      <c r="H4513" s="6">
        <v>79.2</v>
      </c>
      <c r="I4513" s="6">
        <v>1.1000000000000001</v>
      </c>
      <c r="J4513" s="6" t="s">
        <v>170</v>
      </c>
      <c r="K4513" s="6">
        <v>1.3</v>
      </c>
      <c r="L4513" s="6" t="s">
        <v>24</v>
      </c>
      <c r="N4513" s="6" t="b">
        <v>0</v>
      </c>
      <c r="O4513" s="6">
        <v>41.989601329999999</v>
      </c>
      <c r="P4513" s="6">
        <v>-72.128379969999997</v>
      </c>
    </row>
    <row r="4514" spans="2:16" ht="15.75" customHeight="1" x14ac:dyDescent="0.3">
      <c r="B4514" s="6">
        <v>309</v>
      </c>
      <c r="C4514" s="6" t="s">
        <v>21</v>
      </c>
      <c r="D4514" s="6">
        <v>5933</v>
      </c>
      <c r="F4514" s="6" t="s">
        <v>20</v>
      </c>
      <c r="G4514" s="6">
        <v>183.8</v>
      </c>
      <c r="H4514" s="6">
        <v>71.900000000000006</v>
      </c>
      <c r="I4514" s="6">
        <v>4.7</v>
      </c>
      <c r="J4514" s="6" t="s">
        <v>170</v>
      </c>
      <c r="K4514" s="6">
        <v>1.3</v>
      </c>
      <c r="L4514" s="6" t="s">
        <v>24</v>
      </c>
      <c r="N4514" s="6" t="b">
        <v>0</v>
      </c>
      <c r="O4514" s="6">
        <v>41.989560730000001</v>
      </c>
      <c r="P4514" s="6">
        <v>-72.128578820000001</v>
      </c>
    </row>
    <row r="4515" spans="2:16" ht="15.75" customHeight="1" x14ac:dyDescent="0.3">
      <c r="B4515" s="6">
        <v>309</v>
      </c>
      <c r="C4515" s="6" t="s">
        <v>21</v>
      </c>
      <c r="D4515" s="6">
        <v>5934</v>
      </c>
      <c r="F4515" s="6" t="s">
        <v>20</v>
      </c>
      <c r="G4515" s="6">
        <v>182.5</v>
      </c>
      <c r="H4515" s="6">
        <v>72</v>
      </c>
      <c r="I4515" s="6">
        <v>3.4</v>
      </c>
      <c r="J4515" s="6" t="s">
        <v>170</v>
      </c>
      <c r="K4515" s="6">
        <v>1.3</v>
      </c>
      <c r="L4515" s="6" t="s">
        <v>24</v>
      </c>
      <c r="N4515" s="6" t="b">
        <v>0</v>
      </c>
      <c r="O4515" s="6">
        <v>41.989563650000001</v>
      </c>
      <c r="P4515" s="6">
        <v>-72.128594100000001</v>
      </c>
    </row>
    <row r="4516" spans="2:16" ht="15.75" customHeight="1" x14ac:dyDescent="0.3">
      <c r="B4516" s="6">
        <v>802</v>
      </c>
      <c r="C4516" s="6" t="s">
        <v>17</v>
      </c>
      <c r="D4516" s="6">
        <v>5935</v>
      </c>
      <c r="F4516" s="6" t="s">
        <v>172</v>
      </c>
      <c r="G4516" s="6">
        <v>49.3</v>
      </c>
      <c r="H4516" s="6">
        <v>169.7</v>
      </c>
      <c r="I4516" s="6">
        <v>1.7</v>
      </c>
      <c r="J4516" s="6" t="s">
        <v>170</v>
      </c>
      <c r="L4516" s="6" t="s">
        <v>24</v>
      </c>
      <c r="N4516" s="6" t="b">
        <v>0</v>
      </c>
      <c r="O4516" s="6">
        <v>41.990636969999997</v>
      </c>
      <c r="P4516" s="6">
        <v>-72.129975990000005</v>
      </c>
    </row>
    <row r="4517" spans="2:16" ht="15.75" customHeight="1" x14ac:dyDescent="0.3">
      <c r="B4517" s="6">
        <v>309</v>
      </c>
      <c r="C4517" s="6" t="s">
        <v>21</v>
      </c>
      <c r="D4517" s="6">
        <v>5936</v>
      </c>
      <c r="F4517" s="6" t="s">
        <v>20</v>
      </c>
      <c r="G4517" s="6">
        <v>187.4</v>
      </c>
      <c r="H4517" s="6">
        <v>70.900000000000006</v>
      </c>
      <c r="I4517" s="6">
        <v>1.9</v>
      </c>
      <c r="J4517" s="6" t="s">
        <v>170</v>
      </c>
      <c r="L4517" s="6" t="s">
        <v>24</v>
      </c>
      <c r="N4517" s="6" t="b">
        <v>0</v>
      </c>
      <c r="O4517" s="6">
        <v>41.989546249999997</v>
      </c>
      <c r="P4517" s="6">
        <v>-72.128538019999993</v>
      </c>
    </row>
    <row r="4518" spans="2:16" ht="15.75" customHeight="1" x14ac:dyDescent="0.3">
      <c r="B4518" s="6">
        <v>309</v>
      </c>
      <c r="C4518" s="6" t="s">
        <v>25</v>
      </c>
      <c r="D4518" s="6">
        <v>5937</v>
      </c>
      <c r="F4518" s="6" t="s">
        <v>20</v>
      </c>
      <c r="G4518" s="6">
        <v>198.9</v>
      </c>
      <c r="H4518" s="6">
        <v>78.900000000000006</v>
      </c>
      <c r="I4518" s="6">
        <v>1.7</v>
      </c>
      <c r="J4518" s="6" t="s">
        <v>170</v>
      </c>
      <c r="K4518" s="6">
        <v>1.3</v>
      </c>
      <c r="L4518" s="6" t="s">
        <v>24</v>
      </c>
      <c r="N4518" s="6" t="b">
        <v>0</v>
      </c>
      <c r="O4518" s="6">
        <v>41.989599140000003</v>
      </c>
      <c r="P4518" s="6">
        <v>-72.128384179999998</v>
      </c>
    </row>
    <row r="4519" spans="2:16" ht="15.75" customHeight="1" x14ac:dyDescent="0.3">
      <c r="B4519" s="6">
        <v>309</v>
      </c>
      <c r="C4519" s="6" t="s">
        <v>26</v>
      </c>
      <c r="D4519" s="6">
        <v>5938</v>
      </c>
      <c r="F4519" s="6" t="s">
        <v>20</v>
      </c>
      <c r="G4519" s="6">
        <v>196.8</v>
      </c>
      <c r="H4519" s="6">
        <v>69.900000000000006</v>
      </c>
      <c r="I4519" s="6">
        <v>5.2</v>
      </c>
      <c r="J4519" s="6" t="s">
        <v>170</v>
      </c>
      <c r="K4519" s="6">
        <v>1.3</v>
      </c>
      <c r="L4519" s="6" t="s">
        <v>24</v>
      </c>
      <c r="N4519" s="6" t="b">
        <v>0</v>
      </c>
      <c r="O4519" s="6">
        <v>41.989522710000003</v>
      </c>
      <c r="P4519" s="6">
        <v>-72.128428110000002</v>
      </c>
    </row>
    <row r="4520" spans="2:16" ht="15.75" customHeight="1" x14ac:dyDescent="0.3">
      <c r="B4520" s="6">
        <v>309</v>
      </c>
      <c r="C4520" s="6" t="s">
        <v>25</v>
      </c>
      <c r="D4520" s="6">
        <v>5939</v>
      </c>
      <c r="F4520" s="6" t="s">
        <v>20</v>
      </c>
      <c r="G4520" s="6">
        <v>198.5</v>
      </c>
      <c r="H4520" s="6">
        <v>79.8</v>
      </c>
      <c r="I4520" s="6">
        <v>1.5</v>
      </c>
      <c r="J4520" s="6" t="s">
        <v>170</v>
      </c>
      <c r="K4520" s="6">
        <v>1.3</v>
      </c>
      <c r="L4520" s="6" t="s">
        <v>24</v>
      </c>
      <c r="N4520" s="6" t="b">
        <v>0</v>
      </c>
      <c r="O4520" s="6">
        <v>41.989607739999997</v>
      </c>
      <c r="P4520" s="6">
        <v>-72.128387050000001</v>
      </c>
    </row>
    <row r="4521" spans="2:16" ht="15.75" customHeight="1" x14ac:dyDescent="0.3">
      <c r="B4521" s="6">
        <v>309</v>
      </c>
      <c r="C4521" s="6" t="s">
        <v>21</v>
      </c>
      <c r="D4521" s="6">
        <v>5941</v>
      </c>
      <c r="F4521" s="6" t="s">
        <v>20</v>
      </c>
      <c r="G4521" s="6">
        <v>188.6</v>
      </c>
      <c r="H4521" s="6">
        <v>73.900000000000006</v>
      </c>
      <c r="I4521" s="6">
        <v>1.8</v>
      </c>
      <c r="J4521" s="6" t="s">
        <v>170</v>
      </c>
      <c r="L4521" s="6" t="s">
        <v>24</v>
      </c>
      <c r="N4521" s="6" t="b">
        <v>0</v>
      </c>
      <c r="O4521" s="6">
        <v>41.989570950000001</v>
      </c>
      <c r="P4521" s="6">
        <v>-72.128517419999994</v>
      </c>
    </row>
    <row r="4522" spans="2:16" ht="15.75" customHeight="1" x14ac:dyDescent="0.3">
      <c r="B4522" s="6">
        <v>802</v>
      </c>
      <c r="C4522" s="6" t="s">
        <v>17</v>
      </c>
      <c r="D4522" s="6">
        <v>5942</v>
      </c>
      <c r="F4522" s="6" t="s">
        <v>172</v>
      </c>
      <c r="G4522" s="6">
        <v>49.6</v>
      </c>
      <c r="H4522" s="6">
        <v>170</v>
      </c>
      <c r="I4522" s="6">
        <v>1.4</v>
      </c>
      <c r="J4522" s="6" t="s">
        <v>170</v>
      </c>
      <c r="L4522" s="6" t="s">
        <v>24</v>
      </c>
      <c r="N4522" s="6" t="b">
        <v>0</v>
      </c>
      <c r="O4522" s="6">
        <v>41.990639160000001</v>
      </c>
      <c r="P4522" s="6">
        <v>-72.129971780000005</v>
      </c>
    </row>
    <row r="4523" spans="2:16" ht="15.75" customHeight="1" x14ac:dyDescent="0.3">
      <c r="B4523" s="6">
        <v>309</v>
      </c>
      <c r="C4523" s="6" t="s">
        <v>21</v>
      </c>
      <c r="D4523" s="6">
        <v>5943</v>
      </c>
      <c r="F4523" s="6" t="s">
        <v>20</v>
      </c>
      <c r="G4523" s="6">
        <v>181.4</v>
      </c>
      <c r="H4523" s="6">
        <v>78.599999999999994</v>
      </c>
      <c r="I4523" s="6">
        <v>1.8</v>
      </c>
      <c r="J4523" s="6" t="s">
        <v>170</v>
      </c>
      <c r="K4523" s="6">
        <v>1.3</v>
      </c>
      <c r="L4523" s="6" t="s">
        <v>24</v>
      </c>
      <c r="N4523" s="6" t="b">
        <v>0</v>
      </c>
      <c r="O4523" s="6">
        <v>41.989623819999998</v>
      </c>
      <c r="P4523" s="6">
        <v>-72.128593330000001</v>
      </c>
    </row>
    <row r="4524" spans="2:16" ht="15.75" customHeight="1" x14ac:dyDescent="0.3">
      <c r="B4524" s="6">
        <v>309</v>
      </c>
      <c r="C4524" s="6" t="s">
        <v>21</v>
      </c>
      <c r="D4524" s="6">
        <v>5945</v>
      </c>
      <c r="F4524" s="6" t="s">
        <v>20</v>
      </c>
      <c r="G4524" s="6">
        <v>187.3</v>
      </c>
      <c r="H4524" s="6">
        <v>70.599999999999994</v>
      </c>
      <c r="I4524" s="6">
        <v>4.5</v>
      </c>
      <c r="J4524" s="6" t="s">
        <v>170</v>
      </c>
      <c r="K4524" s="6">
        <v>1.3</v>
      </c>
      <c r="L4524" s="6" t="s">
        <v>24</v>
      </c>
      <c r="N4524" s="6" t="b">
        <v>0</v>
      </c>
      <c r="O4524" s="6">
        <v>41.989543750000003</v>
      </c>
      <c r="P4524" s="6">
        <v>-72.128539840000002</v>
      </c>
    </row>
    <row r="4525" spans="2:16" ht="15.75" customHeight="1" x14ac:dyDescent="0.3">
      <c r="B4525" s="6">
        <v>309</v>
      </c>
      <c r="C4525" s="6" t="s">
        <v>21</v>
      </c>
      <c r="D4525" s="6">
        <v>5946</v>
      </c>
      <c r="F4525" s="6" t="s">
        <v>20</v>
      </c>
      <c r="G4525" s="6">
        <v>185.5</v>
      </c>
      <c r="H4525" s="6">
        <v>74.7</v>
      </c>
      <c r="I4525" s="6">
        <v>1.6</v>
      </c>
      <c r="J4525" s="6" t="s">
        <v>170</v>
      </c>
      <c r="N4525" s="6" t="b">
        <v>0</v>
      </c>
      <c r="O4525" s="6">
        <v>41.98958288</v>
      </c>
      <c r="P4525" s="6">
        <v>-72.128552679999999</v>
      </c>
    </row>
    <row r="4526" spans="2:16" ht="15.75" customHeight="1" x14ac:dyDescent="0.3">
      <c r="B4526" s="6">
        <v>802</v>
      </c>
      <c r="C4526" s="6" t="s">
        <v>17</v>
      </c>
      <c r="D4526" s="6">
        <v>5947</v>
      </c>
      <c r="F4526" s="6" t="s">
        <v>18</v>
      </c>
      <c r="G4526" s="6">
        <v>48.7</v>
      </c>
      <c r="H4526" s="6">
        <v>167.8</v>
      </c>
      <c r="I4526" s="6">
        <v>1</v>
      </c>
      <c r="J4526" s="6" t="s">
        <v>170</v>
      </c>
      <c r="K4526" s="6">
        <v>1.3</v>
      </c>
      <c r="L4526" s="6" t="s">
        <v>24</v>
      </c>
      <c r="N4526" s="6" t="b">
        <v>0</v>
      </c>
      <c r="O4526" s="6">
        <v>41.990621079999997</v>
      </c>
      <c r="P4526" s="6">
        <v>-72.129987130000004</v>
      </c>
    </row>
    <row r="4527" spans="2:16" ht="15.75" customHeight="1" x14ac:dyDescent="0.3">
      <c r="B4527" s="6">
        <v>309</v>
      </c>
      <c r="C4527" s="6" t="s">
        <v>21</v>
      </c>
      <c r="D4527" s="6">
        <v>5949</v>
      </c>
      <c r="F4527" s="6" t="s">
        <v>20</v>
      </c>
      <c r="G4527" s="6">
        <v>185.5</v>
      </c>
      <c r="H4527" s="6">
        <v>76</v>
      </c>
      <c r="I4527" s="6">
        <v>2.2000000000000002</v>
      </c>
      <c r="J4527" s="6" t="s">
        <v>170</v>
      </c>
      <c r="L4527" s="6" t="s">
        <v>24</v>
      </c>
      <c r="N4527" s="6" t="b">
        <v>0</v>
      </c>
      <c r="O4527" s="6">
        <v>41.989594390000001</v>
      </c>
      <c r="P4527" s="6">
        <v>-72.128549939999999</v>
      </c>
    </row>
    <row r="4528" spans="2:16" ht="15.75" customHeight="1" x14ac:dyDescent="0.3">
      <c r="B4528" s="6">
        <v>309</v>
      </c>
      <c r="C4528" s="6" t="s">
        <v>21</v>
      </c>
      <c r="D4528" s="6">
        <v>5950</v>
      </c>
      <c r="F4528" s="6" t="s">
        <v>20</v>
      </c>
      <c r="G4528" s="6">
        <v>183.9</v>
      </c>
      <c r="H4528" s="6">
        <v>74.2</v>
      </c>
      <c r="I4528" s="6">
        <v>1.2</v>
      </c>
      <c r="J4528" s="6" t="s">
        <v>170</v>
      </c>
      <c r="K4528" s="6">
        <v>1.3</v>
      </c>
      <c r="L4528" s="6" t="s">
        <v>24</v>
      </c>
      <c r="N4528" s="6" t="b">
        <v>0</v>
      </c>
      <c r="O4528" s="6">
        <v>41.989580949999997</v>
      </c>
      <c r="P4528" s="6">
        <v>-72.128572790000007</v>
      </c>
    </row>
    <row r="4529" spans="2:16" ht="15.75" customHeight="1" x14ac:dyDescent="0.3">
      <c r="B4529" s="6">
        <v>903</v>
      </c>
      <c r="C4529" s="6" t="s">
        <v>17</v>
      </c>
      <c r="D4529" s="6">
        <v>5950</v>
      </c>
      <c r="F4529" s="6" t="s">
        <v>172</v>
      </c>
      <c r="G4529" s="6">
        <v>60.2</v>
      </c>
      <c r="H4529" s="6">
        <v>183</v>
      </c>
      <c r="I4529" s="6">
        <v>1</v>
      </c>
      <c r="J4529" s="6" t="s">
        <v>170</v>
      </c>
      <c r="K4529" s="6">
        <v>1.3</v>
      </c>
      <c r="L4529" s="6" t="s">
        <v>24</v>
      </c>
      <c r="N4529" s="6" t="b">
        <v>0</v>
      </c>
      <c r="O4529" s="6">
        <v>41.99073774</v>
      </c>
      <c r="P4529" s="6">
        <v>-72.129818150000006</v>
      </c>
    </row>
    <row r="4530" spans="2:16" ht="15.75" customHeight="1" x14ac:dyDescent="0.3">
      <c r="B4530" s="6">
        <v>309</v>
      </c>
      <c r="C4530" s="6" t="s">
        <v>21</v>
      </c>
      <c r="D4530" s="6">
        <v>5951</v>
      </c>
      <c r="F4530" s="6" t="s">
        <v>20</v>
      </c>
      <c r="G4530" s="6">
        <v>180.2</v>
      </c>
      <c r="H4530" s="6">
        <v>73.599999999999994</v>
      </c>
      <c r="I4530" s="6">
        <v>1.5</v>
      </c>
      <c r="J4530" s="6" t="s">
        <v>170</v>
      </c>
      <c r="K4530" s="6">
        <v>1.3</v>
      </c>
      <c r="L4530" s="6" t="s">
        <v>24</v>
      </c>
      <c r="N4530" s="6" t="b">
        <v>0</v>
      </c>
      <c r="O4530" s="6">
        <v>41.98958141</v>
      </c>
      <c r="P4530" s="6">
        <v>-72.12861814</v>
      </c>
    </row>
    <row r="4531" spans="2:16" ht="15.75" customHeight="1" x14ac:dyDescent="0.3">
      <c r="B4531" s="6">
        <v>800</v>
      </c>
      <c r="C4531" s="6" t="s">
        <v>26</v>
      </c>
      <c r="D4531" s="6">
        <v>5952</v>
      </c>
      <c r="F4531" s="6" t="s">
        <v>172</v>
      </c>
      <c r="G4531" s="6">
        <v>18.2</v>
      </c>
      <c r="H4531" s="6">
        <v>163.30000000000001</v>
      </c>
      <c r="I4531" s="6">
        <v>1.7</v>
      </c>
      <c r="J4531" s="6" t="s">
        <v>170</v>
      </c>
      <c r="K4531" s="6">
        <v>1.3</v>
      </c>
      <c r="L4531" s="6" t="s">
        <v>24</v>
      </c>
      <c r="N4531" s="6" t="b">
        <v>0</v>
      </c>
      <c r="O4531" s="6">
        <v>41.990628860000001</v>
      </c>
      <c r="P4531" s="6">
        <v>-72.130360019999998</v>
      </c>
    </row>
    <row r="4532" spans="2:16" ht="15.75" customHeight="1" x14ac:dyDescent="0.3">
      <c r="B4532" s="6">
        <v>902</v>
      </c>
      <c r="C4532" s="6" t="s">
        <v>25</v>
      </c>
      <c r="D4532" s="6">
        <v>5957</v>
      </c>
      <c r="F4532" s="6" t="s">
        <v>172</v>
      </c>
      <c r="G4532" s="6">
        <v>58.2</v>
      </c>
      <c r="H4532" s="6">
        <v>190.5</v>
      </c>
      <c r="I4532" s="6">
        <v>1.2</v>
      </c>
      <c r="J4532" s="6" t="s">
        <v>170</v>
      </c>
      <c r="N4532" s="6" t="b">
        <v>0</v>
      </c>
      <c r="O4532" s="6">
        <v>41.990807289999999</v>
      </c>
      <c r="P4532" s="6">
        <v>-72.129826230000006</v>
      </c>
    </row>
    <row r="4533" spans="2:16" ht="15.75" customHeight="1" x14ac:dyDescent="0.3">
      <c r="B4533" s="6">
        <v>309</v>
      </c>
      <c r="C4533" s="6" t="s">
        <v>21</v>
      </c>
      <c r="D4533" s="6">
        <v>5958</v>
      </c>
      <c r="F4533" s="6" t="s">
        <v>20</v>
      </c>
      <c r="G4533" s="6">
        <v>184.4</v>
      </c>
      <c r="H4533" s="6">
        <v>79.5</v>
      </c>
      <c r="I4533" s="6">
        <v>2.9</v>
      </c>
      <c r="J4533" s="6" t="s">
        <v>170</v>
      </c>
      <c r="K4533" s="6">
        <v>1.3</v>
      </c>
      <c r="L4533" s="6" t="s">
        <v>24</v>
      </c>
      <c r="N4533" s="6" t="b">
        <v>0</v>
      </c>
      <c r="O4533" s="6">
        <v>41.989627110000001</v>
      </c>
      <c r="P4533" s="6">
        <v>-72.128555700000007</v>
      </c>
    </row>
    <row r="4534" spans="2:16" ht="15.75" customHeight="1" x14ac:dyDescent="0.3">
      <c r="B4534" s="6">
        <v>309</v>
      </c>
      <c r="C4534" s="6" t="s">
        <v>25</v>
      </c>
      <c r="D4534" s="6">
        <v>5959</v>
      </c>
      <c r="F4534" s="6" t="s">
        <v>20</v>
      </c>
      <c r="G4534" s="6">
        <v>197</v>
      </c>
      <c r="H4534" s="6">
        <v>79.099999999999994</v>
      </c>
      <c r="I4534" s="6">
        <v>1.5</v>
      </c>
      <c r="J4534" s="6" t="s">
        <v>170</v>
      </c>
      <c r="L4534" s="6" t="s">
        <v>24</v>
      </c>
      <c r="N4534" s="6" t="b">
        <v>0</v>
      </c>
      <c r="O4534" s="6">
        <v>41.989603879999997</v>
      </c>
      <c r="P4534" s="6">
        <v>-72.128406400000003</v>
      </c>
    </row>
    <row r="4535" spans="2:16" ht="15.75" customHeight="1" x14ac:dyDescent="0.3">
      <c r="B4535" s="6">
        <v>802</v>
      </c>
      <c r="C4535" s="6" t="s">
        <v>17</v>
      </c>
      <c r="D4535" s="6">
        <v>5960</v>
      </c>
      <c r="F4535" s="6" t="s">
        <v>172</v>
      </c>
      <c r="G4535" s="6">
        <v>47.4</v>
      </c>
      <c r="H4535" s="6">
        <v>164.4</v>
      </c>
      <c r="I4535" s="6">
        <v>1.7</v>
      </c>
      <c r="J4535" s="6" t="s">
        <v>170</v>
      </c>
      <c r="L4535" s="6" t="s">
        <v>24</v>
      </c>
      <c r="N4535" s="6" t="b">
        <v>1</v>
      </c>
      <c r="O4535" s="6">
        <v>41.990592999999997</v>
      </c>
      <c r="P4535" s="6">
        <v>-72.130009759999993</v>
      </c>
    </row>
    <row r="4536" spans="2:16" ht="15.75" customHeight="1" x14ac:dyDescent="0.3">
      <c r="B4536" s="6">
        <v>800</v>
      </c>
      <c r="C4536" s="6" t="s">
        <v>26</v>
      </c>
      <c r="D4536" s="6">
        <v>5961</v>
      </c>
      <c r="F4536" s="6" t="s">
        <v>172</v>
      </c>
      <c r="G4536" s="6">
        <v>20</v>
      </c>
      <c r="H4536" s="6">
        <v>168.8</v>
      </c>
      <c r="I4536" s="6">
        <v>1.5</v>
      </c>
      <c r="J4536" s="6" t="s">
        <v>170</v>
      </c>
      <c r="N4536" s="6" t="b">
        <v>1</v>
      </c>
      <c r="O4536" s="6">
        <v>41.990674759999997</v>
      </c>
      <c r="P4536" s="6">
        <v>-72.130327010000002</v>
      </c>
    </row>
    <row r="4537" spans="2:16" ht="15.75" customHeight="1" x14ac:dyDescent="0.3">
      <c r="B4537" s="6">
        <v>309</v>
      </c>
      <c r="C4537" s="6" t="s">
        <v>26</v>
      </c>
      <c r="D4537" s="6">
        <v>5963</v>
      </c>
      <c r="F4537" s="6" t="s">
        <v>20</v>
      </c>
      <c r="G4537" s="6">
        <v>199.7</v>
      </c>
      <c r="H4537" s="6">
        <v>66</v>
      </c>
      <c r="I4537" s="6">
        <v>1.4</v>
      </c>
      <c r="J4537" s="6" t="s">
        <v>170</v>
      </c>
      <c r="K4537" s="6">
        <v>1.3</v>
      </c>
      <c r="L4537" s="6" t="s">
        <v>24</v>
      </c>
      <c r="N4537" s="6" t="b">
        <v>0</v>
      </c>
      <c r="O4537" s="6">
        <v>41.989483640000003</v>
      </c>
      <c r="P4537" s="6">
        <v>-72.128401749999995</v>
      </c>
    </row>
    <row r="4538" spans="2:16" ht="15.75" customHeight="1" x14ac:dyDescent="0.3">
      <c r="B4538" s="6">
        <v>801</v>
      </c>
      <c r="C4538" s="6" t="s">
        <v>21</v>
      </c>
      <c r="D4538" s="6">
        <v>5965</v>
      </c>
      <c r="F4538" s="6" t="s">
        <v>172</v>
      </c>
      <c r="G4538" s="6">
        <v>21.3</v>
      </c>
      <c r="H4538" s="6">
        <v>174.5</v>
      </c>
      <c r="I4538" s="6">
        <v>1.2</v>
      </c>
      <c r="J4538" s="6" t="s">
        <v>170</v>
      </c>
      <c r="N4538" s="6" t="b">
        <v>0</v>
      </c>
      <c r="O4538" s="6">
        <v>41.990723209999999</v>
      </c>
      <c r="P4538" s="6">
        <v>-72.130299550000004</v>
      </c>
    </row>
    <row r="4539" spans="2:16" ht="15.75" customHeight="1" x14ac:dyDescent="0.3">
      <c r="B4539" s="6">
        <v>309</v>
      </c>
      <c r="C4539" s="6" t="s">
        <v>26</v>
      </c>
      <c r="D4539" s="6">
        <v>5966</v>
      </c>
      <c r="F4539" s="6" t="s">
        <v>20</v>
      </c>
      <c r="G4539" s="6">
        <v>191</v>
      </c>
      <c r="H4539" s="6">
        <v>68</v>
      </c>
      <c r="I4539" s="6">
        <v>2.4</v>
      </c>
      <c r="J4539" s="6" t="s">
        <v>170</v>
      </c>
      <c r="K4539" s="6">
        <v>1.3</v>
      </c>
      <c r="L4539" s="6" t="s">
        <v>24</v>
      </c>
      <c r="N4539" s="6" t="b">
        <v>0</v>
      </c>
      <c r="O4539" s="6">
        <v>41.98951495</v>
      </c>
      <c r="P4539" s="6">
        <v>-72.128501220000004</v>
      </c>
    </row>
    <row r="4540" spans="2:16" ht="15.75" customHeight="1" x14ac:dyDescent="0.3">
      <c r="B4540" s="6">
        <v>805</v>
      </c>
      <c r="C4540" s="6" t="s">
        <v>17</v>
      </c>
      <c r="D4540" s="6">
        <v>5966</v>
      </c>
      <c r="F4540" s="6" t="s">
        <v>172</v>
      </c>
      <c r="G4540" s="6">
        <v>101.5</v>
      </c>
      <c r="H4540" s="6">
        <v>165.9</v>
      </c>
      <c r="I4540" s="6">
        <v>1.4</v>
      </c>
      <c r="J4540" s="6" t="s">
        <v>170</v>
      </c>
      <c r="K4540" s="6">
        <v>1.3</v>
      </c>
      <c r="L4540" s="6" t="s">
        <v>24</v>
      </c>
      <c r="N4540" s="6" t="b">
        <v>0</v>
      </c>
      <c r="O4540" s="6">
        <v>41.990521790000003</v>
      </c>
      <c r="P4540" s="6">
        <v>-72.129361959999997</v>
      </c>
    </row>
    <row r="4541" spans="2:16" ht="15.75" customHeight="1" x14ac:dyDescent="0.3">
      <c r="B4541" s="6">
        <v>904</v>
      </c>
      <c r="C4541" s="6" t="s">
        <v>17</v>
      </c>
      <c r="D4541" s="6">
        <v>5967</v>
      </c>
      <c r="F4541" s="6" t="s">
        <v>172</v>
      </c>
      <c r="G4541" s="6">
        <v>82.8</v>
      </c>
      <c r="H4541" s="6">
        <v>181.1</v>
      </c>
      <c r="I4541" s="6">
        <v>1.3</v>
      </c>
      <c r="J4541" s="6" t="s">
        <v>170</v>
      </c>
      <c r="K4541" s="6">
        <v>1.3</v>
      </c>
      <c r="L4541" s="6" t="s">
        <v>24</v>
      </c>
      <c r="N4541" s="6" t="b">
        <v>0</v>
      </c>
      <c r="O4541" s="6">
        <v>41.99068561</v>
      </c>
      <c r="P4541" s="6">
        <v>-72.129552849999996</v>
      </c>
    </row>
    <row r="4542" spans="2:16" ht="15.75" customHeight="1" x14ac:dyDescent="0.3">
      <c r="B4542" s="6">
        <v>309</v>
      </c>
      <c r="C4542" s="6" t="s">
        <v>21</v>
      </c>
      <c r="D4542" s="6">
        <v>5968</v>
      </c>
      <c r="F4542" s="6" t="s">
        <v>20</v>
      </c>
      <c r="G4542" s="6">
        <v>182.2</v>
      </c>
      <c r="H4542" s="6">
        <v>72</v>
      </c>
      <c r="I4542" s="6">
        <v>1.5</v>
      </c>
      <c r="J4542" s="6" t="s">
        <v>170</v>
      </c>
      <c r="K4542" s="6">
        <v>1.3</v>
      </c>
      <c r="L4542" s="6" t="s">
        <v>24</v>
      </c>
      <c r="N4542" s="6" t="b">
        <v>0</v>
      </c>
      <c r="O4542" s="6">
        <v>41.989564119999997</v>
      </c>
      <c r="P4542" s="6">
        <v>-72.128597670000005</v>
      </c>
    </row>
    <row r="4543" spans="2:16" ht="15.75" customHeight="1" x14ac:dyDescent="0.3">
      <c r="B4543" s="6">
        <v>309</v>
      </c>
      <c r="C4543" s="6" t="s">
        <v>26</v>
      </c>
      <c r="D4543" s="6">
        <v>5970</v>
      </c>
      <c r="F4543" s="6" t="s">
        <v>20</v>
      </c>
      <c r="G4543" s="6">
        <v>190.4</v>
      </c>
      <c r="H4543" s="6">
        <v>66.2</v>
      </c>
      <c r="I4543" s="6">
        <v>5.5</v>
      </c>
      <c r="J4543" s="6" t="s">
        <v>170</v>
      </c>
      <c r="K4543" s="6">
        <v>1.3</v>
      </c>
      <c r="L4543" s="6" t="s">
        <v>24</v>
      </c>
      <c r="N4543" s="6" t="b">
        <v>0</v>
      </c>
      <c r="O4543" s="6">
        <v>41.989499940000002</v>
      </c>
      <c r="P4543" s="6">
        <v>-72.128512150000006</v>
      </c>
    </row>
    <row r="4544" spans="2:16" ht="15.75" customHeight="1" x14ac:dyDescent="0.3">
      <c r="B4544" s="6">
        <v>309</v>
      </c>
      <c r="C4544" s="6" t="s">
        <v>25</v>
      </c>
      <c r="D4544" s="6">
        <v>5971</v>
      </c>
      <c r="F4544" s="6" t="s">
        <v>20</v>
      </c>
      <c r="G4544" s="6">
        <v>197.7</v>
      </c>
      <c r="H4544" s="6">
        <v>78.099999999999994</v>
      </c>
      <c r="I4544" s="6">
        <v>1.2</v>
      </c>
      <c r="J4544" s="6" t="s">
        <v>170</v>
      </c>
      <c r="N4544" s="6" t="b">
        <v>0</v>
      </c>
      <c r="O4544" s="6">
        <v>41.989593929999998</v>
      </c>
      <c r="P4544" s="6">
        <v>-72.128400159999998</v>
      </c>
    </row>
    <row r="4545" spans="2:16" ht="15.75" customHeight="1" x14ac:dyDescent="0.3">
      <c r="B4545" s="6">
        <v>309</v>
      </c>
      <c r="C4545" s="6" t="s">
        <v>26</v>
      </c>
      <c r="D4545" s="6">
        <v>5972</v>
      </c>
      <c r="F4545" s="6" t="s">
        <v>20</v>
      </c>
      <c r="G4545" s="6">
        <v>190.2</v>
      </c>
      <c r="H4545" s="6">
        <v>66.7</v>
      </c>
      <c r="I4545" s="6">
        <v>6.1</v>
      </c>
      <c r="J4545" s="6" t="s">
        <v>170</v>
      </c>
      <c r="K4545" s="6">
        <v>1.3</v>
      </c>
      <c r="L4545" s="6" t="s">
        <v>24</v>
      </c>
      <c r="N4545" s="6" t="b">
        <v>0</v>
      </c>
      <c r="O4545" s="6">
        <v>41.989504680000003</v>
      </c>
      <c r="P4545" s="6">
        <v>-72.128513479999995</v>
      </c>
    </row>
    <row r="4546" spans="2:16" ht="15.75" customHeight="1" x14ac:dyDescent="0.3">
      <c r="B4546" s="6">
        <v>309</v>
      </c>
      <c r="C4546" s="6" t="s">
        <v>17</v>
      </c>
      <c r="D4546" s="6">
        <v>5973</v>
      </c>
      <c r="F4546" s="6" t="s">
        <v>20</v>
      </c>
      <c r="G4546" s="6">
        <v>181.3</v>
      </c>
      <c r="H4546" s="6">
        <v>65</v>
      </c>
      <c r="I4546" s="6">
        <v>2.8</v>
      </c>
      <c r="J4546" s="6" t="s">
        <v>170</v>
      </c>
      <c r="K4546" s="6">
        <v>1.3</v>
      </c>
      <c r="L4546" s="6" t="s">
        <v>24</v>
      </c>
      <c r="N4546" s="6" t="b">
        <v>0</v>
      </c>
      <c r="O4546" s="6">
        <v>41.98950353</v>
      </c>
      <c r="P4546" s="6">
        <v>-72.128623099999999</v>
      </c>
    </row>
    <row r="4547" spans="2:16" ht="15.75" customHeight="1" x14ac:dyDescent="0.3">
      <c r="B4547" s="6">
        <v>309</v>
      </c>
      <c r="C4547" s="6" t="s">
        <v>21</v>
      </c>
      <c r="D4547" s="6">
        <v>5975</v>
      </c>
      <c r="F4547" s="6" t="s">
        <v>20</v>
      </c>
      <c r="G4547" s="6">
        <v>185</v>
      </c>
      <c r="H4547" s="6">
        <v>74.5</v>
      </c>
      <c r="I4547" s="6">
        <v>1.6</v>
      </c>
      <c r="J4547" s="6" t="s">
        <v>170</v>
      </c>
      <c r="K4547" s="6">
        <v>1.3</v>
      </c>
      <c r="L4547" s="6" t="s">
        <v>24</v>
      </c>
      <c r="N4547" s="6" t="b">
        <v>0</v>
      </c>
      <c r="O4547" s="6">
        <v>41.989581889999997</v>
      </c>
      <c r="P4547" s="6">
        <v>-72.128559050000007</v>
      </c>
    </row>
    <row r="4548" spans="2:16" ht="15.75" customHeight="1" x14ac:dyDescent="0.3">
      <c r="B4548" s="6">
        <v>802</v>
      </c>
      <c r="C4548" s="6" t="s">
        <v>25</v>
      </c>
      <c r="D4548" s="6">
        <v>5976</v>
      </c>
      <c r="F4548" s="6" t="s">
        <v>172</v>
      </c>
      <c r="G4548" s="6">
        <v>50.3</v>
      </c>
      <c r="H4548" s="6">
        <v>171.6</v>
      </c>
      <c r="I4548" s="6">
        <v>1.9</v>
      </c>
      <c r="J4548" s="6" t="s">
        <v>170</v>
      </c>
      <c r="K4548" s="6">
        <v>1.3</v>
      </c>
      <c r="L4548" s="6" t="s">
        <v>24</v>
      </c>
      <c r="N4548" s="6" t="b">
        <v>1</v>
      </c>
      <c r="O4548" s="6">
        <v>41.990652240000003</v>
      </c>
      <c r="P4548" s="6">
        <v>-72.129960080000004</v>
      </c>
    </row>
    <row r="4549" spans="2:16" ht="15.75" customHeight="1" x14ac:dyDescent="0.3">
      <c r="B4549" s="6">
        <v>802</v>
      </c>
      <c r="C4549" s="6" t="s">
        <v>25</v>
      </c>
      <c r="D4549" s="6">
        <v>5977</v>
      </c>
      <c r="F4549" s="6" t="s">
        <v>172</v>
      </c>
      <c r="G4549" s="6">
        <v>59.9</v>
      </c>
      <c r="H4549" s="6">
        <v>178.6</v>
      </c>
      <c r="I4549" s="6">
        <v>1.2</v>
      </c>
      <c r="J4549" s="6" t="s">
        <v>170</v>
      </c>
      <c r="K4549" s="6">
        <v>1.3</v>
      </c>
      <c r="L4549" s="6" t="s">
        <v>24</v>
      </c>
      <c r="N4549" s="6" t="b">
        <v>0</v>
      </c>
      <c r="O4549" s="6">
        <v>41.990699239999998</v>
      </c>
      <c r="P4549" s="6">
        <v>-72.129830979999994</v>
      </c>
    </row>
    <row r="4550" spans="2:16" ht="15.75" customHeight="1" x14ac:dyDescent="0.3">
      <c r="B4550" s="6">
        <v>309</v>
      </c>
      <c r="C4550" s="6" t="s">
        <v>21</v>
      </c>
      <c r="D4550" s="6">
        <v>5978</v>
      </c>
      <c r="F4550" s="6" t="s">
        <v>20</v>
      </c>
      <c r="G4550" s="6">
        <v>185.9</v>
      </c>
      <c r="H4550" s="6">
        <v>74.3</v>
      </c>
      <c r="I4550" s="6">
        <v>3.7</v>
      </c>
      <c r="J4550" s="6" t="s">
        <v>170</v>
      </c>
      <c r="N4550" s="6" t="b">
        <v>0</v>
      </c>
      <c r="O4550" s="6">
        <v>41.989578710000004</v>
      </c>
      <c r="P4550" s="6">
        <v>-72.128548749999993</v>
      </c>
    </row>
    <row r="4551" spans="2:16" ht="15.75" customHeight="1" x14ac:dyDescent="0.3">
      <c r="B4551" s="6">
        <v>802</v>
      </c>
      <c r="C4551" s="6" t="s">
        <v>17</v>
      </c>
      <c r="D4551" s="6">
        <v>5979</v>
      </c>
      <c r="F4551" s="6" t="s">
        <v>172</v>
      </c>
      <c r="G4551" s="6">
        <v>49</v>
      </c>
      <c r="H4551" s="6">
        <v>168.5</v>
      </c>
      <c r="I4551" s="6">
        <v>1.1000000000000001</v>
      </c>
      <c r="J4551" s="6" t="s">
        <v>170</v>
      </c>
      <c r="L4551" s="6" t="s">
        <v>24</v>
      </c>
      <c r="N4551" s="6" t="b">
        <v>0</v>
      </c>
      <c r="O4551" s="6">
        <v>41.990626810000002</v>
      </c>
      <c r="P4551" s="6">
        <v>-72.129982080000005</v>
      </c>
    </row>
    <row r="4552" spans="2:16" ht="15.75" customHeight="1" x14ac:dyDescent="0.3">
      <c r="B4552" s="6">
        <v>309</v>
      </c>
      <c r="C4552" s="6" t="s">
        <v>17</v>
      </c>
      <c r="D4552" s="6">
        <v>5980</v>
      </c>
      <c r="F4552" s="6" t="s">
        <v>20</v>
      </c>
      <c r="G4552" s="6">
        <v>181.6</v>
      </c>
      <c r="H4552" s="6">
        <v>64.099999999999994</v>
      </c>
      <c r="I4552" s="6">
        <v>2</v>
      </c>
      <c r="J4552" s="6" t="s">
        <v>170</v>
      </c>
      <c r="K4552" s="6">
        <v>1.3</v>
      </c>
      <c r="L4552" s="6" t="s">
        <v>24</v>
      </c>
      <c r="N4552" s="6" t="b">
        <v>0</v>
      </c>
      <c r="O4552" s="6">
        <v>41.989495089999998</v>
      </c>
      <c r="P4552" s="6">
        <v>-72.128621420000002</v>
      </c>
    </row>
    <row r="4553" spans="2:16" ht="15.75" customHeight="1" x14ac:dyDescent="0.3">
      <c r="B4553" s="6">
        <v>802</v>
      </c>
      <c r="C4553" s="6" t="s">
        <v>17</v>
      </c>
      <c r="D4553" s="6">
        <v>5981</v>
      </c>
      <c r="F4553" s="6" t="s">
        <v>172</v>
      </c>
      <c r="G4553" s="6">
        <v>48.1</v>
      </c>
      <c r="H4553" s="6">
        <v>165.2</v>
      </c>
      <c r="I4553" s="6">
        <v>1.8</v>
      </c>
      <c r="J4553" s="6" t="s">
        <v>170</v>
      </c>
      <c r="L4553" s="6" t="s">
        <v>24</v>
      </c>
      <c r="N4553" s="6" t="b">
        <v>0</v>
      </c>
      <c r="O4553" s="6">
        <v>41.990598990000002</v>
      </c>
      <c r="P4553" s="6">
        <v>-72.129999740000002</v>
      </c>
    </row>
    <row r="4554" spans="2:16" ht="15.75" customHeight="1" x14ac:dyDescent="0.3">
      <c r="B4554" s="6">
        <v>309</v>
      </c>
      <c r="C4554" s="6" t="s">
        <v>17</v>
      </c>
      <c r="D4554" s="6">
        <v>5983</v>
      </c>
      <c r="F4554" s="6" t="s">
        <v>20</v>
      </c>
      <c r="G4554" s="6">
        <v>183.2</v>
      </c>
      <c r="H4554" s="6">
        <v>66.400000000000006</v>
      </c>
      <c r="I4554" s="6">
        <v>1.9</v>
      </c>
      <c r="J4554" s="6" t="s">
        <v>170</v>
      </c>
      <c r="K4554" s="6">
        <v>1.3</v>
      </c>
      <c r="L4554" s="6" t="s">
        <v>24</v>
      </c>
      <c r="N4554" s="6" t="b">
        <v>0</v>
      </c>
      <c r="O4554" s="6">
        <v>41.989512959999999</v>
      </c>
      <c r="P4554" s="6">
        <v>-72.12859752</v>
      </c>
    </row>
    <row r="4555" spans="2:16" ht="15.75" customHeight="1" x14ac:dyDescent="0.3">
      <c r="B4555" s="6">
        <v>901</v>
      </c>
      <c r="C4555" s="6" t="s">
        <v>17</v>
      </c>
      <c r="D4555" s="6">
        <v>5984</v>
      </c>
      <c r="F4555" s="6" t="s">
        <v>172</v>
      </c>
      <c r="G4555" s="6">
        <v>25</v>
      </c>
      <c r="H4555" s="6">
        <v>183.4</v>
      </c>
      <c r="I4555" s="6">
        <v>1.2</v>
      </c>
      <c r="J4555" s="6" t="s">
        <v>170</v>
      </c>
      <c r="K4555" s="6">
        <v>1.3</v>
      </c>
      <c r="L4555" s="6" t="s">
        <v>24</v>
      </c>
      <c r="N4555" s="6" t="b">
        <v>0</v>
      </c>
      <c r="O4555" s="6">
        <v>41.990796250000002</v>
      </c>
      <c r="P4555" s="6">
        <v>-72.130236760000003</v>
      </c>
    </row>
    <row r="4556" spans="2:16" ht="15.75" customHeight="1" x14ac:dyDescent="0.3">
      <c r="B4556" s="6">
        <v>309</v>
      </c>
      <c r="C4556" s="6" t="s">
        <v>21</v>
      </c>
      <c r="D4556" s="6">
        <v>5985</v>
      </c>
      <c r="F4556" s="6" t="s">
        <v>20</v>
      </c>
      <c r="G4556" s="6">
        <v>182.8</v>
      </c>
      <c r="H4556" s="6">
        <v>71.7</v>
      </c>
      <c r="I4556" s="6">
        <v>3.7</v>
      </c>
      <c r="J4556" s="6" t="s">
        <v>170</v>
      </c>
      <c r="K4556" s="6">
        <v>1.3</v>
      </c>
      <c r="L4556" s="6" t="s">
        <v>24</v>
      </c>
      <c r="N4556" s="6" t="b">
        <v>0</v>
      </c>
      <c r="O4556" s="6">
        <v>41.989560519999998</v>
      </c>
      <c r="P4556" s="6">
        <v>-72.128591150000005</v>
      </c>
    </row>
    <row r="4557" spans="2:16" ht="15.75" customHeight="1" x14ac:dyDescent="0.3">
      <c r="B4557" s="6">
        <v>902</v>
      </c>
      <c r="C4557" s="6" t="s">
        <v>26</v>
      </c>
      <c r="D4557" s="6">
        <v>5987</v>
      </c>
      <c r="F4557" s="6" t="s">
        <v>172</v>
      </c>
      <c r="G4557" s="6">
        <v>56.4</v>
      </c>
      <c r="H4557" s="6">
        <v>190.1</v>
      </c>
      <c r="I4557" s="6">
        <v>1.4</v>
      </c>
      <c r="J4557" s="6" t="s">
        <v>170</v>
      </c>
      <c r="N4557" s="6" t="b">
        <v>0</v>
      </c>
      <c r="O4557" s="6">
        <v>41.990806560000003</v>
      </c>
      <c r="P4557" s="6">
        <v>-72.129848519999996</v>
      </c>
    </row>
    <row r="4558" spans="2:16" ht="15.75" customHeight="1" x14ac:dyDescent="0.3">
      <c r="B4558" s="6">
        <v>309</v>
      </c>
      <c r="C4558" s="6" t="s">
        <v>26</v>
      </c>
      <c r="D4558" s="6">
        <v>5988</v>
      </c>
      <c r="F4558" s="6" t="s">
        <v>20</v>
      </c>
      <c r="G4558" s="6">
        <v>199.5</v>
      </c>
      <c r="H4558" s="6">
        <v>67</v>
      </c>
      <c r="I4558" s="6">
        <v>3.3</v>
      </c>
      <c r="J4558" s="6" t="s">
        <v>170</v>
      </c>
      <c r="K4558" s="6">
        <v>1.3</v>
      </c>
      <c r="L4558" s="6" t="s">
        <v>24</v>
      </c>
      <c r="N4558" s="6" t="b">
        <v>0</v>
      </c>
      <c r="O4558" s="6">
        <v>41.989492810000002</v>
      </c>
      <c r="P4558" s="6">
        <v>-72.128402039999997</v>
      </c>
    </row>
    <row r="4559" spans="2:16" ht="15.75" customHeight="1" x14ac:dyDescent="0.3">
      <c r="B4559" s="6">
        <v>309</v>
      </c>
      <c r="C4559" s="6" t="s">
        <v>21</v>
      </c>
      <c r="D4559" s="6">
        <v>5989</v>
      </c>
      <c r="F4559" s="6" t="s">
        <v>20</v>
      </c>
      <c r="G4559" s="6">
        <v>186.2</v>
      </c>
      <c r="H4559" s="6">
        <v>72</v>
      </c>
      <c r="I4559" s="6">
        <v>1.7</v>
      </c>
      <c r="J4559" s="6" t="s">
        <v>170</v>
      </c>
      <c r="L4559" s="6" t="s">
        <v>24</v>
      </c>
      <c r="N4559" s="6" t="b">
        <v>0</v>
      </c>
      <c r="O4559" s="6">
        <v>41.989557869999999</v>
      </c>
      <c r="P4559" s="6">
        <v>-72.128550009999998</v>
      </c>
    </row>
    <row r="4560" spans="2:16" ht="15.75" customHeight="1" x14ac:dyDescent="0.3">
      <c r="B4560" s="6">
        <v>309</v>
      </c>
      <c r="C4560" s="6" t="s">
        <v>25</v>
      </c>
      <c r="D4560" s="6">
        <v>5990</v>
      </c>
      <c r="F4560" s="6" t="s">
        <v>172</v>
      </c>
      <c r="G4560" s="6">
        <v>199.2</v>
      </c>
      <c r="H4560" s="6">
        <v>74</v>
      </c>
      <c r="I4560" s="6">
        <v>2.2000000000000002</v>
      </c>
      <c r="J4560" s="6" t="s">
        <v>170</v>
      </c>
      <c r="K4560" s="6">
        <v>1.3</v>
      </c>
      <c r="L4560" s="6" t="s">
        <v>24</v>
      </c>
      <c r="N4560" s="6" t="b">
        <v>1</v>
      </c>
      <c r="O4560" s="6">
        <v>41.989555279999998</v>
      </c>
      <c r="P4560" s="6">
        <v>-72.128390899999999</v>
      </c>
    </row>
    <row r="4561" spans="2:16" ht="15.75" customHeight="1" x14ac:dyDescent="0.3">
      <c r="B4561" s="6">
        <v>904</v>
      </c>
      <c r="C4561" s="6" t="s">
        <v>26</v>
      </c>
      <c r="D4561" s="6">
        <v>5991</v>
      </c>
      <c r="F4561" s="6" t="s">
        <v>172</v>
      </c>
      <c r="G4561" s="6">
        <v>90.7</v>
      </c>
      <c r="H4561" s="6">
        <v>183.2</v>
      </c>
      <c r="I4561" s="6">
        <v>2.2000000000000002</v>
      </c>
      <c r="J4561" s="6" t="s">
        <v>170</v>
      </c>
      <c r="L4561" s="6" t="s">
        <v>24</v>
      </c>
      <c r="N4561" s="6" t="b">
        <v>0</v>
      </c>
      <c r="O4561" s="6">
        <v>41.99069188</v>
      </c>
      <c r="P4561" s="6">
        <v>-72.129454300000006</v>
      </c>
    </row>
    <row r="4562" spans="2:16" ht="15.75" customHeight="1" x14ac:dyDescent="0.3">
      <c r="B4562" s="6">
        <v>904</v>
      </c>
      <c r="C4562" s="6" t="s">
        <v>26</v>
      </c>
      <c r="D4562" s="6">
        <v>5993</v>
      </c>
      <c r="F4562" s="6" t="s">
        <v>172</v>
      </c>
      <c r="G4562" s="6">
        <v>81.7</v>
      </c>
      <c r="H4562" s="6">
        <v>180.5</v>
      </c>
      <c r="I4562" s="6">
        <v>1.9</v>
      </c>
      <c r="J4562" s="6" t="s">
        <v>170</v>
      </c>
      <c r="L4562" s="6" t="s">
        <v>24</v>
      </c>
      <c r="N4562" s="6" t="b">
        <v>0</v>
      </c>
      <c r="O4562" s="6">
        <v>41.990682020000001</v>
      </c>
      <c r="P4562" s="6">
        <v>-72.129567219999998</v>
      </c>
    </row>
    <row r="4563" spans="2:16" ht="15.75" customHeight="1" x14ac:dyDescent="0.3">
      <c r="B4563" s="6">
        <v>309</v>
      </c>
      <c r="C4563" s="6" t="s">
        <v>25</v>
      </c>
      <c r="D4563" s="6">
        <v>5994</v>
      </c>
      <c r="F4563" s="6" t="s">
        <v>20</v>
      </c>
      <c r="G4563" s="6">
        <v>198.4</v>
      </c>
      <c r="H4563" s="6">
        <v>79.400000000000006</v>
      </c>
      <c r="I4563" s="6">
        <v>1.6</v>
      </c>
      <c r="J4563" s="6" t="s">
        <v>170</v>
      </c>
      <c r="K4563" s="6">
        <v>1.3</v>
      </c>
      <c r="L4563" s="6" t="s">
        <v>24</v>
      </c>
      <c r="N4563" s="6" t="b">
        <v>0</v>
      </c>
      <c r="O4563" s="6">
        <v>41.98960435</v>
      </c>
      <c r="P4563" s="6">
        <v>-72.128389089999999</v>
      </c>
    </row>
    <row r="4564" spans="2:16" ht="15.75" customHeight="1" x14ac:dyDescent="0.3">
      <c r="B4564" s="6">
        <v>309</v>
      </c>
      <c r="C4564" s="6" t="s">
        <v>25</v>
      </c>
      <c r="D4564" s="6">
        <v>5995</v>
      </c>
      <c r="F4564" s="6" t="s">
        <v>20</v>
      </c>
      <c r="G4564" s="6">
        <v>198</v>
      </c>
      <c r="H4564" s="6">
        <v>77.8</v>
      </c>
      <c r="I4564" s="6">
        <v>1.8</v>
      </c>
      <c r="J4564" s="6" t="s">
        <v>170</v>
      </c>
      <c r="N4564" s="6" t="b">
        <v>0</v>
      </c>
      <c r="O4564" s="6">
        <v>41.989590810000003</v>
      </c>
      <c r="P4564" s="6">
        <v>-72.128397210000003</v>
      </c>
    </row>
    <row r="4565" spans="2:16" ht="15.75" customHeight="1" x14ac:dyDescent="0.3">
      <c r="B4565" s="6">
        <v>309</v>
      </c>
      <c r="C4565" s="6" t="s">
        <v>21</v>
      </c>
      <c r="D4565" s="6">
        <v>5996</v>
      </c>
      <c r="F4565" s="6" t="s">
        <v>20</v>
      </c>
      <c r="G4565" s="6">
        <v>191.8</v>
      </c>
      <c r="H4565" s="6">
        <v>66.099999999999994</v>
      </c>
      <c r="I4565" s="6">
        <v>4.9000000000000004</v>
      </c>
      <c r="J4565" s="6" t="s">
        <v>170</v>
      </c>
      <c r="L4565" s="6" t="s">
        <v>24</v>
      </c>
      <c r="N4565" s="6" t="b">
        <v>0</v>
      </c>
      <c r="O4565" s="6">
        <v>41.989496870000004</v>
      </c>
      <c r="P4565" s="6">
        <v>-72.12849568</v>
      </c>
    </row>
    <row r="4566" spans="2:16" ht="15.75" customHeight="1" x14ac:dyDescent="0.3">
      <c r="B4566" s="6">
        <v>309</v>
      </c>
      <c r="C4566" s="6" t="s">
        <v>25</v>
      </c>
      <c r="D4566" s="6">
        <v>5997</v>
      </c>
      <c r="F4566" s="6" t="s">
        <v>172</v>
      </c>
      <c r="G4566" s="6">
        <v>195.3</v>
      </c>
      <c r="H4566" s="6">
        <v>71.2</v>
      </c>
      <c r="I4566" s="6">
        <v>2.2999999999999998</v>
      </c>
      <c r="J4566" s="6" t="s">
        <v>170</v>
      </c>
      <c r="K4566" s="6">
        <v>1.3</v>
      </c>
      <c r="L4566" s="6" t="s">
        <v>24</v>
      </c>
      <c r="N4566" s="6" t="b">
        <v>0</v>
      </c>
      <c r="O4566" s="6">
        <v>41.989536569999999</v>
      </c>
      <c r="P4566" s="6">
        <v>-72.128443259999997</v>
      </c>
    </row>
    <row r="4567" spans="2:16" ht="15.75" customHeight="1" x14ac:dyDescent="0.3">
      <c r="B4567" s="6">
        <v>800</v>
      </c>
      <c r="C4567" s="6" t="s">
        <v>21</v>
      </c>
      <c r="D4567" s="6">
        <v>5999</v>
      </c>
      <c r="F4567" s="6" t="s">
        <v>172</v>
      </c>
      <c r="G4567" s="6">
        <v>1.6</v>
      </c>
      <c r="H4567" s="6">
        <v>174.5</v>
      </c>
      <c r="I4567" s="6">
        <v>1</v>
      </c>
      <c r="J4567" s="6" t="s">
        <v>170</v>
      </c>
      <c r="N4567" s="6" t="b">
        <v>0</v>
      </c>
      <c r="O4567" s="6">
        <v>41.990753980000001</v>
      </c>
      <c r="P4567" s="6">
        <v>-72.13053429</v>
      </c>
    </row>
    <row r="4568" spans="2:16" ht="15.75" customHeight="1" x14ac:dyDescent="0.3">
      <c r="B4568" s="6">
        <v>901</v>
      </c>
      <c r="C4568" s="6" t="s">
        <v>17</v>
      </c>
      <c r="D4568" s="6">
        <v>6001</v>
      </c>
      <c r="F4568" s="6" t="s">
        <v>172</v>
      </c>
      <c r="G4568" s="6">
        <v>26.1</v>
      </c>
      <c r="H4568" s="6">
        <v>183.7</v>
      </c>
      <c r="I4568" s="6">
        <v>1.3</v>
      </c>
      <c r="J4568" s="6" t="s">
        <v>170</v>
      </c>
      <c r="K4568" s="6">
        <v>1.3</v>
      </c>
      <c r="L4568" s="6" t="s">
        <v>24</v>
      </c>
      <c r="N4568" s="6" t="b">
        <v>0</v>
      </c>
      <c r="O4568" s="6">
        <v>41.990797190000002</v>
      </c>
      <c r="P4568" s="6">
        <v>-72.130223020000003</v>
      </c>
    </row>
    <row r="4569" spans="2:16" ht="15.75" customHeight="1" x14ac:dyDescent="0.3">
      <c r="B4569" s="6">
        <v>902</v>
      </c>
      <c r="C4569" s="6" t="s">
        <v>26</v>
      </c>
      <c r="D4569" s="6">
        <v>6002</v>
      </c>
      <c r="F4569" s="6" t="s">
        <v>172</v>
      </c>
      <c r="G4569" s="6">
        <v>55.4</v>
      </c>
      <c r="H4569" s="6">
        <v>184.4</v>
      </c>
      <c r="I4569" s="6">
        <v>2</v>
      </c>
      <c r="J4569" s="6" t="s">
        <v>170</v>
      </c>
      <c r="K4569" s="6">
        <v>1.3</v>
      </c>
      <c r="L4569" s="6" t="s">
        <v>24</v>
      </c>
      <c r="N4569" s="6" t="b">
        <v>0</v>
      </c>
      <c r="O4569" s="6">
        <v>41.990757629999997</v>
      </c>
      <c r="P4569" s="6">
        <v>-72.129872410000004</v>
      </c>
    </row>
    <row r="4570" spans="2:16" ht="15.75" customHeight="1" x14ac:dyDescent="0.3">
      <c r="B4570" s="6">
        <v>901</v>
      </c>
      <c r="C4570" s="6" t="s">
        <v>17</v>
      </c>
      <c r="D4570" s="6">
        <v>6003</v>
      </c>
      <c r="F4570" s="6" t="s">
        <v>172</v>
      </c>
      <c r="G4570" s="6">
        <v>28.6</v>
      </c>
      <c r="H4570" s="6">
        <v>180.9</v>
      </c>
      <c r="I4570" s="6">
        <v>2.7</v>
      </c>
      <c r="J4570" s="6" t="s">
        <v>170</v>
      </c>
      <c r="K4570" s="6">
        <v>1.3</v>
      </c>
      <c r="L4570" s="6" t="s">
        <v>24</v>
      </c>
      <c r="N4570" s="6" t="b">
        <v>0</v>
      </c>
      <c r="O4570" s="6">
        <v>41.990768490000001</v>
      </c>
      <c r="P4570" s="6">
        <v>-72.130199110000007</v>
      </c>
    </row>
    <row r="4571" spans="2:16" ht="15.75" customHeight="1" x14ac:dyDescent="0.3">
      <c r="B4571" s="6">
        <v>901</v>
      </c>
      <c r="C4571" s="6" t="s">
        <v>17</v>
      </c>
      <c r="D4571" s="6">
        <v>6004</v>
      </c>
      <c r="F4571" s="6" t="s">
        <v>172</v>
      </c>
      <c r="G4571" s="6">
        <v>29.3</v>
      </c>
      <c r="H4571" s="6">
        <v>186.1</v>
      </c>
      <c r="I4571" s="6">
        <v>2.5</v>
      </c>
      <c r="J4571" s="6" t="s">
        <v>170</v>
      </c>
      <c r="K4571" s="6">
        <v>1.3</v>
      </c>
      <c r="L4571" s="6" t="s">
        <v>24</v>
      </c>
      <c r="N4571" s="6" t="b">
        <v>0</v>
      </c>
      <c r="O4571" s="6">
        <v>41.990813449999997</v>
      </c>
      <c r="P4571" s="6">
        <v>-72.130179839999997</v>
      </c>
    </row>
    <row r="4572" spans="2:16" ht="15.75" customHeight="1" x14ac:dyDescent="0.3">
      <c r="B4572" s="6">
        <v>802</v>
      </c>
      <c r="C4572" s="6" t="s">
        <v>21</v>
      </c>
      <c r="D4572" s="6">
        <v>6005</v>
      </c>
      <c r="F4572" s="6" t="s">
        <v>172</v>
      </c>
      <c r="G4572" s="6">
        <v>48.8</v>
      </c>
      <c r="H4572" s="6">
        <v>172.3</v>
      </c>
      <c r="I4572" s="6">
        <v>2.5</v>
      </c>
      <c r="J4572" s="6" t="s">
        <v>170</v>
      </c>
      <c r="L4572" s="6" t="s">
        <v>24</v>
      </c>
      <c r="N4572" s="6" t="b">
        <v>0</v>
      </c>
      <c r="O4572" s="6">
        <v>41.990660779999999</v>
      </c>
      <c r="P4572" s="6">
        <v>-72.129976479999996</v>
      </c>
    </row>
    <row r="4573" spans="2:16" ht="15.75" customHeight="1" x14ac:dyDescent="0.3">
      <c r="B4573" s="6">
        <v>802</v>
      </c>
      <c r="C4573" s="6" t="s">
        <v>21</v>
      </c>
      <c r="D4573" s="6">
        <v>6006</v>
      </c>
      <c r="F4573" s="6" t="s">
        <v>172</v>
      </c>
      <c r="G4573" s="6">
        <v>49.1</v>
      </c>
      <c r="H4573" s="6">
        <v>179.2</v>
      </c>
      <c r="I4573" s="6">
        <v>1.4</v>
      </c>
      <c r="J4573" s="6" t="s">
        <v>170</v>
      </c>
      <c r="L4573" s="6" t="s">
        <v>24</v>
      </c>
      <c r="N4573" s="6" t="b">
        <v>0</v>
      </c>
      <c r="O4573" s="6">
        <v>41.99072142</v>
      </c>
      <c r="P4573" s="6">
        <v>-72.12995841</v>
      </c>
    </row>
    <row r="4574" spans="2:16" ht="15.75" customHeight="1" x14ac:dyDescent="0.3">
      <c r="B4574" s="6">
        <v>802</v>
      </c>
      <c r="C4574" s="6" t="s">
        <v>21</v>
      </c>
      <c r="D4574" s="6">
        <v>6007</v>
      </c>
      <c r="F4574" s="6" t="s">
        <v>172</v>
      </c>
      <c r="G4574" s="6">
        <v>50</v>
      </c>
      <c r="H4574" s="6">
        <v>173.7</v>
      </c>
      <c r="I4574" s="6">
        <v>2</v>
      </c>
      <c r="J4574" s="6" t="s">
        <v>170</v>
      </c>
      <c r="L4574" s="6" t="s">
        <v>24</v>
      </c>
      <c r="N4574" s="6" t="b">
        <v>0</v>
      </c>
      <c r="O4574" s="6">
        <v>41.990671300000002</v>
      </c>
      <c r="P4574" s="6">
        <v>-72.129959240000005</v>
      </c>
    </row>
    <row r="4575" spans="2:16" ht="15.75" customHeight="1" x14ac:dyDescent="0.3">
      <c r="B4575" s="6">
        <v>902</v>
      </c>
      <c r="C4575" s="6" t="s">
        <v>26</v>
      </c>
      <c r="D4575" s="6">
        <v>6008</v>
      </c>
      <c r="F4575" s="6" t="s">
        <v>172</v>
      </c>
      <c r="G4575" s="6">
        <v>58.5</v>
      </c>
      <c r="H4575" s="6">
        <v>187</v>
      </c>
      <c r="I4575" s="6">
        <v>2</v>
      </c>
      <c r="J4575" s="6" t="s">
        <v>170</v>
      </c>
      <c r="N4575" s="6" t="b">
        <v>1</v>
      </c>
      <c r="O4575" s="6">
        <v>41.990775820000003</v>
      </c>
      <c r="P4575" s="6">
        <v>-72.129830010000006</v>
      </c>
    </row>
    <row r="4576" spans="2:16" ht="15.75" customHeight="1" x14ac:dyDescent="0.3">
      <c r="B4576" s="6">
        <v>804</v>
      </c>
      <c r="C4576" s="6" t="s">
        <v>26</v>
      </c>
      <c r="D4576" s="6">
        <v>6009</v>
      </c>
      <c r="F4576" s="6" t="s">
        <v>172</v>
      </c>
      <c r="G4576" s="6">
        <v>100</v>
      </c>
      <c r="H4576" s="6">
        <v>165.2</v>
      </c>
      <c r="I4576" s="6">
        <v>1.2</v>
      </c>
      <c r="J4576" s="6" t="s">
        <v>170</v>
      </c>
      <c r="K4576" s="6">
        <v>1.3</v>
      </c>
      <c r="L4576" s="6" t="s">
        <v>24</v>
      </c>
      <c r="N4576" s="6" t="b">
        <v>0</v>
      </c>
      <c r="O4576" s="6">
        <v>41.990517930000003</v>
      </c>
      <c r="P4576" s="6">
        <v>-72.129381300000006</v>
      </c>
    </row>
    <row r="4577" spans="2:16" ht="15.75" customHeight="1" x14ac:dyDescent="0.3">
      <c r="B4577" s="6">
        <v>901</v>
      </c>
      <c r="C4577" s="6" t="s">
        <v>17</v>
      </c>
      <c r="D4577" s="6">
        <v>6010</v>
      </c>
      <c r="F4577" s="6" t="s">
        <v>172</v>
      </c>
      <c r="G4577" s="6">
        <v>27.1</v>
      </c>
      <c r="H4577" s="6">
        <v>183.8</v>
      </c>
      <c r="I4577" s="6">
        <v>2</v>
      </c>
      <c r="J4577" s="6" t="s">
        <v>170</v>
      </c>
      <c r="K4577" s="6">
        <v>1.3</v>
      </c>
      <c r="L4577" s="6" t="s">
        <v>24</v>
      </c>
      <c r="N4577" s="6" t="b">
        <v>0</v>
      </c>
      <c r="O4577" s="6">
        <v>41.990796520000004</v>
      </c>
      <c r="P4577" s="6">
        <v>-72.130210890000001</v>
      </c>
    </row>
    <row r="4578" spans="2:16" ht="15.75" customHeight="1" x14ac:dyDescent="0.3">
      <c r="B4578" s="6">
        <v>903</v>
      </c>
      <c r="C4578" s="6" t="s">
        <v>26</v>
      </c>
      <c r="D4578" s="6">
        <v>6012</v>
      </c>
      <c r="F4578" s="6" t="s">
        <v>172</v>
      </c>
      <c r="G4578" s="6">
        <v>78.099999999999994</v>
      </c>
      <c r="H4578" s="6">
        <v>182.7</v>
      </c>
      <c r="I4578" s="6">
        <v>1</v>
      </c>
      <c r="J4578" s="6" t="s">
        <v>170</v>
      </c>
      <c r="L4578" s="6" t="s">
        <v>24</v>
      </c>
      <c r="N4578" s="6" t="b">
        <v>0</v>
      </c>
      <c r="O4578" s="6">
        <v>41.990707129999997</v>
      </c>
      <c r="P4578" s="6">
        <v>-72.129605490000003</v>
      </c>
    </row>
    <row r="4579" spans="2:16" ht="15.75" customHeight="1" x14ac:dyDescent="0.3">
      <c r="B4579" s="6">
        <v>802</v>
      </c>
      <c r="C4579" s="6" t="s">
        <v>25</v>
      </c>
      <c r="D4579" s="6">
        <v>6013</v>
      </c>
      <c r="F4579" s="6" t="s">
        <v>172</v>
      </c>
      <c r="G4579" s="6">
        <v>53.6</v>
      </c>
      <c r="H4579" s="6">
        <v>174.2</v>
      </c>
      <c r="I4579" s="6">
        <v>2.2000000000000002</v>
      </c>
      <c r="J4579" s="6" t="s">
        <v>170</v>
      </c>
      <c r="K4579" s="6">
        <v>1.3</v>
      </c>
      <c r="L4579" s="6" t="s">
        <v>24</v>
      </c>
      <c r="N4579" s="6" t="b">
        <v>0</v>
      </c>
      <c r="O4579" s="6">
        <v>41.990670110000003</v>
      </c>
      <c r="P4579" s="6">
        <v>-72.12991529</v>
      </c>
    </row>
    <row r="4580" spans="2:16" ht="15.75" customHeight="1" x14ac:dyDescent="0.3">
      <c r="B4580" s="6">
        <v>901</v>
      </c>
      <c r="C4580" s="6" t="s">
        <v>17</v>
      </c>
      <c r="D4580" s="6">
        <v>6014</v>
      </c>
      <c r="F4580" s="6" t="s">
        <v>20</v>
      </c>
      <c r="G4580" s="6">
        <v>27.3</v>
      </c>
      <c r="H4580" s="6">
        <v>185.1</v>
      </c>
      <c r="I4580" s="6">
        <v>1.5</v>
      </c>
      <c r="J4580" s="6" t="s">
        <v>170</v>
      </c>
      <c r="K4580" s="6">
        <v>1.3</v>
      </c>
      <c r="L4580" s="6" t="s">
        <v>24</v>
      </c>
      <c r="N4580" s="6" t="b">
        <v>0</v>
      </c>
      <c r="O4580" s="6">
        <v>41.990807719999999</v>
      </c>
      <c r="P4580" s="6">
        <v>-72.130205779999997</v>
      </c>
    </row>
    <row r="4581" spans="2:16" ht="15.75" customHeight="1" x14ac:dyDescent="0.3">
      <c r="B4581" s="6">
        <v>901</v>
      </c>
      <c r="C4581" s="6" t="s">
        <v>17</v>
      </c>
      <c r="D4581" s="6">
        <v>6015</v>
      </c>
      <c r="F4581" s="6" t="s">
        <v>172</v>
      </c>
      <c r="G4581" s="6">
        <v>25</v>
      </c>
      <c r="H4581" s="6">
        <v>183.3</v>
      </c>
      <c r="I4581" s="6">
        <v>2.6</v>
      </c>
      <c r="J4581" s="6" t="s">
        <v>170</v>
      </c>
      <c r="K4581" s="6">
        <v>1.3</v>
      </c>
      <c r="L4581" s="6" t="s">
        <v>24</v>
      </c>
      <c r="N4581" s="6" t="b">
        <v>0</v>
      </c>
      <c r="O4581" s="6">
        <v>41.990795370000001</v>
      </c>
      <c r="P4581" s="6">
        <v>-72.130236969999999</v>
      </c>
    </row>
    <row r="4582" spans="2:16" ht="15.75" customHeight="1" x14ac:dyDescent="0.3">
      <c r="B4582" s="6">
        <v>802</v>
      </c>
      <c r="C4582" s="6" t="s">
        <v>21</v>
      </c>
      <c r="D4582" s="6">
        <v>6016</v>
      </c>
      <c r="F4582" s="6" t="s">
        <v>172</v>
      </c>
      <c r="G4582" s="6">
        <v>44.8</v>
      </c>
      <c r="H4582" s="6">
        <v>179.8</v>
      </c>
      <c r="I4582" s="6">
        <v>1.5</v>
      </c>
      <c r="J4582" s="6" t="s">
        <v>170</v>
      </c>
      <c r="L4582" s="6" t="s">
        <v>24</v>
      </c>
      <c r="N4582" s="6" t="b">
        <v>1</v>
      </c>
      <c r="O4582" s="6">
        <v>41.99073345</v>
      </c>
      <c r="P4582" s="6">
        <v>-72.130008380000007</v>
      </c>
    </row>
    <row r="4583" spans="2:16" ht="15.75" customHeight="1" x14ac:dyDescent="0.3">
      <c r="B4583" s="6">
        <v>804</v>
      </c>
      <c r="C4583" s="6" t="s">
        <v>25</v>
      </c>
      <c r="D4583" s="6">
        <v>6017</v>
      </c>
      <c r="F4583" s="6" t="s">
        <v>172</v>
      </c>
      <c r="G4583" s="6">
        <v>90.2</v>
      </c>
      <c r="H4583" s="6">
        <v>179.4</v>
      </c>
      <c r="I4583" s="6">
        <v>1.3</v>
      </c>
      <c r="J4583" s="6" t="s">
        <v>170</v>
      </c>
      <c r="K4583" s="6">
        <v>1.3</v>
      </c>
      <c r="L4583" s="6" t="s">
        <v>24</v>
      </c>
      <c r="N4583" s="6" t="b">
        <v>0</v>
      </c>
      <c r="O4583" s="6">
        <v>41.990659000000001</v>
      </c>
      <c r="P4583" s="6">
        <v>-72.129468239999994</v>
      </c>
    </row>
    <row r="4584" spans="2:16" ht="15.75" customHeight="1" x14ac:dyDescent="0.3">
      <c r="B4584" s="6">
        <v>802</v>
      </c>
      <c r="C4584" s="6" t="s">
        <v>21</v>
      </c>
      <c r="D4584" s="6">
        <v>6018</v>
      </c>
      <c r="F4584" s="6" t="s">
        <v>172</v>
      </c>
      <c r="G4584" s="6">
        <v>53.7</v>
      </c>
      <c r="H4584" s="6">
        <v>169.9</v>
      </c>
      <c r="I4584" s="6">
        <v>2</v>
      </c>
      <c r="J4584" s="6" t="s">
        <v>170</v>
      </c>
      <c r="L4584" s="6" t="s">
        <v>24</v>
      </c>
      <c r="N4584" s="6" t="b">
        <v>0</v>
      </c>
      <c r="O4584" s="6">
        <v>41.990631870000001</v>
      </c>
      <c r="P4584" s="6">
        <v>-72.129923129999995</v>
      </c>
    </row>
    <row r="4585" spans="2:16" ht="15.75" customHeight="1" x14ac:dyDescent="0.3">
      <c r="B4585" s="6">
        <v>804</v>
      </c>
      <c r="C4585" s="6" t="s">
        <v>26</v>
      </c>
      <c r="D4585" s="6">
        <v>6021</v>
      </c>
      <c r="F4585" s="6" t="s">
        <v>172</v>
      </c>
      <c r="G4585" s="6">
        <v>99.8</v>
      </c>
      <c r="H4585" s="6">
        <v>167.2</v>
      </c>
      <c r="I4585" s="6">
        <v>1.5</v>
      </c>
      <c r="J4585" s="6" t="s">
        <v>170</v>
      </c>
      <c r="K4585" s="6">
        <v>1.3</v>
      </c>
      <c r="L4585" s="6" t="s">
        <v>24</v>
      </c>
      <c r="N4585" s="6" t="b">
        <v>0</v>
      </c>
      <c r="O4585" s="6">
        <v>41.990535960000003</v>
      </c>
      <c r="P4585" s="6">
        <v>-72.129379479999997</v>
      </c>
    </row>
    <row r="4586" spans="2:16" ht="15.75" customHeight="1" x14ac:dyDescent="0.3">
      <c r="B4586" s="6">
        <v>901</v>
      </c>
      <c r="C4586" s="6" t="s">
        <v>17</v>
      </c>
      <c r="D4586" s="6">
        <v>6022</v>
      </c>
      <c r="F4586" s="6" t="s">
        <v>172</v>
      </c>
      <c r="G4586" s="6">
        <v>23.7</v>
      </c>
      <c r="H4586" s="6">
        <v>181.7</v>
      </c>
      <c r="I4586" s="6">
        <v>1.8</v>
      </c>
      <c r="J4586" s="6" t="s">
        <v>170</v>
      </c>
      <c r="K4586" s="6">
        <v>1.3</v>
      </c>
      <c r="L4586" s="6" t="s">
        <v>24</v>
      </c>
      <c r="N4586" s="6" t="b">
        <v>0</v>
      </c>
      <c r="O4586" s="6">
        <v>41.990783229999998</v>
      </c>
      <c r="P4586" s="6">
        <v>-72.130255820000002</v>
      </c>
    </row>
    <row r="4587" spans="2:16" ht="15.75" customHeight="1" x14ac:dyDescent="0.3">
      <c r="B4587" s="6">
        <v>802</v>
      </c>
      <c r="C4587" s="6" t="s">
        <v>21</v>
      </c>
      <c r="D4587" s="6">
        <v>6024</v>
      </c>
      <c r="F4587" s="6" t="s">
        <v>172</v>
      </c>
      <c r="G4587" s="6">
        <v>45.1</v>
      </c>
      <c r="H4587" s="6">
        <v>160</v>
      </c>
      <c r="I4587" s="6">
        <v>4.5999999999999996</v>
      </c>
      <c r="J4587" s="6" t="s">
        <v>170</v>
      </c>
      <c r="N4587" s="6" t="b">
        <v>1</v>
      </c>
      <c r="O4587" s="6">
        <v>41.990557619999997</v>
      </c>
      <c r="P4587" s="6">
        <v>-72.130046410000006</v>
      </c>
    </row>
    <row r="4588" spans="2:16" ht="15.75" customHeight="1" x14ac:dyDescent="0.3">
      <c r="B4588" s="6">
        <v>902</v>
      </c>
      <c r="C4588" s="6" t="s">
        <v>26</v>
      </c>
      <c r="D4588" s="6">
        <v>6025</v>
      </c>
      <c r="F4588" s="6" t="s">
        <v>172</v>
      </c>
      <c r="G4588" s="6">
        <v>56.5</v>
      </c>
      <c r="H4588" s="6">
        <v>188.8</v>
      </c>
      <c r="I4588" s="6">
        <v>1.1000000000000001</v>
      </c>
      <c r="J4588" s="6" t="s">
        <v>170</v>
      </c>
      <c r="N4588" s="6" t="b">
        <v>0</v>
      </c>
      <c r="O4588" s="6">
        <v>41.990794889999997</v>
      </c>
      <c r="P4588" s="6">
        <v>-72.129850059999995</v>
      </c>
    </row>
    <row r="4589" spans="2:16" ht="15.75" customHeight="1" x14ac:dyDescent="0.3">
      <c r="B4589" s="6">
        <v>802</v>
      </c>
      <c r="C4589" s="6" t="s">
        <v>26</v>
      </c>
      <c r="D4589" s="6">
        <v>6026</v>
      </c>
      <c r="F4589" s="6" t="s">
        <v>172</v>
      </c>
      <c r="G4589" s="6">
        <v>52.3</v>
      </c>
      <c r="H4589" s="6">
        <v>166</v>
      </c>
      <c r="I4589" s="6">
        <v>2.1</v>
      </c>
      <c r="J4589" s="6" t="s">
        <v>170</v>
      </c>
      <c r="N4589" s="6" t="b">
        <v>1</v>
      </c>
      <c r="O4589" s="6">
        <v>41.990599520000004</v>
      </c>
      <c r="P4589" s="6">
        <v>-72.129948010000007</v>
      </c>
    </row>
    <row r="4590" spans="2:16" ht="15.75" customHeight="1" x14ac:dyDescent="0.3">
      <c r="B4590" s="6">
        <v>901</v>
      </c>
      <c r="C4590" s="6" t="s">
        <v>17</v>
      </c>
      <c r="D4590" s="6">
        <v>6027</v>
      </c>
      <c r="F4590" s="6" t="s">
        <v>172</v>
      </c>
      <c r="G4590" s="6">
        <v>24</v>
      </c>
      <c r="H4590" s="6">
        <v>181.3</v>
      </c>
      <c r="I4590" s="6">
        <v>1.2</v>
      </c>
      <c r="J4590" s="6" t="s">
        <v>170</v>
      </c>
      <c r="K4590" s="6">
        <v>1.3</v>
      </c>
      <c r="L4590" s="6" t="s">
        <v>24</v>
      </c>
      <c r="N4590" s="6" t="b">
        <v>0</v>
      </c>
      <c r="O4590" s="6">
        <v>41.99077922</v>
      </c>
      <c r="P4590" s="6">
        <v>-72.130253080000003</v>
      </c>
    </row>
    <row r="4591" spans="2:16" ht="15.75" customHeight="1" x14ac:dyDescent="0.3">
      <c r="B4591" s="6">
        <v>802</v>
      </c>
      <c r="C4591" s="6" t="s">
        <v>25</v>
      </c>
      <c r="D4591" s="6">
        <v>6031</v>
      </c>
      <c r="F4591" s="6" t="s">
        <v>172</v>
      </c>
      <c r="G4591" s="6">
        <v>59</v>
      </c>
      <c r="H4591" s="6">
        <v>171.1</v>
      </c>
      <c r="I4591" s="6">
        <v>1.8</v>
      </c>
      <c r="J4591" s="6" t="s">
        <v>170</v>
      </c>
      <c r="K4591" s="6">
        <v>1.3</v>
      </c>
      <c r="L4591" s="6" t="s">
        <v>24</v>
      </c>
      <c r="N4591" s="6" t="b">
        <v>0</v>
      </c>
      <c r="O4591" s="6">
        <v>41.990634219999997</v>
      </c>
      <c r="P4591" s="6">
        <v>-72.129857459999997</v>
      </c>
    </row>
    <row r="4592" spans="2:16" ht="15.75" customHeight="1" x14ac:dyDescent="0.3">
      <c r="B4592" s="6">
        <v>802</v>
      </c>
      <c r="C4592" s="6" t="s">
        <v>25</v>
      </c>
      <c r="D4592" s="6">
        <v>6032</v>
      </c>
      <c r="F4592" s="6" t="s">
        <v>172</v>
      </c>
      <c r="G4592" s="6">
        <v>53.2</v>
      </c>
      <c r="H4592" s="6">
        <v>171.5</v>
      </c>
      <c r="I4592" s="6">
        <v>1.1000000000000001</v>
      </c>
      <c r="J4592" s="6" t="s">
        <v>170</v>
      </c>
      <c r="K4592" s="6">
        <v>1.3</v>
      </c>
      <c r="L4592" s="6" t="s">
        <v>24</v>
      </c>
      <c r="N4592" s="6" t="b">
        <v>0</v>
      </c>
      <c r="O4592" s="6">
        <v>41.990646820000002</v>
      </c>
      <c r="P4592" s="6">
        <v>-72.129925729999997</v>
      </c>
    </row>
    <row r="4593" spans="2:16" ht="15.75" customHeight="1" x14ac:dyDescent="0.3">
      <c r="B4593" s="6">
        <v>802</v>
      </c>
      <c r="C4593" s="6" t="s">
        <v>25</v>
      </c>
      <c r="D4593" s="6">
        <v>6035</v>
      </c>
      <c r="F4593" s="6" t="s">
        <v>18</v>
      </c>
      <c r="G4593" s="6">
        <v>51.5</v>
      </c>
      <c r="H4593" s="6">
        <v>170.4</v>
      </c>
      <c r="I4593" s="6">
        <v>1.7</v>
      </c>
      <c r="J4593" s="6" t="s">
        <v>170</v>
      </c>
      <c r="K4593" s="6">
        <v>1.3</v>
      </c>
      <c r="L4593" s="6" t="s">
        <v>24</v>
      </c>
      <c r="N4593" s="6" t="b">
        <v>0</v>
      </c>
      <c r="O4593" s="6">
        <v>41.990639729999998</v>
      </c>
      <c r="P4593" s="6">
        <v>-72.129948299999995</v>
      </c>
    </row>
    <row r="4594" spans="2:16" ht="15.75" customHeight="1" x14ac:dyDescent="0.3">
      <c r="B4594" s="6">
        <v>903</v>
      </c>
      <c r="C4594" s="6" t="s">
        <v>26</v>
      </c>
      <c r="D4594" s="6">
        <v>6036</v>
      </c>
      <c r="F4594" s="6" t="s">
        <v>172</v>
      </c>
      <c r="G4594" s="6">
        <v>77.8</v>
      </c>
      <c r="H4594" s="6">
        <v>183.5</v>
      </c>
      <c r="I4594" s="6">
        <v>2.2000000000000002</v>
      </c>
      <c r="J4594" s="6" t="s">
        <v>170</v>
      </c>
      <c r="L4594" s="6" t="s">
        <v>24</v>
      </c>
      <c r="N4594" s="6" t="b">
        <v>1</v>
      </c>
      <c r="O4594" s="6">
        <v>41.990714680000004</v>
      </c>
      <c r="P4594" s="6">
        <v>-72.129607379999996</v>
      </c>
    </row>
    <row r="4595" spans="2:16" ht="15.75" customHeight="1" x14ac:dyDescent="0.3">
      <c r="B4595" s="6">
        <v>802</v>
      </c>
      <c r="C4595" s="6" t="s">
        <v>25</v>
      </c>
      <c r="D4595" s="6">
        <v>6038</v>
      </c>
      <c r="F4595" s="6" t="s">
        <v>172</v>
      </c>
      <c r="G4595" s="6">
        <v>52.9</v>
      </c>
      <c r="H4595" s="6">
        <v>172.1</v>
      </c>
      <c r="I4595" s="6">
        <v>1.9</v>
      </c>
      <c r="J4595" s="6" t="s">
        <v>170</v>
      </c>
      <c r="K4595" s="6">
        <v>1.3</v>
      </c>
      <c r="L4595" s="6" t="s">
        <v>24</v>
      </c>
      <c r="N4595" s="6" t="b">
        <v>1</v>
      </c>
      <c r="O4595" s="6">
        <v>41.990652599999997</v>
      </c>
      <c r="P4595" s="6">
        <v>-72.129928039999996</v>
      </c>
    </row>
    <row r="4596" spans="2:16" ht="15.75" customHeight="1" x14ac:dyDescent="0.3">
      <c r="B4596" s="6">
        <v>802</v>
      </c>
      <c r="C4596" s="6" t="s">
        <v>17</v>
      </c>
      <c r="D4596" s="6">
        <v>6039</v>
      </c>
      <c r="F4596" s="6" t="s">
        <v>172</v>
      </c>
      <c r="G4596" s="6">
        <v>48.8</v>
      </c>
      <c r="H4596" s="6">
        <v>163.4</v>
      </c>
      <c r="I4596" s="6">
        <v>1.3</v>
      </c>
      <c r="J4596" s="6" t="s">
        <v>170</v>
      </c>
      <c r="L4596" s="6" t="s">
        <v>24</v>
      </c>
      <c r="N4596" s="6" t="b">
        <v>1</v>
      </c>
      <c r="O4596" s="6">
        <v>41.990581949999999</v>
      </c>
      <c r="P4596" s="6">
        <v>-72.129995179999995</v>
      </c>
    </row>
    <row r="4597" spans="2:16" ht="15.75" customHeight="1" x14ac:dyDescent="0.3">
      <c r="B4597" s="6">
        <v>901</v>
      </c>
      <c r="C4597" s="6" t="s">
        <v>17</v>
      </c>
      <c r="D4597" s="6">
        <v>6040</v>
      </c>
      <c r="F4597" s="6" t="s">
        <v>172</v>
      </c>
      <c r="G4597" s="6">
        <v>27.5</v>
      </c>
      <c r="H4597" s="6">
        <v>185.6</v>
      </c>
      <c r="I4597" s="6">
        <v>2</v>
      </c>
      <c r="J4597" s="6" t="s">
        <v>170</v>
      </c>
      <c r="K4597" s="6">
        <v>1.3</v>
      </c>
      <c r="L4597" s="6" t="s">
        <v>24</v>
      </c>
      <c r="N4597" s="6" t="b">
        <v>1</v>
      </c>
      <c r="O4597" s="6">
        <v>41.990811839999999</v>
      </c>
      <c r="P4597" s="6">
        <v>-72.130202339999997</v>
      </c>
    </row>
    <row r="4598" spans="2:16" ht="15.75" customHeight="1" x14ac:dyDescent="0.3">
      <c r="B4598" s="6">
        <v>802</v>
      </c>
      <c r="C4598" s="6" t="s">
        <v>26</v>
      </c>
      <c r="D4598" s="6">
        <v>6041</v>
      </c>
      <c r="F4598" s="6" t="s">
        <v>172</v>
      </c>
      <c r="G4598" s="6">
        <v>54.4</v>
      </c>
      <c r="H4598" s="6">
        <v>165.8</v>
      </c>
      <c r="I4598" s="6">
        <v>1.2</v>
      </c>
      <c r="J4598" s="6" t="s">
        <v>170</v>
      </c>
      <c r="N4598" s="6" t="b">
        <v>0</v>
      </c>
      <c r="O4598" s="6">
        <v>41.990594459999997</v>
      </c>
      <c r="P4598" s="6">
        <v>-72.129923410000004</v>
      </c>
    </row>
    <row r="4599" spans="2:16" ht="15.75" customHeight="1" x14ac:dyDescent="0.3">
      <c r="B4599" s="6">
        <v>802</v>
      </c>
      <c r="C4599" s="6" t="s">
        <v>21</v>
      </c>
      <c r="D4599" s="6">
        <v>6042</v>
      </c>
      <c r="F4599" s="6" t="s">
        <v>172</v>
      </c>
      <c r="G4599" s="6">
        <v>47.5</v>
      </c>
      <c r="H4599" s="6">
        <v>177.5</v>
      </c>
      <c r="I4599" s="6">
        <v>2.5</v>
      </c>
      <c r="J4599" s="6" t="s">
        <v>170</v>
      </c>
      <c r="L4599" s="6" t="s">
        <v>24</v>
      </c>
      <c r="N4599" s="6" t="b">
        <v>1</v>
      </c>
      <c r="O4599" s="6">
        <v>41.990708859999998</v>
      </c>
      <c r="P4599" s="6">
        <v>-72.129981040000004</v>
      </c>
    </row>
    <row r="4600" spans="2:16" ht="15.75" customHeight="1" x14ac:dyDescent="0.3">
      <c r="B4600" s="6">
        <v>902</v>
      </c>
      <c r="C4600" s="6" t="s">
        <v>26</v>
      </c>
      <c r="D4600" s="6">
        <v>6044</v>
      </c>
      <c r="F4600" s="6" t="s">
        <v>172</v>
      </c>
      <c r="G4600" s="6">
        <v>53.7</v>
      </c>
      <c r="H4600" s="6">
        <v>180.4</v>
      </c>
      <c r="I4600" s="6">
        <v>1.1000000000000001</v>
      </c>
      <c r="J4600" s="6" t="s">
        <v>170</v>
      </c>
      <c r="L4600" s="6" t="s">
        <v>24</v>
      </c>
      <c r="N4600" s="6" t="b">
        <v>0</v>
      </c>
      <c r="O4600" s="6">
        <v>41.99072486</v>
      </c>
      <c r="P4600" s="6">
        <v>-72.129901070000003</v>
      </c>
    </row>
    <row r="4601" spans="2:16" ht="15.75" customHeight="1" x14ac:dyDescent="0.3">
      <c r="B4601" s="6">
        <v>901</v>
      </c>
      <c r="C4601" s="6" t="s">
        <v>17</v>
      </c>
      <c r="D4601" s="6">
        <v>6045</v>
      </c>
      <c r="F4601" s="6" t="s">
        <v>172</v>
      </c>
      <c r="G4601" s="6">
        <v>29.6</v>
      </c>
      <c r="H4601" s="6">
        <v>182.5</v>
      </c>
      <c r="I4601" s="6">
        <v>2.1</v>
      </c>
      <c r="J4601" s="6" t="s">
        <v>170</v>
      </c>
      <c r="K4601" s="6">
        <v>1.3</v>
      </c>
      <c r="L4601" s="6" t="s">
        <v>24</v>
      </c>
      <c r="N4601" s="6" t="b">
        <v>1</v>
      </c>
      <c r="O4601" s="6">
        <v>41.9907811</v>
      </c>
      <c r="P4601" s="6">
        <v>-72.130183829999993</v>
      </c>
    </row>
    <row r="4602" spans="2:16" ht="15.75" customHeight="1" x14ac:dyDescent="0.3">
      <c r="B4602" s="6">
        <v>802</v>
      </c>
      <c r="C4602" s="6" t="s">
        <v>25</v>
      </c>
      <c r="D4602" s="6">
        <v>6046</v>
      </c>
      <c r="F4602" s="6" t="s">
        <v>172</v>
      </c>
      <c r="G4602" s="6">
        <v>53.2</v>
      </c>
      <c r="H4602" s="6">
        <v>176</v>
      </c>
      <c r="I4602" s="6">
        <v>1.7</v>
      </c>
      <c r="J4602" s="6" t="s">
        <v>170</v>
      </c>
      <c r="K4602" s="6">
        <v>1.3</v>
      </c>
      <c r="L4602" s="6" t="s">
        <v>24</v>
      </c>
      <c r="N4602" s="6" t="b">
        <v>1</v>
      </c>
      <c r="O4602" s="6">
        <v>41.990686680000003</v>
      </c>
      <c r="P4602" s="6">
        <v>-72.129916280000003</v>
      </c>
    </row>
    <row r="4603" spans="2:16" ht="15.75" customHeight="1" x14ac:dyDescent="0.3">
      <c r="B4603" s="6">
        <v>802</v>
      </c>
      <c r="C4603" s="6" t="s">
        <v>21</v>
      </c>
      <c r="D4603" s="6">
        <v>6048</v>
      </c>
      <c r="F4603" s="6" t="s">
        <v>172</v>
      </c>
      <c r="G4603" s="6">
        <v>48.5</v>
      </c>
      <c r="H4603" s="6">
        <v>172.5</v>
      </c>
      <c r="I4603" s="6">
        <v>2.4</v>
      </c>
      <c r="J4603" s="6" t="s">
        <v>170</v>
      </c>
      <c r="L4603" s="6" t="s">
        <v>24</v>
      </c>
      <c r="N4603" s="6" t="b">
        <v>1</v>
      </c>
      <c r="O4603" s="6">
        <v>41.99066302</v>
      </c>
      <c r="P4603" s="6">
        <v>-72.129979629999994</v>
      </c>
    </row>
    <row r="4604" spans="2:16" ht="15.75" customHeight="1" x14ac:dyDescent="0.3">
      <c r="B4604" s="6">
        <v>802</v>
      </c>
      <c r="C4604" s="6" t="s">
        <v>26</v>
      </c>
      <c r="D4604" s="6">
        <v>6049</v>
      </c>
      <c r="F4604" s="6" t="s">
        <v>172</v>
      </c>
      <c r="G4604" s="6">
        <v>51.7</v>
      </c>
      <c r="H4604" s="6">
        <v>167.2</v>
      </c>
      <c r="I4604" s="6">
        <v>2.5</v>
      </c>
      <c r="J4604" s="6" t="s">
        <v>170</v>
      </c>
      <c r="N4604" s="6" t="b">
        <v>1</v>
      </c>
      <c r="O4604" s="6">
        <v>41.990611080000001</v>
      </c>
      <c r="P4604" s="6">
        <v>-72.129952639999999</v>
      </c>
    </row>
    <row r="4605" spans="2:16" ht="15.75" customHeight="1" x14ac:dyDescent="0.3">
      <c r="B4605" s="6">
        <v>802</v>
      </c>
      <c r="C4605" s="6" t="s">
        <v>17</v>
      </c>
      <c r="D4605" s="6">
        <v>6050</v>
      </c>
      <c r="F4605" s="6" t="s">
        <v>172</v>
      </c>
      <c r="G4605" s="6">
        <v>48.2</v>
      </c>
      <c r="H4605" s="6">
        <v>161.30000000000001</v>
      </c>
      <c r="I4605" s="6">
        <v>2.5</v>
      </c>
      <c r="J4605" s="6" t="s">
        <v>170</v>
      </c>
      <c r="L4605" s="6" t="s">
        <v>24</v>
      </c>
      <c r="N4605" s="6" t="b">
        <v>1</v>
      </c>
      <c r="O4605" s="6">
        <v>41.990564290000002</v>
      </c>
      <c r="P4605" s="6">
        <v>-72.130006739999999</v>
      </c>
    </row>
    <row r="4606" spans="2:16" ht="15.75" customHeight="1" x14ac:dyDescent="0.3">
      <c r="B4606" s="6">
        <v>904</v>
      </c>
      <c r="C4606" s="6" t="s">
        <v>26</v>
      </c>
      <c r="D4606" s="6">
        <v>6051</v>
      </c>
      <c r="F4606" s="6" t="s">
        <v>172</v>
      </c>
      <c r="G4606" s="6">
        <v>98.7</v>
      </c>
      <c r="H4606" s="6">
        <v>183.6</v>
      </c>
      <c r="I4606" s="6">
        <v>1.2</v>
      </c>
      <c r="J4606" s="6" t="s">
        <v>170</v>
      </c>
      <c r="L4606" s="6" t="s">
        <v>24</v>
      </c>
      <c r="N4606" s="6" t="b">
        <v>0</v>
      </c>
      <c r="O4606" s="6">
        <v>41.990682919999998</v>
      </c>
      <c r="P4606" s="6">
        <v>-72.12935813</v>
      </c>
    </row>
    <row r="4607" spans="2:16" ht="15.75" customHeight="1" x14ac:dyDescent="0.3">
      <c r="B4607" s="6">
        <v>802</v>
      </c>
      <c r="C4607" s="6" t="s">
        <v>21</v>
      </c>
      <c r="D4607" s="6">
        <v>6053</v>
      </c>
      <c r="F4607" s="6" t="s">
        <v>172</v>
      </c>
      <c r="G4607" s="6">
        <v>47.8</v>
      </c>
      <c r="H4607" s="6">
        <v>172.4</v>
      </c>
      <c r="I4607" s="6">
        <v>3</v>
      </c>
      <c r="J4607" s="6" t="s">
        <v>170</v>
      </c>
      <c r="L4607" s="6" t="s">
        <v>24</v>
      </c>
      <c r="N4607" s="6" t="b">
        <v>1</v>
      </c>
      <c r="O4607" s="6">
        <v>41.990663220000002</v>
      </c>
      <c r="P4607" s="6">
        <v>-72.129988190000006</v>
      </c>
    </row>
    <row r="4608" spans="2:16" ht="15.75" customHeight="1" x14ac:dyDescent="0.3">
      <c r="B4608" s="6">
        <v>802</v>
      </c>
      <c r="C4608" s="6" t="s">
        <v>25</v>
      </c>
      <c r="D4608" s="6">
        <v>6056</v>
      </c>
      <c r="F4608" s="6" t="s">
        <v>172</v>
      </c>
      <c r="G4608" s="6">
        <v>54.3</v>
      </c>
      <c r="H4608" s="6">
        <v>177.5</v>
      </c>
      <c r="I4608" s="6">
        <v>2.2000000000000002</v>
      </c>
      <c r="J4608" s="6" t="s">
        <v>170</v>
      </c>
      <c r="K4608" s="6">
        <v>1.3</v>
      </c>
      <c r="L4608" s="6" t="s">
        <v>24</v>
      </c>
      <c r="N4608" s="6" t="b">
        <v>0</v>
      </c>
      <c r="O4608" s="6">
        <v>41.99069824</v>
      </c>
      <c r="P4608" s="6">
        <v>-72.129900019999994</v>
      </c>
    </row>
    <row r="4609" spans="2:16" ht="15.75" customHeight="1" x14ac:dyDescent="0.3">
      <c r="B4609" s="6">
        <v>802</v>
      </c>
      <c r="C4609" s="6" t="s">
        <v>21</v>
      </c>
      <c r="D4609" s="6">
        <v>6058</v>
      </c>
      <c r="F4609" s="6" t="s">
        <v>172</v>
      </c>
      <c r="G4609" s="6">
        <v>44.7</v>
      </c>
      <c r="H4609" s="6">
        <v>172.4</v>
      </c>
      <c r="I4609" s="6">
        <v>1.8</v>
      </c>
      <c r="J4609" s="6" t="s">
        <v>170</v>
      </c>
      <c r="L4609" s="6" t="s">
        <v>24</v>
      </c>
      <c r="N4609" s="6" t="b">
        <v>1</v>
      </c>
      <c r="O4609" s="6">
        <v>41.990668069999998</v>
      </c>
      <c r="P4609" s="6">
        <v>-72.130025130000007</v>
      </c>
    </row>
    <row r="4610" spans="2:16" ht="15.75" customHeight="1" x14ac:dyDescent="0.3">
      <c r="B4610" s="6">
        <v>802</v>
      </c>
      <c r="C4610" s="6" t="s">
        <v>17</v>
      </c>
      <c r="D4610" s="6">
        <v>6060</v>
      </c>
      <c r="F4610" s="6" t="s">
        <v>172</v>
      </c>
      <c r="G4610" s="6">
        <v>44.5</v>
      </c>
      <c r="H4610" s="6">
        <v>160.30000000000001</v>
      </c>
      <c r="I4610" s="6">
        <v>1.1000000000000001</v>
      </c>
      <c r="J4610" s="6" t="s">
        <v>170</v>
      </c>
      <c r="L4610" s="6" t="s">
        <v>24</v>
      </c>
      <c r="N4610" s="6" t="b">
        <v>0</v>
      </c>
      <c r="O4610" s="6">
        <v>41.990561210000003</v>
      </c>
      <c r="P4610" s="6">
        <v>-72.130052930000005</v>
      </c>
    </row>
    <row r="4611" spans="2:16" ht="15.75" customHeight="1" x14ac:dyDescent="0.3">
      <c r="B4611" s="6">
        <v>902</v>
      </c>
      <c r="C4611" s="6" t="s">
        <v>26</v>
      </c>
      <c r="D4611" s="6">
        <v>6062</v>
      </c>
      <c r="F4611" s="6" t="s">
        <v>172</v>
      </c>
      <c r="G4611" s="6">
        <v>57.6</v>
      </c>
      <c r="H4611" s="6">
        <v>188.7</v>
      </c>
      <c r="I4611" s="6">
        <v>1.5</v>
      </c>
      <c r="J4611" s="6" t="s">
        <v>170</v>
      </c>
      <c r="N4611" s="6" t="b">
        <v>0</v>
      </c>
      <c r="O4611" s="6">
        <v>41.990792280000001</v>
      </c>
      <c r="P4611" s="6">
        <v>-72.129837159999994</v>
      </c>
    </row>
    <row r="4612" spans="2:16" ht="15.75" customHeight="1" x14ac:dyDescent="0.3">
      <c r="B4612" s="6">
        <v>902</v>
      </c>
      <c r="C4612" s="6" t="s">
        <v>26</v>
      </c>
      <c r="D4612" s="6">
        <v>6063</v>
      </c>
      <c r="F4612" s="6" t="s">
        <v>172</v>
      </c>
      <c r="G4612" s="6">
        <v>59.9</v>
      </c>
      <c r="H4612" s="6">
        <v>185.6</v>
      </c>
      <c r="I4612" s="6">
        <v>1.1000000000000001</v>
      </c>
      <c r="J4612" s="6" t="s">
        <v>170</v>
      </c>
      <c r="N4612" s="6" t="b">
        <v>0</v>
      </c>
      <c r="O4612" s="6">
        <v>41.990761229999997</v>
      </c>
      <c r="P4612" s="6">
        <v>-72.129816270000006</v>
      </c>
    </row>
    <row r="4613" spans="2:16" ht="15.75" customHeight="1" x14ac:dyDescent="0.3">
      <c r="B4613" s="6">
        <v>802</v>
      </c>
      <c r="C4613" s="6" t="s">
        <v>17</v>
      </c>
      <c r="D4613" s="6">
        <v>6065</v>
      </c>
      <c r="F4613" s="6" t="s">
        <v>172</v>
      </c>
      <c r="G4613" s="6">
        <v>44.3</v>
      </c>
      <c r="H4613" s="6">
        <v>162.30000000000001</v>
      </c>
      <c r="I4613" s="6">
        <v>2.9</v>
      </c>
      <c r="J4613" s="6" t="s">
        <v>170</v>
      </c>
      <c r="L4613" s="6" t="s">
        <v>24</v>
      </c>
      <c r="N4613" s="6" t="b">
        <v>1</v>
      </c>
      <c r="O4613" s="6">
        <v>41.990579240000002</v>
      </c>
      <c r="P4613" s="6">
        <v>-72.130051109999997</v>
      </c>
    </row>
    <row r="4614" spans="2:16" ht="15.75" customHeight="1" x14ac:dyDescent="0.3">
      <c r="B4614" s="6">
        <v>802</v>
      </c>
      <c r="C4614" s="6" t="s">
        <v>25</v>
      </c>
      <c r="D4614" s="6">
        <v>6066</v>
      </c>
      <c r="F4614" s="6" t="s">
        <v>172</v>
      </c>
      <c r="G4614" s="6">
        <v>53.5</v>
      </c>
      <c r="H4614" s="6">
        <v>177</v>
      </c>
      <c r="I4614" s="6">
        <v>1.6</v>
      </c>
      <c r="J4614" s="6" t="s">
        <v>170</v>
      </c>
      <c r="K4614" s="6">
        <v>1.3</v>
      </c>
      <c r="L4614" s="6" t="s">
        <v>24</v>
      </c>
      <c r="N4614" s="6" t="b">
        <v>1</v>
      </c>
      <c r="O4614" s="6">
        <v>41.99069506</v>
      </c>
      <c r="P4614" s="6">
        <v>-72.129910600000002</v>
      </c>
    </row>
    <row r="4615" spans="2:16" ht="15.75" customHeight="1" x14ac:dyDescent="0.3">
      <c r="B4615" s="6">
        <v>802</v>
      </c>
      <c r="C4615" s="6" t="s">
        <v>21</v>
      </c>
      <c r="D4615" s="6">
        <v>6067</v>
      </c>
      <c r="F4615" s="6" t="s">
        <v>172</v>
      </c>
      <c r="G4615" s="6">
        <v>49.4</v>
      </c>
      <c r="H4615" s="6">
        <v>170.7</v>
      </c>
      <c r="I4615" s="6">
        <v>2.2999999999999998</v>
      </c>
      <c r="J4615" s="6" t="s">
        <v>170</v>
      </c>
      <c r="L4615" s="6" t="s">
        <v>24</v>
      </c>
      <c r="N4615" s="6" t="b">
        <v>0</v>
      </c>
      <c r="O4615" s="6">
        <v>41.990645669999999</v>
      </c>
      <c r="P4615" s="6">
        <v>-72.129972690000002</v>
      </c>
    </row>
    <row r="4616" spans="2:16" ht="15.75" customHeight="1" x14ac:dyDescent="0.3">
      <c r="B4616" s="6">
        <v>802</v>
      </c>
      <c r="C4616" s="6" t="s">
        <v>21</v>
      </c>
      <c r="D4616" s="6">
        <v>6068</v>
      </c>
      <c r="F4616" s="6" t="s">
        <v>172</v>
      </c>
      <c r="G4616" s="6">
        <v>45.2</v>
      </c>
      <c r="H4616" s="6">
        <v>172.3</v>
      </c>
      <c r="I4616" s="6">
        <v>1.3</v>
      </c>
      <c r="J4616" s="6" t="s">
        <v>170</v>
      </c>
      <c r="L4616" s="6" t="s">
        <v>24</v>
      </c>
      <c r="N4616" s="6" t="b">
        <v>0</v>
      </c>
      <c r="O4616" s="6">
        <v>41.990666400000002</v>
      </c>
      <c r="P4616" s="6">
        <v>-72.130019379999993</v>
      </c>
    </row>
    <row r="4617" spans="2:16" ht="15.75" customHeight="1" x14ac:dyDescent="0.3">
      <c r="B4617" s="6">
        <v>802</v>
      </c>
      <c r="C4617" s="6" t="s">
        <v>25</v>
      </c>
      <c r="D4617" s="6">
        <v>6069</v>
      </c>
      <c r="F4617" s="6" t="s">
        <v>172</v>
      </c>
      <c r="G4617" s="6">
        <v>54.7</v>
      </c>
      <c r="H4617" s="6">
        <v>177.4</v>
      </c>
      <c r="I4617" s="6">
        <v>2.4</v>
      </c>
      <c r="J4617" s="6" t="s">
        <v>170</v>
      </c>
      <c r="K4617" s="6">
        <v>1.3</v>
      </c>
      <c r="L4617" s="6" t="s">
        <v>24</v>
      </c>
      <c r="N4617" s="6" t="b">
        <v>0</v>
      </c>
      <c r="O4617" s="6">
        <v>41.990696730000003</v>
      </c>
      <c r="P4617" s="6">
        <v>-72.12989546</v>
      </c>
    </row>
    <row r="4618" spans="2:16" ht="15.75" customHeight="1" x14ac:dyDescent="0.3">
      <c r="B4618" s="6">
        <v>802</v>
      </c>
      <c r="C4618" s="6" t="s">
        <v>21</v>
      </c>
      <c r="D4618" s="6">
        <v>6070</v>
      </c>
      <c r="F4618" s="6" t="s">
        <v>172</v>
      </c>
      <c r="G4618" s="6">
        <v>49.6</v>
      </c>
      <c r="H4618" s="6">
        <v>174.9</v>
      </c>
      <c r="I4618" s="6">
        <v>2</v>
      </c>
      <c r="J4618" s="6" t="s">
        <v>170</v>
      </c>
      <c r="L4618" s="6" t="s">
        <v>24</v>
      </c>
      <c r="N4618" s="6" t="b">
        <v>1</v>
      </c>
      <c r="O4618" s="6">
        <v>41.990682560000003</v>
      </c>
      <c r="P4618" s="6">
        <v>-72.129961480000006</v>
      </c>
    </row>
    <row r="4619" spans="2:16" ht="15.75" customHeight="1" x14ac:dyDescent="0.3">
      <c r="B4619" s="6">
        <v>802</v>
      </c>
      <c r="C4619" s="6" t="s">
        <v>21</v>
      </c>
      <c r="D4619" s="6">
        <v>6075</v>
      </c>
      <c r="F4619" s="6" t="s">
        <v>172</v>
      </c>
      <c r="G4619" s="6">
        <v>47.7</v>
      </c>
      <c r="H4619" s="6">
        <v>170.8</v>
      </c>
      <c r="I4619" s="6">
        <v>1.1000000000000001</v>
      </c>
      <c r="J4619" s="6" t="s">
        <v>170</v>
      </c>
      <c r="L4619" s="6" t="s">
        <v>24</v>
      </c>
      <c r="N4619" s="6" t="b">
        <v>0</v>
      </c>
      <c r="O4619" s="6">
        <v>41.990649210000001</v>
      </c>
      <c r="P4619" s="6">
        <v>-72.129992740000006</v>
      </c>
    </row>
    <row r="4620" spans="2:16" ht="15.75" customHeight="1" x14ac:dyDescent="0.3">
      <c r="B4620" s="6">
        <v>802</v>
      </c>
      <c r="C4620" s="6" t="s">
        <v>21</v>
      </c>
      <c r="D4620" s="6">
        <v>6076</v>
      </c>
      <c r="F4620" s="6" t="s">
        <v>172</v>
      </c>
      <c r="G4620" s="6">
        <v>48</v>
      </c>
      <c r="H4620" s="6">
        <v>178.8</v>
      </c>
      <c r="I4620" s="6">
        <v>1.7</v>
      </c>
      <c r="J4620" s="6" t="s">
        <v>170</v>
      </c>
      <c r="L4620" s="6" t="s">
        <v>24</v>
      </c>
      <c r="N4620" s="6" t="b">
        <v>0</v>
      </c>
      <c r="O4620" s="6">
        <v>41.990719589999998</v>
      </c>
      <c r="P4620" s="6">
        <v>-72.129972350000003</v>
      </c>
    </row>
    <row r="4621" spans="2:16" ht="15.75" customHeight="1" x14ac:dyDescent="0.3">
      <c r="B4621" s="6">
        <v>902</v>
      </c>
      <c r="C4621" s="6" t="s">
        <v>26</v>
      </c>
      <c r="D4621" s="6">
        <v>6077</v>
      </c>
      <c r="F4621" s="6" t="s">
        <v>172</v>
      </c>
      <c r="G4621" s="6">
        <v>52.5</v>
      </c>
      <c r="H4621" s="6">
        <v>183.2</v>
      </c>
      <c r="I4621" s="6">
        <v>1.5</v>
      </c>
      <c r="J4621" s="6" t="s">
        <v>170</v>
      </c>
      <c r="K4621" s="6">
        <v>1.3</v>
      </c>
      <c r="L4621" s="6" t="s">
        <v>24</v>
      </c>
      <c r="N4621" s="6" t="b">
        <v>1</v>
      </c>
      <c r="O4621" s="6">
        <v>41.990751539999998</v>
      </c>
      <c r="P4621" s="6">
        <v>-72.129909490000003</v>
      </c>
    </row>
    <row r="4622" spans="2:16" ht="15.75" customHeight="1" x14ac:dyDescent="0.3">
      <c r="B4622" s="6">
        <v>802</v>
      </c>
      <c r="C4622" s="6" t="s">
        <v>25</v>
      </c>
      <c r="D4622" s="6">
        <v>6081</v>
      </c>
      <c r="F4622" s="6" t="s">
        <v>172</v>
      </c>
      <c r="G4622" s="6">
        <v>52</v>
      </c>
      <c r="H4622" s="6">
        <v>177.6</v>
      </c>
      <c r="I4622" s="6">
        <v>1.3</v>
      </c>
      <c r="J4622" s="6" t="s">
        <v>170</v>
      </c>
      <c r="K4622" s="6">
        <v>1.3</v>
      </c>
      <c r="L4622" s="6" t="s">
        <v>24</v>
      </c>
      <c r="N4622" s="6" t="b">
        <v>1</v>
      </c>
      <c r="O4622" s="6">
        <v>41.990702720000002</v>
      </c>
      <c r="P4622" s="6">
        <v>-72.129927210000005</v>
      </c>
    </row>
    <row r="4623" spans="2:16" ht="15.75" customHeight="1" x14ac:dyDescent="0.3">
      <c r="B4623" s="6">
        <v>802</v>
      </c>
      <c r="C4623" s="6" t="s">
        <v>25</v>
      </c>
      <c r="D4623" s="6">
        <v>6082</v>
      </c>
      <c r="F4623" s="6" t="s">
        <v>172</v>
      </c>
      <c r="G4623" s="6">
        <v>58.9</v>
      </c>
      <c r="H4623" s="6">
        <v>179.9</v>
      </c>
      <c r="I4623" s="6">
        <v>2.5</v>
      </c>
      <c r="J4623" s="6" t="s">
        <v>170</v>
      </c>
      <c r="K4623" s="6">
        <v>1.3</v>
      </c>
      <c r="L4623" s="6" t="s">
        <v>24</v>
      </c>
      <c r="N4623" s="6" t="b">
        <v>1</v>
      </c>
      <c r="O4623" s="6">
        <v>41.990712309999999</v>
      </c>
      <c r="P4623" s="6">
        <v>-72.129840160000001</v>
      </c>
    </row>
    <row r="4624" spans="2:16" ht="15.75" customHeight="1" x14ac:dyDescent="0.3">
      <c r="B4624" s="6">
        <v>802</v>
      </c>
      <c r="C4624" s="6" t="s">
        <v>25</v>
      </c>
      <c r="D4624" s="6">
        <v>6088</v>
      </c>
      <c r="F4624" s="6" t="s">
        <v>172</v>
      </c>
      <c r="G4624" s="6">
        <v>58.6</v>
      </c>
      <c r="H4624" s="6">
        <v>174.3</v>
      </c>
      <c r="I4624" s="6">
        <v>1.8</v>
      </c>
      <c r="J4624" s="6" t="s">
        <v>170</v>
      </c>
      <c r="K4624" s="6">
        <v>1.3</v>
      </c>
      <c r="L4624" s="6" t="s">
        <v>24</v>
      </c>
      <c r="N4624" s="6" t="b">
        <v>0</v>
      </c>
      <c r="O4624" s="6">
        <v>41.990663189999999</v>
      </c>
      <c r="P4624" s="6">
        <v>-72.129855500000005</v>
      </c>
    </row>
    <row r="4625" spans="2:16" ht="15.75" customHeight="1" x14ac:dyDescent="0.3">
      <c r="B4625" s="6">
        <v>901</v>
      </c>
      <c r="C4625" s="6" t="s">
        <v>17</v>
      </c>
      <c r="D4625" s="6">
        <v>6089</v>
      </c>
      <c r="F4625" s="6" t="s">
        <v>172</v>
      </c>
      <c r="G4625" s="6">
        <v>21.6</v>
      </c>
      <c r="H4625" s="6">
        <v>182.2</v>
      </c>
      <c r="I4625" s="6">
        <v>1.4</v>
      </c>
      <c r="J4625" s="6" t="s">
        <v>170</v>
      </c>
      <c r="K4625" s="6">
        <v>1.3</v>
      </c>
      <c r="L4625" s="6" t="s">
        <v>24</v>
      </c>
      <c r="N4625" s="6" t="b">
        <v>0</v>
      </c>
      <c r="O4625" s="6">
        <v>41.990790939999997</v>
      </c>
      <c r="P4625" s="6">
        <v>-72.130279790000003</v>
      </c>
    </row>
    <row r="4626" spans="2:16" ht="15.75" customHeight="1" x14ac:dyDescent="0.3">
      <c r="B4626" s="6">
        <v>804</v>
      </c>
      <c r="C4626" s="6" t="s">
        <v>25</v>
      </c>
      <c r="D4626" s="6">
        <v>6091</v>
      </c>
      <c r="F4626" s="6" t="s">
        <v>172</v>
      </c>
      <c r="G4626" s="6">
        <v>95</v>
      </c>
      <c r="H4626" s="6">
        <v>173.6</v>
      </c>
      <c r="I4626" s="6">
        <v>1.8</v>
      </c>
      <c r="J4626" s="6" t="s">
        <v>170</v>
      </c>
      <c r="K4626" s="6">
        <v>1.3</v>
      </c>
      <c r="L4626" s="6" t="s">
        <v>24</v>
      </c>
      <c r="N4626" s="6" t="b">
        <v>0</v>
      </c>
      <c r="O4626" s="6">
        <v>41.990600139999998</v>
      </c>
      <c r="P4626" s="6">
        <v>-72.12942323</v>
      </c>
    </row>
    <row r="4627" spans="2:16" ht="15.75" customHeight="1" x14ac:dyDescent="0.3">
      <c r="B4627" s="6">
        <v>802</v>
      </c>
      <c r="C4627" s="6" t="s">
        <v>25</v>
      </c>
      <c r="D4627" s="6">
        <v>6092</v>
      </c>
      <c r="F4627" s="6" t="s">
        <v>18</v>
      </c>
      <c r="G4627" s="6">
        <v>57.6</v>
      </c>
      <c r="H4627" s="6">
        <v>175.3</v>
      </c>
      <c r="I4627" s="6">
        <v>3.5</v>
      </c>
      <c r="J4627" s="6" t="s">
        <v>170</v>
      </c>
      <c r="K4627" s="6">
        <v>1.3</v>
      </c>
      <c r="L4627" s="6" t="s">
        <v>24</v>
      </c>
      <c r="N4627" s="6" t="b">
        <v>0</v>
      </c>
      <c r="O4627" s="6">
        <v>41.990673600000001</v>
      </c>
      <c r="P4627" s="6">
        <v>-72.129865319999993</v>
      </c>
    </row>
    <row r="4628" spans="2:16" ht="15.75" customHeight="1" x14ac:dyDescent="0.3">
      <c r="B4628" s="6">
        <v>802</v>
      </c>
      <c r="C4628" s="6" t="s">
        <v>25</v>
      </c>
      <c r="D4628" s="6">
        <v>6094</v>
      </c>
      <c r="F4628" s="6" t="s">
        <v>172</v>
      </c>
      <c r="G4628" s="6">
        <v>53.2</v>
      </c>
      <c r="H4628" s="6">
        <v>173</v>
      </c>
      <c r="I4628" s="6">
        <v>1.6</v>
      </c>
      <c r="J4628" s="6" t="s">
        <v>170</v>
      </c>
      <c r="K4628" s="6">
        <v>1.3</v>
      </c>
      <c r="L4628" s="6" t="s">
        <v>24</v>
      </c>
      <c r="N4628" s="6" t="b">
        <v>0</v>
      </c>
      <c r="O4628" s="6">
        <v>41.99066011</v>
      </c>
      <c r="P4628" s="6">
        <v>-72.129922579999999</v>
      </c>
    </row>
    <row r="4629" spans="2:16" ht="15.75" customHeight="1" x14ac:dyDescent="0.3">
      <c r="B4629" s="6">
        <v>802</v>
      </c>
      <c r="C4629" s="6" t="s">
        <v>21</v>
      </c>
      <c r="D4629" s="6">
        <v>6096</v>
      </c>
      <c r="F4629" s="6" t="s">
        <v>172</v>
      </c>
      <c r="G4629" s="6">
        <v>45</v>
      </c>
      <c r="H4629" s="6">
        <v>175.6</v>
      </c>
      <c r="I4629" s="6">
        <v>1.1000000000000001</v>
      </c>
      <c r="J4629" s="6" t="s">
        <v>170</v>
      </c>
      <c r="L4629" s="6" t="s">
        <v>24</v>
      </c>
      <c r="N4629" s="6" t="b">
        <v>0</v>
      </c>
      <c r="O4629" s="6">
        <v>41.990695940000002</v>
      </c>
      <c r="P4629" s="6">
        <v>-72.130014829999993</v>
      </c>
    </row>
    <row r="4630" spans="2:16" ht="15.75" customHeight="1" x14ac:dyDescent="0.3">
      <c r="B4630" s="6">
        <v>802</v>
      </c>
      <c r="C4630" s="6" t="s">
        <v>25</v>
      </c>
      <c r="D4630" s="6">
        <v>6097</v>
      </c>
      <c r="F4630" s="6" t="s">
        <v>172</v>
      </c>
      <c r="G4630" s="6">
        <v>53.5</v>
      </c>
      <c r="H4630" s="6">
        <v>176.7</v>
      </c>
      <c r="I4630" s="6">
        <v>1.5</v>
      </c>
      <c r="J4630" s="6" t="s">
        <v>170</v>
      </c>
      <c r="K4630" s="6">
        <v>1.3</v>
      </c>
      <c r="L4630" s="6" t="s">
        <v>24</v>
      </c>
      <c r="N4630" s="6" t="b">
        <v>1</v>
      </c>
      <c r="O4630" s="6">
        <v>41.990692410000001</v>
      </c>
      <c r="P4630" s="6">
        <v>-72.129911230000005</v>
      </c>
    </row>
    <row r="4631" spans="2:16" ht="15.75" customHeight="1" x14ac:dyDescent="0.3">
      <c r="B4631" s="6">
        <v>802</v>
      </c>
      <c r="C4631" s="6" t="s">
        <v>21</v>
      </c>
      <c r="D4631" s="6">
        <v>6098</v>
      </c>
      <c r="F4631" s="6" t="s">
        <v>172</v>
      </c>
      <c r="G4631" s="6">
        <v>49</v>
      </c>
      <c r="H4631" s="6">
        <v>177.6</v>
      </c>
      <c r="I4631" s="6">
        <v>2.2999999999999998</v>
      </c>
      <c r="J4631" s="6" t="s">
        <v>170</v>
      </c>
      <c r="L4631" s="6" t="s">
        <v>24</v>
      </c>
      <c r="N4631" s="6" t="b">
        <v>0</v>
      </c>
      <c r="O4631" s="6">
        <v>41.990707409999999</v>
      </c>
      <c r="P4631" s="6">
        <v>-72.12996296</v>
      </c>
    </row>
    <row r="4632" spans="2:16" ht="15.75" customHeight="1" x14ac:dyDescent="0.3">
      <c r="B4632" s="6">
        <v>802</v>
      </c>
      <c r="C4632" s="6" t="s">
        <v>25</v>
      </c>
      <c r="D4632" s="6">
        <v>6099</v>
      </c>
      <c r="F4632" s="6" t="s">
        <v>172</v>
      </c>
      <c r="G4632" s="6">
        <v>57.8</v>
      </c>
      <c r="H4632" s="6">
        <v>179.2</v>
      </c>
      <c r="I4632" s="6">
        <v>1.4</v>
      </c>
      <c r="J4632" s="6" t="s">
        <v>170</v>
      </c>
      <c r="K4632" s="6">
        <v>1.3</v>
      </c>
      <c r="L4632" s="6" t="s">
        <v>24</v>
      </c>
      <c r="N4632" s="6" t="b">
        <v>1</v>
      </c>
      <c r="O4632" s="6">
        <v>41.990707829999998</v>
      </c>
      <c r="P4632" s="6">
        <v>-72.129854739999999</v>
      </c>
    </row>
    <row r="4633" spans="2:16" ht="15.75" customHeight="1" x14ac:dyDescent="0.3">
      <c r="B4633" s="6">
        <v>901</v>
      </c>
      <c r="C4633" s="6" t="s">
        <v>17</v>
      </c>
      <c r="D4633" s="6">
        <v>6101</v>
      </c>
      <c r="F4633" s="6" t="s">
        <v>172</v>
      </c>
      <c r="G4633" s="6">
        <v>25.2</v>
      </c>
      <c r="H4633" s="6">
        <v>181.3</v>
      </c>
      <c r="I4633" s="6">
        <v>2.2000000000000002</v>
      </c>
      <c r="J4633" s="6" t="s">
        <v>170</v>
      </c>
      <c r="K4633" s="6">
        <v>1.3</v>
      </c>
      <c r="L4633" s="6" t="s">
        <v>24</v>
      </c>
      <c r="N4633" s="6" t="b">
        <v>0</v>
      </c>
      <c r="O4633" s="6">
        <v>41.990777340000001</v>
      </c>
      <c r="P4633" s="6">
        <v>-72.130238790000007</v>
      </c>
    </row>
    <row r="4634" spans="2:16" ht="15.75" customHeight="1" x14ac:dyDescent="0.3">
      <c r="B4634" s="6">
        <v>901</v>
      </c>
      <c r="C4634" s="6" t="s">
        <v>17</v>
      </c>
      <c r="D4634" s="6">
        <v>6103</v>
      </c>
      <c r="F4634" s="6" t="s">
        <v>172</v>
      </c>
      <c r="G4634" s="6">
        <v>26.9</v>
      </c>
      <c r="H4634" s="6">
        <v>184</v>
      </c>
      <c r="I4634" s="6">
        <v>1.7</v>
      </c>
      <c r="J4634" s="6" t="s">
        <v>170</v>
      </c>
      <c r="K4634" s="6">
        <v>1.3</v>
      </c>
      <c r="L4634" s="6" t="s">
        <v>24</v>
      </c>
      <c r="N4634" s="6" t="b">
        <v>0</v>
      </c>
      <c r="O4634" s="6">
        <v>41.990798599999998</v>
      </c>
      <c r="P4634" s="6">
        <v>-72.13021286</v>
      </c>
    </row>
    <row r="4635" spans="2:16" ht="15.75" customHeight="1" x14ac:dyDescent="0.3">
      <c r="B4635" s="6">
        <v>804</v>
      </c>
      <c r="C4635" s="6" t="s">
        <v>26</v>
      </c>
      <c r="D4635" s="6">
        <v>6104</v>
      </c>
      <c r="F4635" s="6" t="s">
        <v>172</v>
      </c>
      <c r="G4635" s="6">
        <v>98.4</v>
      </c>
      <c r="H4635" s="6">
        <v>168.8</v>
      </c>
      <c r="I4635" s="6">
        <v>1.2</v>
      </c>
      <c r="J4635" s="6" t="s">
        <v>170</v>
      </c>
      <c r="K4635" s="6">
        <v>1.3</v>
      </c>
      <c r="L4635" s="6" t="s">
        <v>24</v>
      </c>
      <c r="N4635" s="6" t="b">
        <v>1</v>
      </c>
      <c r="O4635" s="6">
        <v>41.990552319999999</v>
      </c>
      <c r="P4635" s="6">
        <v>-72.129392800000005</v>
      </c>
    </row>
    <row r="4636" spans="2:16" ht="15.75" customHeight="1" x14ac:dyDescent="0.3">
      <c r="B4636" s="6">
        <v>609</v>
      </c>
      <c r="C4636" s="6" t="s">
        <v>21</v>
      </c>
      <c r="D4636" s="6">
        <v>6106</v>
      </c>
      <c r="F4636" s="6" t="s">
        <v>22</v>
      </c>
      <c r="G4636" s="6">
        <v>184.1</v>
      </c>
      <c r="H4636" s="6">
        <v>133.9</v>
      </c>
      <c r="I4636" s="6">
        <v>11.2</v>
      </c>
      <c r="J4636" s="6" t="s">
        <v>170</v>
      </c>
      <c r="K4636" s="6">
        <v>1.3</v>
      </c>
      <c r="L4636" s="6" t="s">
        <v>24</v>
      </c>
      <c r="N4636" s="6" t="b">
        <v>0</v>
      </c>
      <c r="O4636" s="6">
        <v>41.990109369999999</v>
      </c>
      <c r="P4636" s="6">
        <v>-72.128444950000002</v>
      </c>
    </row>
    <row r="4637" spans="2:16" ht="15.75" customHeight="1" x14ac:dyDescent="0.3">
      <c r="B4637" s="6">
        <v>901</v>
      </c>
      <c r="C4637" s="6" t="s">
        <v>17</v>
      </c>
      <c r="D4637" s="6">
        <v>6110</v>
      </c>
      <c r="F4637" s="6" t="s">
        <v>172</v>
      </c>
      <c r="G4637" s="6">
        <v>27.9</v>
      </c>
      <c r="H4637" s="6">
        <v>180.1</v>
      </c>
      <c r="I4637" s="6">
        <v>4.0999999999999996</v>
      </c>
      <c r="J4637" s="6" t="s">
        <v>170</v>
      </c>
      <c r="K4637" s="6">
        <v>1.3</v>
      </c>
      <c r="L4637" s="6" t="s">
        <v>24</v>
      </c>
      <c r="N4637" s="6" t="b">
        <v>1</v>
      </c>
      <c r="O4637" s="6">
        <v>41.990762500000002</v>
      </c>
      <c r="P4637" s="6">
        <v>-72.130209129999997</v>
      </c>
    </row>
    <row r="4638" spans="2:16" ht="15.75" customHeight="1" x14ac:dyDescent="0.3">
      <c r="B4638" s="6">
        <v>802</v>
      </c>
      <c r="C4638" s="6" t="s">
        <v>21</v>
      </c>
      <c r="D4638" s="6">
        <v>6111</v>
      </c>
      <c r="F4638" s="6" t="s">
        <v>172</v>
      </c>
      <c r="G4638" s="6">
        <v>44.8</v>
      </c>
      <c r="H4638" s="6">
        <v>177.8</v>
      </c>
      <c r="I4638" s="6">
        <v>1.3</v>
      </c>
      <c r="J4638" s="6" t="s">
        <v>170</v>
      </c>
      <c r="L4638" s="6" t="s">
        <v>24</v>
      </c>
      <c r="N4638" s="6" t="b">
        <v>1</v>
      </c>
      <c r="O4638" s="6">
        <v>41.990715739999999</v>
      </c>
      <c r="P4638" s="6">
        <v>-72.130012590000007</v>
      </c>
    </row>
    <row r="4639" spans="2:16" ht="15.75" customHeight="1" x14ac:dyDescent="0.3">
      <c r="B4639" s="6">
        <v>802</v>
      </c>
      <c r="C4639" s="6" t="s">
        <v>21</v>
      </c>
      <c r="D4639" s="6">
        <v>6112</v>
      </c>
      <c r="F4639" s="6" t="s">
        <v>172</v>
      </c>
      <c r="G4639" s="6">
        <v>47.2</v>
      </c>
      <c r="H4639" s="6">
        <v>173.9</v>
      </c>
      <c r="I4639" s="6">
        <v>2.7</v>
      </c>
      <c r="J4639" s="6" t="s">
        <v>170</v>
      </c>
      <c r="L4639" s="6" t="s">
        <v>24</v>
      </c>
      <c r="N4639" s="6" t="b">
        <v>0</v>
      </c>
      <c r="O4639" s="6">
        <v>41.99067745</v>
      </c>
      <c r="P4639" s="6">
        <v>-72.129992180000002</v>
      </c>
    </row>
    <row r="4640" spans="2:16" ht="15.75" customHeight="1" x14ac:dyDescent="0.3">
      <c r="B4640" s="6">
        <v>802</v>
      </c>
      <c r="C4640" s="6" t="s">
        <v>17</v>
      </c>
      <c r="D4640" s="6">
        <v>6114</v>
      </c>
      <c r="F4640" s="6" t="s">
        <v>172</v>
      </c>
      <c r="G4640" s="6">
        <v>48.3</v>
      </c>
      <c r="H4640" s="6">
        <v>162</v>
      </c>
      <c r="I4640" s="6">
        <v>2.1</v>
      </c>
      <c r="J4640" s="6" t="s">
        <v>170</v>
      </c>
      <c r="L4640" s="6" t="s">
        <v>24</v>
      </c>
      <c r="N4640" s="6" t="b">
        <v>1</v>
      </c>
      <c r="O4640" s="6">
        <v>41.990570339999998</v>
      </c>
      <c r="P4640" s="6">
        <v>-72.130004080000006</v>
      </c>
    </row>
    <row r="4641" spans="2:16" ht="15.75" customHeight="1" x14ac:dyDescent="0.3">
      <c r="B4641" s="6">
        <v>802</v>
      </c>
      <c r="C4641" s="6" t="s">
        <v>21</v>
      </c>
      <c r="D4641" s="6">
        <v>6115</v>
      </c>
      <c r="F4641" s="6" t="s">
        <v>172</v>
      </c>
      <c r="G4641" s="6">
        <v>48.7</v>
      </c>
      <c r="H4641" s="6">
        <v>170.6</v>
      </c>
      <c r="I4641" s="6">
        <v>1.8</v>
      </c>
      <c r="J4641" s="6" t="s">
        <v>170</v>
      </c>
      <c r="N4641" s="6" t="b">
        <v>0</v>
      </c>
      <c r="O4641" s="6">
        <v>41.990645880000002</v>
      </c>
      <c r="P4641" s="6">
        <v>-72.129981240000006</v>
      </c>
    </row>
    <row r="4642" spans="2:16" ht="15.75" customHeight="1" x14ac:dyDescent="0.3">
      <c r="B4642" s="6">
        <v>802</v>
      </c>
      <c r="C4642" s="6" t="s">
        <v>17</v>
      </c>
      <c r="D4642" s="6">
        <v>6116</v>
      </c>
      <c r="F4642" s="6" t="s">
        <v>172</v>
      </c>
      <c r="G4642" s="6">
        <v>44.5</v>
      </c>
      <c r="H4642" s="6">
        <v>161.9</v>
      </c>
      <c r="I4642" s="6">
        <v>2</v>
      </c>
      <c r="J4642" s="6" t="s">
        <v>170</v>
      </c>
      <c r="L4642" s="6" t="s">
        <v>24</v>
      </c>
      <c r="N4642" s="6" t="b">
        <v>0</v>
      </c>
      <c r="O4642" s="6">
        <v>41.990575380000003</v>
      </c>
      <c r="P4642" s="6">
        <v>-72.130049569999997</v>
      </c>
    </row>
    <row r="4643" spans="2:16" ht="15.75" customHeight="1" x14ac:dyDescent="0.3">
      <c r="B4643" s="6">
        <v>802</v>
      </c>
      <c r="C4643" s="6" t="s">
        <v>25</v>
      </c>
      <c r="D4643" s="6">
        <v>6117</v>
      </c>
      <c r="F4643" s="6" t="s">
        <v>18</v>
      </c>
      <c r="G4643" s="6">
        <v>54.1</v>
      </c>
      <c r="H4643" s="6">
        <v>177</v>
      </c>
      <c r="I4643" s="6">
        <v>5.8</v>
      </c>
      <c r="J4643" s="6" t="s">
        <v>170</v>
      </c>
      <c r="K4643" s="6">
        <v>1.3</v>
      </c>
      <c r="L4643" s="6" t="s">
        <v>24</v>
      </c>
      <c r="N4643" s="6" t="b">
        <v>0</v>
      </c>
      <c r="O4643" s="6">
        <v>41.990694130000001</v>
      </c>
      <c r="P4643" s="6">
        <v>-72.12990345</v>
      </c>
    </row>
    <row r="4644" spans="2:16" ht="15.75" customHeight="1" x14ac:dyDescent="0.3">
      <c r="B4644" s="6">
        <v>901</v>
      </c>
      <c r="C4644" s="6" t="s">
        <v>17</v>
      </c>
      <c r="D4644" s="6">
        <v>6119</v>
      </c>
      <c r="F4644" s="6" t="s">
        <v>172</v>
      </c>
      <c r="G4644" s="6">
        <v>27.8</v>
      </c>
      <c r="H4644" s="6">
        <v>180.5</v>
      </c>
      <c r="I4644" s="6">
        <v>2.4</v>
      </c>
      <c r="J4644" s="6" t="s">
        <v>170</v>
      </c>
      <c r="K4644" s="6">
        <v>1.3</v>
      </c>
      <c r="L4644" s="6" t="s">
        <v>24</v>
      </c>
      <c r="N4644" s="6" t="b">
        <v>1</v>
      </c>
      <c r="O4644" s="6">
        <v>41.990766200000003</v>
      </c>
      <c r="P4644" s="6">
        <v>-72.130209489999999</v>
      </c>
    </row>
    <row r="4645" spans="2:16" ht="15.75" customHeight="1" x14ac:dyDescent="0.3">
      <c r="B4645" s="6">
        <v>901</v>
      </c>
      <c r="C4645" s="6" t="s">
        <v>17</v>
      </c>
      <c r="D4645" s="6">
        <v>6120</v>
      </c>
      <c r="F4645" s="6" t="s">
        <v>172</v>
      </c>
      <c r="G4645" s="6">
        <v>29</v>
      </c>
      <c r="H4645" s="6">
        <v>183.5</v>
      </c>
      <c r="I4645" s="6">
        <v>3.4</v>
      </c>
      <c r="J4645" s="6" t="s">
        <v>170</v>
      </c>
      <c r="K4645" s="6">
        <v>1.3</v>
      </c>
      <c r="L4645" s="6" t="s">
        <v>24</v>
      </c>
      <c r="N4645" s="6" t="b">
        <v>1</v>
      </c>
      <c r="O4645" s="6">
        <v>41.99079089</v>
      </c>
      <c r="P4645" s="6">
        <v>-72.130188880000006</v>
      </c>
    </row>
    <row r="4646" spans="2:16" ht="15.75" customHeight="1" x14ac:dyDescent="0.3">
      <c r="B4646" s="6">
        <v>802</v>
      </c>
      <c r="C4646" s="6" t="s">
        <v>21</v>
      </c>
      <c r="D4646" s="6">
        <v>6121</v>
      </c>
      <c r="F4646" s="6" t="s">
        <v>172</v>
      </c>
      <c r="G4646" s="6">
        <v>49</v>
      </c>
      <c r="H4646" s="6">
        <v>170.4</v>
      </c>
      <c r="I4646" s="6">
        <v>2.9</v>
      </c>
      <c r="J4646" s="6" t="s">
        <v>170</v>
      </c>
      <c r="L4646" s="6" t="s">
        <v>24</v>
      </c>
      <c r="N4646" s="6" t="b">
        <v>0</v>
      </c>
      <c r="O4646" s="6">
        <v>41.990643640000002</v>
      </c>
      <c r="P4646" s="6">
        <v>-72.129978089999994</v>
      </c>
    </row>
    <row r="4647" spans="2:16" ht="15.75" customHeight="1" x14ac:dyDescent="0.3">
      <c r="B4647" s="6">
        <v>802</v>
      </c>
      <c r="C4647" s="6" t="s">
        <v>21</v>
      </c>
      <c r="D4647" s="6">
        <v>6123</v>
      </c>
      <c r="F4647" s="6" t="s">
        <v>172</v>
      </c>
      <c r="G4647" s="6">
        <v>49.2</v>
      </c>
      <c r="H4647" s="6">
        <v>170.2</v>
      </c>
      <c r="I4647" s="6">
        <v>1.8</v>
      </c>
      <c r="J4647" s="6" t="s">
        <v>170</v>
      </c>
      <c r="L4647" s="6" t="s">
        <v>24</v>
      </c>
      <c r="N4647" s="6" t="b">
        <v>0</v>
      </c>
      <c r="O4647" s="6">
        <v>41.990641549999999</v>
      </c>
      <c r="P4647" s="6">
        <v>-72.129976130000003</v>
      </c>
    </row>
    <row r="4648" spans="2:16" ht="15.75" customHeight="1" x14ac:dyDescent="0.3">
      <c r="B4648" s="6">
        <v>901</v>
      </c>
      <c r="C4648" s="6" t="s">
        <v>17</v>
      </c>
      <c r="D4648" s="6">
        <v>6127</v>
      </c>
      <c r="F4648" s="6" t="s">
        <v>172</v>
      </c>
      <c r="G4648" s="6">
        <v>29.7</v>
      </c>
      <c r="H4648" s="6">
        <v>186.3</v>
      </c>
      <c r="I4648" s="6">
        <v>1.1000000000000001</v>
      </c>
      <c r="J4648" s="6" t="s">
        <v>170</v>
      </c>
      <c r="K4648" s="6">
        <v>1.3</v>
      </c>
      <c r="L4648" s="6" t="s">
        <v>24</v>
      </c>
      <c r="N4648" s="6" t="b">
        <v>0</v>
      </c>
      <c r="O4648" s="6">
        <v>41.9908146</v>
      </c>
      <c r="P4648" s="6">
        <v>-72.130174659999994</v>
      </c>
    </row>
    <row r="4649" spans="2:16" ht="15.75" customHeight="1" x14ac:dyDescent="0.3">
      <c r="B4649" s="6">
        <v>901</v>
      </c>
      <c r="C4649" s="6" t="s">
        <v>17</v>
      </c>
      <c r="D4649" s="6">
        <v>6128</v>
      </c>
      <c r="F4649" s="6" t="s">
        <v>172</v>
      </c>
      <c r="G4649" s="6">
        <v>21.8</v>
      </c>
      <c r="H4649" s="6">
        <v>188.5</v>
      </c>
      <c r="I4649" s="6">
        <v>1.2</v>
      </c>
      <c r="J4649" s="6" t="s">
        <v>170</v>
      </c>
      <c r="K4649" s="6">
        <v>1.3</v>
      </c>
      <c r="L4649" s="6" t="s">
        <v>24</v>
      </c>
      <c r="N4649" s="6" t="b">
        <v>0</v>
      </c>
      <c r="O4649" s="6">
        <v>41.990846419999997</v>
      </c>
      <c r="P4649" s="6">
        <v>-72.130264170000004</v>
      </c>
    </row>
    <row r="4650" spans="2:16" ht="15.75" customHeight="1" x14ac:dyDescent="0.3">
      <c r="B4650" s="6">
        <v>802</v>
      </c>
      <c r="C4650" s="6" t="s">
        <v>25</v>
      </c>
      <c r="D4650" s="6">
        <v>6129</v>
      </c>
      <c r="F4650" s="6" t="s">
        <v>172</v>
      </c>
      <c r="G4650" s="6">
        <v>55.5</v>
      </c>
      <c r="H4650" s="6">
        <v>174.9</v>
      </c>
      <c r="I4650" s="6">
        <v>1.5</v>
      </c>
      <c r="J4650" s="6" t="s">
        <v>170</v>
      </c>
      <c r="K4650" s="6">
        <v>1.3</v>
      </c>
      <c r="L4650" s="6" t="s">
        <v>24</v>
      </c>
      <c r="N4650" s="6" t="b">
        <v>0</v>
      </c>
      <c r="O4650" s="6">
        <v>41.990673340000001</v>
      </c>
      <c r="P4650" s="6">
        <v>-72.129891180000001</v>
      </c>
    </row>
    <row r="4651" spans="2:16" ht="15.75" customHeight="1" x14ac:dyDescent="0.3">
      <c r="B4651" s="6">
        <v>802</v>
      </c>
      <c r="C4651" s="6" t="s">
        <v>25</v>
      </c>
      <c r="D4651" s="6">
        <v>6130</v>
      </c>
      <c r="F4651" s="6" t="s">
        <v>172</v>
      </c>
      <c r="G4651" s="6">
        <v>50.1</v>
      </c>
      <c r="H4651" s="6">
        <v>178.3</v>
      </c>
      <c r="I4651" s="6">
        <v>1.5</v>
      </c>
      <c r="J4651" s="6" t="s">
        <v>170</v>
      </c>
      <c r="K4651" s="6">
        <v>1.3</v>
      </c>
      <c r="L4651" s="6" t="s">
        <v>24</v>
      </c>
      <c r="N4651" s="6" t="b">
        <v>0</v>
      </c>
      <c r="O4651" s="6">
        <v>41.99071189</v>
      </c>
      <c r="P4651" s="6">
        <v>-72.129948380000002</v>
      </c>
    </row>
    <row r="4652" spans="2:16" ht="15.75" customHeight="1" x14ac:dyDescent="0.3">
      <c r="B4652" s="6">
        <v>901</v>
      </c>
      <c r="C4652" s="6" t="s">
        <v>17</v>
      </c>
      <c r="D4652" s="6">
        <v>6131</v>
      </c>
      <c r="F4652" s="6" t="s">
        <v>172</v>
      </c>
      <c r="G4652" s="6">
        <v>27.2</v>
      </c>
      <c r="H4652" s="6">
        <v>183.9</v>
      </c>
      <c r="I4652" s="6">
        <v>1.5</v>
      </c>
      <c r="J4652" s="6" t="s">
        <v>170</v>
      </c>
      <c r="K4652" s="6">
        <v>1.3</v>
      </c>
      <c r="L4652" s="6" t="s">
        <v>24</v>
      </c>
      <c r="N4652" s="6" t="b">
        <v>0</v>
      </c>
      <c r="O4652" s="6">
        <v>41.99079725</v>
      </c>
      <c r="P4652" s="6">
        <v>-72.130209489999999</v>
      </c>
    </row>
    <row r="4653" spans="2:16" ht="15.75" customHeight="1" x14ac:dyDescent="0.3">
      <c r="B4653" s="6">
        <v>802</v>
      </c>
      <c r="C4653" s="6" t="s">
        <v>26</v>
      </c>
      <c r="D4653" s="6">
        <v>6133</v>
      </c>
      <c r="F4653" s="6" t="s">
        <v>172</v>
      </c>
      <c r="G4653" s="6">
        <v>52.8</v>
      </c>
      <c r="H4653" s="6">
        <v>165.6</v>
      </c>
      <c r="I4653" s="6">
        <v>1.5</v>
      </c>
      <c r="J4653" s="6" t="s">
        <v>170</v>
      </c>
      <c r="N4653" s="6" t="b">
        <v>0</v>
      </c>
      <c r="O4653" s="6">
        <v>41.990595190000001</v>
      </c>
      <c r="P4653" s="6">
        <v>-72.129942889999995</v>
      </c>
    </row>
    <row r="4654" spans="2:16" ht="15.75" customHeight="1" x14ac:dyDescent="0.3">
      <c r="B4654" s="6">
        <v>802</v>
      </c>
      <c r="C4654" s="6" t="s">
        <v>21</v>
      </c>
      <c r="D4654" s="6">
        <v>6135</v>
      </c>
      <c r="F4654" s="6" t="s">
        <v>172</v>
      </c>
      <c r="G4654" s="6">
        <v>50</v>
      </c>
      <c r="H4654" s="6">
        <v>173.1</v>
      </c>
      <c r="I4654" s="6">
        <v>1.1000000000000001</v>
      </c>
      <c r="J4654" s="6" t="s">
        <v>170</v>
      </c>
      <c r="L4654" s="6" t="s">
        <v>24</v>
      </c>
      <c r="N4654" s="6" t="b">
        <v>0</v>
      </c>
      <c r="O4654" s="6">
        <v>41.990665989999997</v>
      </c>
      <c r="P4654" s="6">
        <v>-72.129960499999996</v>
      </c>
    </row>
    <row r="4655" spans="2:16" ht="15.75" customHeight="1" x14ac:dyDescent="0.3">
      <c r="B4655" s="6">
        <v>802</v>
      </c>
      <c r="C4655" s="6" t="s">
        <v>26</v>
      </c>
      <c r="D4655" s="6">
        <v>6138</v>
      </c>
      <c r="F4655" s="6" t="s">
        <v>172</v>
      </c>
      <c r="G4655" s="6">
        <v>53.9</v>
      </c>
      <c r="H4655" s="6">
        <v>167.6</v>
      </c>
      <c r="I4655" s="6">
        <v>2.5</v>
      </c>
      <c r="J4655" s="6" t="s">
        <v>170</v>
      </c>
      <c r="N4655" s="6" t="b">
        <v>0</v>
      </c>
      <c r="O4655" s="6">
        <v>41.990611190000003</v>
      </c>
      <c r="P4655" s="6">
        <v>-72.129925580000005</v>
      </c>
    </row>
    <row r="4656" spans="2:16" ht="15.75" customHeight="1" x14ac:dyDescent="0.3">
      <c r="B4656" s="6">
        <v>802</v>
      </c>
      <c r="C4656" s="6" t="s">
        <v>25</v>
      </c>
      <c r="D4656" s="6">
        <v>6139</v>
      </c>
      <c r="F4656" s="6" t="s">
        <v>172</v>
      </c>
      <c r="G4656" s="6">
        <v>53.5</v>
      </c>
      <c r="H4656" s="6">
        <v>172.9</v>
      </c>
      <c r="I4656" s="6">
        <v>1.5</v>
      </c>
      <c r="J4656" s="6" t="s">
        <v>170</v>
      </c>
      <c r="K4656" s="6">
        <v>1.3</v>
      </c>
      <c r="L4656" s="6" t="s">
        <v>24</v>
      </c>
      <c r="N4656" s="6" t="b">
        <v>1</v>
      </c>
      <c r="O4656" s="6">
        <v>41.990658750000001</v>
      </c>
      <c r="P4656" s="6">
        <v>-72.129919209999997</v>
      </c>
    </row>
    <row r="4657" spans="2:16" ht="15.75" customHeight="1" x14ac:dyDescent="0.3">
      <c r="B4657" s="6">
        <v>805</v>
      </c>
      <c r="C4657" s="6" t="s">
        <v>17</v>
      </c>
      <c r="D4657" s="6">
        <v>6140</v>
      </c>
      <c r="F4657" s="6" t="s">
        <v>172</v>
      </c>
      <c r="G4657" s="6">
        <v>105</v>
      </c>
      <c r="H4657" s="6">
        <v>167.9</v>
      </c>
      <c r="I4657" s="6">
        <v>1.8</v>
      </c>
      <c r="J4657" s="6" t="s">
        <v>170</v>
      </c>
      <c r="K4657" s="6">
        <v>1.3</v>
      </c>
      <c r="L4657" s="6" t="s">
        <v>24</v>
      </c>
      <c r="N4657" s="6" t="b">
        <v>0</v>
      </c>
      <c r="O4657" s="6">
        <v>41.99053404</v>
      </c>
      <c r="P4657" s="6">
        <v>-72.12931605</v>
      </c>
    </row>
    <row r="4658" spans="2:16" ht="15.75" customHeight="1" x14ac:dyDescent="0.3">
      <c r="B4658" s="6">
        <v>907</v>
      </c>
      <c r="C4658" s="6" t="s">
        <v>25</v>
      </c>
      <c r="D4658" s="6">
        <v>6141</v>
      </c>
      <c r="F4658" s="6" t="s">
        <v>172</v>
      </c>
      <c r="G4658" s="6">
        <v>157.6</v>
      </c>
      <c r="H4658" s="6">
        <v>192.5</v>
      </c>
      <c r="I4658" s="6">
        <v>1.6</v>
      </c>
      <c r="J4658" s="6" t="s">
        <v>170</v>
      </c>
      <c r="K4658" s="6">
        <v>1.3</v>
      </c>
      <c r="L4658" s="6" t="s">
        <v>24</v>
      </c>
      <c r="N4658" s="6" t="b">
        <v>0</v>
      </c>
      <c r="O4658" s="6">
        <v>41.990669750000002</v>
      </c>
      <c r="P4658" s="6">
        <v>-72.128637580000003</v>
      </c>
    </row>
    <row r="4659" spans="2:16" ht="15.75" customHeight="1" x14ac:dyDescent="0.3">
      <c r="B4659" s="6">
        <v>802</v>
      </c>
      <c r="C4659" s="6" t="s">
        <v>26</v>
      </c>
      <c r="D4659" s="6">
        <v>6143</v>
      </c>
      <c r="F4659" s="6" t="s">
        <v>172</v>
      </c>
      <c r="G4659" s="6">
        <v>55.7</v>
      </c>
      <c r="H4659" s="6">
        <v>166.5</v>
      </c>
      <c r="I4659" s="6">
        <v>3</v>
      </c>
      <c r="J4659" s="6" t="s">
        <v>170</v>
      </c>
      <c r="N4659" s="6" t="b">
        <v>0</v>
      </c>
      <c r="O4659" s="6">
        <v>41.990598630000001</v>
      </c>
      <c r="P4659" s="6">
        <v>-72.129906449999993</v>
      </c>
    </row>
    <row r="4660" spans="2:16" ht="15.75" customHeight="1" x14ac:dyDescent="0.3">
      <c r="B4660" s="6">
        <v>805</v>
      </c>
      <c r="C4660" s="6" t="s">
        <v>25</v>
      </c>
      <c r="D4660" s="6">
        <v>6146</v>
      </c>
      <c r="F4660" s="6" t="s">
        <v>172</v>
      </c>
      <c r="G4660" s="6">
        <v>113.6</v>
      </c>
      <c r="H4660" s="6">
        <v>179.7</v>
      </c>
      <c r="I4660" s="6">
        <v>2</v>
      </c>
      <c r="J4660" s="6" t="s">
        <v>170</v>
      </c>
      <c r="K4660" s="6">
        <v>1.3</v>
      </c>
      <c r="L4660" s="6" t="s">
        <v>24</v>
      </c>
      <c r="N4660" s="6" t="b">
        <v>0</v>
      </c>
      <c r="O4660" s="6">
        <v>41.990625110000003</v>
      </c>
      <c r="P4660" s="6">
        <v>-72.129188780000007</v>
      </c>
    </row>
    <row r="4661" spans="2:16" ht="15.75" customHeight="1" x14ac:dyDescent="0.3">
      <c r="B4661" s="6">
        <v>802</v>
      </c>
      <c r="C4661" s="6" t="s">
        <v>21</v>
      </c>
      <c r="D4661" s="6">
        <v>6147</v>
      </c>
      <c r="F4661" s="6" t="s">
        <v>172</v>
      </c>
      <c r="G4661" s="6">
        <v>48.9</v>
      </c>
      <c r="H4661" s="6">
        <v>174.6</v>
      </c>
      <c r="I4661" s="6">
        <v>1.2</v>
      </c>
      <c r="J4661" s="6" t="s">
        <v>170</v>
      </c>
      <c r="L4661" s="6" t="s">
        <v>24</v>
      </c>
      <c r="N4661" s="6" t="b">
        <v>0</v>
      </c>
      <c r="O4661" s="6">
        <v>41.990680990000001</v>
      </c>
      <c r="P4661" s="6">
        <v>-72.129970459999996</v>
      </c>
    </row>
    <row r="4662" spans="2:16" ht="15.75" customHeight="1" x14ac:dyDescent="0.3">
      <c r="B4662" s="6">
        <v>802</v>
      </c>
      <c r="C4662" s="6" t="s">
        <v>25</v>
      </c>
      <c r="D4662" s="6">
        <v>6148</v>
      </c>
      <c r="F4662" s="6" t="s">
        <v>172</v>
      </c>
      <c r="G4662" s="6">
        <v>50.7</v>
      </c>
      <c r="H4662" s="6">
        <v>171.7</v>
      </c>
      <c r="I4662" s="6">
        <v>1.1000000000000001</v>
      </c>
      <c r="J4662" s="6" t="s">
        <v>170</v>
      </c>
      <c r="K4662" s="6">
        <v>1.3</v>
      </c>
      <c r="L4662" s="6" t="s">
        <v>24</v>
      </c>
      <c r="N4662" s="6" t="b">
        <v>1</v>
      </c>
      <c r="O4662" s="6">
        <v>41.990652500000003</v>
      </c>
      <c r="P4662" s="6">
        <v>-72.129955100000004</v>
      </c>
    </row>
    <row r="4663" spans="2:16" ht="15.75" customHeight="1" x14ac:dyDescent="0.3">
      <c r="B4663" s="6">
        <v>901</v>
      </c>
      <c r="C4663" s="6" t="s">
        <v>17</v>
      </c>
      <c r="D4663" s="6">
        <v>6149</v>
      </c>
      <c r="F4663" s="6" t="s">
        <v>172</v>
      </c>
      <c r="G4663" s="6">
        <v>24</v>
      </c>
      <c r="H4663" s="6">
        <v>184.6</v>
      </c>
      <c r="I4663" s="6">
        <v>2</v>
      </c>
      <c r="J4663" s="6" t="s">
        <v>170</v>
      </c>
      <c r="K4663" s="6">
        <v>1.3</v>
      </c>
      <c r="L4663" s="6" t="s">
        <v>24</v>
      </c>
      <c r="N4663" s="6" t="b">
        <v>1</v>
      </c>
      <c r="O4663" s="6">
        <v>41.990808440000002</v>
      </c>
      <c r="P4663" s="6">
        <v>-72.130246150000005</v>
      </c>
    </row>
    <row r="4664" spans="2:16" ht="15.75" customHeight="1" x14ac:dyDescent="0.3">
      <c r="B4664" s="6">
        <v>903</v>
      </c>
      <c r="C4664" s="6" t="s">
        <v>17</v>
      </c>
      <c r="D4664" s="6">
        <v>6151</v>
      </c>
      <c r="F4664" s="6" t="s">
        <v>172</v>
      </c>
      <c r="G4664" s="6">
        <v>63.6</v>
      </c>
      <c r="H4664" s="6">
        <v>186.1</v>
      </c>
      <c r="I4664" s="6">
        <v>1</v>
      </c>
      <c r="J4664" s="6" t="s">
        <v>170</v>
      </c>
      <c r="K4664" s="6">
        <v>1.3</v>
      </c>
      <c r="L4664" s="6" t="s">
        <v>24</v>
      </c>
      <c r="N4664" s="6" t="b">
        <v>0</v>
      </c>
      <c r="O4664" s="6">
        <v>41.990759879999999</v>
      </c>
      <c r="P4664" s="6">
        <v>-72.129771129999995</v>
      </c>
    </row>
    <row r="4665" spans="2:16" ht="15.75" customHeight="1" x14ac:dyDescent="0.3">
      <c r="B4665" s="6">
        <v>802</v>
      </c>
      <c r="C4665" s="6" t="s">
        <v>25</v>
      </c>
      <c r="D4665" s="6">
        <v>6153</v>
      </c>
      <c r="F4665" s="6" t="s">
        <v>18</v>
      </c>
      <c r="G4665" s="6">
        <v>53.6</v>
      </c>
      <c r="H4665" s="6">
        <v>171.5</v>
      </c>
      <c r="I4665" s="6">
        <v>2</v>
      </c>
      <c r="J4665" s="6" t="s">
        <v>170</v>
      </c>
      <c r="K4665" s="6">
        <v>1.3</v>
      </c>
      <c r="L4665" s="6" t="s">
        <v>24</v>
      </c>
      <c r="N4665" s="6" t="b">
        <v>0</v>
      </c>
      <c r="O4665" s="6">
        <v>41.9906462</v>
      </c>
      <c r="P4665" s="6">
        <v>-72.129920960000007</v>
      </c>
    </row>
    <row r="4666" spans="2:16" ht="15.75" customHeight="1" x14ac:dyDescent="0.3">
      <c r="B4666" s="6">
        <v>904</v>
      </c>
      <c r="C4666" s="6" t="s">
        <v>26</v>
      </c>
      <c r="D4666" s="6">
        <v>6154</v>
      </c>
      <c r="F4666" s="6" t="s">
        <v>172</v>
      </c>
      <c r="G4666" s="6">
        <v>96</v>
      </c>
      <c r="H4666" s="6">
        <v>187.3</v>
      </c>
      <c r="I4666" s="6">
        <v>2.5</v>
      </c>
      <c r="J4666" s="6" t="s">
        <v>170</v>
      </c>
      <c r="K4666" s="6">
        <v>1.3</v>
      </c>
      <c r="L4666" s="6" t="s">
        <v>24</v>
      </c>
      <c r="N4666" s="6" t="b">
        <v>0</v>
      </c>
      <c r="O4666" s="6">
        <v>41.990719910000003</v>
      </c>
      <c r="P4666" s="6">
        <v>-72.129382530000001</v>
      </c>
    </row>
    <row r="4667" spans="2:16" ht="15.75" customHeight="1" x14ac:dyDescent="0.3">
      <c r="B4667" s="6">
        <v>804</v>
      </c>
      <c r="C4667" s="6" t="s">
        <v>26</v>
      </c>
      <c r="D4667" s="6">
        <v>6155</v>
      </c>
      <c r="F4667" s="6" t="s">
        <v>172</v>
      </c>
      <c r="G4667" s="6">
        <v>93</v>
      </c>
      <c r="H4667" s="6">
        <v>163.9</v>
      </c>
      <c r="I4667" s="6">
        <v>2</v>
      </c>
      <c r="J4667" s="6" t="s">
        <v>170</v>
      </c>
      <c r="K4667" s="6">
        <v>1.3</v>
      </c>
      <c r="L4667" s="6" t="s">
        <v>24</v>
      </c>
      <c r="N4667" s="6" t="b">
        <v>0</v>
      </c>
      <c r="O4667" s="6">
        <v>41.990517349999998</v>
      </c>
      <c r="P4667" s="6">
        <v>-72.129467450000007</v>
      </c>
    </row>
    <row r="4668" spans="2:16" ht="15.75" customHeight="1" x14ac:dyDescent="0.3">
      <c r="B4668" s="6">
        <v>901</v>
      </c>
      <c r="C4668" s="6" t="s">
        <v>17</v>
      </c>
      <c r="D4668" s="6">
        <v>6158</v>
      </c>
      <c r="F4668" s="6" t="s">
        <v>172</v>
      </c>
      <c r="G4668" s="6">
        <v>28.2</v>
      </c>
      <c r="H4668" s="6">
        <v>181.1</v>
      </c>
      <c r="I4668" s="6">
        <v>1.3</v>
      </c>
      <c r="J4668" s="6" t="s">
        <v>170</v>
      </c>
      <c r="K4668" s="6">
        <v>1.3</v>
      </c>
      <c r="L4668" s="6" t="s">
        <v>24</v>
      </c>
      <c r="N4668" s="6" t="b">
        <v>0</v>
      </c>
      <c r="O4668" s="6">
        <v>41.99077089</v>
      </c>
      <c r="P4668" s="6">
        <v>-72.130203460000004</v>
      </c>
    </row>
    <row r="4669" spans="2:16" ht="15.75" customHeight="1" x14ac:dyDescent="0.3">
      <c r="B4669" s="6">
        <v>802</v>
      </c>
      <c r="C4669" s="6" t="s">
        <v>21</v>
      </c>
      <c r="D4669" s="6">
        <v>6160</v>
      </c>
      <c r="F4669" s="6" t="s">
        <v>172</v>
      </c>
      <c r="G4669" s="6">
        <v>48.8</v>
      </c>
      <c r="H4669" s="6">
        <v>172</v>
      </c>
      <c r="I4669" s="6">
        <v>1.5</v>
      </c>
      <c r="J4669" s="6" t="s">
        <v>170</v>
      </c>
      <c r="L4669" s="6" t="s">
        <v>24</v>
      </c>
      <c r="N4669" s="6" t="b">
        <v>0</v>
      </c>
      <c r="O4669" s="6">
        <v>41.990658119999999</v>
      </c>
      <c r="P4669" s="6">
        <v>-72.129977109999999</v>
      </c>
    </row>
    <row r="4670" spans="2:16" ht="15.75" customHeight="1" x14ac:dyDescent="0.3">
      <c r="B4670" s="6">
        <v>802</v>
      </c>
      <c r="C4670" s="6" t="s">
        <v>25</v>
      </c>
      <c r="D4670" s="6">
        <v>6161</v>
      </c>
      <c r="F4670" s="6" t="s">
        <v>18</v>
      </c>
      <c r="G4670" s="6">
        <v>54</v>
      </c>
      <c r="H4670" s="6">
        <v>179.9</v>
      </c>
      <c r="I4670" s="6">
        <v>2.5</v>
      </c>
      <c r="J4670" s="6" t="s">
        <v>170</v>
      </c>
      <c r="K4670" s="6">
        <v>1.3</v>
      </c>
      <c r="L4670" s="6" t="s">
        <v>24</v>
      </c>
      <c r="N4670" s="6" t="b">
        <v>0</v>
      </c>
      <c r="O4670" s="6">
        <v>41.990719970000001</v>
      </c>
      <c r="P4670" s="6">
        <v>-72.129898549999993</v>
      </c>
    </row>
    <row r="4671" spans="2:16" ht="15.75" customHeight="1" x14ac:dyDescent="0.3">
      <c r="B4671" s="6">
        <v>802</v>
      </c>
      <c r="C4671" s="6" t="s">
        <v>25</v>
      </c>
      <c r="D4671" s="6">
        <v>6162</v>
      </c>
      <c r="F4671" s="6" t="s">
        <v>172</v>
      </c>
      <c r="G4671" s="6">
        <v>55.4</v>
      </c>
      <c r="H4671" s="6">
        <v>180</v>
      </c>
      <c r="I4671" s="6">
        <v>2.2000000000000002</v>
      </c>
      <c r="J4671" s="6" t="s">
        <v>170</v>
      </c>
      <c r="K4671" s="6">
        <v>1.3</v>
      </c>
      <c r="L4671" s="6" t="s">
        <v>24</v>
      </c>
      <c r="N4671" s="6" t="b">
        <v>1</v>
      </c>
      <c r="O4671" s="6">
        <v>41.99071867</v>
      </c>
      <c r="P4671" s="6">
        <v>-72.129881659999995</v>
      </c>
    </row>
    <row r="4672" spans="2:16" ht="15.75" customHeight="1" x14ac:dyDescent="0.3">
      <c r="B4672" s="6">
        <v>802</v>
      </c>
      <c r="C4672" s="6" t="s">
        <v>17</v>
      </c>
      <c r="D4672" s="6">
        <v>6163</v>
      </c>
      <c r="F4672" s="6" t="s">
        <v>172</v>
      </c>
      <c r="G4672" s="6">
        <v>42.9</v>
      </c>
      <c r="H4672" s="6">
        <v>161.30000000000001</v>
      </c>
      <c r="I4672" s="6">
        <v>2.7</v>
      </c>
      <c r="J4672" s="6" t="s">
        <v>170</v>
      </c>
      <c r="L4672" s="6" t="s">
        <v>24</v>
      </c>
      <c r="N4672" s="6" t="b">
        <v>1</v>
      </c>
      <c r="O4672" s="6">
        <v>41.990572569999998</v>
      </c>
      <c r="P4672" s="6">
        <v>-72.130069899999995</v>
      </c>
    </row>
    <row r="4673" spans="2:16" ht="15.75" customHeight="1" x14ac:dyDescent="0.3">
      <c r="B4673" s="6">
        <v>901</v>
      </c>
      <c r="C4673" s="6" t="s">
        <v>17</v>
      </c>
      <c r="D4673" s="6">
        <v>6164</v>
      </c>
      <c r="F4673" s="6" t="s">
        <v>172</v>
      </c>
      <c r="G4673" s="6">
        <v>27.6</v>
      </c>
      <c r="H4673" s="6">
        <v>183</v>
      </c>
      <c r="I4673" s="6">
        <v>1.7</v>
      </c>
      <c r="J4673" s="6" t="s">
        <v>170</v>
      </c>
      <c r="K4673" s="6">
        <v>1.3</v>
      </c>
      <c r="L4673" s="6" t="s">
        <v>24</v>
      </c>
      <c r="N4673" s="6" t="b">
        <v>0</v>
      </c>
      <c r="O4673" s="6">
        <v>41.990788649999999</v>
      </c>
      <c r="P4673" s="6">
        <v>-72.130206619999996</v>
      </c>
    </row>
    <row r="4674" spans="2:16" ht="15.75" customHeight="1" x14ac:dyDescent="0.3">
      <c r="B4674" s="6">
        <v>802</v>
      </c>
      <c r="C4674" s="6" t="s">
        <v>17</v>
      </c>
      <c r="D4674" s="6">
        <v>6165</v>
      </c>
      <c r="F4674" s="6" t="s">
        <v>172</v>
      </c>
      <c r="G4674" s="6">
        <v>41.9</v>
      </c>
      <c r="H4674" s="6">
        <v>162.30000000000001</v>
      </c>
      <c r="I4674" s="6">
        <v>1.3</v>
      </c>
      <c r="J4674" s="6" t="s">
        <v>170</v>
      </c>
      <c r="L4674" s="6" t="s">
        <v>24</v>
      </c>
      <c r="N4674" s="6" t="b">
        <v>0</v>
      </c>
      <c r="O4674" s="6">
        <v>41.99058299</v>
      </c>
      <c r="P4674" s="6">
        <v>-72.130079710000004</v>
      </c>
    </row>
    <row r="4675" spans="2:16" ht="15.75" customHeight="1" x14ac:dyDescent="0.3">
      <c r="B4675" s="6">
        <v>901</v>
      </c>
      <c r="C4675" s="6" t="s">
        <v>17</v>
      </c>
      <c r="D4675" s="6">
        <v>6166</v>
      </c>
      <c r="F4675" s="6" t="s">
        <v>172</v>
      </c>
      <c r="G4675" s="6">
        <v>23.5</v>
      </c>
      <c r="H4675" s="6">
        <v>182.1</v>
      </c>
      <c r="I4675" s="6">
        <v>2.2999999999999998</v>
      </c>
      <c r="J4675" s="6" t="s">
        <v>170</v>
      </c>
      <c r="K4675" s="6">
        <v>1.3</v>
      </c>
      <c r="L4675" s="6" t="s">
        <v>24</v>
      </c>
      <c r="N4675" s="6" t="b">
        <v>0</v>
      </c>
      <c r="O4675" s="6">
        <v>41.990787079999997</v>
      </c>
      <c r="P4675" s="6">
        <v>-72.130257360000002</v>
      </c>
    </row>
    <row r="4676" spans="2:16" ht="15.75" customHeight="1" x14ac:dyDescent="0.3">
      <c r="B4676" s="6">
        <v>107</v>
      </c>
      <c r="C4676" s="6" t="s">
        <v>26</v>
      </c>
      <c r="D4676" s="6">
        <v>6169</v>
      </c>
      <c r="F4676" s="6" t="s">
        <v>20</v>
      </c>
      <c r="G4676" s="6">
        <v>155.30000000000001</v>
      </c>
      <c r="H4676" s="6">
        <v>21.3</v>
      </c>
      <c r="I4676" s="6">
        <v>6.8</v>
      </c>
      <c r="J4676" s="6" t="s">
        <v>170</v>
      </c>
      <c r="K4676" s="6">
        <v>1.3</v>
      </c>
      <c r="L4676" s="6" t="s">
        <v>24</v>
      </c>
      <c r="N4676" s="6" t="b">
        <v>0</v>
      </c>
      <c r="O4676" s="6">
        <v>41.9891571</v>
      </c>
      <c r="P4676" s="6">
        <v>-72.129024740000006</v>
      </c>
    </row>
    <row r="4677" spans="2:16" ht="15.75" customHeight="1" x14ac:dyDescent="0.3">
      <c r="B4677" s="6">
        <v>901</v>
      </c>
      <c r="C4677" s="6" t="s">
        <v>25</v>
      </c>
      <c r="D4677" s="6">
        <v>6170</v>
      </c>
      <c r="F4677" s="6" t="s">
        <v>172</v>
      </c>
      <c r="G4677" s="6">
        <v>33.5</v>
      </c>
      <c r="H4677" s="6">
        <v>191.7</v>
      </c>
      <c r="I4677" s="6">
        <v>1.4</v>
      </c>
      <c r="J4677" s="6" t="s">
        <v>170</v>
      </c>
      <c r="N4677" s="6" t="b">
        <v>1</v>
      </c>
      <c r="O4677" s="6">
        <v>41.990856489999999</v>
      </c>
      <c r="P4677" s="6">
        <v>-72.130118030000006</v>
      </c>
    </row>
    <row r="4678" spans="2:16" ht="15.75" customHeight="1" x14ac:dyDescent="0.3">
      <c r="B4678" s="6">
        <v>802</v>
      </c>
      <c r="C4678" s="6" t="s">
        <v>26</v>
      </c>
      <c r="D4678" s="6">
        <v>6171</v>
      </c>
      <c r="F4678" s="6" t="s">
        <v>172</v>
      </c>
      <c r="G4678" s="6">
        <v>56.9</v>
      </c>
      <c r="H4678" s="6">
        <v>169.4</v>
      </c>
      <c r="I4678" s="6">
        <v>1.3</v>
      </c>
      <c r="J4678" s="6" t="s">
        <v>170</v>
      </c>
      <c r="N4678" s="6" t="b">
        <v>0</v>
      </c>
      <c r="O4678" s="6">
        <v>41.990622440000003</v>
      </c>
      <c r="P4678" s="6">
        <v>-72.129886049999996</v>
      </c>
    </row>
    <row r="4679" spans="2:16" ht="15.75" customHeight="1" x14ac:dyDescent="0.3">
      <c r="B4679" s="6">
        <v>802</v>
      </c>
      <c r="C4679" s="6" t="s">
        <v>17</v>
      </c>
      <c r="D4679" s="6">
        <v>6172</v>
      </c>
      <c r="F4679" s="6" t="s">
        <v>172</v>
      </c>
      <c r="G4679" s="6">
        <v>42.9</v>
      </c>
      <c r="H4679" s="6">
        <v>162.19999999999999</v>
      </c>
      <c r="I4679" s="6">
        <v>2.7</v>
      </c>
      <c r="J4679" s="6" t="s">
        <v>170</v>
      </c>
      <c r="L4679" s="6" t="s">
        <v>24</v>
      </c>
      <c r="N4679" s="6" t="b">
        <v>1</v>
      </c>
      <c r="O4679" s="6">
        <v>41.990580540000003</v>
      </c>
      <c r="P4679" s="6">
        <v>-72.130068010000002</v>
      </c>
    </row>
    <row r="4680" spans="2:16" ht="15.75" customHeight="1" x14ac:dyDescent="0.3">
      <c r="B4680" s="6">
        <v>802</v>
      </c>
      <c r="C4680" s="6" t="s">
        <v>17</v>
      </c>
      <c r="D4680" s="6">
        <v>6173</v>
      </c>
      <c r="F4680" s="6" t="s">
        <v>172</v>
      </c>
      <c r="G4680" s="6">
        <v>42.8</v>
      </c>
      <c r="H4680" s="6">
        <v>160</v>
      </c>
      <c r="I4680" s="6">
        <v>1.3</v>
      </c>
      <c r="J4680" s="6" t="s">
        <v>170</v>
      </c>
      <c r="L4680" s="6" t="s">
        <v>24</v>
      </c>
      <c r="N4680" s="6" t="b">
        <v>1</v>
      </c>
      <c r="O4680" s="6">
        <v>41.990561210000003</v>
      </c>
      <c r="P4680" s="6">
        <v>-72.130073820000007</v>
      </c>
    </row>
    <row r="4681" spans="2:16" ht="15.75" customHeight="1" x14ac:dyDescent="0.3">
      <c r="B4681" s="6">
        <v>107</v>
      </c>
      <c r="C4681" s="6" t="s">
        <v>26</v>
      </c>
      <c r="D4681" s="6">
        <v>6174</v>
      </c>
      <c r="F4681" s="6" t="s">
        <v>22</v>
      </c>
      <c r="G4681" s="6">
        <v>154</v>
      </c>
      <c r="H4681" s="6">
        <v>29.5</v>
      </c>
      <c r="I4681" s="6">
        <v>2.4</v>
      </c>
      <c r="J4681" s="6" t="s">
        <v>170</v>
      </c>
      <c r="K4681" s="6">
        <v>1.3</v>
      </c>
      <c r="L4681" s="6" t="s">
        <v>24</v>
      </c>
      <c r="N4681" s="6" t="b">
        <v>0</v>
      </c>
      <c r="O4681" s="6">
        <v>41.989231760000003</v>
      </c>
      <c r="P4681" s="6">
        <v>-72.129023000000004</v>
      </c>
    </row>
    <row r="4682" spans="2:16" ht="15.75" customHeight="1" x14ac:dyDescent="0.3">
      <c r="B4682" s="6">
        <v>802</v>
      </c>
      <c r="C4682" s="6" t="s">
        <v>26</v>
      </c>
      <c r="D4682" s="6">
        <v>6176</v>
      </c>
      <c r="F4682" s="6" t="s">
        <v>172</v>
      </c>
      <c r="G4682" s="6">
        <v>56.5</v>
      </c>
      <c r="H4682" s="6">
        <v>166.2</v>
      </c>
      <c r="I4682" s="6">
        <v>2.5</v>
      </c>
      <c r="J4682" s="6" t="s">
        <v>170</v>
      </c>
      <c r="N4682" s="6" t="b">
        <v>0</v>
      </c>
      <c r="O4682" s="6">
        <v>41.990594729999998</v>
      </c>
      <c r="P4682" s="6">
        <v>-72.129897540000002</v>
      </c>
    </row>
    <row r="4683" spans="2:16" ht="15.75" customHeight="1" x14ac:dyDescent="0.3">
      <c r="B4683" s="6">
        <v>901</v>
      </c>
      <c r="C4683" s="6" t="s">
        <v>17</v>
      </c>
      <c r="D4683" s="6">
        <v>6177</v>
      </c>
      <c r="F4683" s="6" t="s">
        <v>172</v>
      </c>
      <c r="G4683" s="6">
        <v>28.2</v>
      </c>
      <c r="H4683" s="6">
        <v>181.2</v>
      </c>
      <c r="I4683" s="6">
        <v>3</v>
      </c>
      <c r="J4683" s="6" t="s">
        <v>170</v>
      </c>
      <c r="K4683" s="6">
        <v>1.3</v>
      </c>
      <c r="L4683" s="6" t="s">
        <v>24</v>
      </c>
      <c r="N4683" s="6" t="b">
        <v>0</v>
      </c>
      <c r="O4683" s="6">
        <v>41.990771770000002</v>
      </c>
      <c r="P4683" s="6">
        <v>-72.130203249999994</v>
      </c>
    </row>
    <row r="4684" spans="2:16" ht="15.75" customHeight="1" x14ac:dyDescent="0.3">
      <c r="B4684" s="6">
        <v>903</v>
      </c>
      <c r="C4684" s="6" t="s">
        <v>21</v>
      </c>
      <c r="D4684" s="6">
        <v>6179</v>
      </c>
      <c r="F4684" s="6" t="s">
        <v>20</v>
      </c>
      <c r="G4684" s="6">
        <v>63.7</v>
      </c>
      <c r="H4684" s="6">
        <v>191.7</v>
      </c>
      <c r="I4684" s="6">
        <v>1</v>
      </c>
      <c r="J4684" s="6" t="s">
        <v>170</v>
      </c>
      <c r="L4684" s="6" t="s">
        <v>24</v>
      </c>
      <c r="N4684" s="6" t="b">
        <v>0</v>
      </c>
      <c r="O4684" s="6">
        <v>41.990809319999997</v>
      </c>
      <c r="P4684" s="6">
        <v>-72.129758170000002</v>
      </c>
    </row>
    <row r="4685" spans="2:16" ht="15.75" customHeight="1" x14ac:dyDescent="0.3">
      <c r="B4685" s="6">
        <v>902</v>
      </c>
      <c r="C4685" s="6" t="s">
        <v>25</v>
      </c>
      <c r="D4685" s="6">
        <v>6180</v>
      </c>
      <c r="F4685" s="6" t="s">
        <v>172</v>
      </c>
      <c r="G4685" s="6">
        <v>57.2</v>
      </c>
      <c r="H4685" s="6">
        <v>191.5</v>
      </c>
      <c r="I4685" s="6">
        <v>2.1</v>
      </c>
      <c r="J4685" s="6" t="s">
        <v>170</v>
      </c>
      <c r="N4685" s="6" t="b">
        <v>0</v>
      </c>
      <c r="O4685" s="6">
        <v>41.990817700000001</v>
      </c>
      <c r="P4685" s="6">
        <v>-72.129836040000001</v>
      </c>
    </row>
    <row r="4686" spans="2:16" ht="15.75" customHeight="1" x14ac:dyDescent="0.3">
      <c r="B4686" s="6">
        <v>905</v>
      </c>
      <c r="C4686" s="6" t="s">
        <v>26</v>
      </c>
      <c r="D4686" s="6">
        <v>6181</v>
      </c>
      <c r="F4686" s="6" t="s">
        <v>172</v>
      </c>
      <c r="G4686" s="6">
        <v>110.7</v>
      </c>
      <c r="H4686" s="6">
        <v>183.8</v>
      </c>
      <c r="I4686" s="6">
        <v>1.5</v>
      </c>
      <c r="J4686" s="6" t="s">
        <v>170</v>
      </c>
      <c r="K4686" s="6">
        <v>1.3</v>
      </c>
      <c r="L4686" s="6" t="s">
        <v>24</v>
      </c>
      <c r="N4686" s="6" t="b">
        <v>1</v>
      </c>
      <c r="O4686" s="6">
        <v>41.99066595</v>
      </c>
      <c r="P4686" s="6">
        <v>-72.129214719999993</v>
      </c>
    </row>
    <row r="4687" spans="2:16" ht="15.75" customHeight="1" x14ac:dyDescent="0.3">
      <c r="B4687" s="6">
        <v>803</v>
      </c>
      <c r="C4687" s="6" t="s">
        <v>17</v>
      </c>
      <c r="D4687" s="6">
        <v>6182</v>
      </c>
      <c r="F4687" s="6" t="s">
        <v>172</v>
      </c>
      <c r="G4687" s="6">
        <v>69.599999999999994</v>
      </c>
      <c r="H4687" s="6">
        <v>164.7</v>
      </c>
      <c r="I4687" s="6">
        <v>1.2</v>
      </c>
      <c r="J4687" s="6" t="s">
        <v>170</v>
      </c>
      <c r="N4687" s="6" t="b">
        <v>0</v>
      </c>
      <c r="O4687" s="6">
        <v>41.990560979999998</v>
      </c>
      <c r="P4687" s="6">
        <v>-72.129744599999995</v>
      </c>
    </row>
    <row r="4688" spans="2:16" ht="15.75" customHeight="1" x14ac:dyDescent="0.3">
      <c r="B4688" s="6">
        <v>902</v>
      </c>
      <c r="C4688" s="6" t="s">
        <v>26</v>
      </c>
      <c r="D4688" s="6">
        <v>6184</v>
      </c>
      <c r="F4688" s="6" t="s">
        <v>172</v>
      </c>
      <c r="G4688" s="6">
        <v>56.4</v>
      </c>
      <c r="H4688" s="6">
        <v>180.1</v>
      </c>
      <c r="I4688" s="6">
        <v>1.4</v>
      </c>
      <c r="J4688" s="6" t="s">
        <v>170</v>
      </c>
      <c r="K4688" s="6">
        <v>1.3</v>
      </c>
      <c r="L4688" s="6" t="s">
        <v>24</v>
      </c>
      <c r="N4688" s="6" t="b">
        <v>0</v>
      </c>
      <c r="O4688" s="6">
        <v>41.99071799</v>
      </c>
      <c r="P4688" s="6">
        <v>-72.129869529999993</v>
      </c>
    </row>
    <row r="4689" spans="2:16" ht="15.75" customHeight="1" x14ac:dyDescent="0.3">
      <c r="B4689" s="6">
        <v>901</v>
      </c>
      <c r="C4689" s="6" t="s">
        <v>17</v>
      </c>
      <c r="D4689" s="6">
        <v>6185</v>
      </c>
      <c r="F4689" s="6" t="s">
        <v>172</v>
      </c>
      <c r="G4689" s="6">
        <v>29.9</v>
      </c>
      <c r="H4689" s="6">
        <v>180.5</v>
      </c>
      <c r="I4689" s="6">
        <v>4.4000000000000004</v>
      </c>
      <c r="J4689" s="6" t="s">
        <v>170</v>
      </c>
      <c r="K4689" s="6">
        <v>1.3</v>
      </c>
      <c r="L4689" s="6" t="s">
        <v>24</v>
      </c>
      <c r="N4689" s="6" t="b">
        <v>0</v>
      </c>
      <c r="O4689" s="6">
        <v>41.990762920000002</v>
      </c>
      <c r="P4689" s="6">
        <v>-72.130184459999995</v>
      </c>
    </row>
    <row r="4690" spans="2:16" ht="15.75" customHeight="1" x14ac:dyDescent="0.3">
      <c r="B4690" s="6">
        <v>802</v>
      </c>
      <c r="C4690" s="6" t="s">
        <v>25</v>
      </c>
      <c r="D4690" s="6">
        <v>6186</v>
      </c>
      <c r="F4690" s="6" t="s">
        <v>172</v>
      </c>
      <c r="G4690" s="6">
        <v>53.6</v>
      </c>
      <c r="H4690" s="6">
        <v>173.9</v>
      </c>
      <c r="I4690" s="6">
        <v>1.9</v>
      </c>
      <c r="J4690" s="6" t="s">
        <v>170</v>
      </c>
      <c r="K4690" s="6">
        <v>1.3</v>
      </c>
      <c r="L4690" s="6" t="s">
        <v>24</v>
      </c>
      <c r="N4690" s="6" t="b">
        <v>0</v>
      </c>
      <c r="O4690" s="6">
        <v>41.990667449999997</v>
      </c>
      <c r="P4690" s="6">
        <v>-72.129915920000002</v>
      </c>
    </row>
    <row r="4691" spans="2:16" ht="15.75" customHeight="1" x14ac:dyDescent="0.3">
      <c r="B4691" s="6">
        <v>804</v>
      </c>
      <c r="C4691" s="6" t="s">
        <v>26</v>
      </c>
      <c r="D4691" s="6">
        <v>6188</v>
      </c>
      <c r="F4691" s="6" t="s">
        <v>172</v>
      </c>
      <c r="G4691" s="6">
        <v>96.8</v>
      </c>
      <c r="H4691" s="6">
        <v>169</v>
      </c>
      <c r="I4691" s="6">
        <v>1.1000000000000001</v>
      </c>
      <c r="J4691" s="6" t="s">
        <v>170</v>
      </c>
      <c r="K4691" s="6">
        <v>1.3</v>
      </c>
      <c r="L4691" s="6" t="s">
        <v>24</v>
      </c>
      <c r="N4691" s="6" t="b">
        <v>0</v>
      </c>
      <c r="O4691" s="6">
        <v>41.990556589999997</v>
      </c>
      <c r="P4691" s="6">
        <v>-72.129411450000006</v>
      </c>
    </row>
    <row r="4692" spans="2:16" ht="15.75" customHeight="1" x14ac:dyDescent="0.3">
      <c r="B4692" s="6">
        <v>802</v>
      </c>
      <c r="C4692" s="6" t="s">
        <v>26</v>
      </c>
      <c r="D4692" s="6">
        <v>6190</v>
      </c>
      <c r="F4692" s="6" t="s">
        <v>172</v>
      </c>
      <c r="G4692" s="6">
        <v>53.6</v>
      </c>
      <c r="H4692" s="6">
        <v>167.8</v>
      </c>
      <c r="I4692" s="6">
        <v>2.7</v>
      </c>
      <c r="J4692" s="6" t="s">
        <v>170</v>
      </c>
      <c r="N4692" s="6" t="b">
        <v>1</v>
      </c>
      <c r="O4692" s="6">
        <v>41.990613430000003</v>
      </c>
      <c r="P4692" s="6">
        <v>-72.129928739999997</v>
      </c>
    </row>
    <row r="4693" spans="2:16" ht="15.75" customHeight="1" x14ac:dyDescent="0.3">
      <c r="B4693" s="6">
        <v>802</v>
      </c>
      <c r="C4693" s="6" t="s">
        <v>25</v>
      </c>
      <c r="D4693" s="6">
        <v>6191</v>
      </c>
      <c r="F4693" s="6" t="s">
        <v>172</v>
      </c>
      <c r="G4693" s="6">
        <v>51.3</v>
      </c>
      <c r="H4693" s="6">
        <v>173.4</v>
      </c>
      <c r="I4693" s="6">
        <v>2</v>
      </c>
      <c r="J4693" s="6" t="s">
        <v>170</v>
      </c>
      <c r="K4693" s="6">
        <v>1.3</v>
      </c>
      <c r="L4693" s="6" t="s">
        <v>24</v>
      </c>
      <c r="N4693" s="6" t="b">
        <v>0</v>
      </c>
      <c r="O4693" s="6">
        <v>41.990666619999999</v>
      </c>
      <c r="P4693" s="6">
        <v>-72.129944379999998</v>
      </c>
    </row>
    <row r="4694" spans="2:16" ht="15.75" customHeight="1" x14ac:dyDescent="0.3">
      <c r="B4694" s="6">
        <v>802</v>
      </c>
      <c r="C4694" s="6" t="s">
        <v>25</v>
      </c>
      <c r="D4694" s="6">
        <v>6192</v>
      </c>
      <c r="F4694" s="6" t="s">
        <v>172</v>
      </c>
      <c r="G4694" s="6">
        <v>51.4</v>
      </c>
      <c r="H4694" s="6">
        <v>173.2</v>
      </c>
      <c r="I4694" s="6">
        <v>2</v>
      </c>
      <c r="J4694" s="6" t="s">
        <v>170</v>
      </c>
      <c r="K4694" s="6">
        <v>1.3</v>
      </c>
      <c r="L4694" s="6" t="s">
        <v>24</v>
      </c>
      <c r="N4694" s="6" t="b">
        <v>0</v>
      </c>
      <c r="O4694" s="6">
        <v>41.990664690000003</v>
      </c>
      <c r="P4694" s="6">
        <v>-72.129943609999998</v>
      </c>
    </row>
    <row r="4695" spans="2:16" ht="15.75" customHeight="1" x14ac:dyDescent="0.3">
      <c r="B4695" s="6">
        <v>802</v>
      </c>
      <c r="C4695" s="6" t="s">
        <v>25</v>
      </c>
      <c r="D4695" s="6">
        <v>6194</v>
      </c>
      <c r="F4695" s="6" t="s">
        <v>172</v>
      </c>
      <c r="G4695" s="6">
        <v>51.6</v>
      </c>
      <c r="H4695" s="6">
        <v>171.3</v>
      </c>
      <c r="I4695" s="6">
        <v>1</v>
      </c>
      <c r="J4695" s="6" t="s">
        <v>170</v>
      </c>
      <c r="K4695" s="6">
        <v>1.3</v>
      </c>
      <c r="L4695" s="6" t="s">
        <v>24</v>
      </c>
      <c r="N4695" s="6" t="b">
        <v>1</v>
      </c>
      <c r="O4695" s="6">
        <v>41.990647549999998</v>
      </c>
      <c r="P4695" s="6">
        <v>-72.129945219999996</v>
      </c>
    </row>
    <row r="4696" spans="2:16" ht="15.75" customHeight="1" x14ac:dyDescent="0.3">
      <c r="B4696" s="6">
        <v>802</v>
      </c>
      <c r="C4696" s="6" t="s">
        <v>25</v>
      </c>
      <c r="D4696" s="6">
        <v>6196</v>
      </c>
      <c r="F4696" s="6" t="s">
        <v>172</v>
      </c>
      <c r="G4696" s="6">
        <v>53.4</v>
      </c>
      <c r="H4696" s="6">
        <v>173.1</v>
      </c>
      <c r="I4696" s="6">
        <v>1.3</v>
      </c>
      <c r="J4696" s="6" t="s">
        <v>170</v>
      </c>
      <c r="K4696" s="6">
        <v>1.3</v>
      </c>
      <c r="L4696" s="6" t="s">
        <v>24</v>
      </c>
      <c r="N4696" s="6" t="b">
        <v>0</v>
      </c>
      <c r="O4696" s="6">
        <v>41.990660679999998</v>
      </c>
      <c r="P4696" s="6">
        <v>-72.129919990000005</v>
      </c>
    </row>
    <row r="4697" spans="2:16" ht="15.75" customHeight="1" x14ac:dyDescent="0.3">
      <c r="B4697" s="6">
        <v>802</v>
      </c>
      <c r="C4697" s="6" t="s">
        <v>21</v>
      </c>
      <c r="D4697" s="6">
        <v>6197</v>
      </c>
      <c r="F4697" s="6" t="s">
        <v>172</v>
      </c>
      <c r="G4697" s="6">
        <v>43.8</v>
      </c>
      <c r="H4697" s="6">
        <v>160</v>
      </c>
      <c r="I4697" s="6">
        <v>1.4</v>
      </c>
      <c r="J4697" s="6" t="s">
        <v>170</v>
      </c>
      <c r="L4697" s="6" t="s">
        <v>24</v>
      </c>
      <c r="N4697" s="6" t="b">
        <v>1</v>
      </c>
      <c r="O4697" s="6">
        <v>41.990559650000002</v>
      </c>
      <c r="P4697" s="6">
        <v>-72.130061900000001</v>
      </c>
    </row>
    <row r="4698" spans="2:16" ht="15.75" customHeight="1" x14ac:dyDescent="0.3">
      <c r="B4698" s="6">
        <v>902</v>
      </c>
      <c r="C4698" s="6" t="s">
        <v>25</v>
      </c>
      <c r="D4698" s="6">
        <v>6198</v>
      </c>
      <c r="F4698" s="6" t="s">
        <v>172</v>
      </c>
      <c r="G4698" s="6">
        <v>58.8</v>
      </c>
      <c r="H4698" s="6">
        <v>191.3</v>
      </c>
      <c r="I4698" s="6">
        <v>1.9</v>
      </c>
      <c r="J4698" s="6" t="s">
        <v>170</v>
      </c>
      <c r="N4698" s="6" t="b">
        <v>0</v>
      </c>
      <c r="O4698" s="6">
        <v>41.990813430000003</v>
      </c>
      <c r="P4698" s="6">
        <v>-72.129817399999993</v>
      </c>
    </row>
    <row r="4699" spans="2:16" ht="15.75" customHeight="1" x14ac:dyDescent="0.3">
      <c r="B4699" s="6">
        <v>802</v>
      </c>
      <c r="C4699" s="6" t="s">
        <v>21</v>
      </c>
      <c r="D4699" s="6">
        <v>6199</v>
      </c>
      <c r="F4699" s="6" t="s">
        <v>172</v>
      </c>
      <c r="G4699" s="6">
        <v>45.3</v>
      </c>
      <c r="H4699" s="6">
        <v>160</v>
      </c>
      <c r="I4699" s="6">
        <v>1.4</v>
      </c>
      <c r="J4699" s="6" t="s">
        <v>170</v>
      </c>
      <c r="L4699" s="6" t="s">
        <v>24</v>
      </c>
      <c r="N4699" s="6" t="b">
        <v>1</v>
      </c>
      <c r="O4699" s="6">
        <v>41.99055731</v>
      </c>
      <c r="P4699" s="6">
        <v>-72.130044029999993</v>
      </c>
    </row>
    <row r="4700" spans="2:16" ht="15.75" customHeight="1" x14ac:dyDescent="0.3">
      <c r="B4700" s="6">
        <v>802</v>
      </c>
      <c r="C4700" s="6" t="s">
        <v>25</v>
      </c>
      <c r="D4700" s="6">
        <v>6200</v>
      </c>
      <c r="F4700" s="6" t="s">
        <v>172</v>
      </c>
      <c r="G4700" s="6">
        <v>52.1</v>
      </c>
      <c r="H4700" s="6">
        <v>171.9</v>
      </c>
      <c r="I4700" s="6">
        <v>1.5</v>
      </c>
      <c r="J4700" s="6" t="s">
        <v>170</v>
      </c>
      <c r="K4700" s="6">
        <v>1.3</v>
      </c>
      <c r="L4700" s="6" t="s">
        <v>24</v>
      </c>
      <c r="N4700" s="6" t="b">
        <v>0</v>
      </c>
      <c r="O4700" s="6">
        <v>41.990652079999997</v>
      </c>
      <c r="P4700" s="6">
        <v>-72.129937999999996</v>
      </c>
    </row>
    <row r="4701" spans="2:16" ht="15.75" customHeight="1" x14ac:dyDescent="0.3">
      <c r="B4701" s="6">
        <v>902</v>
      </c>
      <c r="C4701" s="6" t="s">
        <v>26</v>
      </c>
      <c r="D4701" s="6">
        <v>6201</v>
      </c>
      <c r="F4701" s="6" t="s">
        <v>172</v>
      </c>
      <c r="G4701" s="6">
        <v>58.8</v>
      </c>
      <c r="H4701" s="6">
        <v>186.4</v>
      </c>
      <c r="I4701" s="6">
        <v>2.2000000000000002</v>
      </c>
      <c r="J4701" s="6" t="s">
        <v>170</v>
      </c>
      <c r="N4701" s="6" t="b">
        <v>1</v>
      </c>
      <c r="O4701" s="6">
        <v>41.990770040000001</v>
      </c>
      <c r="P4701" s="6">
        <v>-72.129827689999999</v>
      </c>
    </row>
    <row r="4702" spans="2:16" ht="15.75" customHeight="1" x14ac:dyDescent="0.3">
      <c r="B4702" s="6">
        <v>805</v>
      </c>
      <c r="C4702" s="6" t="s">
        <v>26</v>
      </c>
      <c r="D4702" s="6">
        <v>6203</v>
      </c>
      <c r="F4702" s="6" t="s">
        <v>172</v>
      </c>
      <c r="G4702" s="6">
        <v>115.5</v>
      </c>
      <c r="H4702" s="6">
        <v>166.5</v>
      </c>
      <c r="I4702" s="6">
        <v>1.6</v>
      </c>
      <c r="J4702" s="6" t="s">
        <v>170</v>
      </c>
      <c r="K4702" s="6">
        <v>1.3</v>
      </c>
      <c r="L4702" s="6" t="s">
        <v>24</v>
      </c>
      <c r="N4702" s="6" t="b">
        <v>1</v>
      </c>
      <c r="O4702" s="6">
        <v>41.990505239999997</v>
      </c>
      <c r="P4702" s="6">
        <v>-72.129193880000003</v>
      </c>
    </row>
    <row r="4703" spans="2:16" ht="15.75" customHeight="1" x14ac:dyDescent="0.3">
      <c r="B4703" s="6">
        <v>802</v>
      </c>
      <c r="C4703" s="6" t="s">
        <v>25</v>
      </c>
      <c r="D4703" s="6">
        <v>6205</v>
      </c>
      <c r="F4703" s="6" t="s">
        <v>172</v>
      </c>
      <c r="G4703" s="6">
        <v>53.2</v>
      </c>
      <c r="H4703" s="6">
        <v>172.9</v>
      </c>
      <c r="I4703" s="6">
        <v>1.5</v>
      </c>
      <c r="J4703" s="6" t="s">
        <v>170</v>
      </c>
      <c r="K4703" s="6">
        <v>1.3</v>
      </c>
      <c r="L4703" s="6" t="s">
        <v>24</v>
      </c>
      <c r="N4703" s="6" t="b">
        <v>1</v>
      </c>
      <c r="O4703" s="6">
        <v>41.990659219999998</v>
      </c>
      <c r="P4703" s="6">
        <v>-72.129922789999995</v>
      </c>
    </row>
    <row r="4704" spans="2:16" ht="15.75" customHeight="1" x14ac:dyDescent="0.3">
      <c r="B4704" s="6">
        <v>802</v>
      </c>
      <c r="C4704" s="6" t="s">
        <v>17</v>
      </c>
      <c r="D4704" s="6">
        <v>6207</v>
      </c>
      <c r="F4704" s="6" t="s">
        <v>172</v>
      </c>
      <c r="G4704" s="6">
        <v>42.8</v>
      </c>
      <c r="H4704" s="6">
        <v>164.7</v>
      </c>
      <c r="I4704" s="6">
        <v>4.3</v>
      </c>
      <c r="J4704" s="6" t="s">
        <v>170</v>
      </c>
      <c r="L4704" s="6" t="s">
        <v>24</v>
      </c>
      <c r="N4704" s="6" t="b">
        <v>1</v>
      </c>
      <c r="O4704" s="6">
        <v>41.990602840000001</v>
      </c>
      <c r="P4704" s="6">
        <v>-72.130063939999999</v>
      </c>
    </row>
    <row r="4705" spans="2:16" ht="15.75" customHeight="1" x14ac:dyDescent="0.3">
      <c r="B4705" s="6">
        <v>901</v>
      </c>
      <c r="C4705" s="6" t="s">
        <v>17</v>
      </c>
      <c r="D4705" s="6">
        <v>6208</v>
      </c>
      <c r="F4705" s="6" t="s">
        <v>172</v>
      </c>
      <c r="G4705" s="6">
        <v>26.3</v>
      </c>
      <c r="H4705" s="6">
        <v>183.4</v>
      </c>
      <c r="I4705" s="6">
        <v>2.1</v>
      </c>
      <c r="J4705" s="6" t="s">
        <v>170</v>
      </c>
      <c r="K4705" s="6">
        <v>1.3</v>
      </c>
      <c r="L4705" s="6" t="s">
        <v>24</v>
      </c>
      <c r="N4705" s="6" t="b">
        <v>1</v>
      </c>
      <c r="O4705" s="6">
        <v>41.990794219999998</v>
      </c>
      <c r="P4705" s="6">
        <v>-72.130221270000007</v>
      </c>
    </row>
    <row r="4706" spans="2:16" ht="15.75" customHeight="1" x14ac:dyDescent="0.3">
      <c r="B4706" s="6">
        <v>901</v>
      </c>
      <c r="C4706" s="6" t="s">
        <v>17</v>
      </c>
      <c r="D4706" s="6">
        <v>6211</v>
      </c>
      <c r="F4706" s="6" t="s">
        <v>172</v>
      </c>
      <c r="G4706" s="6">
        <v>27.5</v>
      </c>
      <c r="H4706" s="6">
        <v>181.5</v>
      </c>
      <c r="I4706" s="6">
        <v>2.6</v>
      </c>
      <c r="J4706" s="6" t="s">
        <v>170</v>
      </c>
      <c r="K4706" s="6">
        <v>1.3</v>
      </c>
      <c r="L4706" s="6" t="s">
        <v>24</v>
      </c>
      <c r="N4706" s="6" t="b">
        <v>1</v>
      </c>
      <c r="O4706" s="6">
        <v>41.99077552</v>
      </c>
      <c r="P4706" s="6">
        <v>-72.130210959999999</v>
      </c>
    </row>
    <row r="4707" spans="2:16" ht="15.75" customHeight="1" x14ac:dyDescent="0.3">
      <c r="B4707" s="6">
        <v>901</v>
      </c>
      <c r="C4707" s="6" t="s">
        <v>25</v>
      </c>
      <c r="D4707" s="6">
        <v>6212</v>
      </c>
      <c r="F4707" s="6" t="s">
        <v>172</v>
      </c>
      <c r="G4707" s="6">
        <v>39.799999999999997</v>
      </c>
      <c r="H4707" s="6">
        <v>199.9</v>
      </c>
      <c r="I4707" s="6">
        <v>1.5</v>
      </c>
      <c r="J4707" s="6" t="s">
        <v>170</v>
      </c>
      <c r="L4707" s="6" t="s">
        <v>24</v>
      </c>
      <c r="N4707" s="6" t="b">
        <v>1</v>
      </c>
      <c r="O4707" s="6">
        <v>41.990919269999999</v>
      </c>
      <c r="P4707" s="6">
        <v>-72.13002573</v>
      </c>
    </row>
    <row r="4708" spans="2:16" ht="15.75" customHeight="1" x14ac:dyDescent="0.3">
      <c r="B4708" s="6">
        <v>804</v>
      </c>
      <c r="C4708" s="6" t="s">
        <v>26</v>
      </c>
      <c r="D4708" s="6">
        <v>6213</v>
      </c>
      <c r="F4708" s="6" t="s">
        <v>172</v>
      </c>
      <c r="G4708" s="6">
        <v>98.6</v>
      </c>
      <c r="H4708" s="6">
        <v>167.9</v>
      </c>
      <c r="I4708" s="6">
        <v>2</v>
      </c>
      <c r="J4708" s="6" t="s">
        <v>170</v>
      </c>
      <c r="K4708" s="6">
        <v>1.3</v>
      </c>
      <c r="L4708" s="6" t="s">
        <v>24</v>
      </c>
      <c r="N4708" s="6" t="b">
        <v>0</v>
      </c>
      <c r="O4708" s="6">
        <v>41.990544030000002</v>
      </c>
      <c r="P4708" s="6">
        <v>-72.12939231</v>
      </c>
    </row>
    <row r="4709" spans="2:16" ht="15.75" customHeight="1" x14ac:dyDescent="0.3">
      <c r="B4709" s="6">
        <v>802</v>
      </c>
      <c r="C4709" s="6" t="s">
        <v>26</v>
      </c>
      <c r="D4709" s="6">
        <v>6214</v>
      </c>
      <c r="F4709" s="6" t="s">
        <v>172</v>
      </c>
      <c r="G4709" s="6">
        <v>50.6</v>
      </c>
      <c r="H4709" s="6">
        <v>164.3</v>
      </c>
      <c r="I4709" s="6">
        <v>2.7</v>
      </c>
      <c r="J4709" s="6" t="s">
        <v>170</v>
      </c>
      <c r="N4709" s="6" t="b">
        <v>0</v>
      </c>
      <c r="O4709" s="6">
        <v>41.99058711</v>
      </c>
      <c r="P4709" s="6">
        <v>-72.129971839999996</v>
      </c>
    </row>
    <row r="4710" spans="2:16" ht="15.75" customHeight="1" x14ac:dyDescent="0.3">
      <c r="B4710" s="6">
        <v>802</v>
      </c>
      <c r="C4710" s="6" t="s">
        <v>26</v>
      </c>
      <c r="D4710" s="6">
        <v>6215</v>
      </c>
      <c r="F4710" s="6" t="s">
        <v>172</v>
      </c>
      <c r="G4710" s="6">
        <v>52.6</v>
      </c>
      <c r="H4710" s="6">
        <v>168.6</v>
      </c>
      <c r="I4710" s="6">
        <v>1.2</v>
      </c>
      <c r="J4710" s="6" t="s">
        <v>170</v>
      </c>
      <c r="N4710" s="6" t="b">
        <v>1</v>
      </c>
      <c r="O4710" s="6">
        <v>41.990622070000001</v>
      </c>
      <c r="P4710" s="6">
        <v>-72.129938969999998</v>
      </c>
    </row>
    <row r="4711" spans="2:16" ht="15.75" customHeight="1" x14ac:dyDescent="0.3">
      <c r="B4711" s="6">
        <v>805</v>
      </c>
      <c r="C4711" s="6" t="s">
        <v>17</v>
      </c>
      <c r="D4711" s="6">
        <v>6216</v>
      </c>
      <c r="F4711" s="6" t="s">
        <v>172</v>
      </c>
      <c r="G4711" s="6">
        <v>104.9</v>
      </c>
      <c r="H4711" s="6">
        <v>167.7</v>
      </c>
      <c r="I4711" s="6">
        <v>2.2999999999999998</v>
      </c>
      <c r="J4711" s="6" t="s">
        <v>170</v>
      </c>
      <c r="K4711" s="6">
        <v>1.3</v>
      </c>
      <c r="L4711" s="6" t="s">
        <v>24</v>
      </c>
      <c r="N4711" s="6" t="b">
        <v>0</v>
      </c>
      <c r="O4711" s="6">
        <v>41.990532420000001</v>
      </c>
      <c r="P4711" s="6">
        <v>-72.129317659999998</v>
      </c>
    </row>
    <row r="4712" spans="2:16" ht="15.75" customHeight="1" x14ac:dyDescent="0.3">
      <c r="B4712" s="6">
        <v>802</v>
      </c>
      <c r="C4712" s="6" t="s">
        <v>26</v>
      </c>
      <c r="D4712" s="6">
        <v>6217</v>
      </c>
      <c r="F4712" s="6" t="s">
        <v>172</v>
      </c>
      <c r="G4712" s="6">
        <v>50.6</v>
      </c>
      <c r="H4712" s="6">
        <v>166.5</v>
      </c>
      <c r="I4712" s="6">
        <v>2</v>
      </c>
      <c r="J4712" s="6" t="s">
        <v>170</v>
      </c>
      <c r="N4712" s="6" t="b">
        <v>1</v>
      </c>
      <c r="O4712" s="6">
        <v>41.9906066</v>
      </c>
      <c r="P4712" s="6">
        <v>-72.129967219999997</v>
      </c>
    </row>
    <row r="4713" spans="2:16" ht="15.75" customHeight="1" x14ac:dyDescent="0.3">
      <c r="B4713" s="6">
        <v>902</v>
      </c>
      <c r="C4713" s="6" t="s">
        <v>26</v>
      </c>
      <c r="D4713" s="6">
        <v>6218</v>
      </c>
      <c r="F4713" s="6" t="s">
        <v>172</v>
      </c>
      <c r="G4713" s="6">
        <v>59.1</v>
      </c>
      <c r="H4713" s="6">
        <v>185.6</v>
      </c>
      <c r="I4713" s="6">
        <v>1.5</v>
      </c>
      <c r="J4713" s="6" t="s">
        <v>170</v>
      </c>
      <c r="N4713" s="6" t="b">
        <v>0</v>
      </c>
      <c r="O4713" s="6">
        <v>41.990762480000001</v>
      </c>
      <c r="P4713" s="6">
        <v>-72.129825800000006</v>
      </c>
    </row>
    <row r="4714" spans="2:16" ht="15.75" customHeight="1" x14ac:dyDescent="0.3">
      <c r="B4714" s="6">
        <v>901</v>
      </c>
      <c r="C4714" s="6" t="s">
        <v>17</v>
      </c>
      <c r="D4714" s="6">
        <v>6219</v>
      </c>
      <c r="F4714" s="6" t="s">
        <v>172</v>
      </c>
      <c r="G4714" s="6">
        <v>28.9</v>
      </c>
      <c r="H4714" s="6">
        <v>185.2</v>
      </c>
      <c r="I4714" s="6">
        <v>1.6</v>
      </c>
      <c r="J4714" s="6" t="s">
        <v>170</v>
      </c>
      <c r="K4714" s="6">
        <v>1.3</v>
      </c>
      <c r="L4714" s="6" t="s">
        <v>24</v>
      </c>
      <c r="N4714" s="6" t="b">
        <v>1</v>
      </c>
      <c r="O4714" s="6">
        <v>41.990806110000001</v>
      </c>
      <c r="P4714" s="6">
        <v>-72.130186499999994</v>
      </c>
    </row>
    <row r="4715" spans="2:16" ht="15.75" customHeight="1" x14ac:dyDescent="0.3">
      <c r="B4715" s="6">
        <v>802</v>
      </c>
      <c r="C4715" s="6" t="s">
        <v>26</v>
      </c>
      <c r="D4715" s="6">
        <v>6220</v>
      </c>
      <c r="F4715" s="6" t="s">
        <v>172</v>
      </c>
      <c r="G4715" s="6">
        <v>51.2</v>
      </c>
      <c r="H4715" s="6">
        <v>168.2</v>
      </c>
      <c r="I4715" s="6">
        <v>2.2999999999999998</v>
      </c>
      <c r="J4715" s="6" t="s">
        <v>170</v>
      </c>
      <c r="N4715" s="6" t="b">
        <v>1</v>
      </c>
      <c r="O4715" s="6">
        <v>41.990620720000003</v>
      </c>
      <c r="P4715" s="6">
        <v>-72.129956500000006</v>
      </c>
    </row>
    <row r="4716" spans="2:16" ht="15.75" customHeight="1" x14ac:dyDescent="0.3">
      <c r="B4716" s="6">
        <v>802</v>
      </c>
      <c r="C4716" s="6" t="s">
        <v>26</v>
      </c>
      <c r="D4716" s="6">
        <v>6221</v>
      </c>
      <c r="F4716" s="6" t="s">
        <v>172</v>
      </c>
      <c r="G4716" s="6">
        <v>57.4</v>
      </c>
      <c r="H4716" s="6">
        <v>163.5</v>
      </c>
      <c r="I4716" s="6">
        <v>1.8</v>
      </c>
      <c r="J4716" s="6" t="s">
        <v>170</v>
      </c>
      <c r="N4716" s="6" t="b">
        <v>0</v>
      </c>
      <c r="O4716" s="6">
        <v>41.990569409999999</v>
      </c>
      <c r="P4716" s="6">
        <v>-72.129892490000003</v>
      </c>
    </row>
    <row r="4717" spans="2:16" ht="15.75" customHeight="1" x14ac:dyDescent="0.3">
      <c r="B4717" s="6">
        <v>901</v>
      </c>
      <c r="C4717" s="6" t="s">
        <v>17</v>
      </c>
      <c r="D4717" s="6">
        <v>6222</v>
      </c>
      <c r="F4717" s="6" t="s">
        <v>172</v>
      </c>
      <c r="G4717" s="6">
        <v>25.8</v>
      </c>
      <c r="H4717" s="6">
        <v>185.1</v>
      </c>
      <c r="I4717" s="6">
        <v>2</v>
      </c>
      <c r="J4717" s="6" t="s">
        <v>170</v>
      </c>
      <c r="K4717" s="6">
        <v>1.3</v>
      </c>
      <c r="L4717" s="6" t="s">
        <v>24</v>
      </c>
      <c r="N4717" s="6" t="b">
        <v>0</v>
      </c>
      <c r="O4717" s="6">
        <v>41.990810060000001</v>
      </c>
      <c r="P4717" s="6">
        <v>-72.130223650000005</v>
      </c>
    </row>
    <row r="4718" spans="2:16" ht="15.75" customHeight="1" x14ac:dyDescent="0.3">
      <c r="B4718" s="6">
        <v>802</v>
      </c>
      <c r="C4718" s="6" t="s">
        <v>17</v>
      </c>
      <c r="D4718" s="6">
        <v>6225</v>
      </c>
      <c r="F4718" s="6" t="s">
        <v>172</v>
      </c>
      <c r="G4718" s="6">
        <v>43.1</v>
      </c>
      <c r="H4718" s="6">
        <v>160.30000000000001</v>
      </c>
      <c r="I4718" s="6">
        <v>2.6</v>
      </c>
      <c r="J4718" s="6" t="s">
        <v>170</v>
      </c>
      <c r="L4718" s="6" t="s">
        <v>24</v>
      </c>
      <c r="N4718" s="6" t="b">
        <v>1</v>
      </c>
      <c r="O4718" s="6">
        <v>41.990563399999999</v>
      </c>
      <c r="P4718" s="6">
        <v>-72.13006962</v>
      </c>
    </row>
    <row r="4719" spans="2:16" ht="15.75" customHeight="1" x14ac:dyDescent="0.3">
      <c r="B4719" s="6">
        <v>902</v>
      </c>
      <c r="C4719" s="6" t="s">
        <v>26</v>
      </c>
      <c r="D4719" s="6">
        <v>6227</v>
      </c>
      <c r="F4719" s="6" t="s">
        <v>172</v>
      </c>
      <c r="G4719" s="6">
        <v>55.5</v>
      </c>
      <c r="H4719" s="6">
        <v>188.8</v>
      </c>
      <c r="I4719" s="6">
        <v>1.1000000000000001</v>
      </c>
      <c r="J4719" s="6" t="s">
        <v>170</v>
      </c>
      <c r="N4719" s="6" t="b">
        <v>0</v>
      </c>
      <c r="O4719" s="6">
        <v>41.990796449999998</v>
      </c>
      <c r="P4719" s="6">
        <v>-72.129861969999993</v>
      </c>
    </row>
    <row r="4720" spans="2:16" ht="15.75" customHeight="1" x14ac:dyDescent="0.3">
      <c r="B4720" s="6">
        <v>802</v>
      </c>
      <c r="C4720" s="6" t="s">
        <v>26</v>
      </c>
      <c r="D4720" s="6">
        <v>6230</v>
      </c>
      <c r="F4720" s="6" t="s">
        <v>172</v>
      </c>
      <c r="G4720" s="6">
        <v>58.6</v>
      </c>
      <c r="H4720" s="6">
        <v>166.9</v>
      </c>
      <c r="I4720" s="6">
        <v>1.5</v>
      </c>
      <c r="J4720" s="6" t="s">
        <v>170</v>
      </c>
      <c r="N4720" s="6" t="b">
        <v>1</v>
      </c>
      <c r="O4720" s="6">
        <v>41.990597649999998</v>
      </c>
      <c r="P4720" s="6">
        <v>-72.129871050000006</v>
      </c>
    </row>
    <row r="4721" spans="2:16" ht="15.75" customHeight="1" x14ac:dyDescent="0.3">
      <c r="B4721" s="6">
        <v>901</v>
      </c>
      <c r="C4721" s="6" t="s">
        <v>17</v>
      </c>
      <c r="D4721" s="6">
        <v>6232</v>
      </c>
      <c r="F4721" s="6" t="s">
        <v>172</v>
      </c>
      <c r="G4721" s="6">
        <v>26.5</v>
      </c>
      <c r="H4721" s="6">
        <v>182.2</v>
      </c>
      <c r="I4721" s="6">
        <v>4.5999999999999996</v>
      </c>
      <c r="J4721" s="6" t="s">
        <v>170</v>
      </c>
      <c r="K4721" s="6">
        <v>1.3</v>
      </c>
      <c r="L4721" s="6" t="s">
        <v>24</v>
      </c>
      <c r="N4721" s="6" t="b">
        <v>0</v>
      </c>
      <c r="O4721" s="6">
        <v>41.990783280000002</v>
      </c>
      <c r="P4721" s="6">
        <v>-72.130221399999996</v>
      </c>
    </row>
    <row r="4722" spans="2:16" ht="15.75" customHeight="1" x14ac:dyDescent="0.3">
      <c r="B4722" s="6">
        <v>802</v>
      </c>
      <c r="C4722" s="6" t="s">
        <v>26</v>
      </c>
      <c r="D4722" s="6">
        <v>6234</v>
      </c>
      <c r="F4722" s="6" t="s">
        <v>172</v>
      </c>
      <c r="G4722" s="6">
        <v>52.3</v>
      </c>
      <c r="H4722" s="6">
        <v>166</v>
      </c>
      <c r="I4722" s="6">
        <v>1.6</v>
      </c>
      <c r="J4722" s="6" t="s">
        <v>170</v>
      </c>
      <c r="N4722" s="6" t="b">
        <v>0</v>
      </c>
      <c r="O4722" s="6">
        <v>41.990599520000004</v>
      </c>
      <c r="P4722" s="6">
        <v>-72.129948010000007</v>
      </c>
    </row>
    <row r="4723" spans="2:16" ht="15.75" customHeight="1" x14ac:dyDescent="0.3">
      <c r="B4723" s="6">
        <v>609</v>
      </c>
      <c r="C4723" s="6" t="s">
        <v>26</v>
      </c>
      <c r="D4723" s="6">
        <v>6237</v>
      </c>
      <c r="F4723" s="6" t="s">
        <v>20</v>
      </c>
      <c r="G4723" s="6">
        <v>199.2</v>
      </c>
      <c r="H4723" s="6">
        <v>120.2</v>
      </c>
      <c r="I4723" s="6">
        <v>1.2</v>
      </c>
      <c r="J4723" s="6" t="s">
        <v>170</v>
      </c>
      <c r="L4723" s="6" t="s">
        <v>24</v>
      </c>
      <c r="N4723" s="6" t="b">
        <v>0</v>
      </c>
      <c r="O4723" s="6">
        <v>41.989964450000002</v>
      </c>
      <c r="P4723" s="6">
        <v>-72.128293810000002</v>
      </c>
    </row>
    <row r="4724" spans="2:16" ht="15.75" customHeight="1" x14ac:dyDescent="0.3">
      <c r="B4724" s="6">
        <v>903</v>
      </c>
      <c r="C4724" s="6" t="s">
        <v>25</v>
      </c>
      <c r="D4724" s="6">
        <v>6239</v>
      </c>
      <c r="F4724" s="6" t="s">
        <v>172</v>
      </c>
      <c r="G4724" s="6">
        <v>79.900000000000006</v>
      </c>
      <c r="H4724" s="6">
        <v>190.2</v>
      </c>
      <c r="I4724" s="6">
        <v>2.6</v>
      </c>
      <c r="J4724" s="6" t="s">
        <v>170</v>
      </c>
      <c r="L4724" s="6" t="s">
        <v>24</v>
      </c>
      <c r="N4724" s="6" t="b">
        <v>0</v>
      </c>
      <c r="O4724" s="6">
        <v>41.990770740000002</v>
      </c>
      <c r="P4724" s="6">
        <v>-72.129568280000001</v>
      </c>
    </row>
    <row r="4725" spans="2:16" ht="15.75" customHeight="1" x14ac:dyDescent="0.3">
      <c r="B4725" s="6">
        <v>802</v>
      </c>
      <c r="C4725" s="6" t="s">
        <v>26</v>
      </c>
      <c r="D4725" s="6">
        <v>6240</v>
      </c>
      <c r="F4725" s="6" t="s">
        <v>172</v>
      </c>
      <c r="G4725" s="6">
        <v>52.8</v>
      </c>
      <c r="H4725" s="6">
        <v>168.4</v>
      </c>
      <c r="I4725" s="6">
        <v>1.2</v>
      </c>
      <c r="J4725" s="6" t="s">
        <v>170</v>
      </c>
      <c r="N4725" s="6" t="b">
        <v>1</v>
      </c>
      <c r="O4725" s="6">
        <v>41.990619989999999</v>
      </c>
      <c r="P4725" s="6">
        <v>-72.129937010000006</v>
      </c>
    </row>
    <row r="4726" spans="2:16" ht="15.75" customHeight="1" x14ac:dyDescent="0.3">
      <c r="B4726" s="6">
        <v>802</v>
      </c>
      <c r="C4726" s="6" t="s">
        <v>26</v>
      </c>
      <c r="D4726" s="6">
        <v>6240</v>
      </c>
      <c r="F4726" s="6" t="s">
        <v>172</v>
      </c>
      <c r="G4726" s="6">
        <v>52.2</v>
      </c>
      <c r="H4726" s="6">
        <v>163.69999999999999</v>
      </c>
      <c r="I4726" s="6">
        <v>2.7</v>
      </c>
      <c r="J4726" s="6" t="s">
        <v>170</v>
      </c>
      <c r="N4726" s="6" t="b">
        <v>0</v>
      </c>
      <c r="O4726" s="6">
        <v>41.9905793</v>
      </c>
      <c r="P4726" s="6">
        <v>-72.129954040000001</v>
      </c>
    </row>
    <row r="4727" spans="2:16" ht="15.75" customHeight="1" x14ac:dyDescent="0.3">
      <c r="B4727" s="6">
        <v>802</v>
      </c>
      <c r="C4727" s="6" t="s">
        <v>26</v>
      </c>
      <c r="D4727" s="6">
        <v>6243</v>
      </c>
      <c r="F4727" s="6" t="s">
        <v>172</v>
      </c>
      <c r="G4727" s="6">
        <v>50.6</v>
      </c>
      <c r="H4727" s="6">
        <v>166.7</v>
      </c>
      <c r="I4727" s="6">
        <v>2</v>
      </c>
      <c r="J4727" s="6" t="s">
        <v>170</v>
      </c>
      <c r="N4727" s="6" t="b">
        <v>0</v>
      </c>
      <c r="O4727" s="6">
        <v>41.990608369999997</v>
      </c>
      <c r="P4727" s="6">
        <v>-72.129966800000005</v>
      </c>
    </row>
    <row r="4728" spans="2:16" ht="15.75" customHeight="1" x14ac:dyDescent="0.3">
      <c r="B4728" s="6">
        <v>802</v>
      </c>
      <c r="C4728" s="6" t="s">
        <v>26</v>
      </c>
      <c r="D4728" s="6">
        <v>6244</v>
      </c>
      <c r="F4728" s="6" t="s">
        <v>172</v>
      </c>
      <c r="G4728" s="6">
        <v>51</v>
      </c>
      <c r="H4728" s="6">
        <v>167.1</v>
      </c>
      <c r="I4728" s="6">
        <v>1.4</v>
      </c>
      <c r="J4728" s="6" t="s">
        <v>170</v>
      </c>
      <c r="N4728" s="6" t="b">
        <v>0</v>
      </c>
      <c r="O4728" s="6">
        <v>41.990611289999997</v>
      </c>
      <c r="P4728" s="6">
        <v>-72.129961190000003</v>
      </c>
    </row>
    <row r="4729" spans="2:16" ht="15.75" customHeight="1" x14ac:dyDescent="0.3">
      <c r="B4729" s="6">
        <v>901</v>
      </c>
      <c r="C4729" s="6" t="s">
        <v>25</v>
      </c>
      <c r="D4729" s="6">
        <v>6245</v>
      </c>
      <c r="F4729" s="6" t="s">
        <v>172</v>
      </c>
      <c r="G4729" s="6">
        <v>38.5</v>
      </c>
      <c r="H4729" s="6">
        <v>199.8</v>
      </c>
      <c r="I4729" s="6">
        <v>1.2</v>
      </c>
      <c r="J4729" s="6" t="s">
        <v>170</v>
      </c>
      <c r="L4729" s="6" t="s">
        <v>24</v>
      </c>
      <c r="N4729" s="6" t="b">
        <v>0</v>
      </c>
      <c r="O4729" s="6">
        <v>41.990920420000002</v>
      </c>
      <c r="P4729" s="6">
        <v>-72.130041430000006</v>
      </c>
    </row>
    <row r="4730" spans="2:16" ht="15.75" customHeight="1" x14ac:dyDescent="0.3">
      <c r="B4730" s="6">
        <v>802</v>
      </c>
      <c r="C4730" s="6" t="s">
        <v>26</v>
      </c>
      <c r="D4730" s="6">
        <v>6249</v>
      </c>
      <c r="F4730" s="6" t="s">
        <v>172</v>
      </c>
      <c r="G4730" s="6">
        <v>51</v>
      </c>
      <c r="H4730" s="6">
        <v>163.30000000000001</v>
      </c>
      <c r="I4730" s="6">
        <v>2.7</v>
      </c>
      <c r="J4730" s="6" t="s">
        <v>170</v>
      </c>
      <c r="N4730" s="6" t="b">
        <v>0</v>
      </c>
      <c r="O4730" s="6">
        <v>41.990577629999997</v>
      </c>
      <c r="P4730" s="6">
        <v>-72.129969180000003</v>
      </c>
    </row>
    <row r="4731" spans="2:16" ht="15.75" customHeight="1" x14ac:dyDescent="0.3">
      <c r="B4731" s="6">
        <v>802</v>
      </c>
      <c r="C4731" s="6" t="s">
        <v>26</v>
      </c>
      <c r="D4731" s="6">
        <v>6250</v>
      </c>
      <c r="F4731" s="6" t="s">
        <v>172</v>
      </c>
      <c r="G4731" s="6">
        <v>51.3</v>
      </c>
      <c r="H4731" s="6">
        <v>163.4</v>
      </c>
      <c r="I4731" s="6">
        <v>2.2000000000000002</v>
      </c>
      <c r="J4731" s="6" t="s">
        <v>170</v>
      </c>
      <c r="N4731" s="6" t="b">
        <v>0</v>
      </c>
      <c r="O4731" s="6">
        <v>41.990578050000003</v>
      </c>
      <c r="P4731" s="6">
        <v>-72.129965389999995</v>
      </c>
    </row>
    <row r="4732" spans="2:16" ht="15.75" customHeight="1" x14ac:dyDescent="0.3">
      <c r="B4732" s="6">
        <v>802</v>
      </c>
      <c r="C4732" s="6" t="s">
        <v>26</v>
      </c>
      <c r="D4732" s="6">
        <v>6251</v>
      </c>
      <c r="F4732" s="6" t="s">
        <v>172</v>
      </c>
      <c r="G4732" s="6">
        <v>57.6</v>
      </c>
      <c r="H4732" s="6">
        <v>164.6</v>
      </c>
      <c r="I4732" s="6">
        <v>1.7</v>
      </c>
      <c r="J4732" s="6" t="s">
        <v>170</v>
      </c>
      <c r="N4732" s="6" t="b">
        <v>1</v>
      </c>
      <c r="O4732" s="6">
        <v>41.990578839999998</v>
      </c>
      <c r="P4732" s="6">
        <v>-72.129887800000006</v>
      </c>
    </row>
    <row r="4733" spans="2:16" ht="15.75" customHeight="1" x14ac:dyDescent="0.3">
      <c r="B4733" s="6">
        <v>802</v>
      </c>
      <c r="C4733" s="6" t="s">
        <v>26</v>
      </c>
      <c r="D4733" s="6">
        <v>6252</v>
      </c>
      <c r="F4733" s="6" t="s">
        <v>172</v>
      </c>
      <c r="G4733" s="6">
        <v>51.3</v>
      </c>
      <c r="H4733" s="6">
        <v>161.4</v>
      </c>
      <c r="I4733" s="6">
        <v>2.6</v>
      </c>
      <c r="J4733" s="6" t="s">
        <v>170</v>
      </c>
      <c r="N4733" s="6" t="b">
        <v>0</v>
      </c>
      <c r="O4733" s="6">
        <v>41.990560340000002</v>
      </c>
      <c r="P4733" s="6">
        <v>-72.129969590000002</v>
      </c>
    </row>
    <row r="4734" spans="2:16" ht="15.75" customHeight="1" x14ac:dyDescent="0.3">
      <c r="B4734" s="6">
        <v>802</v>
      </c>
      <c r="C4734" s="6" t="s">
        <v>26</v>
      </c>
      <c r="D4734" s="6">
        <v>6253</v>
      </c>
      <c r="F4734" s="6" t="s">
        <v>172</v>
      </c>
      <c r="G4734" s="6">
        <v>51.5</v>
      </c>
      <c r="H4734" s="6">
        <v>164</v>
      </c>
      <c r="I4734" s="6">
        <v>1.8</v>
      </c>
      <c r="J4734" s="6" t="s">
        <v>170</v>
      </c>
      <c r="N4734" s="6" t="b">
        <v>0</v>
      </c>
      <c r="O4734" s="6">
        <v>41.990583049999998</v>
      </c>
      <c r="P4734" s="6">
        <v>-72.129961750000007</v>
      </c>
    </row>
    <row r="4735" spans="2:16" ht="15.75" customHeight="1" x14ac:dyDescent="0.3">
      <c r="B4735" s="6">
        <v>802</v>
      </c>
      <c r="C4735" s="6" t="s">
        <v>26</v>
      </c>
      <c r="D4735" s="6">
        <v>6254</v>
      </c>
      <c r="F4735" s="6" t="s">
        <v>172</v>
      </c>
      <c r="G4735" s="6">
        <v>52.3</v>
      </c>
      <c r="H4735" s="6">
        <v>168.2</v>
      </c>
      <c r="I4735" s="6">
        <v>1.3</v>
      </c>
      <c r="J4735" s="6" t="s">
        <v>170</v>
      </c>
      <c r="N4735" s="6" t="b">
        <v>1</v>
      </c>
      <c r="O4735" s="6">
        <v>41.990619000000002</v>
      </c>
      <c r="P4735" s="6">
        <v>-72.129943389999994</v>
      </c>
    </row>
    <row r="4736" spans="2:16" ht="15.75" customHeight="1" x14ac:dyDescent="0.3">
      <c r="B4736" s="6">
        <v>904</v>
      </c>
      <c r="C4736" s="6" t="s">
        <v>17</v>
      </c>
      <c r="D4736" s="6">
        <v>6255</v>
      </c>
      <c r="F4736" s="6" t="s">
        <v>45</v>
      </c>
      <c r="G4736" s="6">
        <v>80.7</v>
      </c>
      <c r="H4736" s="6">
        <v>189</v>
      </c>
      <c r="I4736" s="6">
        <v>5.4</v>
      </c>
      <c r="J4736" s="6" t="s">
        <v>170</v>
      </c>
      <c r="K4736" s="6">
        <v>1.3</v>
      </c>
      <c r="L4736" s="6" t="s">
        <v>24</v>
      </c>
      <c r="N4736" s="6" t="b">
        <v>0</v>
      </c>
      <c r="O4736" s="6">
        <v>41.99075886</v>
      </c>
      <c r="P4736" s="6">
        <v>-72.129561269999996</v>
      </c>
    </row>
    <row r="4737" spans="2:16" ht="15.75" customHeight="1" x14ac:dyDescent="0.3">
      <c r="B4737" s="6">
        <v>802</v>
      </c>
      <c r="C4737" s="6" t="s">
        <v>26</v>
      </c>
      <c r="D4737" s="6">
        <v>6257</v>
      </c>
      <c r="F4737" s="6" t="s">
        <v>172</v>
      </c>
      <c r="G4737" s="6">
        <v>57.5</v>
      </c>
      <c r="H4737" s="6">
        <v>166.7</v>
      </c>
      <c r="I4737" s="6">
        <v>1.5</v>
      </c>
      <c r="J4737" s="6" t="s">
        <v>170</v>
      </c>
      <c r="N4737" s="6" t="b">
        <v>0</v>
      </c>
      <c r="O4737" s="6">
        <v>41.99059759</v>
      </c>
      <c r="P4737" s="6">
        <v>-72.129884579999995</v>
      </c>
    </row>
    <row r="4738" spans="2:16" ht="15.75" customHeight="1" x14ac:dyDescent="0.3">
      <c r="B4738" s="6">
        <v>802</v>
      </c>
      <c r="C4738" s="6" t="s">
        <v>26</v>
      </c>
      <c r="D4738" s="6">
        <v>6258</v>
      </c>
      <c r="F4738" s="6" t="s">
        <v>172</v>
      </c>
      <c r="G4738" s="6">
        <v>55.2</v>
      </c>
      <c r="H4738" s="6">
        <v>165.4</v>
      </c>
      <c r="I4738" s="6">
        <v>1.6</v>
      </c>
      <c r="J4738" s="6" t="s">
        <v>170</v>
      </c>
      <c r="N4738" s="6" t="b">
        <v>1</v>
      </c>
      <c r="O4738" s="6">
        <v>41.990589669999999</v>
      </c>
      <c r="P4738" s="6">
        <v>-72.129914720000002</v>
      </c>
    </row>
    <row r="4739" spans="2:16" ht="15.75" customHeight="1" x14ac:dyDescent="0.3">
      <c r="B4739" s="6">
        <v>802</v>
      </c>
      <c r="C4739" s="6" t="s">
        <v>25</v>
      </c>
      <c r="D4739" s="6">
        <v>6261</v>
      </c>
      <c r="F4739" s="6" t="s">
        <v>172</v>
      </c>
      <c r="G4739" s="6">
        <v>53</v>
      </c>
      <c r="H4739" s="6">
        <v>176.1</v>
      </c>
      <c r="I4739" s="6">
        <v>1.5</v>
      </c>
      <c r="J4739" s="6" t="s">
        <v>170</v>
      </c>
      <c r="K4739" s="6">
        <v>1.3</v>
      </c>
      <c r="L4739" s="6" t="s">
        <v>24</v>
      </c>
      <c r="N4739" s="6" t="b">
        <v>0</v>
      </c>
      <c r="O4739" s="6">
        <v>41.990687870000002</v>
      </c>
      <c r="P4739" s="6">
        <v>-72.129918450000005</v>
      </c>
    </row>
    <row r="4740" spans="2:16" ht="15.75" customHeight="1" x14ac:dyDescent="0.3">
      <c r="B4740" s="6">
        <v>802</v>
      </c>
      <c r="C4740" s="6" t="s">
        <v>26</v>
      </c>
      <c r="D4740" s="6">
        <v>6262</v>
      </c>
      <c r="F4740" s="6" t="s">
        <v>172</v>
      </c>
      <c r="G4740" s="6">
        <v>51.5</v>
      </c>
      <c r="H4740" s="6">
        <v>163.5</v>
      </c>
      <c r="I4740" s="6">
        <v>1.4</v>
      </c>
      <c r="J4740" s="6" t="s">
        <v>170</v>
      </c>
      <c r="N4740" s="6" t="b">
        <v>0</v>
      </c>
      <c r="O4740" s="6">
        <v>41.990578620000001</v>
      </c>
      <c r="P4740" s="6">
        <v>-72.129962800000001</v>
      </c>
    </row>
    <row r="4741" spans="2:16" ht="15.75" customHeight="1" x14ac:dyDescent="0.3">
      <c r="B4741" s="6">
        <v>902</v>
      </c>
      <c r="C4741" s="6" t="s">
        <v>21</v>
      </c>
      <c r="D4741" s="6">
        <v>6263</v>
      </c>
      <c r="F4741" s="6" t="s">
        <v>172</v>
      </c>
      <c r="G4741" s="6">
        <v>42.8</v>
      </c>
      <c r="H4741" s="6">
        <v>200</v>
      </c>
      <c r="I4741" s="6">
        <v>2.1</v>
      </c>
      <c r="J4741" s="6" t="s">
        <v>170</v>
      </c>
      <c r="N4741" s="6" t="b">
        <v>0</v>
      </c>
      <c r="O4741" s="6">
        <v>41.990915479999998</v>
      </c>
      <c r="P4741" s="6">
        <v>-72.129989769999995</v>
      </c>
    </row>
    <row r="4742" spans="2:16" ht="15.75" customHeight="1" x14ac:dyDescent="0.3">
      <c r="B4742" s="6">
        <v>903</v>
      </c>
      <c r="C4742" s="6" t="s">
        <v>21</v>
      </c>
      <c r="D4742" s="6">
        <v>6265</v>
      </c>
      <c r="F4742" s="6" t="s">
        <v>172</v>
      </c>
      <c r="G4742" s="6">
        <v>65.599999999999994</v>
      </c>
      <c r="H4742" s="6">
        <v>192.6</v>
      </c>
      <c r="I4742" s="6">
        <v>3.2</v>
      </c>
      <c r="J4742" s="6" t="s">
        <v>170</v>
      </c>
      <c r="L4742" s="6" t="s">
        <v>24</v>
      </c>
      <c r="N4742" s="6" t="b">
        <v>1</v>
      </c>
      <c r="O4742" s="6">
        <v>41.990814329999999</v>
      </c>
      <c r="P4742" s="6">
        <v>-72.129733639999998</v>
      </c>
    </row>
    <row r="4743" spans="2:16" ht="15.75" customHeight="1" x14ac:dyDescent="0.3">
      <c r="B4743" s="6">
        <v>802</v>
      </c>
      <c r="C4743" s="6" t="s">
        <v>26</v>
      </c>
      <c r="D4743" s="6">
        <v>6267</v>
      </c>
      <c r="F4743" s="6" t="s">
        <v>172</v>
      </c>
      <c r="G4743" s="6">
        <v>51.7</v>
      </c>
      <c r="H4743" s="6">
        <v>161.80000000000001</v>
      </c>
      <c r="I4743" s="6">
        <v>2</v>
      </c>
      <c r="J4743" s="6" t="s">
        <v>170</v>
      </c>
      <c r="N4743" s="6" t="b">
        <v>1</v>
      </c>
      <c r="O4743" s="6">
        <v>41.990563250000001</v>
      </c>
      <c r="P4743" s="6">
        <v>-72.129963989999993</v>
      </c>
    </row>
    <row r="4744" spans="2:16" ht="15.75" customHeight="1" x14ac:dyDescent="0.3">
      <c r="B4744" s="6">
        <v>802</v>
      </c>
      <c r="C4744" s="6" t="s">
        <v>26</v>
      </c>
      <c r="D4744" s="6">
        <v>6268</v>
      </c>
      <c r="F4744" s="6" t="s">
        <v>172</v>
      </c>
      <c r="G4744" s="6">
        <v>53.4</v>
      </c>
      <c r="H4744" s="6">
        <v>163.5</v>
      </c>
      <c r="I4744" s="6">
        <v>2.2000000000000002</v>
      </c>
      <c r="J4744" s="6" t="s">
        <v>170</v>
      </c>
      <c r="N4744" s="6" t="b">
        <v>1</v>
      </c>
      <c r="O4744" s="6">
        <v>41.990575659999998</v>
      </c>
      <c r="P4744" s="6">
        <v>-72.129940160000004</v>
      </c>
    </row>
    <row r="4745" spans="2:16" ht="15.75" customHeight="1" x14ac:dyDescent="0.3">
      <c r="B4745" s="6">
        <v>802</v>
      </c>
      <c r="C4745" s="6" t="s">
        <v>25</v>
      </c>
      <c r="D4745" s="6">
        <v>6269</v>
      </c>
      <c r="F4745" s="6" t="s">
        <v>172</v>
      </c>
      <c r="G4745" s="6">
        <v>54.6</v>
      </c>
      <c r="H4745" s="6">
        <v>171.5</v>
      </c>
      <c r="I4745" s="6">
        <v>4.0999999999999996</v>
      </c>
      <c r="J4745" s="6" t="s">
        <v>170</v>
      </c>
      <c r="K4745" s="6">
        <v>1.3</v>
      </c>
      <c r="L4745" s="6" t="s">
        <v>24</v>
      </c>
      <c r="N4745" s="6" t="b">
        <v>1</v>
      </c>
      <c r="O4745" s="6">
        <v>41.990644629999998</v>
      </c>
      <c r="P4745" s="6">
        <v>-72.129909049999995</v>
      </c>
    </row>
    <row r="4746" spans="2:16" ht="15.75" customHeight="1" x14ac:dyDescent="0.3">
      <c r="B4746" s="6">
        <v>802</v>
      </c>
      <c r="C4746" s="6" t="s">
        <v>26</v>
      </c>
      <c r="D4746" s="6">
        <v>6271</v>
      </c>
      <c r="F4746" s="6" t="s">
        <v>172</v>
      </c>
      <c r="G4746" s="6">
        <v>51.5</v>
      </c>
      <c r="H4746" s="6">
        <v>162.9</v>
      </c>
      <c r="I4746" s="6">
        <v>1</v>
      </c>
      <c r="J4746" s="6" t="s">
        <v>170</v>
      </c>
      <c r="N4746" s="6" t="b">
        <v>0</v>
      </c>
      <c r="O4746" s="6">
        <v>41.990573310000002</v>
      </c>
      <c r="P4746" s="6">
        <v>-72.129964060000006</v>
      </c>
    </row>
    <row r="4747" spans="2:16" ht="15.75" customHeight="1" x14ac:dyDescent="0.3">
      <c r="B4747" s="6">
        <v>802</v>
      </c>
      <c r="C4747" s="6" t="s">
        <v>26</v>
      </c>
      <c r="D4747" s="6">
        <v>6272</v>
      </c>
      <c r="F4747" s="6" t="s">
        <v>172</v>
      </c>
      <c r="G4747" s="6">
        <v>57.2</v>
      </c>
      <c r="H4747" s="6">
        <v>164.8</v>
      </c>
      <c r="I4747" s="6">
        <v>1.5</v>
      </c>
      <c r="J4747" s="6" t="s">
        <v>170</v>
      </c>
      <c r="N4747" s="6" t="b">
        <v>1</v>
      </c>
      <c r="O4747" s="6">
        <v>41.990581229999997</v>
      </c>
      <c r="P4747" s="6">
        <v>-72.129892150000003</v>
      </c>
    </row>
    <row r="4748" spans="2:16" ht="15.75" customHeight="1" x14ac:dyDescent="0.3">
      <c r="B4748" s="6">
        <v>802</v>
      </c>
      <c r="C4748" s="6" t="s">
        <v>26</v>
      </c>
      <c r="D4748" s="6">
        <v>6273</v>
      </c>
      <c r="F4748" s="6" t="s">
        <v>172</v>
      </c>
      <c r="G4748" s="6">
        <v>50.2</v>
      </c>
      <c r="H4748" s="6">
        <v>164.3</v>
      </c>
      <c r="I4748" s="6">
        <v>3</v>
      </c>
      <c r="J4748" s="6" t="s">
        <v>170</v>
      </c>
      <c r="N4748" s="6" t="b">
        <v>0</v>
      </c>
      <c r="O4748" s="6">
        <v>41.990587740000002</v>
      </c>
      <c r="P4748" s="6">
        <v>-72.12997661</v>
      </c>
    </row>
    <row r="4749" spans="2:16" ht="15.75" customHeight="1" x14ac:dyDescent="0.3">
      <c r="B4749" s="6">
        <v>802</v>
      </c>
      <c r="C4749" s="6" t="s">
        <v>26</v>
      </c>
      <c r="D4749" s="6">
        <v>6275</v>
      </c>
      <c r="F4749" s="6" t="s">
        <v>172</v>
      </c>
      <c r="G4749" s="6">
        <v>52.8</v>
      </c>
      <c r="H4749" s="6">
        <v>163.1</v>
      </c>
      <c r="I4749" s="6">
        <v>3.6</v>
      </c>
      <c r="J4749" s="6" t="s">
        <v>170</v>
      </c>
      <c r="N4749" s="6" t="b">
        <v>0</v>
      </c>
      <c r="O4749" s="6">
        <v>41.990573050000002</v>
      </c>
      <c r="P4749" s="6">
        <v>-72.129948150000004</v>
      </c>
    </row>
    <row r="4750" spans="2:16" ht="15.75" customHeight="1" x14ac:dyDescent="0.3">
      <c r="B4750" s="6">
        <v>802</v>
      </c>
      <c r="C4750" s="6" t="s">
        <v>26</v>
      </c>
      <c r="D4750" s="6">
        <v>6276</v>
      </c>
      <c r="F4750" s="6" t="s">
        <v>172</v>
      </c>
      <c r="G4750" s="6">
        <v>57.3</v>
      </c>
      <c r="H4750" s="6">
        <v>161</v>
      </c>
      <c r="I4750" s="6">
        <v>1.1000000000000001</v>
      </c>
      <c r="J4750" s="6" t="s">
        <v>170</v>
      </c>
      <c r="N4750" s="6" t="b">
        <v>0</v>
      </c>
      <c r="O4750" s="6">
        <v>41.990547419999999</v>
      </c>
      <c r="P4750" s="6">
        <v>-72.129898940000004</v>
      </c>
    </row>
    <row r="4751" spans="2:16" ht="15.75" customHeight="1" x14ac:dyDescent="0.3">
      <c r="B4751" s="6">
        <v>802</v>
      </c>
      <c r="C4751" s="6" t="s">
        <v>26</v>
      </c>
      <c r="D4751" s="6">
        <v>6279</v>
      </c>
      <c r="F4751" s="6" t="s">
        <v>172</v>
      </c>
      <c r="G4751" s="6">
        <v>55.9</v>
      </c>
      <c r="H4751" s="6">
        <v>165</v>
      </c>
      <c r="I4751" s="6">
        <v>1.4</v>
      </c>
      <c r="J4751" s="6" t="s">
        <v>170</v>
      </c>
      <c r="N4751" s="6" t="b">
        <v>1</v>
      </c>
      <c r="O4751" s="6">
        <v>41.990585039999999</v>
      </c>
      <c r="P4751" s="6">
        <v>-72.129907220000007</v>
      </c>
    </row>
    <row r="4752" spans="2:16" ht="15.75" customHeight="1" x14ac:dyDescent="0.3">
      <c r="B4752" s="6">
        <v>802</v>
      </c>
      <c r="C4752" s="6" t="s">
        <v>26</v>
      </c>
      <c r="D4752" s="6">
        <v>6280</v>
      </c>
      <c r="F4752" s="6" t="s">
        <v>172</v>
      </c>
      <c r="G4752" s="6">
        <v>54.1</v>
      </c>
      <c r="H4752" s="6">
        <v>162.30000000000001</v>
      </c>
      <c r="I4752" s="6">
        <v>2.5</v>
      </c>
      <c r="J4752" s="6" t="s">
        <v>170</v>
      </c>
      <c r="N4752" s="6" t="b">
        <v>0</v>
      </c>
      <c r="O4752" s="6">
        <v>41.99056393</v>
      </c>
      <c r="P4752" s="6">
        <v>-72.129934340000005</v>
      </c>
    </row>
    <row r="4753" spans="2:16" ht="15.75" customHeight="1" x14ac:dyDescent="0.3">
      <c r="B4753" s="6">
        <v>904</v>
      </c>
      <c r="C4753" s="6" t="s">
        <v>21</v>
      </c>
      <c r="D4753" s="6">
        <v>6282</v>
      </c>
      <c r="F4753" s="6" t="s">
        <v>172</v>
      </c>
      <c r="G4753" s="6">
        <v>83.1</v>
      </c>
      <c r="H4753" s="6">
        <v>197</v>
      </c>
      <c r="I4753" s="6">
        <v>1.7</v>
      </c>
      <c r="J4753" s="6" t="s">
        <v>170</v>
      </c>
      <c r="K4753" s="6">
        <v>1.3</v>
      </c>
      <c r="L4753" s="6" t="s">
        <v>24</v>
      </c>
      <c r="N4753" s="6" t="b">
        <v>0</v>
      </c>
      <c r="O4753" s="6">
        <v>41.990825970000003</v>
      </c>
      <c r="P4753" s="6">
        <v>-72.129515859999998</v>
      </c>
    </row>
    <row r="4754" spans="2:16" ht="15.75" customHeight="1" x14ac:dyDescent="0.3">
      <c r="B4754" s="6">
        <v>802</v>
      </c>
      <c r="C4754" s="6" t="s">
        <v>26</v>
      </c>
      <c r="D4754" s="6">
        <v>6283</v>
      </c>
      <c r="F4754" s="6" t="s">
        <v>172</v>
      </c>
      <c r="G4754" s="6">
        <v>53.4</v>
      </c>
      <c r="H4754" s="6">
        <v>161.19999999999999</v>
      </c>
      <c r="I4754" s="6">
        <v>2.1</v>
      </c>
      <c r="J4754" s="6" t="s">
        <v>170</v>
      </c>
      <c r="N4754" s="6" t="b">
        <v>0</v>
      </c>
      <c r="O4754" s="6">
        <v>41.990555290000003</v>
      </c>
      <c r="P4754" s="6">
        <v>-72.129944989999998</v>
      </c>
    </row>
    <row r="4755" spans="2:16" ht="15.75" customHeight="1" x14ac:dyDescent="0.3">
      <c r="B4755" s="6">
        <v>802</v>
      </c>
      <c r="C4755" s="6" t="s">
        <v>26</v>
      </c>
      <c r="D4755" s="6">
        <v>6285</v>
      </c>
      <c r="F4755" s="6" t="s">
        <v>172</v>
      </c>
      <c r="G4755" s="6">
        <v>56.8</v>
      </c>
      <c r="H4755" s="6">
        <v>163.9</v>
      </c>
      <c r="I4755" s="6">
        <v>2</v>
      </c>
      <c r="J4755" s="6" t="s">
        <v>170</v>
      </c>
      <c r="N4755" s="6" t="b">
        <v>0</v>
      </c>
      <c r="O4755" s="6">
        <v>41.99057389</v>
      </c>
      <c r="P4755" s="6">
        <v>-72.129898800000007</v>
      </c>
    </row>
    <row r="4756" spans="2:16" ht="15.75" customHeight="1" x14ac:dyDescent="0.3">
      <c r="B4756" s="6">
        <v>901</v>
      </c>
      <c r="C4756" s="6" t="s">
        <v>25</v>
      </c>
      <c r="D4756" s="6">
        <v>6286</v>
      </c>
      <c r="F4756" s="6" t="s">
        <v>172</v>
      </c>
      <c r="G4756" s="6">
        <v>38.799999999999997</v>
      </c>
      <c r="H4756" s="6">
        <v>198.9</v>
      </c>
      <c r="I4756" s="6">
        <v>1.4</v>
      </c>
      <c r="J4756" s="6" t="s">
        <v>170</v>
      </c>
      <c r="L4756" s="6" t="s">
        <v>24</v>
      </c>
      <c r="N4756" s="6" t="b">
        <v>1</v>
      </c>
      <c r="O4756" s="6">
        <v>41.99091198</v>
      </c>
      <c r="P4756" s="6">
        <v>-72.130039749999995</v>
      </c>
    </row>
    <row r="4757" spans="2:16" ht="15.75" customHeight="1" x14ac:dyDescent="0.3">
      <c r="B4757" s="6">
        <v>902</v>
      </c>
      <c r="C4757" s="6" t="s">
        <v>26</v>
      </c>
      <c r="D4757" s="6">
        <v>6287</v>
      </c>
      <c r="F4757" s="6" t="s">
        <v>172</v>
      </c>
      <c r="G4757" s="6">
        <v>56.8</v>
      </c>
      <c r="H4757" s="6">
        <v>181</v>
      </c>
      <c r="I4757" s="6">
        <v>2.6</v>
      </c>
      <c r="J4757" s="6" t="s">
        <v>170</v>
      </c>
      <c r="K4757" s="6">
        <v>1.3</v>
      </c>
      <c r="L4757" s="6" t="s">
        <v>24</v>
      </c>
      <c r="N4757" s="6" t="b">
        <v>1</v>
      </c>
      <c r="O4757" s="6">
        <v>41.990725339999997</v>
      </c>
      <c r="P4757" s="6">
        <v>-72.129862869999997</v>
      </c>
    </row>
    <row r="4758" spans="2:16" ht="15.75" customHeight="1" x14ac:dyDescent="0.3">
      <c r="B4758" s="6">
        <v>805</v>
      </c>
      <c r="C4758" s="6" t="s">
        <v>17</v>
      </c>
      <c r="D4758" s="6">
        <v>6290</v>
      </c>
      <c r="F4758" s="6" t="s">
        <v>172</v>
      </c>
      <c r="G4758" s="6">
        <v>106.9</v>
      </c>
      <c r="H4758" s="6">
        <v>167</v>
      </c>
      <c r="I4758" s="6">
        <v>2.1</v>
      </c>
      <c r="J4758" s="6" t="s">
        <v>170</v>
      </c>
      <c r="K4758" s="6">
        <v>1.3</v>
      </c>
      <c r="L4758" s="6" t="s">
        <v>24</v>
      </c>
      <c r="N4758" s="6" t="b">
        <v>1</v>
      </c>
      <c r="O4758" s="6">
        <v>41.990523099999997</v>
      </c>
      <c r="P4758" s="6">
        <v>-72.129295299999995</v>
      </c>
    </row>
    <row r="4759" spans="2:16" ht="15.75" customHeight="1" x14ac:dyDescent="0.3">
      <c r="B4759" s="6">
        <v>804</v>
      </c>
      <c r="C4759" s="6" t="s">
        <v>26</v>
      </c>
      <c r="D4759" s="6">
        <v>6291</v>
      </c>
      <c r="F4759" s="6" t="s">
        <v>172</v>
      </c>
      <c r="G4759" s="6">
        <v>98.1</v>
      </c>
      <c r="H4759" s="6">
        <v>165.9</v>
      </c>
      <c r="I4759" s="6">
        <v>2.2000000000000002</v>
      </c>
      <c r="J4759" s="6" t="s">
        <v>170</v>
      </c>
      <c r="K4759" s="6">
        <v>1.3</v>
      </c>
      <c r="L4759" s="6" t="s">
        <v>24</v>
      </c>
      <c r="N4759" s="6" t="b">
        <v>0</v>
      </c>
      <c r="O4759" s="6">
        <v>41.990527100000001</v>
      </c>
      <c r="P4759" s="6">
        <v>-72.129402470000002</v>
      </c>
    </row>
    <row r="4760" spans="2:16" ht="15.75" customHeight="1" x14ac:dyDescent="0.3">
      <c r="B4760" s="6">
        <v>705</v>
      </c>
      <c r="C4760" s="6" t="s">
        <v>17</v>
      </c>
      <c r="D4760" s="6">
        <v>6293</v>
      </c>
      <c r="F4760" s="6" t="s">
        <v>172</v>
      </c>
      <c r="G4760" s="6">
        <v>108.5</v>
      </c>
      <c r="H4760" s="6">
        <v>148.30000000000001</v>
      </c>
      <c r="I4760" s="6">
        <v>2.1</v>
      </c>
      <c r="J4760" s="6" t="s">
        <v>170</v>
      </c>
      <c r="K4760" s="6">
        <v>1.3</v>
      </c>
      <c r="L4760" s="6" t="s">
        <v>24</v>
      </c>
      <c r="N4760" s="6" t="b">
        <v>1</v>
      </c>
      <c r="O4760" s="6">
        <v>41.990354979999999</v>
      </c>
      <c r="P4760" s="6">
        <v>-72.12931553</v>
      </c>
    </row>
    <row r="4761" spans="2:16" ht="15.75" customHeight="1" x14ac:dyDescent="0.3">
      <c r="B4761" s="6">
        <v>802</v>
      </c>
      <c r="C4761" s="6" t="s">
        <v>26</v>
      </c>
      <c r="D4761" s="6">
        <v>6294</v>
      </c>
      <c r="F4761" s="6" t="s">
        <v>172</v>
      </c>
      <c r="G4761" s="6">
        <v>57.5</v>
      </c>
      <c r="H4761" s="6">
        <v>169.5</v>
      </c>
      <c r="I4761" s="6">
        <v>2.8</v>
      </c>
      <c r="J4761" s="6" t="s">
        <v>170</v>
      </c>
      <c r="N4761" s="6" t="b">
        <v>1</v>
      </c>
      <c r="O4761" s="6">
        <v>41.990622389999999</v>
      </c>
      <c r="P4761" s="6">
        <v>-72.129878689999998</v>
      </c>
    </row>
    <row r="4762" spans="2:16" ht="15.75" customHeight="1" x14ac:dyDescent="0.3">
      <c r="B4762" s="6">
        <v>802</v>
      </c>
      <c r="C4762" s="6" t="s">
        <v>26</v>
      </c>
      <c r="D4762" s="6">
        <v>6295</v>
      </c>
      <c r="F4762" s="6" t="s">
        <v>172</v>
      </c>
      <c r="G4762" s="6">
        <v>50.4</v>
      </c>
      <c r="H4762" s="6">
        <v>169.6</v>
      </c>
      <c r="I4762" s="6">
        <v>2.2999999999999998</v>
      </c>
      <c r="J4762" s="6" t="s">
        <v>170</v>
      </c>
      <c r="N4762" s="6" t="b">
        <v>1</v>
      </c>
      <c r="O4762" s="6">
        <v>41.990634370000002</v>
      </c>
      <c r="P4762" s="6">
        <v>-72.129963090000004</v>
      </c>
    </row>
    <row r="4763" spans="2:16" ht="15.75" customHeight="1" x14ac:dyDescent="0.3">
      <c r="B4763" s="6">
        <v>902</v>
      </c>
      <c r="C4763" s="6" t="s">
        <v>26</v>
      </c>
      <c r="D4763" s="6">
        <v>6296</v>
      </c>
      <c r="F4763" s="6" t="s">
        <v>172</v>
      </c>
      <c r="G4763" s="6">
        <v>59</v>
      </c>
      <c r="H4763" s="6">
        <v>186.9</v>
      </c>
      <c r="I4763" s="6">
        <v>1.2</v>
      </c>
      <c r="J4763" s="6" t="s">
        <v>170</v>
      </c>
      <c r="N4763" s="6" t="b">
        <v>1</v>
      </c>
      <c r="O4763" s="6">
        <v>41.99077415</v>
      </c>
      <c r="P4763" s="6">
        <v>-72.129824260000007</v>
      </c>
    </row>
    <row r="4764" spans="2:16" ht="15.75" customHeight="1" x14ac:dyDescent="0.3">
      <c r="B4764" s="6">
        <v>802</v>
      </c>
      <c r="C4764" s="6" t="s">
        <v>26</v>
      </c>
      <c r="D4764" s="6">
        <v>6297</v>
      </c>
      <c r="F4764" s="6" t="s">
        <v>172</v>
      </c>
      <c r="G4764" s="6">
        <v>57.2</v>
      </c>
      <c r="H4764" s="6">
        <v>167.3</v>
      </c>
      <c r="I4764" s="6">
        <v>2.2999999999999998</v>
      </c>
      <c r="J4764" s="6" t="s">
        <v>170</v>
      </c>
      <c r="N4764" s="6" t="b">
        <v>1</v>
      </c>
      <c r="O4764" s="6">
        <v>41.990603380000003</v>
      </c>
      <c r="P4764" s="6">
        <v>-72.129886889999995</v>
      </c>
    </row>
    <row r="4765" spans="2:16" ht="15.75" customHeight="1" x14ac:dyDescent="0.3">
      <c r="B4765" s="6">
        <v>802</v>
      </c>
      <c r="C4765" s="6" t="s">
        <v>26</v>
      </c>
      <c r="D4765" s="6">
        <v>6299</v>
      </c>
      <c r="F4765" s="6" t="s">
        <v>172</v>
      </c>
      <c r="G4765" s="6">
        <v>54.7</v>
      </c>
      <c r="H4765" s="6">
        <v>164.7</v>
      </c>
      <c r="I4765" s="6">
        <v>3</v>
      </c>
      <c r="J4765" s="6" t="s">
        <v>170</v>
      </c>
      <c r="N4765" s="6" t="b">
        <v>1</v>
      </c>
      <c r="O4765" s="6">
        <v>41.990584249999998</v>
      </c>
      <c r="P4765" s="6">
        <v>-72.129922149999999</v>
      </c>
    </row>
    <row r="4766" spans="2:16" ht="15.75" customHeight="1" x14ac:dyDescent="0.3">
      <c r="B4766" s="6">
        <v>802</v>
      </c>
      <c r="C4766" s="6" t="s">
        <v>26</v>
      </c>
      <c r="D4766" s="6">
        <v>6300</v>
      </c>
      <c r="F4766" s="6" t="s">
        <v>172</v>
      </c>
      <c r="G4766" s="6">
        <v>53.1</v>
      </c>
      <c r="H4766" s="6">
        <v>164.2</v>
      </c>
      <c r="I4766" s="6">
        <v>2.2999999999999998</v>
      </c>
      <c r="J4766" s="6" t="s">
        <v>170</v>
      </c>
      <c r="N4766" s="6" t="b">
        <v>1</v>
      </c>
      <c r="O4766" s="6">
        <v>41.990582320000001</v>
      </c>
      <c r="P4766" s="6">
        <v>-72.129942260000007</v>
      </c>
    </row>
    <row r="4767" spans="2:16" ht="15.75" customHeight="1" x14ac:dyDescent="0.3">
      <c r="B4767" s="6">
        <v>802</v>
      </c>
      <c r="C4767" s="6" t="s">
        <v>17</v>
      </c>
      <c r="D4767" s="6">
        <v>6301</v>
      </c>
      <c r="F4767" s="6" t="s">
        <v>23</v>
      </c>
      <c r="G4767" s="6">
        <v>43.1</v>
      </c>
      <c r="H4767" s="6">
        <v>160</v>
      </c>
      <c r="I4767" s="6">
        <v>15.3</v>
      </c>
      <c r="J4767" s="6" t="s">
        <v>170</v>
      </c>
      <c r="K4767" s="6">
        <v>1.1000000000000001</v>
      </c>
      <c r="L4767" s="6" t="s">
        <v>173</v>
      </c>
      <c r="N4767" s="6" t="b">
        <v>0</v>
      </c>
      <c r="O4767" s="6">
        <v>41.990560739999999</v>
      </c>
      <c r="P4767" s="6">
        <v>-72.130070250000003</v>
      </c>
    </row>
    <row r="4768" spans="2:16" ht="15.75" customHeight="1" x14ac:dyDescent="0.3">
      <c r="B4768" s="6">
        <v>802</v>
      </c>
      <c r="C4768" s="6" t="s">
        <v>17</v>
      </c>
      <c r="D4768" s="6">
        <v>6302</v>
      </c>
      <c r="F4768" s="6" t="s">
        <v>43</v>
      </c>
      <c r="G4768" s="6">
        <v>43.5</v>
      </c>
      <c r="H4768" s="6">
        <v>164.4</v>
      </c>
      <c r="I4768" s="6">
        <v>44.4</v>
      </c>
      <c r="J4768" s="6" t="s">
        <v>170</v>
      </c>
      <c r="K4768" s="6">
        <v>0.4</v>
      </c>
      <c r="L4768" s="6" t="s">
        <v>173</v>
      </c>
      <c r="N4768" s="6" t="b">
        <v>0</v>
      </c>
      <c r="O4768" s="6">
        <v>41.990599090000003</v>
      </c>
      <c r="P4768" s="6">
        <v>-72.130056229999994</v>
      </c>
    </row>
    <row r="4769" spans="2:16" ht="15.75" customHeight="1" x14ac:dyDescent="0.3">
      <c r="B4769" s="6">
        <v>802</v>
      </c>
      <c r="C4769" s="6" t="s">
        <v>26</v>
      </c>
      <c r="D4769" s="6">
        <v>6303</v>
      </c>
      <c r="F4769" s="6" t="s">
        <v>23</v>
      </c>
      <c r="G4769" s="6">
        <v>59.1</v>
      </c>
      <c r="H4769" s="6">
        <v>168.1</v>
      </c>
      <c r="I4769" s="6">
        <v>13.4</v>
      </c>
      <c r="J4769" s="6" t="s">
        <v>170</v>
      </c>
      <c r="N4769" s="6" t="b">
        <v>0</v>
      </c>
      <c r="O4769" s="6">
        <v>41.990607490000002</v>
      </c>
      <c r="P4769" s="6">
        <v>-72.12986257</v>
      </c>
    </row>
    <row r="4770" spans="2:16" ht="15.75" customHeight="1" x14ac:dyDescent="0.3">
      <c r="B4770" s="6">
        <v>802</v>
      </c>
      <c r="C4770" s="6" t="s">
        <v>25</v>
      </c>
      <c r="D4770" s="6">
        <v>6305</v>
      </c>
      <c r="F4770" s="6" t="s">
        <v>50</v>
      </c>
      <c r="G4770" s="6">
        <v>57.4</v>
      </c>
      <c r="H4770" s="6">
        <v>170.6</v>
      </c>
      <c r="I4770" s="6">
        <v>12.3</v>
      </c>
      <c r="J4770" s="6" t="s">
        <v>170</v>
      </c>
      <c r="K4770" s="6">
        <v>1.3</v>
      </c>
      <c r="L4770" s="6" t="s">
        <v>24</v>
      </c>
      <c r="N4770" s="6" t="b">
        <v>0</v>
      </c>
      <c r="O4770" s="6">
        <v>41.990632290000001</v>
      </c>
      <c r="P4770" s="6">
        <v>-72.129877579999999</v>
      </c>
    </row>
    <row r="4771" spans="2:16" ht="15.75" customHeight="1" x14ac:dyDescent="0.3">
      <c r="B4771" s="6">
        <v>802</v>
      </c>
      <c r="C4771" s="6" t="s">
        <v>21</v>
      </c>
      <c r="D4771" s="6">
        <v>6306</v>
      </c>
      <c r="F4771" s="6" t="s">
        <v>33</v>
      </c>
      <c r="G4771" s="6">
        <v>42.2</v>
      </c>
      <c r="H4771" s="6">
        <v>178.6</v>
      </c>
      <c r="I4771" s="6">
        <v>44.1</v>
      </c>
      <c r="J4771" s="6" t="s">
        <v>170</v>
      </c>
      <c r="L4771" s="6" t="s">
        <v>24</v>
      </c>
      <c r="N4771" s="6" t="b">
        <v>0</v>
      </c>
      <c r="O4771" s="6">
        <v>41.990726879999997</v>
      </c>
      <c r="P4771" s="6">
        <v>-72.130041890000001</v>
      </c>
    </row>
    <row r="4772" spans="2:16" ht="15.75" customHeight="1" x14ac:dyDescent="0.3">
      <c r="B4772" s="6">
        <v>802</v>
      </c>
      <c r="C4772" s="6" t="s">
        <v>25</v>
      </c>
      <c r="D4772" s="6">
        <v>6307</v>
      </c>
      <c r="F4772" s="6" t="s">
        <v>18</v>
      </c>
      <c r="G4772" s="6">
        <v>58.4</v>
      </c>
      <c r="H4772" s="6">
        <v>176.2</v>
      </c>
      <c r="I4772" s="6">
        <v>11.4</v>
      </c>
      <c r="J4772" s="6" t="s">
        <v>170</v>
      </c>
      <c r="K4772" s="6">
        <v>1.3</v>
      </c>
      <c r="L4772" s="6" t="s">
        <v>24</v>
      </c>
      <c r="N4772" s="6" t="b">
        <v>0</v>
      </c>
      <c r="O4772" s="6">
        <v>41.990680330000004</v>
      </c>
      <c r="P4772" s="6">
        <v>-72.129853890000007</v>
      </c>
    </row>
    <row r="4773" spans="2:16" ht="15.75" customHeight="1" x14ac:dyDescent="0.3">
      <c r="B4773" s="6">
        <v>802</v>
      </c>
      <c r="C4773" s="6" t="s">
        <v>21</v>
      </c>
      <c r="D4773" s="6">
        <v>6308</v>
      </c>
      <c r="F4773" s="6" t="s">
        <v>18</v>
      </c>
      <c r="G4773" s="6">
        <v>41.8</v>
      </c>
      <c r="H4773" s="6">
        <v>176.5</v>
      </c>
      <c r="I4773" s="6">
        <v>38.200000000000003</v>
      </c>
      <c r="J4773" s="6" t="s">
        <v>170</v>
      </c>
      <c r="L4773" s="6" t="s">
        <v>24</v>
      </c>
      <c r="N4773" s="6" t="b">
        <v>0</v>
      </c>
      <c r="O4773" s="6">
        <v>41.990708910000002</v>
      </c>
      <c r="P4773" s="6">
        <v>-72.130051069999993</v>
      </c>
    </row>
    <row r="4774" spans="2:16" ht="15.75" customHeight="1" x14ac:dyDescent="0.3">
      <c r="B4774" s="6">
        <v>802</v>
      </c>
      <c r="C4774" s="6" t="s">
        <v>25</v>
      </c>
      <c r="D4774" s="6">
        <v>6309</v>
      </c>
      <c r="F4774" s="6" t="s">
        <v>20</v>
      </c>
      <c r="G4774" s="6">
        <v>55.4</v>
      </c>
      <c r="H4774" s="6">
        <v>172.9</v>
      </c>
      <c r="I4774" s="6">
        <v>62</v>
      </c>
      <c r="J4774" s="6" t="s">
        <v>170</v>
      </c>
      <c r="K4774" s="6">
        <v>1.3</v>
      </c>
      <c r="L4774" s="6" t="s">
        <v>24</v>
      </c>
      <c r="N4774" s="6" t="b">
        <v>0</v>
      </c>
      <c r="O4774" s="6">
        <v>41.990655779999997</v>
      </c>
      <c r="P4774" s="6">
        <v>-72.12989657</v>
      </c>
    </row>
    <row r="4775" spans="2:16" ht="15.75" customHeight="1" x14ac:dyDescent="0.3">
      <c r="B4775" s="6">
        <v>802</v>
      </c>
      <c r="C4775" s="6" t="s">
        <v>21</v>
      </c>
      <c r="D4775" s="6">
        <v>6310</v>
      </c>
      <c r="F4775" s="6" t="s">
        <v>20</v>
      </c>
      <c r="G4775" s="6">
        <v>46.8</v>
      </c>
      <c r="H4775" s="6">
        <v>172.1</v>
      </c>
      <c r="I4775" s="6">
        <v>34.6</v>
      </c>
      <c r="J4775" s="6" t="s">
        <v>170</v>
      </c>
      <c r="L4775" s="6" t="s">
        <v>24</v>
      </c>
      <c r="N4775" s="6" t="b">
        <v>0</v>
      </c>
      <c r="O4775" s="6">
        <v>41.990662129999997</v>
      </c>
      <c r="P4775" s="6">
        <v>-72.130000730000006</v>
      </c>
    </row>
    <row r="4776" spans="2:16" ht="15.75" customHeight="1" x14ac:dyDescent="0.3">
      <c r="B4776" s="6">
        <v>802</v>
      </c>
      <c r="C4776" s="6" t="s">
        <v>17</v>
      </c>
      <c r="D4776" s="6">
        <v>6311</v>
      </c>
      <c r="F4776" s="6" t="s">
        <v>23</v>
      </c>
      <c r="G4776" s="6">
        <v>42.5</v>
      </c>
      <c r="H4776" s="6">
        <v>161.4</v>
      </c>
      <c r="I4776" s="6">
        <v>14.4</v>
      </c>
      <c r="J4776" s="6" t="s">
        <v>170</v>
      </c>
      <c r="K4776" s="6">
        <v>1.3</v>
      </c>
      <c r="L4776" s="6" t="s">
        <v>24</v>
      </c>
      <c r="N4776" s="6" t="b">
        <v>0</v>
      </c>
      <c r="O4776" s="6">
        <v>41.990574080000002</v>
      </c>
      <c r="P4776" s="6">
        <v>-72.130074449999995</v>
      </c>
    </row>
    <row r="4777" spans="2:16" ht="15.75" customHeight="1" x14ac:dyDescent="0.3">
      <c r="B4777" s="6">
        <v>803</v>
      </c>
      <c r="C4777" s="6" t="s">
        <v>17</v>
      </c>
      <c r="D4777" s="6">
        <v>6312</v>
      </c>
      <c r="F4777" s="6" t="s">
        <v>23</v>
      </c>
      <c r="G4777" s="6">
        <v>62.1</v>
      </c>
      <c r="H4777" s="6">
        <v>166.9</v>
      </c>
      <c r="I4777" s="6">
        <v>20.7</v>
      </c>
      <c r="J4777" s="6" t="s">
        <v>170</v>
      </c>
      <c r="N4777" s="6" t="b">
        <v>0</v>
      </c>
      <c r="O4777" s="6">
        <v>41.99059218</v>
      </c>
      <c r="P4777" s="6">
        <v>-72.129829340000001</v>
      </c>
    </row>
    <row r="4778" spans="2:16" ht="15.75" customHeight="1" x14ac:dyDescent="0.3">
      <c r="B4778" s="6">
        <v>802</v>
      </c>
      <c r="C4778" s="6" t="s">
        <v>26</v>
      </c>
      <c r="D4778" s="6">
        <v>6313</v>
      </c>
      <c r="F4778" s="6" t="s">
        <v>31</v>
      </c>
      <c r="G4778" s="6">
        <v>58.3</v>
      </c>
      <c r="H4778" s="6">
        <v>169.1</v>
      </c>
      <c r="I4778" s="6">
        <v>48</v>
      </c>
      <c r="J4778" s="6" t="s">
        <v>170</v>
      </c>
      <c r="K4778" s="6">
        <v>1.5</v>
      </c>
      <c r="L4778" s="6" t="s">
        <v>184</v>
      </c>
      <c r="M4778" s="6" t="s">
        <v>220</v>
      </c>
      <c r="N4778" s="6" t="b">
        <v>0</v>
      </c>
      <c r="O4778" s="6">
        <v>41.9906176</v>
      </c>
      <c r="P4778" s="6">
        <v>-72.129869999999997</v>
      </c>
    </row>
    <row r="4779" spans="2:16" ht="15.75" customHeight="1" x14ac:dyDescent="0.3">
      <c r="B4779" s="6">
        <v>802</v>
      </c>
      <c r="C4779" s="6" t="s">
        <v>26</v>
      </c>
      <c r="D4779" s="6">
        <v>6314</v>
      </c>
      <c r="F4779" s="6" t="s">
        <v>23</v>
      </c>
      <c r="G4779" s="6">
        <v>58.3</v>
      </c>
      <c r="H4779" s="6">
        <v>163.69999999999999</v>
      </c>
      <c r="I4779" s="6">
        <v>26.4</v>
      </c>
      <c r="J4779" s="6" t="s">
        <v>170</v>
      </c>
      <c r="N4779" s="6" t="b">
        <v>1</v>
      </c>
      <c r="O4779" s="6">
        <v>41.99056977</v>
      </c>
      <c r="P4779" s="6">
        <v>-72.129881350000005</v>
      </c>
    </row>
    <row r="4780" spans="2:16" ht="15.75" customHeight="1" x14ac:dyDescent="0.3">
      <c r="B4780" s="6">
        <v>805</v>
      </c>
      <c r="C4780" s="6" t="s">
        <v>26</v>
      </c>
      <c r="D4780" s="6">
        <v>6314</v>
      </c>
      <c r="F4780" s="6" t="s">
        <v>172</v>
      </c>
      <c r="G4780" s="6">
        <v>112.1</v>
      </c>
      <c r="H4780" s="6">
        <v>166.2</v>
      </c>
      <c r="I4780" s="6">
        <v>2.2000000000000002</v>
      </c>
      <c r="J4780" s="6" t="s">
        <v>170</v>
      </c>
      <c r="K4780" s="6">
        <v>1.3</v>
      </c>
      <c r="L4780" s="6" t="s">
        <v>24</v>
      </c>
      <c r="N4780" s="6" t="b">
        <v>1</v>
      </c>
      <c r="O4780" s="6">
        <v>41.990507890000003</v>
      </c>
      <c r="P4780" s="6">
        <v>-72.129235019999996</v>
      </c>
    </row>
    <row r="4781" spans="2:16" ht="15.75" customHeight="1" x14ac:dyDescent="0.3">
      <c r="B4781" s="6">
        <v>802</v>
      </c>
      <c r="C4781" s="6" t="s">
        <v>25</v>
      </c>
      <c r="D4781" s="6">
        <v>6315</v>
      </c>
      <c r="F4781" s="6" t="s">
        <v>20</v>
      </c>
      <c r="G4781" s="6">
        <v>58</v>
      </c>
      <c r="H4781" s="6">
        <v>173.7</v>
      </c>
      <c r="I4781" s="6">
        <v>25</v>
      </c>
      <c r="J4781" s="6" t="s">
        <v>170</v>
      </c>
      <c r="K4781" s="6">
        <v>1.3</v>
      </c>
      <c r="L4781" s="6" t="s">
        <v>24</v>
      </c>
      <c r="N4781" s="6" t="b">
        <v>0</v>
      </c>
      <c r="O4781" s="6">
        <v>41.990658809999999</v>
      </c>
      <c r="P4781" s="6">
        <v>-72.129863909999997</v>
      </c>
    </row>
    <row r="4782" spans="2:16" ht="15.75" customHeight="1" x14ac:dyDescent="0.3">
      <c r="B4782" s="6">
        <v>802</v>
      </c>
      <c r="C4782" s="6" t="s">
        <v>17</v>
      </c>
      <c r="D4782" s="6">
        <v>6316</v>
      </c>
      <c r="F4782" s="6" t="s">
        <v>23</v>
      </c>
      <c r="G4782" s="6">
        <v>44.5</v>
      </c>
      <c r="H4782" s="6">
        <v>162.30000000000001</v>
      </c>
      <c r="I4782" s="6">
        <v>12.3</v>
      </c>
      <c r="J4782" s="6" t="s">
        <v>170</v>
      </c>
      <c r="K4782" s="6">
        <v>1.3</v>
      </c>
      <c r="L4782" s="6" t="s">
        <v>24</v>
      </c>
      <c r="M4782" s="6" t="s">
        <v>221</v>
      </c>
      <c r="N4782" s="6" t="b">
        <v>1</v>
      </c>
      <c r="O4782" s="6">
        <v>41.990578929999998</v>
      </c>
      <c r="P4782" s="6">
        <v>-72.130048729999999</v>
      </c>
    </row>
    <row r="4783" spans="2:16" ht="15.75" customHeight="1" x14ac:dyDescent="0.3">
      <c r="B4783" s="6">
        <v>709</v>
      </c>
      <c r="C4783" s="6" t="s">
        <v>17</v>
      </c>
      <c r="D4783" s="6">
        <v>6317</v>
      </c>
      <c r="F4783" s="6" t="s">
        <v>31</v>
      </c>
      <c r="G4783" s="6">
        <v>185.7</v>
      </c>
      <c r="H4783" s="6">
        <v>147.4</v>
      </c>
      <c r="I4783" s="6">
        <v>23.7</v>
      </c>
      <c r="J4783" s="6" t="s">
        <v>170</v>
      </c>
      <c r="L4783" s="6" t="s">
        <v>24</v>
      </c>
      <c r="N4783" s="6" t="b">
        <v>0</v>
      </c>
      <c r="O4783" s="6">
        <v>41.99022643</v>
      </c>
      <c r="P4783" s="6">
        <v>-72.128397519999993</v>
      </c>
    </row>
    <row r="4784" spans="2:16" ht="15.75" customHeight="1" x14ac:dyDescent="0.3">
      <c r="B4784" s="6">
        <v>901</v>
      </c>
      <c r="C4784" s="6" t="s">
        <v>21</v>
      </c>
      <c r="D4784" s="6">
        <v>6318</v>
      </c>
      <c r="F4784" s="6" t="s">
        <v>18</v>
      </c>
      <c r="G4784" s="6">
        <v>28.3</v>
      </c>
      <c r="H4784" s="6">
        <v>198.3</v>
      </c>
      <c r="I4784" s="6">
        <v>29.5</v>
      </c>
      <c r="J4784" s="6" t="s">
        <v>170</v>
      </c>
      <c r="L4784" s="6" t="s">
        <v>24</v>
      </c>
      <c r="N4784" s="6" t="b">
        <v>0</v>
      </c>
      <c r="O4784" s="6">
        <v>41.99092306</v>
      </c>
      <c r="P4784" s="6">
        <v>-72.130166130000006</v>
      </c>
    </row>
    <row r="4785" spans="2:16" ht="15.75" customHeight="1" x14ac:dyDescent="0.3">
      <c r="B4785" s="6">
        <v>909</v>
      </c>
      <c r="C4785" s="6" t="s">
        <v>26</v>
      </c>
      <c r="D4785" s="6">
        <v>6319</v>
      </c>
      <c r="F4785" s="6" t="s">
        <v>18</v>
      </c>
      <c r="G4785" s="6">
        <v>193.3</v>
      </c>
      <c r="H4785" s="6">
        <v>187.1</v>
      </c>
      <c r="I4785" s="6">
        <v>30.1</v>
      </c>
      <c r="J4785" s="6" t="s">
        <v>170</v>
      </c>
      <c r="K4785" s="6">
        <v>1.3</v>
      </c>
      <c r="L4785" s="6" t="s">
        <v>24</v>
      </c>
      <c r="N4785" s="6" t="b">
        <v>0</v>
      </c>
      <c r="O4785" s="6">
        <v>41.990566170000001</v>
      </c>
      <c r="P4785" s="6">
        <v>-72.12822353</v>
      </c>
    </row>
    <row r="4786" spans="2:16" ht="15.75" customHeight="1" x14ac:dyDescent="0.3">
      <c r="B4786" s="6">
        <v>802</v>
      </c>
      <c r="C4786" s="6" t="s">
        <v>26</v>
      </c>
      <c r="D4786" s="6">
        <v>6320</v>
      </c>
      <c r="F4786" s="6" t="s">
        <v>172</v>
      </c>
      <c r="G4786" s="6">
        <v>55.1</v>
      </c>
      <c r="H4786" s="6">
        <v>169.3</v>
      </c>
      <c r="I4786" s="6">
        <v>6.5</v>
      </c>
      <c r="J4786" s="6" t="s">
        <v>170</v>
      </c>
      <c r="N4786" s="6" t="b">
        <v>1</v>
      </c>
      <c r="O4786" s="6">
        <v>41.990624369999999</v>
      </c>
      <c r="P4786" s="6">
        <v>-72.129907709999998</v>
      </c>
    </row>
    <row r="4787" spans="2:16" ht="15.75" customHeight="1" x14ac:dyDescent="0.3">
      <c r="B4787" s="6">
        <v>901</v>
      </c>
      <c r="C4787" s="6" t="s">
        <v>21</v>
      </c>
      <c r="D4787" s="6">
        <v>6321</v>
      </c>
      <c r="F4787" s="6" t="s">
        <v>20</v>
      </c>
      <c r="G4787" s="6">
        <v>26</v>
      </c>
      <c r="H4787" s="6">
        <v>193.3</v>
      </c>
      <c r="I4787" s="6">
        <v>90.5</v>
      </c>
      <c r="J4787" s="6" t="s">
        <v>170</v>
      </c>
      <c r="N4787" s="6" t="b">
        <v>0</v>
      </c>
      <c r="O4787" s="6">
        <v>41.990882370000001</v>
      </c>
      <c r="P4787" s="6">
        <v>-72.130204039999995</v>
      </c>
    </row>
    <row r="4788" spans="2:16" ht="15.75" customHeight="1" x14ac:dyDescent="0.3">
      <c r="B4788" s="6">
        <v>904</v>
      </c>
      <c r="C4788" s="6" t="s">
        <v>26</v>
      </c>
      <c r="D4788" s="6">
        <v>6322</v>
      </c>
      <c r="F4788" s="6" t="s">
        <v>172</v>
      </c>
      <c r="G4788" s="6">
        <v>98</v>
      </c>
      <c r="H4788" s="6">
        <v>184.5</v>
      </c>
      <c r="I4788" s="6">
        <v>5.7</v>
      </c>
      <c r="J4788" s="6" t="s">
        <v>170</v>
      </c>
      <c r="L4788" s="6" t="s">
        <v>24</v>
      </c>
      <c r="N4788" s="6" t="b">
        <v>1</v>
      </c>
      <c r="O4788" s="6">
        <v>41.990691990000002</v>
      </c>
      <c r="P4788" s="6">
        <v>-72.129364580000001</v>
      </c>
    </row>
    <row r="4789" spans="2:16" ht="15.75" customHeight="1" x14ac:dyDescent="0.3">
      <c r="B4789" s="6">
        <v>803</v>
      </c>
      <c r="C4789" s="6" t="s">
        <v>17</v>
      </c>
      <c r="D4789" s="6">
        <v>6323</v>
      </c>
      <c r="F4789" s="6" t="s">
        <v>18</v>
      </c>
      <c r="G4789" s="6">
        <v>62.9</v>
      </c>
      <c r="H4789" s="6">
        <v>166.8</v>
      </c>
      <c r="I4789" s="6">
        <v>40.5</v>
      </c>
      <c r="J4789" s="6" t="s">
        <v>170</v>
      </c>
      <c r="N4789" s="6" t="b">
        <v>0</v>
      </c>
      <c r="O4789" s="6">
        <v>41.990590050000002</v>
      </c>
      <c r="P4789" s="6">
        <v>-72.129820019999997</v>
      </c>
    </row>
    <row r="4790" spans="2:16" ht="15.75" customHeight="1" x14ac:dyDescent="0.3">
      <c r="B4790" s="6">
        <v>901</v>
      </c>
      <c r="C4790" s="6" t="s">
        <v>17</v>
      </c>
      <c r="D4790" s="6">
        <v>6325</v>
      </c>
      <c r="F4790" s="6" t="s">
        <v>18</v>
      </c>
      <c r="G4790" s="6">
        <v>28.6</v>
      </c>
      <c r="H4790" s="6">
        <v>188.4</v>
      </c>
      <c r="I4790" s="6">
        <v>33.299999999999997</v>
      </c>
      <c r="J4790" s="6" t="s">
        <v>170</v>
      </c>
      <c r="K4790" s="6">
        <v>1.3</v>
      </c>
      <c r="L4790" s="6" t="s">
        <v>24</v>
      </c>
      <c r="N4790" s="6" t="b">
        <v>0</v>
      </c>
      <c r="O4790" s="6">
        <v>41.990834919999998</v>
      </c>
      <c r="P4790" s="6">
        <v>-72.130183349999996</v>
      </c>
    </row>
    <row r="4791" spans="2:16" ht="15.75" customHeight="1" x14ac:dyDescent="0.3">
      <c r="B4791" s="6">
        <v>409</v>
      </c>
      <c r="C4791" s="6" t="s">
        <v>26</v>
      </c>
      <c r="D4791" s="6">
        <v>6326</v>
      </c>
      <c r="F4791" s="6" t="s">
        <v>43</v>
      </c>
      <c r="G4791" s="6">
        <v>197.8</v>
      </c>
      <c r="H4791" s="6">
        <v>87.2</v>
      </c>
      <c r="I4791" s="6">
        <v>35</v>
      </c>
      <c r="J4791" s="6" t="s">
        <v>170</v>
      </c>
      <c r="K4791" s="6">
        <v>1.3</v>
      </c>
      <c r="L4791" s="6" t="s">
        <v>24</v>
      </c>
      <c r="N4791" s="6" t="b">
        <v>0</v>
      </c>
      <c r="O4791" s="6">
        <v>41.989674370000003</v>
      </c>
      <c r="P4791" s="6">
        <v>-72.128379839999994</v>
      </c>
    </row>
    <row r="4792" spans="2:16" ht="15.75" customHeight="1" x14ac:dyDescent="0.3">
      <c r="B4792" s="6">
        <v>809</v>
      </c>
      <c r="C4792" s="6" t="s">
        <v>26</v>
      </c>
      <c r="D4792" s="6">
        <v>6328</v>
      </c>
      <c r="F4792" s="6" t="s">
        <v>22</v>
      </c>
      <c r="G4792" s="6">
        <v>199.1</v>
      </c>
      <c r="H4792" s="6">
        <v>165.8</v>
      </c>
      <c r="I4792" s="6">
        <v>27</v>
      </c>
      <c r="J4792" s="6" t="s">
        <v>170</v>
      </c>
      <c r="K4792" s="6">
        <v>1.3</v>
      </c>
      <c r="L4792" s="6" t="s">
        <v>24</v>
      </c>
      <c r="N4792" s="6" t="b">
        <v>0</v>
      </c>
      <c r="O4792" s="6">
        <v>41.990368459999999</v>
      </c>
      <c r="P4792" s="6">
        <v>-72.128199179999996</v>
      </c>
    </row>
    <row r="4793" spans="2:16" ht="15.75" customHeight="1" x14ac:dyDescent="0.3">
      <c r="B4793" s="6">
        <v>901</v>
      </c>
      <c r="C4793" s="6" t="s">
        <v>25</v>
      </c>
      <c r="D4793" s="6">
        <v>6333</v>
      </c>
      <c r="F4793" s="6" t="s">
        <v>18</v>
      </c>
      <c r="G4793" s="6">
        <v>36.5</v>
      </c>
      <c r="H4793" s="6">
        <v>196.3</v>
      </c>
      <c r="I4793" s="6">
        <v>37.700000000000003</v>
      </c>
      <c r="J4793" s="6" t="s">
        <v>170</v>
      </c>
      <c r="L4793" s="6" t="s">
        <v>24</v>
      </c>
      <c r="N4793" s="6" t="b">
        <v>0</v>
      </c>
      <c r="O4793" s="6">
        <v>41.990892539999997</v>
      </c>
      <c r="P4793" s="6">
        <v>-72.130072620000007</v>
      </c>
    </row>
    <row r="4794" spans="2:16" ht="15.75" customHeight="1" x14ac:dyDescent="0.3">
      <c r="B4794" s="6">
        <v>408</v>
      </c>
      <c r="C4794" s="6" t="s">
        <v>25</v>
      </c>
      <c r="D4794" s="6">
        <v>6334</v>
      </c>
      <c r="F4794" s="6" t="s">
        <v>22</v>
      </c>
      <c r="G4794" s="6">
        <v>172.3</v>
      </c>
      <c r="H4794" s="6">
        <v>97</v>
      </c>
      <c r="I4794" s="6">
        <v>29</v>
      </c>
      <c r="J4794" s="6" t="s">
        <v>170</v>
      </c>
      <c r="L4794" s="6" t="s">
        <v>24</v>
      </c>
      <c r="N4794" s="6" t="b">
        <v>0</v>
      </c>
      <c r="O4794" s="6">
        <v>41.989800989999999</v>
      </c>
      <c r="P4794" s="6">
        <v>-72.128663099999997</v>
      </c>
    </row>
    <row r="4795" spans="2:16" ht="15.75" customHeight="1" x14ac:dyDescent="0.3">
      <c r="B4795" s="6">
        <v>901</v>
      </c>
      <c r="C4795" s="6" t="s">
        <v>17</v>
      </c>
      <c r="D4795" s="6">
        <v>6336</v>
      </c>
      <c r="F4795" s="6" t="s">
        <v>18</v>
      </c>
      <c r="G4795" s="6">
        <v>20.6</v>
      </c>
      <c r="H4795" s="6">
        <v>181</v>
      </c>
      <c r="I4795" s="6">
        <v>20.9</v>
      </c>
      <c r="J4795" s="6" t="s">
        <v>170</v>
      </c>
      <c r="L4795" s="6" t="s">
        <v>24</v>
      </c>
      <c r="N4795" s="6" t="b">
        <v>0</v>
      </c>
      <c r="O4795" s="6">
        <v>41.990781869999999</v>
      </c>
      <c r="P4795" s="6">
        <v>-72.130294230000004</v>
      </c>
    </row>
    <row r="4796" spans="2:16" ht="15.75" customHeight="1" x14ac:dyDescent="0.3">
      <c r="B4796" s="6">
        <v>901</v>
      </c>
      <c r="C4796" s="6" t="s">
        <v>21</v>
      </c>
      <c r="D4796" s="6">
        <v>6337</v>
      </c>
      <c r="F4796" s="6" t="s">
        <v>18</v>
      </c>
      <c r="G4796" s="6">
        <v>25.1</v>
      </c>
      <c r="H4796" s="6">
        <v>199.9</v>
      </c>
      <c r="I4796" s="6">
        <v>38</v>
      </c>
      <c r="J4796" s="6" t="s">
        <v>170</v>
      </c>
      <c r="L4796" s="6" t="s">
        <v>24</v>
      </c>
      <c r="N4796" s="6" t="b">
        <v>0</v>
      </c>
      <c r="O4796" s="6">
        <v>41.990942230000002</v>
      </c>
      <c r="P4796" s="6">
        <v>-72.130200889999998</v>
      </c>
    </row>
    <row r="4797" spans="2:16" ht="15.75" customHeight="1" x14ac:dyDescent="0.3">
      <c r="B4797" s="6">
        <v>902</v>
      </c>
      <c r="C4797" s="6" t="s">
        <v>17</v>
      </c>
      <c r="D4797" s="6">
        <v>6338</v>
      </c>
      <c r="F4797" s="6" t="s">
        <v>18</v>
      </c>
      <c r="G4797" s="6">
        <v>44.9</v>
      </c>
      <c r="H4797" s="6">
        <v>183.1</v>
      </c>
      <c r="I4797" s="6">
        <v>35.799999999999997</v>
      </c>
      <c r="J4797" s="6" t="s">
        <v>170</v>
      </c>
      <c r="N4797" s="6" t="b">
        <v>0</v>
      </c>
      <c r="O4797" s="6">
        <v>41.990762519999997</v>
      </c>
      <c r="P4797" s="6">
        <v>-72.130000260000003</v>
      </c>
    </row>
    <row r="4798" spans="2:16" ht="15.75" customHeight="1" x14ac:dyDescent="0.3">
      <c r="B4798" s="6">
        <v>901</v>
      </c>
      <c r="C4798" s="6" t="s">
        <v>17</v>
      </c>
      <c r="D4798" s="6">
        <v>6341</v>
      </c>
      <c r="F4798" s="6" t="s">
        <v>175</v>
      </c>
      <c r="G4798" s="6">
        <v>20.8</v>
      </c>
      <c r="H4798" s="6">
        <v>180.8</v>
      </c>
      <c r="I4798" s="6">
        <v>21.5</v>
      </c>
      <c r="J4798" s="6" t="s">
        <v>170</v>
      </c>
      <c r="N4798" s="6" t="b">
        <v>0</v>
      </c>
      <c r="O4798" s="6">
        <v>41.990779789999998</v>
      </c>
      <c r="P4798" s="6">
        <v>-72.130292269999998</v>
      </c>
    </row>
    <row r="4799" spans="2:16" ht="15.75" customHeight="1" x14ac:dyDescent="0.3">
      <c r="B4799" s="6">
        <v>809</v>
      </c>
      <c r="C4799" s="6" t="s">
        <v>26</v>
      </c>
      <c r="D4799" s="6">
        <v>6342</v>
      </c>
      <c r="F4799" s="6" t="s">
        <v>31</v>
      </c>
      <c r="G4799" s="6">
        <v>199.6</v>
      </c>
      <c r="H4799" s="6">
        <v>164.6</v>
      </c>
      <c r="I4799" s="6">
        <v>16</v>
      </c>
      <c r="J4799" s="6" t="s">
        <v>170</v>
      </c>
      <c r="K4799" s="6">
        <v>1.3</v>
      </c>
      <c r="L4799" s="6" t="s">
        <v>24</v>
      </c>
      <c r="N4799" s="6" t="b">
        <v>0</v>
      </c>
      <c r="O4799" s="6">
        <v>41.990357060000001</v>
      </c>
      <c r="P4799" s="6">
        <v>-72.128195739999995</v>
      </c>
    </row>
    <row r="4800" spans="2:16" ht="15.75" customHeight="1" x14ac:dyDescent="0.3">
      <c r="B4800" s="6">
        <v>901</v>
      </c>
      <c r="C4800" s="6" t="s">
        <v>21</v>
      </c>
      <c r="D4800" s="6">
        <v>6346</v>
      </c>
      <c r="F4800" s="6" t="s">
        <v>18</v>
      </c>
      <c r="G4800" s="6">
        <v>36.6</v>
      </c>
      <c r="H4800" s="6">
        <v>183.2</v>
      </c>
      <c r="I4800" s="6">
        <v>44.8</v>
      </c>
      <c r="J4800" s="6" t="s">
        <v>170</v>
      </c>
      <c r="L4800" s="6" t="s">
        <v>24</v>
      </c>
      <c r="N4800" s="6" t="b">
        <v>0</v>
      </c>
      <c r="O4800" s="6">
        <v>41.990776369999999</v>
      </c>
      <c r="P4800" s="6">
        <v>-72.130098950000004</v>
      </c>
    </row>
    <row r="4801" spans="2:16" ht="15.75" customHeight="1" x14ac:dyDescent="0.3">
      <c r="B4801" s="6">
        <v>901</v>
      </c>
      <c r="C4801" s="6" t="s">
        <v>21</v>
      </c>
      <c r="D4801" s="6">
        <v>6347</v>
      </c>
      <c r="F4801" s="6" t="s">
        <v>18</v>
      </c>
      <c r="G4801" s="6">
        <v>28.1</v>
      </c>
      <c r="H4801" s="6">
        <v>192.4</v>
      </c>
      <c r="I4801" s="6">
        <v>22.6</v>
      </c>
      <c r="J4801" s="6" t="s">
        <v>170</v>
      </c>
      <c r="L4801" s="6" t="s">
        <v>24</v>
      </c>
      <c r="N4801" s="6" t="b">
        <v>0</v>
      </c>
      <c r="O4801" s="6">
        <v>41.990871120000001</v>
      </c>
      <c r="P4801" s="6">
        <v>-72.130180910000007</v>
      </c>
    </row>
    <row r="4802" spans="2:16" ht="15.75" customHeight="1" x14ac:dyDescent="0.3">
      <c r="B4802" s="6">
        <v>804</v>
      </c>
      <c r="C4802" s="6" t="s">
        <v>17</v>
      </c>
      <c r="D4802" s="6">
        <v>6349</v>
      </c>
      <c r="F4802" s="6" t="s">
        <v>18</v>
      </c>
      <c r="G4802" s="6">
        <v>86.7</v>
      </c>
      <c r="H4802" s="6">
        <v>161.1</v>
      </c>
      <c r="I4802" s="6">
        <v>33.5</v>
      </c>
      <c r="J4802" s="6" t="s">
        <v>170</v>
      </c>
      <c r="L4802" s="6" t="s">
        <v>24</v>
      </c>
      <c r="N4802" s="6" t="b">
        <v>0</v>
      </c>
      <c r="O4802" s="6">
        <v>41.990502390000003</v>
      </c>
      <c r="P4802" s="6">
        <v>-72.129548400000004</v>
      </c>
    </row>
    <row r="4803" spans="2:16" ht="15.75" customHeight="1" x14ac:dyDescent="0.3">
      <c r="B4803" s="6">
        <v>804</v>
      </c>
      <c r="C4803" s="6" t="s">
        <v>17</v>
      </c>
      <c r="D4803" s="6">
        <v>6350</v>
      </c>
      <c r="F4803" s="6" t="s">
        <v>22</v>
      </c>
      <c r="G4803" s="6">
        <v>83</v>
      </c>
      <c r="H4803" s="6">
        <v>164.8</v>
      </c>
      <c r="I4803" s="6">
        <v>25.1</v>
      </c>
      <c r="J4803" s="6" t="s">
        <v>170</v>
      </c>
      <c r="L4803" s="6" t="s">
        <v>24</v>
      </c>
      <c r="N4803" s="6" t="b">
        <v>0</v>
      </c>
      <c r="O4803" s="6">
        <v>41.990540940000002</v>
      </c>
      <c r="P4803" s="6">
        <v>-72.129584710000003</v>
      </c>
    </row>
    <row r="4804" spans="2:16" ht="15.75" customHeight="1" x14ac:dyDescent="0.3">
      <c r="B4804" s="6">
        <v>804</v>
      </c>
      <c r="C4804" s="6" t="s">
        <v>17</v>
      </c>
      <c r="D4804" s="6">
        <v>6351</v>
      </c>
      <c r="F4804" s="6" t="s">
        <v>18</v>
      </c>
      <c r="G4804" s="6">
        <v>83.1</v>
      </c>
      <c r="H4804" s="6">
        <v>164.9</v>
      </c>
      <c r="I4804" s="6">
        <v>25.9</v>
      </c>
      <c r="J4804" s="6" t="s">
        <v>170</v>
      </c>
      <c r="L4804" s="6" t="s">
        <v>24</v>
      </c>
      <c r="N4804" s="6" t="b">
        <v>0</v>
      </c>
      <c r="O4804" s="6">
        <v>41.990541669999999</v>
      </c>
      <c r="P4804" s="6">
        <v>-72.129583310000001</v>
      </c>
    </row>
    <row r="4805" spans="2:16" ht="15.75" customHeight="1" x14ac:dyDescent="0.3">
      <c r="B4805" s="6">
        <v>804</v>
      </c>
      <c r="C4805" s="6" t="s">
        <v>17</v>
      </c>
      <c r="D4805" s="6">
        <v>6352</v>
      </c>
      <c r="F4805" s="6" t="s">
        <v>23</v>
      </c>
      <c r="G4805" s="6">
        <v>87.2</v>
      </c>
      <c r="H4805" s="6">
        <v>164.1</v>
      </c>
      <c r="I4805" s="6">
        <v>29</v>
      </c>
      <c r="J4805" s="6" t="s">
        <v>170</v>
      </c>
      <c r="L4805" s="6" t="s">
        <v>24</v>
      </c>
      <c r="N4805" s="6" t="b">
        <v>0</v>
      </c>
      <c r="O4805" s="6">
        <v>41.990528179999998</v>
      </c>
      <c r="P4805" s="6">
        <v>-72.129536139999999</v>
      </c>
    </row>
    <row r="4806" spans="2:16" ht="15.75" customHeight="1" x14ac:dyDescent="0.3">
      <c r="B4806" s="6">
        <v>804</v>
      </c>
      <c r="C4806" s="6" t="s">
        <v>17</v>
      </c>
      <c r="D4806" s="6">
        <v>6353</v>
      </c>
      <c r="F4806" s="6" t="s">
        <v>18</v>
      </c>
      <c r="G4806" s="6">
        <v>86.7</v>
      </c>
      <c r="H4806" s="6">
        <v>163.30000000000001</v>
      </c>
      <c r="I4806" s="6">
        <v>21.8</v>
      </c>
      <c r="J4806" s="6" t="s">
        <v>170</v>
      </c>
      <c r="L4806" s="6" t="s">
        <v>24</v>
      </c>
      <c r="N4806" s="6" t="b">
        <v>0</v>
      </c>
      <c r="O4806" s="6">
        <v>41.990521880000003</v>
      </c>
      <c r="P4806" s="6">
        <v>-72.129543780000006</v>
      </c>
    </row>
    <row r="4807" spans="2:16" ht="15.75" customHeight="1" x14ac:dyDescent="0.3">
      <c r="B4807" s="6">
        <v>804</v>
      </c>
      <c r="C4807" s="6" t="s">
        <v>25</v>
      </c>
      <c r="D4807" s="6">
        <v>6354</v>
      </c>
      <c r="F4807" s="6" t="s">
        <v>18</v>
      </c>
      <c r="G4807" s="6">
        <v>95.6</v>
      </c>
      <c r="H4807" s="6">
        <v>178.6</v>
      </c>
      <c r="I4807" s="6">
        <v>9.1</v>
      </c>
      <c r="J4807" s="6" t="s">
        <v>170</v>
      </c>
      <c r="L4807" s="6" t="s">
        <v>24</v>
      </c>
      <c r="N4807" s="6" t="b">
        <v>0</v>
      </c>
      <c r="O4807" s="6">
        <v>41.990643480000003</v>
      </c>
      <c r="P4807" s="6">
        <v>-72.129405579999997</v>
      </c>
    </row>
    <row r="4808" spans="2:16" ht="15.75" customHeight="1" x14ac:dyDescent="0.3">
      <c r="B4808" s="6">
        <v>901</v>
      </c>
      <c r="C4808" s="6" t="s">
        <v>21</v>
      </c>
      <c r="D4808" s="6">
        <v>6355</v>
      </c>
      <c r="F4808" s="6" t="s">
        <v>18</v>
      </c>
      <c r="G4808" s="6">
        <v>26.1</v>
      </c>
      <c r="H4808" s="6">
        <v>192</v>
      </c>
      <c r="I4808" s="6">
        <v>26.6</v>
      </c>
      <c r="J4808" s="6" t="s">
        <v>170</v>
      </c>
      <c r="L4808" s="6" t="s">
        <v>24</v>
      </c>
      <c r="N4808" s="6" t="b">
        <v>0</v>
      </c>
      <c r="O4808" s="6">
        <v>41.990870700000002</v>
      </c>
      <c r="P4808" s="6">
        <v>-72.130205579999995</v>
      </c>
    </row>
    <row r="4809" spans="2:16" ht="15.75" customHeight="1" x14ac:dyDescent="0.3">
      <c r="B4809" s="6">
        <v>901</v>
      </c>
      <c r="C4809" s="6" t="s">
        <v>26</v>
      </c>
      <c r="D4809" s="6">
        <v>6356</v>
      </c>
      <c r="F4809" s="6" t="s">
        <v>33</v>
      </c>
      <c r="G4809" s="6">
        <v>24.8</v>
      </c>
      <c r="H4809" s="6">
        <v>199.8</v>
      </c>
      <c r="I4809" s="6">
        <v>46.1</v>
      </c>
      <c r="J4809" s="6" t="s">
        <v>170</v>
      </c>
      <c r="L4809" s="6" t="s">
        <v>24</v>
      </c>
      <c r="N4809" s="6" t="b">
        <v>0</v>
      </c>
      <c r="O4809" s="6">
        <v>41.990941820000003</v>
      </c>
      <c r="P4809" s="6">
        <v>-72.130204680000006</v>
      </c>
    </row>
    <row r="4810" spans="2:16" ht="15.75" customHeight="1" x14ac:dyDescent="0.3">
      <c r="B4810" s="6">
        <v>804</v>
      </c>
      <c r="C4810" s="6" t="s">
        <v>26</v>
      </c>
      <c r="D4810" s="6">
        <v>6357</v>
      </c>
      <c r="F4810" s="6" t="s">
        <v>31</v>
      </c>
      <c r="G4810" s="6">
        <v>88.7</v>
      </c>
      <c r="H4810" s="6">
        <v>167.8</v>
      </c>
      <c r="I4810" s="6">
        <v>26.9</v>
      </c>
      <c r="J4810" s="6" t="s">
        <v>170</v>
      </c>
      <c r="N4810" s="6" t="b">
        <v>0</v>
      </c>
      <c r="O4810" s="6">
        <v>41.990558610000001</v>
      </c>
      <c r="P4810" s="6">
        <v>-72.129510490000001</v>
      </c>
    </row>
    <row r="4811" spans="2:16" ht="15.75" customHeight="1" x14ac:dyDescent="0.3">
      <c r="B4811" s="6">
        <v>804</v>
      </c>
      <c r="C4811" s="6" t="s">
        <v>26</v>
      </c>
      <c r="D4811" s="6">
        <v>6358</v>
      </c>
      <c r="F4811" s="6" t="s">
        <v>31</v>
      </c>
      <c r="G4811" s="6">
        <v>87.7</v>
      </c>
      <c r="H4811" s="6">
        <v>168.6</v>
      </c>
      <c r="I4811" s="6">
        <v>24.4</v>
      </c>
      <c r="J4811" s="6" t="s">
        <v>170</v>
      </c>
      <c r="L4811" s="6" t="s">
        <v>24</v>
      </c>
      <c r="N4811" s="6" t="b">
        <v>0</v>
      </c>
      <c r="O4811" s="6">
        <v>41.990567259999999</v>
      </c>
      <c r="P4811" s="6">
        <v>-72.129520729999996</v>
      </c>
    </row>
    <row r="4812" spans="2:16" ht="15.75" customHeight="1" x14ac:dyDescent="0.3">
      <c r="B4812" s="6">
        <v>804</v>
      </c>
      <c r="C4812" s="6" t="s">
        <v>17</v>
      </c>
      <c r="D4812" s="6">
        <v>6359</v>
      </c>
      <c r="F4812" s="6" t="s">
        <v>18</v>
      </c>
      <c r="G4812" s="6">
        <v>87.3</v>
      </c>
      <c r="H4812" s="6">
        <v>167</v>
      </c>
      <c r="I4812" s="6">
        <v>33.299999999999997</v>
      </c>
      <c r="J4812" s="6" t="s">
        <v>170</v>
      </c>
      <c r="L4812" s="6" t="s">
        <v>24</v>
      </c>
      <c r="N4812" s="6" t="b">
        <v>0</v>
      </c>
      <c r="O4812" s="6">
        <v>41.99055371</v>
      </c>
      <c r="P4812" s="6">
        <v>-72.12952885</v>
      </c>
    </row>
    <row r="4813" spans="2:16" ht="15.75" customHeight="1" x14ac:dyDescent="0.3">
      <c r="B4813" s="6">
        <v>709</v>
      </c>
      <c r="C4813" s="6" t="s">
        <v>21</v>
      </c>
      <c r="D4813" s="6">
        <v>6360</v>
      </c>
      <c r="F4813" s="6" t="s">
        <v>22</v>
      </c>
      <c r="G4813" s="6">
        <v>186.9</v>
      </c>
      <c r="H4813" s="6">
        <v>157</v>
      </c>
      <c r="I4813" s="6">
        <v>23.4</v>
      </c>
      <c r="J4813" s="6" t="s">
        <v>170</v>
      </c>
      <c r="L4813" s="6" t="s">
        <v>24</v>
      </c>
      <c r="N4813" s="6" t="b">
        <v>1</v>
      </c>
      <c r="O4813" s="6">
        <v>41.990309580000002</v>
      </c>
      <c r="P4813" s="6">
        <v>-72.128363050000004</v>
      </c>
    </row>
    <row r="4814" spans="2:16" ht="15.75" customHeight="1" x14ac:dyDescent="0.3">
      <c r="B4814" s="6">
        <v>804</v>
      </c>
      <c r="C4814" s="6" t="s">
        <v>21</v>
      </c>
      <c r="D4814" s="6">
        <v>6361</v>
      </c>
      <c r="F4814" s="6" t="s">
        <v>18</v>
      </c>
      <c r="G4814" s="6">
        <v>81.599999999999994</v>
      </c>
      <c r="H4814" s="6">
        <v>171.6</v>
      </c>
      <c r="I4814" s="6">
        <v>15.5</v>
      </c>
      <c r="J4814" s="6" t="s">
        <v>170</v>
      </c>
      <c r="L4814" s="6" t="s">
        <v>24</v>
      </c>
      <c r="N4814" s="6" t="b">
        <v>0</v>
      </c>
      <c r="O4814" s="6">
        <v>41.990603350000001</v>
      </c>
      <c r="P4814" s="6">
        <v>-72.129587110000003</v>
      </c>
    </row>
    <row r="4815" spans="2:16" ht="15.75" customHeight="1" x14ac:dyDescent="0.3">
      <c r="B4815" s="6">
        <v>901</v>
      </c>
      <c r="C4815" s="6" t="s">
        <v>25</v>
      </c>
      <c r="D4815" s="6">
        <v>6362</v>
      </c>
      <c r="F4815" s="6" t="s">
        <v>18</v>
      </c>
      <c r="G4815" s="6">
        <v>36.5</v>
      </c>
      <c r="H4815" s="6">
        <v>196.4</v>
      </c>
      <c r="I4815" s="6">
        <v>14.4</v>
      </c>
      <c r="J4815" s="6" t="s">
        <v>170</v>
      </c>
      <c r="L4815" s="6" t="s">
        <v>24</v>
      </c>
      <c r="N4815" s="6" t="b">
        <v>0</v>
      </c>
      <c r="O4815" s="6">
        <v>41.99089343</v>
      </c>
      <c r="P4815" s="6">
        <v>-72.130072409999997</v>
      </c>
    </row>
    <row r="4816" spans="2:16" ht="15.75" customHeight="1" x14ac:dyDescent="0.3">
      <c r="B4816" s="6">
        <v>804</v>
      </c>
      <c r="C4816" s="6" t="s">
        <v>25</v>
      </c>
      <c r="D4816" s="6">
        <v>6363</v>
      </c>
      <c r="F4816" s="6" t="s">
        <v>50</v>
      </c>
      <c r="G4816" s="6">
        <v>98.3</v>
      </c>
      <c r="H4816" s="6">
        <v>179.7</v>
      </c>
      <c r="I4816" s="6">
        <v>27.7</v>
      </c>
      <c r="J4816" s="6" t="s">
        <v>170</v>
      </c>
      <c r="L4816" s="6" t="s">
        <v>24</v>
      </c>
      <c r="N4816" s="6" t="b">
        <v>0</v>
      </c>
      <c r="O4816" s="6">
        <v>41.990649009999998</v>
      </c>
      <c r="P4816" s="6">
        <v>-72.129371090000006</v>
      </c>
    </row>
    <row r="4817" spans="2:16" ht="15.75" customHeight="1" x14ac:dyDescent="0.3">
      <c r="B4817" s="6">
        <v>901</v>
      </c>
      <c r="C4817" s="6" t="s">
        <v>25</v>
      </c>
      <c r="D4817" s="6">
        <v>6365</v>
      </c>
      <c r="F4817" s="6" t="s">
        <v>20</v>
      </c>
      <c r="G4817" s="6">
        <v>35.4</v>
      </c>
      <c r="H4817" s="6">
        <v>196.5</v>
      </c>
      <c r="I4817" s="6">
        <v>34.799999999999997</v>
      </c>
      <c r="J4817" s="6" t="s">
        <v>170</v>
      </c>
      <c r="L4817" s="6" t="s">
        <v>24</v>
      </c>
      <c r="N4817" s="6" t="b">
        <v>0</v>
      </c>
      <c r="O4817" s="6">
        <v>41.990896030000002</v>
      </c>
      <c r="P4817" s="6">
        <v>-72.130085300000005</v>
      </c>
    </row>
    <row r="4818" spans="2:16" ht="15.75" customHeight="1" x14ac:dyDescent="0.3">
      <c r="B4818" s="6">
        <v>901</v>
      </c>
      <c r="C4818" s="6" t="s">
        <v>21</v>
      </c>
      <c r="D4818" s="6">
        <v>6366</v>
      </c>
      <c r="F4818" s="6" t="s">
        <v>18</v>
      </c>
      <c r="G4818" s="6">
        <v>23.2</v>
      </c>
      <c r="H4818" s="6">
        <v>197.5</v>
      </c>
      <c r="I4818" s="6">
        <v>5.6</v>
      </c>
      <c r="J4818" s="6" t="s">
        <v>170</v>
      </c>
      <c r="L4818" s="6" t="s">
        <v>24</v>
      </c>
      <c r="N4818" s="6" t="b">
        <v>0</v>
      </c>
      <c r="O4818" s="6">
        <v>41.990923940000002</v>
      </c>
      <c r="P4818" s="6">
        <v>-72.130228579999994</v>
      </c>
    </row>
    <row r="4819" spans="2:16" ht="15.75" customHeight="1" x14ac:dyDescent="0.3">
      <c r="B4819" s="6">
        <v>901</v>
      </c>
      <c r="C4819" s="6" t="s">
        <v>21</v>
      </c>
      <c r="D4819" s="6">
        <v>6367</v>
      </c>
      <c r="F4819" s="6" t="s">
        <v>18</v>
      </c>
      <c r="G4819" s="6">
        <v>23.8</v>
      </c>
      <c r="H4819" s="6">
        <v>194.3</v>
      </c>
      <c r="I4819" s="6">
        <v>15.1</v>
      </c>
      <c r="J4819" s="6" t="s">
        <v>170</v>
      </c>
      <c r="L4819" s="6" t="s">
        <v>24</v>
      </c>
      <c r="N4819" s="6" t="b">
        <v>0</v>
      </c>
      <c r="O4819" s="6">
        <v>41.990894670000003</v>
      </c>
      <c r="P4819" s="6">
        <v>-72.130228149999994</v>
      </c>
    </row>
    <row r="4820" spans="2:16" ht="15.75" customHeight="1" x14ac:dyDescent="0.3">
      <c r="B4820" s="6">
        <v>901</v>
      </c>
      <c r="C4820" s="6" t="s">
        <v>21</v>
      </c>
      <c r="D4820" s="6">
        <v>6369</v>
      </c>
      <c r="F4820" s="6" t="s">
        <v>18</v>
      </c>
      <c r="G4820" s="6">
        <v>23.5</v>
      </c>
      <c r="H4820" s="6">
        <v>194</v>
      </c>
      <c r="I4820" s="6">
        <v>22.1</v>
      </c>
      <c r="J4820" s="6" t="s">
        <v>170</v>
      </c>
      <c r="L4820" s="6" t="s">
        <v>24</v>
      </c>
      <c r="N4820" s="6" t="b">
        <v>0</v>
      </c>
      <c r="O4820" s="6">
        <v>41.990892479999999</v>
      </c>
      <c r="P4820" s="6">
        <v>-72.130232359999994</v>
      </c>
    </row>
    <row r="4821" spans="2:16" ht="15.75" customHeight="1" x14ac:dyDescent="0.3">
      <c r="B4821" s="6">
        <v>804</v>
      </c>
      <c r="C4821" s="6" t="s">
        <v>25</v>
      </c>
      <c r="D4821" s="6">
        <v>6370</v>
      </c>
      <c r="F4821" s="6" t="s">
        <v>43</v>
      </c>
      <c r="G4821" s="6">
        <v>99.6</v>
      </c>
      <c r="H4821" s="6">
        <v>177.5</v>
      </c>
      <c r="I4821" s="6">
        <v>34.5</v>
      </c>
      <c r="J4821" s="6" t="s">
        <v>170</v>
      </c>
      <c r="L4821" s="6" t="s">
        <v>24</v>
      </c>
      <c r="N4821" s="6" t="b">
        <v>0</v>
      </c>
      <c r="O4821" s="6">
        <v>41.990627490000001</v>
      </c>
      <c r="P4821" s="6">
        <v>-72.129360219999995</v>
      </c>
    </row>
    <row r="4822" spans="2:16" ht="15.75" customHeight="1" x14ac:dyDescent="0.3">
      <c r="B4822" s="6">
        <v>804</v>
      </c>
      <c r="C4822" s="6" t="s">
        <v>21</v>
      </c>
      <c r="D4822" s="6">
        <v>6371</v>
      </c>
      <c r="F4822" s="6" t="s">
        <v>31</v>
      </c>
      <c r="G4822" s="6">
        <v>88.9</v>
      </c>
      <c r="H4822" s="6">
        <v>175.7</v>
      </c>
      <c r="I4822" s="6">
        <v>45.3</v>
      </c>
      <c r="J4822" s="6" t="s">
        <v>170</v>
      </c>
      <c r="N4822" s="6" t="b">
        <v>0</v>
      </c>
      <c r="O4822" s="6">
        <v>41.990628260000001</v>
      </c>
      <c r="P4822" s="6">
        <v>-72.129491509999994</v>
      </c>
    </row>
    <row r="4823" spans="2:16" ht="15.75" customHeight="1" x14ac:dyDescent="0.3">
      <c r="B4823" s="6">
        <v>803</v>
      </c>
      <c r="C4823" s="6" t="s">
        <v>25</v>
      </c>
      <c r="D4823" s="6">
        <v>6372</v>
      </c>
      <c r="F4823" s="6" t="s">
        <v>18</v>
      </c>
      <c r="G4823" s="6">
        <v>72.7</v>
      </c>
      <c r="H4823" s="6">
        <v>170.1</v>
      </c>
      <c r="I4823" s="6">
        <v>42.2</v>
      </c>
      <c r="J4823" s="6" t="s">
        <v>170</v>
      </c>
      <c r="K4823" s="6">
        <v>1.3</v>
      </c>
      <c r="L4823" s="6" t="s">
        <v>24</v>
      </c>
      <c r="N4823" s="6" t="b">
        <v>0</v>
      </c>
      <c r="O4823" s="6">
        <v>41.990603970000002</v>
      </c>
      <c r="P4823" s="6">
        <v>-72.12969631</v>
      </c>
    </row>
    <row r="4824" spans="2:16" ht="15.75" customHeight="1" x14ac:dyDescent="0.3">
      <c r="B4824" s="6">
        <v>803</v>
      </c>
      <c r="C4824" s="6" t="s">
        <v>25</v>
      </c>
      <c r="D4824" s="6">
        <v>6373</v>
      </c>
      <c r="F4824" s="6" t="s">
        <v>18</v>
      </c>
      <c r="G4824" s="6">
        <v>75</v>
      </c>
      <c r="H4824" s="6">
        <v>177</v>
      </c>
      <c r="I4824" s="6">
        <v>24</v>
      </c>
      <c r="J4824" s="6" t="s">
        <v>170</v>
      </c>
      <c r="K4824" s="6">
        <v>1.3</v>
      </c>
      <c r="L4824" s="6" t="s">
        <v>24</v>
      </c>
      <c r="N4824" s="6" t="b">
        <v>0</v>
      </c>
      <c r="O4824" s="6">
        <v>41.990661490000001</v>
      </c>
      <c r="P4824" s="6">
        <v>-72.129654410000001</v>
      </c>
    </row>
    <row r="4825" spans="2:16" ht="15.75" customHeight="1" x14ac:dyDescent="0.3">
      <c r="B4825" s="6">
        <v>803</v>
      </c>
      <c r="C4825" s="6" t="s">
        <v>25</v>
      </c>
      <c r="D4825" s="6">
        <v>6374</v>
      </c>
      <c r="F4825" s="6" t="s">
        <v>18</v>
      </c>
      <c r="G4825" s="6">
        <v>75.099999999999994</v>
      </c>
      <c r="H4825" s="6">
        <v>177.1</v>
      </c>
      <c r="I4825" s="6">
        <v>54.3</v>
      </c>
      <c r="J4825" s="6" t="s">
        <v>170</v>
      </c>
      <c r="K4825" s="6">
        <v>1.3</v>
      </c>
      <c r="L4825" s="6" t="s">
        <v>24</v>
      </c>
      <c r="N4825" s="6" t="b">
        <v>0</v>
      </c>
      <c r="O4825" s="6">
        <v>41.990662210000004</v>
      </c>
      <c r="P4825" s="6">
        <v>-72.129653000000005</v>
      </c>
    </row>
    <row r="4826" spans="2:16" ht="15.75" customHeight="1" x14ac:dyDescent="0.3">
      <c r="B4826" s="6">
        <v>803</v>
      </c>
      <c r="C4826" s="6" t="s">
        <v>25</v>
      </c>
      <c r="D4826" s="6">
        <v>6375</v>
      </c>
      <c r="F4826" s="6" t="s">
        <v>18</v>
      </c>
      <c r="G4826" s="6">
        <v>77.8</v>
      </c>
      <c r="H4826" s="6">
        <v>178</v>
      </c>
      <c r="I4826" s="6">
        <v>42.1</v>
      </c>
      <c r="J4826" s="6" t="s">
        <v>170</v>
      </c>
      <c r="K4826" s="6">
        <v>1.3</v>
      </c>
      <c r="L4826" s="6" t="s">
        <v>24</v>
      </c>
      <c r="N4826" s="6" t="b">
        <v>0</v>
      </c>
      <c r="O4826" s="6">
        <v>41.990665970000002</v>
      </c>
      <c r="P4826" s="6">
        <v>-72.12961894</v>
      </c>
    </row>
    <row r="4827" spans="2:16" ht="15.75" customHeight="1" x14ac:dyDescent="0.3">
      <c r="B4827" s="6">
        <v>902</v>
      </c>
      <c r="C4827" s="6" t="s">
        <v>25</v>
      </c>
      <c r="D4827" s="6">
        <v>6376</v>
      </c>
      <c r="F4827" s="6" t="s">
        <v>18</v>
      </c>
      <c r="G4827" s="6">
        <v>52.3</v>
      </c>
      <c r="H4827" s="6">
        <v>193.7</v>
      </c>
      <c r="I4827" s="6">
        <v>26.7</v>
      </c>
      <c r="J4827" s="6" t="s">
        <v>170</v>
      </c>
      <c r="K4827" s="6">
        <v>1.3</v>
      </c>
      <c r="L4827" s="6" t="s">
        <v>24</v>
      </c>
      <c r="N4827" s="6" t="b">
        <v>0</v>
      </c>
      <c r="O4827" s="6">
        <v>41.990844840000001</v>
      </c>
      <c r="P4827" s="6">
        <v>-72.129889809999995</v>
      </c>
    </row>
    <row r="4828" spans="2:16" ht="15.75" customHeight="1" x14ac:dyDescent="0.3">
      <c r="B4828" s="6">
        <v>803</v>
      </c>
      <c r="C4828" s="6" t="s">
        <v>25</v>
      </c>
      <c r="D4828" s="6">
        <v>6377</v>
      </c>
      <c r="F4828" s="6" t="s">
        <v>18</v>
      </c>
      <c r="G4828" s="6">
        <v>78.400000000000006</v>
      </c>
      <c r="H4828" s="6">
        <v>175.5</v>
      </c>
      <c r="I4828" s="6">
        <v>40.799999999999997</v>
      </c>
      <c r="J4828" s="6" t="s">
        <v>170</v>
      </c>
      <c r="K4828" s="6">
        <v>1.3</v>
      </c>
      <c r="L4828" s="6" t="s">
        <v>24</v>
      </c>
      <c r="N4828" s="6" t="b">
        <v>0</v>
      </c>
      <c r="O4828" s="6">
        <v>41.990642889999997</v>
      </c>
      <c r="P4828" s="6">
        <v>-72.129617039999999</v>
      </c>
    </row>
    <row r="4829" spans="2:16" ht="15.75" customHeight="1" x14ac:dyDescent="0.3">
      <c r="B4829" s="6">
        <v>902</v>
      </c>
      <c r="C4829" s="6" t="s">
        <v>25</v>
      </c>
      <c r="D4829" s="6">
        <v>6378</v>
      </c>
      <c r="F4829" s="6" t="s">
        <v>18</v>
      </c>
      <c r="G4829" s="6">
        <v>50.1</v>
      </c>
      <c r="H4829" s="6">
        <v>199.9</v>
      </c>
      <c r="I4829" s="6">
        <v>32.5</v>
      </c>
      <c r="J4829" s="6" t="s">
        <v>170</v>
      </c>
      <c r="K4829" s="6">
        <v>1.3</v>
      </c>
      <c r="L4829" s="6" t="s">
        <v>24</v>
      </c>
      <c r="N4829" s="6" t="b">
        <v>1</v>
      </c>
      <c r="O4829" s="6">
        <v>41.990903189999997</v>
      </c>
      <c r="P4829" s="6">
        <v>-72.129902990000005</v>
      </c>
    </row>
    <row r="4830" spans="2:16" ht="15.75" customHeight="1" x14ac:dyDescent="0.3">
      <c r="B4830" s="6">
        <v>803</v>
      </c>
      <c r="C4830" s="6" t="s">
        <v>26</v>
      </c>
      <c r="D4830" s="6">
        <v>6380</v>
      </c>
      <c r="F4830" s="6" t="s">
        <v>20</v>
      </c>
      <c r="G4830" s="6">
        <v>75.3</v>
      </c>
      <c r="H4830" s="6">
        <v>169.9</v>
      </c>
      <c r="I4830" s="6">
        <v>55.5</v>
      </c>
      <c r="J4830" s="6" t="s">
        <v>170</v>
      </c>
      <c r="K4830" s="6">
        <v>1.3</v>
      </c>
      <c r="L4830" s="6" t="s">
        <v>24</v>
      </c>
      <c r="N4830" s="6" t="b">
        <v>0</v>
      </c>
      <c r="O4830" s="6">
        <v>41.990598130000002</v>
      </c>
      <c r="P4830" s="6">
        <v>-72.129665750000001</v>
      </c>
    </row>
    <row r="4831" spans="2:16" ht="15.75" customHeight="1" x14ac:dyDescent="0.3">
      <c r="B4831" s="6">
        <v>804</v>
      </c>
      <c r="C4831" s="6" t="s">
        <v>25</v>
      </c>
      <c r="D4831" s="6">
        <v>6381</v>
      </c>
      <c r="F4831" s="6" t="s">
        <v>18</v>
      </c>
      <c r="G4831" s="6">
        <v>90.2</v>
      </c>
      <c r="H4831" s="6">
        <v>170.5</v>
      </c>
      <c r="I4831" s="6">
        <v>59.4</v>
      </c>
      <c r="J4831" s="6" t="s">
        <v>170</v>
      </c>
      <c r="K4831" s="6">
        <v>1.3</v>
      </c>
      <c r="L4831" s="6" t="s">
        <v>24</v>
      </c>
      <c r="N4831" s="6" t="b">
        <v>1</v>
      </c>
      <c r="O4831" s="6">
        <v>41.990580180000002</v>
      </c>
      <c r="P4831" s="6">
        <v>-72.129486940000007</v>
      </c>
    </row>
    <row r="4832" spans="2:16" ht="15.75" customHeight="1" x14ac:dyDescent="0.3">
      <c r="B4832" s="6">
        <v>803</v>
      </c>
      <c r="C4832" s="6" t="s">
        <v>17</v>
      </c>
      <c r="D4832" s="6">
        <v>6382</v>
      </c>
      <c r="F4832" s="6" t="s">
        <v>31</v>
      </c>
      <c r="G4832" s="6">
        <v>68.2</v>
      </c>
      <c r="H4832" s="6">
        <v>166.5</v>
      </c>
      <c r="I4832" s="6">
        <v>34.5</v>
      </c>
      <c r="J4832" s="6" t="s">
        <v>170</v>
      </c>
      <c r="N4832" s="6" t="b">
        <v>0</v>
      </c>
      <c r="O4832" s="6">
        <v>41.990579109999999</v>
      </c>
      <c r="P4832" s="6">
        <v>-72.129757499999997</v>
      </c>
    </row>
    <row r="4833" spans="2:16" ht="15.75" customHeight="1" x14ac:dyDescent="0.3">
      <c r="B4833" s="6">
        <v>902</v>
      </c>
      <c r="C4833" s="6" t="s">
        <v>25</v>
      </c>
      <c r="D4833" s="6">
        <v>6383</v>
      </c>
      <c r="F4833" s="6" t="s">
        <v>33</v>
      </c>
      <c r="G4833" s="6">
        <v>51.4</v>
      </c>
      <c r="H4833" s="6">
        <v>193</v>
      </c>
      <c r="I4833" s="6">
        <v>37.200000000000003</v>
      </c>
      <c r="J4833" s="6" t="s">
        <v>170</v>
      </c>
      <c r="K4833" s="6">
        <v>1.3</v>
      </c>
      <c r="L4833" s="6" t="s">
        <v>24</v>
      </c>
      <c r="N4833" s="6" t="b">
        <v>0</v>
      </c>
      <c r="O4833" s="6">
        <v>41.990840050000003</v>
      </c>
      <c r="P4833" s="6">
        <v>-72.129902000000001</v>
      </c>
    </row>
    <row r="4834" spans="2:16" ht="15.75" customHeight="1" x14ac:dyDescent="0.3">
      <c r="B4834" s="6">
        <v>902</v>
      </c>
      <c r="C4834" s="6" t="s">
        <v>25</v>
      </c>
      <c r="D4834" s="6">
        <v>6385</v>
      </c>
      <c r="F4834" s="6" t="s">
        <v>20</v>
      </c>
      <c r="G4834" s="6">
        <v>54.4</v>
      </c>
      <c r="H4834" s="6">
        <v>196.3</v>
      </c>
      <c r="I4834" s="6">
        <v>72.8</v>
      </c>
      <c r="J4834" s="6" t="s">
        <v>170</v>
      </c>
      <c r="K4834" s="6">
        <v>1.3</v>
      </c>
      <c r="L4834" s="6" t="s">
        <v>24</v>
      </c>
      <c r="N4834" s="6" t="b">
        <v>0</v>
      </c>
      <c r="O4834" s="6">
        <v>41.990864590000001</v>
      </c>
      <c r="P4834" s="6">
        <v>-72.129859319999994</v>
      </c>
    </row>
    <row r="4835" spans="2:16" ht="15.75" customHeight="1" x14ac:dyDescent="0.3">
      <c r="B4835" s="6">
        <v>803</v>
      </c>
      <c r="C4835" s="6" t="s">
        <v>26</v>
      </c>
      <c r="D4835" s="6">
        <v>6386</v>
      </c>
      <c r="F4835" s="6" t="s">
        <v>20</v>
      </c>
      <c r="G4835" s="6">
        <v>79.900000000000006</v>
      </c>
      <c r="H4835" s="6">
        <v>170.1</v>
      </c>
      <c r="I4835" s="6">
        <v>75.5</v>
      </c>
      <c r="J4835" s="6" t="s">
        <v>170</v>
      </c>
      <c r="K4835" s="6">
        <v>1.3</v>
      </c>
      <c r="L4835" s="6" t="s">
        <v>24</v>
      </c>
      <c r="N4835" s="6" t="b">
        <v>0</v>
      </c>
      <c r="O4835" s="6">
        <v>41.990592720000002</v>
      </c>
      <c r="P4835" s="6">
        <v>-72.12961052</v>
      </c>
    </row>
    <row r="4836" spans="2:16" ht="15.75" customHeight="1" x14ac:dyDescent="0.3">
      <c r="B4836" s="6">
        <v>902</v>
      </c>
      <c r="C4836" s="6" t="s">
        <v>25</v>
      </c>
      <c r="D4836" s="6">
        <v>6387</v>
      </c>
      <c r="F4836" s="6" t="s">
        <v>18</v>
      </c>
      <c r="G4836" s="6">
        <v>58.6</v>
      </c>
      <c r="H4836" s="6">
        <v>194.7</v>
      </c>
      <c r="I4836" s="6">
        <v>47.7</v>
      </c>
      <c r="J4836" s="6" t="s">
        <v>170</v>
      </c>
      <c r="K4836" s="6">
        <v>1.3</v>
      </c>
      <c r="L4836" s="6" t="s">
        <v>24</v>
      </c>
      <c r="N4836" s="6" t="b">
        <v>0</v>
      </c>
      <c r="O4836" s="6">
        <v>41.990843859999998</v>
      </c>
      <c r="P4836" s="6">
        <v>-72.129812639999997</v>
      </c>
    </row>
    <row r="4837" spans="2:16" ht="15.75" customHeight="1" x14ac:dyDescent="0.3">
      <c r="B4837" s="6">
        <v>804</v>
      </c>
      <c r="C4837" s="6" t="s">
        <v>26</v>
      </c>
      <c r="D4837" s="6">
        <v>6389</v>
      </c>
      <c r="F4837" s="6" t="s">
        <v>18</v>
      </c>
      <c r="G4837" s="6">
        <v>94.8</v>
      </c>
      <c r="H4837" s="6">
        <v>160.80000000000001</v>
      </c>
      <c r="I4837" s="6">
        <v>54.5</v>
      </c>
      <c r="J4837" s="6" t="s">
        <v>170</v>
      </c>
      <c r="K4837" s="6">
        <v>1.3</v>
      </c>
      <c r="L4837" s="6" t="s">
        <v>24</v>
      </c>
      <c r="N4837" s="6" t="b">
        <v>0</v>
      </c>
      <c r="O4837" s="6">
        <v>41.990487090000002</v>
      </c>
      <c r="P4837" s="6">
        <v>-72.129452509999993</v>
      </c>
    </row>
    <row r="4838" spans="2:16" ht="15.75" customHeight="1" x14ac:dyDescent="0.3">
      <c r="B4838" s="6">
        <v>902</v>
      </c>
      <c r="C4838" s="6" t="s">
        <v>21</v>
      </c>
      <c r="D4838" s="6">
        <v>6390</v>
      </c>
      <c r="F4838" s="6" t="s">
        <v>31</v>
      </c>
      <c r="G4838" s="6">
        <v>49.2</v>
      </c>
      <c r="H4838" s="6">
        <v>199.7</v>
      </c>
      <c r="I4838" s="6">
        <v>16.8</v>
      </c>
      <c r="J4838" s="6" t="s">
        <v>170</v>
      </c>
      <c r="K4838" s="6">
        <v>1.3</v>
      </c>
      <c r="L4838" s="6" t="s">
        <v>24</v>
      </c>
      <c r="N4838" s="6" t="b">
        <v>0</v>
      </c>
      <c r="O4838" s="6">
        <v>41.990902820000002</v>
      </c>
      <c r="P4838" s="6">
        <v>-72.129914139999997</v>
      </c>
    </row>
    <row r="4839" spans="2:16" ht="15.75" customHeight="1" x14ac:dyDescent="0.3">
      <c r="B4839" s="6">
        <v>804</v>
      </c>
      <c r="C4839" s="6" t="s">
        <v>26</v>
      </c>
      <c r="D4839" s="6">
        <v>6391</v>
      </c>
      <c r="F4839" s="6" t="s">
        <v>18</v>
      </c>
      <c r="G4839" s="6">
        <v>96.5</v>
      </c>
      <c r="H4839" s="6">
        <v>169.5</v>
      </c>
      <c r="I4839" s="6">
        <v>31.1</v>
      </c>
      <c r="J4839" s="6" t="s">
        <v>170</v>
      </c>
      <c r="K4839" s="6">
        <v>1.3</v>
      </c>
      <c r="L4839" s="6" t="s">
        <v>24</v>
      </c>
      <c r="N4839" s="6" t="b">
        <v>0</v>
      </c>
      <c r="O4839" s="6">
        <v>41.990561479999997</v>
      </c>
      <c r="P4839" s="6">
        <v>-72.129413970000002</v>
      </c>
    </row>
    <row r="4840" spans="2:16" ht="15.75" customHeight="1" x14ac:dyDescent="0.3">
      <c r="B4840" s="6">
        <v>803</v>
      </c>
      <c r="C4840" s="6" t="s">
        <v>21</v>
      </c>
      <c r="D4840" s="6">
        <v>6392</v>
      </c>
      <c r="F4840" s="6" t="s">
        <v>20</v>
      </c>
      <c r="G4840" s="6">
        <v>64.599999999999994</v>
      </c>
      <c r="H4840" s="6">
        <v>179.9</v>
      </c>
      <c r="I4840" s="6">
        <v>22.3</v>
      </c>
      <c r="J4840" s="6" t="s">
        <v>170</v>
      </c>
      <c r="K4840" s="6">
        <v>1.2</v>
      </c>
      <c r="L4840" s="6" t="s">
        <v>24</v>
      </c>
      <c r="N4840" s="6" t="b">
        <v>0</v>
      </c>
      <c r="O4840" s="6">
        <v>41.990703410000002</v>
      </c>
      <c r="P4840" s="6">
        <v>-72.129772239999994</v>
      </c>
    </row>
    <row r="4841" spans="2:16" ht="15.75" customHeight="1" x14ac:dyDescent="0.3">
      <c r="B4841" s="6">
        <v>803</v>
      </c>
      <c r="C4841" s="6" t="s">
        <v>21</v>
      </c>
      <c r="D4841" s="6">
        <v>6393</v>
      </c>
      <c r="F4841" s="6" t="s">
        <v>18</v>
      </c>
      <c r="G4841" s="6">
        <v>60.3</v>
      </c>
      <c r="H4841" s="6">
        <v>172.3</v>
      </c>
      <c r="I4841" s="6">
        <v>37.6</v>
      </c>
      <c r="J4841" s="6" t="s">
        <v>170</v>
      </c>
      <c r="K4841" s="6">
        <v>1.3</v>
      </c>
      <c r="L4841" s="6" t="s">
        <v>24</v>
      </c>
      <c r="N4841" s="6" t="b">
        <v>0</v>
      </c>
      <c r="O4841" s="6">
        <v>41.990642819999998</v>
      </c>
      <c r="P4841" s="6">
        <v>-72.129839450000006</v>
      </c>
    </row>
    <row r="4842" spans="2:16" ht="15.75" customHeight="1" x14ac:dyDescent="0.3">
      <c r="B4842" s="6">
        <v>803</v>
      </c>
      <c r="C4842" s="6" t="s">
        <v>21</v>
      </c>
      <c r="D4842" s="6">
        <v>6394</v>
      </c>
      <c r="F4842" s="6" t="s">
        <v>18</v>
      </c>
      <c r="G4842" s="6">
        <v>64.5</v>
      </c>
      <c r="H4842" s="6">
        <v>176.8</v>
      </c>
      <c r="I4842" s="6">
        <v>7.1</v>
      </c>
      <c r="J4842" s="6" t="s">
        <v>170</v>
      </c>
      <c r="K4842" s="6">
        <v>1.3</v>
      </c>
      <c r="L4842" s="6" t="s">
        <v>24</v>
      </c>
      <c r="N4842" s="6" t="b">
        <v>0</v>
      </c>
      <c r="O4842" s="6">
        <v>41.990676110000003</v>
      </c>
      <c r="P4842" s="6">
        <v>-72.129779940000006</v>
      </c>
    </row>
    <row r="4843" spans="2:16" ht="15.75" customHeight="1" x14ac:dyDescent="0.3">
      <c r="B4843" s="6">
        <v>803</v>
      </c>
      <c r="C4843" s="6" t="s">
        <v>26</v>
      </c>
      <c r="D4843" s="6">
        <v>6395</v>
      </c>
      <c r="F4843" s="6" t="s">
        <v>31</v>
      </c>
      <c r="G4843" s="6">
        <v>71.8</v>
      </c>
      <c r="H4843" s="6">
        <v>168.5</v>
      </c>
      <c r="I4843" s="6">
        <v>34.9</v>
      </c>
      <c r="J4843" s="6" t="s">
        <v>170</v>
      </c>
      <c r="L4843" s="6" t="s">
        <v>24</v>
      </c>
      <c r="N4843" s="6" t="b">
        <v>0</v>
      </c>
      <c r="O4843" s="6">
        <v>41.990591199999997</v>
      </c>
      <c r="P4843" s="6">
        <v>-72.129710399999993</v>
      </c>
    </row>
    <row r="4844" spans="2:16" ht="15.75" customHeight="1" x14ac:dyDescent="0.3">
      <c r="B4844" s="6">
        <v>803</v>
      </c>
      <c r="C4844" s="6" t="s">
        <v>21</v>
      </c>
      <c r="D4844" s="6">
        <v>6396</v>
      </c>
      <c r="F4844" s="6" t="s">
        <v>18</v>
      </c>
      <c r="G4844" s="6">
        <v>64.8</v>
      </c>
      <c r="H4844" s="6">
        <v>175.8</v>
      </c>
      <c r="I4844" s="6">
        <v>7.3</v>
      </c>
      <c r="J4844" s="6" t="s">
        <v>170</v>
      </c>
      <c r="K4844" s="6">
        <v>1.3</v>
      </c>
      <c r="L4844" s="6" t="s">
        <v>24</v>
      </c>
      <c r="N4844" s="6" t="b">
        <v>0</v>
      </c>
      <c r="O4844" s="6">
        <v>41.990666789999999</v>
      </c>
      <c r="P4844" s="6">
        <v>-72.129778470000005</v>
      </c>
    </row>
    <row r="4845" spans="2:16" ht="15.75" customHeight="1" x14ac:dyDescent="0.3">
      <c r="B4845" s="6">
        <v>803</v>
      </c>
      <c r="C4845" s="6" t="s">
        <v>21</v>
      </c>
      <c r="D4845" s="6">
        <v>6397</v>
      </c>
      <c r="F4845" s="6" t="s">
        <v>31</v>
      </c>
      <c r="G4845" s="6">
        <v>65.2</v>
      </c>
      <c r="H4845" s="6">
        <v>176</v>
      </c>
      <c r="I4845" s="6">
        <v>35.700000000000003</v>
      </c>
      <c r="J4845" s="6" t="s">
        <v>170</v>
      </c>
      <c r="K4845" s="6">
        <v>1.3</v>
      </c>
      <c r="L4845" s="6" t="s">
        <v>24</v>
      </c>
      <c r="N4845" s="6" t="b">
        <v>0</v>
      </c>
      <c r="O4845" s="6">
        <v>41.990667930000001</v>
      </c>
      <c r="P4845" s="6">
        <v>-72.129773279999995</v>
      </c>
    </row>
    <row r="4846" spans="2:16" ht="15.75" customHeight="1" x14ac:dyDescent="0.3">
      <c r="B4846" s="6">
        <v>803</v>
      </c>
      <c r="C4846" s="6" t="s">
        <v>21</v>
      </c>
      <c r="D4846" s="6">
        <v>6398</v>
      </c>
      <c r="F4846" s="6" t="s">
        <v>22</v>
      </c>
      <c r="G4846" s="6">
        <v>65.2</v>
      </c>
      <c r="H4846" s="6">
        <v>175.8</v>
      </c>
      <c r="I4846" s="6">
        <v>9.1</v>
      </c>
      <c r="J4846" s="6" t="s">
        <v>170</v>
      </c>
      <c r="K4846" s="6">
        <v>1.3</v>
      </c>
      <c r="L4846" s="6" t="s">
        <v>24</v>
      </c>
      <c r="N4846" s="6" t="b">
        <v>0</v>
      </c>
      <c r="O4846" s="6">
        <v>41.990666160000004</v>
      </c>
      <c r="P4846" s="6">
        <v>-72.129773700000001</v>
      </c>
    </row>
    <row r="4847" spans="2:16" ht="15.75" customHeight="1" x14ac:dyDescent="0.3">
      <c r="B4847" s="6">
        <v>803</v>
      </c>
      <c r="C4847" s="6" t="s">
        <v>21</v>
      </c>
      <c r="D4847" s="6">
        <v>6399</v>
      </c>
      <c r="F4847" s="6" t="s">
        <v>23</v>
      </c>
      <c r="G4847" s="6">
        <v>65.099999999999994</v>
      </c>
      <c r="H4847" s="6">
        <v>173.8</v>
      </c>
      <c r="I4847" s="6">
        <v>23.1</v>
      </c>
      <c r="J4847" s="6" t="s">
        <v>170</v>
      </c>
      <c r="K4847" s="6">
        <v>13</v>
      </c>
      <c r="L4847" s="6" t="s">
        <v>24</v>
      </c>
      <c r="N4847" s="6" t="b">
        <v>0</v>
      </c>
      <c r="O4847" s="6">
        <v>41.990648610000001</v>
      </c>
      <c r="P4847" s="6">
        <v>-72.129779099999993</v>
      </c>
    </row>
    <row r="4848" spans="2:16" ht="15.75" customHeight="1" x14ac:dyDescent="0.3">
      <c r="B4848" s="6">
        <v>803</v>
      </c>
      <c r="C4848" s="6" t="s">
        <v>21</v>
      </c>
      <c r="D4848" s="6">
        <v>6400</v>
      </c>
      <c r="F4848" s="6" t="s">
        <v>20</v>
      </c>
      <c r="G4848" s="6">
        <v>67.099999999999994</v>
      </c>
      <c r="H4848" s="6">
        <v>170.5</v>
      </c>
      <c r="I4848" s="6">
        <v>42.1</v>
      </c>
      <c r="J4848" s="6" t="s">
        <v>170</v>
      </c>
      <c r="K4848" s="6">
        <v>1.3</v>
      </c>
      <c r="L4848" s="6" t="s">
        <v>24</v>
      </c>
      <c r="N4848" s="6" t="b">
        <v>0</v>
      </c>
      <c r="O4848" s="6">
        <v>41.990616260000003</v>
      </c>
      <c r="P4848" s="6">
        <v>-72.129762200000002</v>
      </c>
    </row>
    <row r="4849" spans="2:16" ht="15.75" customHeight="1" x14ac:dyDescent="0.3">
      <c r="B4849" s="6">
        <v>903</v>
      </c>
      <c r="C4849" s="6" t="s">
        <v>25</v>
      </c>
      <c r="D4849" s="6">
        <v>6401</v>
      </c>
      <c r="F4849" s="6" t="s">
        <v>172</v>
      </c>
      <c r="G4849" s="6">
        <v>73.400000000000006</v>
      </c>
      <c r="H4849" s="6">
        <v>199.6</v>
      </c>
      <c r="I4849" s="6">
        <v>2.1</v>
      </c>
      <c r="J4849" s="6" t="s">
        <v>170</v>
      </c>
      <c r="K4849" s="6">
        <v>1.3</v>
      </c>
      <c r="L4849" s="6" t="s">
        <v>24</v>
      </c>
      <c r="N4849" s="6" t="b">
        <v>0</v>
      </c>
      <c r="O4849" s="6">
        <v>41.990864139999999</v>
      </c>
      <c r="P4849" s="6">
        <v>-72.12962598</v>
      </c>
    </row>
    <row r="4850" spans="2:16" ht="15.75" customHeight="1" x14ac:dyDescent="0.3">
      <c r="B4850" s="6">
        <v>904</v>
      </c>
      <c r="C4850" s="6" t="s">
        <v>21</v>
      </c>
      <c r="D4850" s="6">
        <v>6403</v>
      </c>
      <c r="F4850" s="6" t="s">
        <v>172</v>
      </c>
      <c r="G4850" s="6">
        <v>80.8</v>
      </c>
      <c r="H4850" s="6">
        <v>199.9</v>
      </c>
      <c r="I4850" s="6">
        <v>1</v>
      </c>
      <c r="J4850" s="6" t="s">
        <v>170</v>
      </c>
      <c r="K4850" s="6">
        <v>1.3</v>
      </c>
      <c r="L4850" s="6" t="s">
        <v>24</v>
      </c>
      <c r="N4850" s="6" t="b">
        <v>0</v>
      </c>
      <c r="O4850" s="6">
        <v>41.990855240000002</v>
      </c>
      <c r="P4850" s="6">
        <v>-72.129537170000006</v>
      </c>
    </row>
    <row r="4851" spans="2:16" ht="15.75" customHeight="1" x14ac:dyDescent="0.3">
      <c r="B4851" s="6">
        <v>809</v>
      </c>
      <c r="C4851" s="6" t="s">
        <v>25</v>
      </c>
      <c r="D4851" s="6">
        <v>6404</v>
      </c>
      <c r="F4851" s="6" t="s">
        <v>172</v>
      </c>
      <c r="G4851" s="6">
        <v>195.8</v>
      </c>
      <c r="H4851" s="6">
        <v>172.4</v>
      </c>
      <c r="I4851" s="6">
        <v>4.2</v>
      </c>
      <c r="J4851" s="6" t="s">
        <v>170</v>
      </c>
      <c r="K4851" s="6">
        <v>1.3</v>
      </c>
      <c r="L4851" s="6" t="s">
        <v>24</v>
      </c>
      <c r="N4851" s="6" t="b">
        <v>0</v>
      </c>
      <c r="O4851" s="6">
        <v>41.990432069999997</v>
      </c>
      <c r="P4851" s="6">
        <v>-72.128224630000005</v>
      </c>
    </row>
    <row r="4852" spans="2:16" ht="15.75" customHeight="1" x14ac:dyDescent="0.3">
      <c r="B4852" s="6">
        <v>509</v>
      </c>
      <c r="C4852" s="6" t="s">
        <v>17</v>
      </c>
      <c r="D4852" s="6">
        <v>6405</v>
      </c>
      <c r="F4852" s="6" t="s">
        <v>20</v>
      </c>
      <c r="G4852" s="6">
        <v>191.8</v>
      </c>
      <c r="H4852" s="6">
        <v>113.8</v>
      </c>
      <c r="I4852" s="6">
        <v>1</v>
      </c>
      <c r="J4852" s="6" t="s">
        <v>170</v>
      </c>
      <c r="N4852" s="6" t="b">
        <v>0</v>
      </c>
      <c r="O4852" s="6">
        <v>41.989919329999999</v>
      </c>
      <c r="P4852" s="6">
        <v>-72.128395440000006</v>
      </c>
    </row>
    <row r="4853" spans="2:16" ht="15.75" customHeight="1" x14ac:dyDescent="0.3">
      <c r="B4853" s="6">
        <v>903</v>
      </c>
      <c r="C4853" s="6" t="s">
        <v>21</v>
      </c>
      <c r="D4853" s="6">
        <v>6406</v>
      </c>
      <c r="F4853" s="6" t="s">
        <v>172</v>
      </c>
      <c r="G4853" s="6">
        <v>62.3</v>
      </c>
      <c r="H4853" s="6">
        <v>198</v>
      </c>
      <c r="I4853" s="6">
        <v>1.9</v>
      </c>
      <c r="J4853" s="6" t="s">
        <v>170</v>
      </c>
      <c r="L4853" s="6" t="s">
        <v>24</v>
      </c>
      <c r="N4853" s="6" t="b">
        <v>0</v>
      </c>
      <c r="O4853" s="6">
        <v>41.990867309999999</v>
      </c>
      <c r="P4853" s="6">
        <v>-72.129761610000003</v>
      </c>
    </row>
    <row r="4854" spans="2:16" ht="15.75" customHeight="1" x14ac:dyDescent="0.3">
      <c r="B4854" s="6">
        <v>902</v>
      </c>
      <c r="C4854" s="6" t="s">
        <v>26</v>
      </c>
      <c r="D4854" s="6">
        <v>6407</v>
      </c>
      <c r="F4854" s="6" t="s">
        <v>172</v>
      </c>
      <c r="G4854" s="6">
        <v>51.8</v>
      </c>
      <c r="H4854" s="6">
        <v>180.2</v>
      </c>
      <c r="I4854" s="6">
        <v>1.1000000000000001</v>
      </c>
      <c r="J4854" s="6" t="s">
        <v>170</v>
      </c>
      <c r="L4854" s="6" t="s">
        <v>24</v>
      </c>
      <c r="N4854" s="6" t="b">
        <v>1</v>
      </c>
      <c r="O4854" s="6">
        <v>41.99072606</v>
      </c>
      <c r="P4854" s="6">
        <v>-72.129924130000006</v>
      </c>
    </row>
    <row r="4855" spans="2:16" ht="15.75" customHeight="1" x14ac:dyDescent="0.3">
      <c r="B4855" s="6">
        <v>805</v>
      </c>
      <c r="C4855" s="6" t="s">
        <v>17</v>
      </c>
      <c r="D4855" s="6">
        <v>6408</v>
      </c>
      <c r="F4855" s="6" t="s">
        <v>172</v>
      </c>
      <c r="G4855" s="6">
        <v>102</v>
      </c>
      <c r="H4855" s="6">
        <v>165</v>
      </c>
      <c r="I4855" s="6">
        <v>1.1000000000000001</v>
      </c>
      <c r="J4855" s="6" t="s">
        <v>170</v>
      </c>
      <c r="K4855" s="6">
        <v>1.3</v>
      </c>
      <c r="L4855" s="6" t="s">
        <v>24</v>
      </c>
      <c r="N4855" s="6" t="b">
        <v>0</v>
      </c>
      <c r="O4855" s="6">
        <v>41.990513040000003</v>
      </c>
      <c r="P4855" s="6">
        <v>-72.129357889999994</v>
      </c>
    </row>
    <row r="4856" spans="2:16" ht="15.75" customHeight="1" x14ac:dyDescent="0.3">
      <c r="B4856" s="6">
        <v>903</v>
      </c>
      <c r="C4856" s="6" t="s">
        <v>17</v>
      </c>
      <c r="D4856" s="6">
        <v>6411</v>
      </c>
      <c r="F4856" s="6" t="s">
        <v>172</v>
      </c>
      <c r="G4856" s="6">
        <v>66.400000000000006</v>
      </c>
      <c r="H4856" s="6">
        <v>186.6</v>
      </c>
      <c r="I4856" s="6">
        <v>1.7</v>
      </c>
      <c r="J4856" s="6" t="s">
        <v>170</v>
      </c>
      <c r="L4856" s="6" t="s">
        <v>24</v>
      </c>
      <c r="N4856" s="6" t="b">
        <v>0</v>
      </c>
      <c r="O4856" s="6">
        <v>41.990759939999997</v>
      </c>
      <c r="P4856" s="6">
        <v>-72.129736710000003</v>
      </c>
    </row>
    <row r="4857" spans="2:16" ht="15.75" customHeight="1" x14ac:dyDescent="0.3">
      <c r="B4857" s="6">
        <v>903</v>
      </c>
      <c r="C4857" s="6" t="s">
        <v>17</v>
      </c>
      <c r="D4857" s="6">
        <v>6412</v>
      </c>
      <c r="F4857" s="6" t="s">
        <v>172</v>
      </c>
      <c r="G4857" s="6">
        <v>65.8</v>
      </c>
      <c r="H4857" s="6">
        <v>184.9</v>
      </c>
      <c r="I4857" s="6">
        <v>2.1</v>
      </c>
      <c r="J4857" s="6" t="s">
        <v>170</v>
      </c>
      <c r="L4857" s="6" t="s">
        <v>24</v>
      </c>
      <c r="N4857" s="6" t="b">
        <v>1</v>
      </c>
      <c r="O4857" s="6">
        <v>41.990745820000001</v>
      </c>
      <c r="P4857" s="6">
        <v>-72.129747429999995</v>
      </c>
    </row>
    <row r="4858" spans="2:16" ht="15.75" customHeight="1" x14ac:dyDescent="0.3">
      <c r="B4858" s="6">
        <v>903</v>
      </c>
      <c r="C4858" s="6" t="s">
        <v>21</v>
      </c>
      <c r="D4858" s="6">
        <v>6413</v>
      </c>
      <c r="F4858" s="6" t="s">
        <v>172</v>
      </c>
      <c r="G4858" s="6">
        <v>67.7</v>
      </c>
      <c r="H4858" s="6">
        <v>194</v>
      </c>
      <c r="I4858" s="6">
        <v>1.1000000000000001</v>
      </c>
      <c r="J4858" s="6" t="s">
        <v>170</v>
      </c>
      <c r="L4858" s="6" t="s">
        <v>24</v>
      </c>
      <c r="N4858" s="6" t="b">
        <v>0</v>
      </c>
      <c r="O4858" s="6">
        <v>41.990823450000001</v>
      </c>
      <c r="P4858" s="6">
        <v>-72.129705670000007</v>
      </c>
    </row>
    <row r="4859" spans="2:16" ht="15.75" customHeight="1" x14ac:dyDescent="0.3">
      <c r="B4859" s="6">
        <v>903</v>
      </c>
      <c r="C4859" s="6" t="s">
        <v>21</v>
      </c>
      <c r="D4859" s="6">
        <v>6414</v>
      </c>
      <c r="F4859" s="6" t="s">
        <v>20</v>
      </c>
      <c r="G4859" s="6">
        <v>64.3</v>
      </c>
      <c r="H4859" s="6">
        <v>193.1</v>
      </c>
      <c r="I4859" s="6">
        <v>1.2</v>
      </c>
      <c r="J4859" s="6" t="s">
        <v>170</v>
      </c>
      <c r="L4859" s="6" t="s">
        <v>24</v>
      </c>
      <c r="N4859" s="6" t="b">
        <v>0</v>
      </c>
      <c r="O4859" s="6">
        <v>41.990820790000001</v>
      </c>
      <c r="P4859" s="6">
        <v>-72.129748079999999</v>
      </c>
    </row>
    <row r="4860" spans="2:16" ht="15.75" customHeight="1" x14ac:dyDescent="0.3">
      <c r="B4860" s="6">
        <v>902</v>
      </c>
      <c r="C4860" s="6" t="s">
        <v>26</v>
      </c>
      <c r="D4860" s="6">
        <v>6418</v>
      </c>
      <c r="F4860" s="6" t="s">
        <v>172</v>
      </c>
      <c r="G4860" s="6">
        <v>54.9</v>
      </c>
      <c r="H4860" s="6">
        <v>183.9</v>
      </c>
      <c r="I4860" s="6">
        <v>1</v>
      </c>
      <c r="J4860" s="6" t="s">
        <v>170</v>
      </c>
      <c r="K4860" s="6">
        <v>1.3</v>
      </c>
      <c r="L4860" s="6" t="s">
        <v>24</v>
      </c>
      <c r="N4860" s="6" t="b">
        <v>1</v>
      </c>
      <c r="O4860" s="6">
        <v>41.990753990000002</v>
      </c>
      <c r="P4860" s="6">
        <v>-72.129879419999995</v>
      </c>
    </row>
    <row r="4861" spans="2:16" ht="15.75" customHeight="1" x14ac:dyDescent="0.3">
      <c r="B4861" s="6">
        <v>903</v>
      </c>
      <c r="C4861" s="6" t="s">
        <v>26</v>
      </c>
      <c r="D4861" s="6">
        <v>6419</v>
      </c>
      <c r="F4861" s="6" t="s">
        <v>172</v>
      </c>
      <c r="G4861" s="6">
        <v>74.2</v>
      </c>
      <c r="H4861" s="6">
        <v>184</v>
      </c>
      <c r="I4861" s="6">
        <v>2.7</v>
      </c>
      <c r="J4861" s="6" t="s">
        <v>170</v>
      </c>
      <c r="K4861" s="6">
        <v>1.3</v>
      </c>
      <c r="L4861" s="6" t="s">
        <v>24</v>
      </c>
      <c r="N4861" s="6" t="b">
        <v>1</v>
      </c>
      <c r="O4861" s="6">
        <v>41.990724729999997</v>
      </c>
      <c r="P4861" s="6">
        <v>-72.129649229999998</v>
      </c>
    </row>
    <row r="4862" spans="2:16" ht="15.75" customHeight="1" x14ac:dyDescent="0.3">
      <c r="B4862" s="6">
        <v>904</v>
      </c>
      <c r="C4862" s="6" t="s">
        <v>26</v>
      </c>
      <c r="D4862" s="6">
        <v>6420</v>
      </c>
      <c r="F4862" s="6" t="s">
        <v>172</v>
      </c>
      <c r="G4862" s="6">
        <v>99.8</v>
      </c>
      <c r="H4862" s="6">
        <v>182.5</v>
      </c>
      <c r="I4862" s="6">
        <v>1.8</v>
      </c>
      <c r="J4862" s="6" t="s">
        <v>170</v>
      </c>
      <c r="L4862" s="6" t="s">
        <v>24</v>
      </c>
      <c r="N4862" s="6" t="b">
        <v>0</v>
      </c>
      <c r="O4862" s="6">
        <v>41.990671460000002</v>
      </c>
      <c r="P4862" s="6">
        <v>-72.129347330000002</v>
      </c>
    </row>
    <row r="4863" spans="2:16" ht="15.75" customHeight="1" x14ac:dyDescent="0.3">
      <c r="B4863" s="6">
        <v>902</v>
      </c>
      <c r="C4863" s="6" t="s">
        <v>26</v>
      </c>
      <c r="D4863" s="6">
        <v>6423</v>
      </c>
      <c r="F4863" s="6" t="s">
        <v>172</v>
      </c>
      <c r="G4863" s="6">
        <v>55.3</v>
      </c>
      <c r="H4863" s="6">
        <v>184.6</v>
      </c>
      <c r="I4863" s="6">
        <v>1.5</v>
      </c>
      <c r="J4863" s="6" t="s">
        <v>170</v>
      </c>
      <c r="K4863" s="6">
        <v>1.3</v>
      </c>
      <c r="L4863" s="6" t="s">
        <v>24</v>
      </c>
      <c r="N4863" s="6" t="b">
        <v>1</v>
      </c>
      <c r="O4863" s="6">
        <v>41.990759560000001</v>
      </c>
      <c r="P4863" s="6">
        <v>-72.129873180000004</v>
      </c>
    </row>
    <row r="4864" spans="2:16" ht="15.75" customHeight="1" x14ac:dyDescent="0.3">
      <c r="B4864" s="6">
        <v>904</v>
      </c>
      <c r="C4864" s="6" t="s">
        <v>26</v>
      </c>
      <c r="D4864" s="6">
        <v>6424</v>
      </c>
      <c r="F4864" s="6" t="s">
        <v>172</v>
      </c>
      <c r="G4864" s="6">
        <v>98</v>
      </c>
      <c r="H4864" s="6">
        <v>184.3</v>
      </c>
      <c r="I4864" s="6">
        <v>2.5</v>
      </c>
      <c r="J4864" s="6" t="s">
        <v>170</v>
      </c>
      <c r="L4864" s="6" t="s">
        <v>24</v>
      </c>
      <c r="N4864" s="6" t="b">
        <v>0</v>
      </c>
      <c r="O4864" s="6">
        <v>41.990690219999998</v>
      </c>
      <c r="P4864" s="6">
        <v>-72.129365000000007</v>
      </c>
    </row>
    <row r="4865" spans="2:16" ht="15.75" customHeight="1" x14ac:dyDescent="0.3">
      <c r="B4865" s="6">
        <v>903</v>
      </c>
      <c r="C4865" s="6" t="s">
        <v>17</v>
      </c>
      <c r="D4865" s="6">
        <v>6425</v>
      </c>
      <c r="F4865" s="6" t="s">
        <v>172</v>
      </c>
      <c r="G4865" s="6">
        <v>67.8</v>
      </c>
      <c r="H4865" s="6">
        <v>183.4</v>
      </c>
      <c r="I4865" s="6">
        <v>1.1000000000000001</v>
      </c>
      <c r="J4865" s="6" t="s">
        <v>170</v>
      </c>
      <c r="L4865" s="6" t="s">
        <v>24</v>
      </c>
      <c r="N4865" s="6" t="b">
        <v>0</v>
      </c>
      <c r="O4865" s="6">
        <v>41.99072941</v>
      </c>
      <c r="P4865" s="6">
        <v>-72.129726750000003</v>
      </c>
    </row>
    <row r="4866" spans="2:16" ht="15.75" customHeight="1" x14ac:dyDescent="0.3">
      <c r="B4866" s="6">
        <v>902</v>
      </c>
      <c r="C4866" s="6" t="s">
        <v>26</v>
      </c>
      <c r="D4866" s="6">
        <v>6426</v>
      </c>
      <c r="F4866" s="6" t="s">
        <v>172</v>
      </c>
      <c r="G4866" s="6">
        <v>53.4</v>
      </c>
      <c r="H4866" s="6">
        <v>187.8</v>
      </c>
      <c r="I4866" s="6">
        <v>1.1000000000000001</v>
      </c>
      <c r="J4866" s="6" t="s">
        <v>170</v>
      </c>
      <c r="K4866" s="6">
        <v>1.3</v>
      </c>
      <c r="L4866" s="6" t="s">
        <v>24</v>
      </c>
      <c r="N4866" s="6" t="b">
        <v>0</v>
      </c>
      <c r="O4866" s="6">
        <v>41.990790869999998</v>
      </c>
      <c r="P4866" s="6">
        <v>-72.1298891</v>
      </c>
    </row>
    <row r="4867" spans="2:16" ht="15.75" customHeight="1" x14ac:dyDescent="0.3">
      <c r="B4867" s="6">
        <v>905</v>
      </c>
      <c r="C4867" s="6" t="s">
        <v>21</v>
      </c>
      <c r="D4867" s="6">
        <v>6427</v>
      </c>
      <c r="F4867" s="6" t="s">
        <v>172</v>
      </c>
      <c r="G4867" s="6">
        <v>117.1</v>
      </c>
      <c r="H4867" s="6">
        <v>199.8</v>
      </c>
      <c r="I4867" s="6">
        <v>3.9</v>
      </c>
      <c r="J4867" s="6" t="s">
        <v>170</v>
      </c>
      <c r="N4867" s="6" t="b">
        <v>1</v>
      </c>
      <c r="O4867" s="6">
        <v>41.990797659999998</v>
      </c>
      <c r="P4867" s="6">
        <v>-72.129104839999997</v>
      </c>
    </row>
    <row r="4868" spans="2:16" ht="15.75" customHeight="1" x14ac:dyDescent="0.3">
      <c r="B4868" s="6">
        <v>903</v>
      </c>
      <c r="C4868" s="6" t="s">
        <v>25</v>
      </c>
      <c r="D4868" s="6">
        <v>6428</v>
      </c>
      <c r="F4868" s="6" t="s">
        <v>172</v>
      </c>
      <c r="G4868" s="6">
        <v>78.2</v>
      </c>
      <c r="H4868" s="6">
        <v>199.8</v>
      </c>
      <c r="I4868" s="6">
        <v>5.5</v>
      </c>
      <c r="J4868" s="6" t="s">
        <v>170</v>
      </c>
      <c r="K4868" s="6">
        <v>1.3</v>
      </c>
      <c r="L4868" s="6" t="s">
        <v>24</v>
      </c>
      <c r="N4868" s="6" t="b">
        <v>0</v>
      </c>
      <c r="O4868" s="6">
        <v>41.990858420000002</v>
      </c>
      <c r="P4868" s="6">
        <v>-72.129568370000001</v>
      </c>
    </row>
    <row r="4869" spans="2:16" ht="15.75" customHeight="1" x14ac:dyDescent="0.3">
      <c r="B4869" s="6">
        <v>903</v>
      </c>
      <c r="C4869" s="6" t="s">
        <v>17</v>
      </c>
      <c r="D4869" s="6">
        <v>6429</v>
      </c>
      <c r="F4869" s="6" t="s">
        <v>172</v>
      </c>
      <c r="G4869" s="6">
        <v>64.900000000000006</v>
      </c>
      <c r="H4869" s="6">
        <v>183.4</v>
      </c>
      <c r="I4869" s="6">
        <v>1.1000000000000001</v>
      </c>
      <c r="J4869" s="6" t="s">
        <v>170</v>
      </c>
      <c r="L4869" s="6" t="s">
        <v>24</v>
      </c>
      <c r="M4869" s="6" t="s">
        <v>222</v>
      </c>
      <c r="N4869" s="6" t="b">
        <v>0</v>
      </c>
      <c r="O4869" s="6">
        <v>41.990733939999998</v>
      </c>
      <c r="P4869" s="6">
        <v>-72.129761310000006</v>
      </c>
    </row>
    <row r="4870" spans="2:16" ht="15.75" customHeight="1" x14ac:dyDescent="0.3">
      <c r="B4870" s="6">
        <v>903</v>
      </c>
      <c r="C4870" s="6" t="s">
        <v>26</v>
      </c>
      <c r="D4870" s="6">
        <v>6430</v>
      </c>
      <c r="F4870" s="6" t="s">
        <v>172</v>
      </c>
      <c r="G4870" s="6">
        <v>79.900000000000006</v>
      </c>
      <c r="H4870" s="6">
        <v>187.6</v>
      </c>
      <c r="I4870" s="6">
        <v>2.2999999999999998</v>
      </c>
      <c r="J4870" s="6" t="s">
        <v>170</v>
      </c>
      <c r="K4870" s="6">
        <v>1.3</v>
      </c>
      <c r="L4870" s="6" t="s">
        <v>24</v>
      </c>
      <c r="N4870" s="6" t="b">
        <v>0</v>
      </c>
      <c r="O4870" s="6">
        <v>41.990747710000001</v>
      </c>
      <c r="P4870" s="6">
        <v>-72.129573739999998</v>
      </c>
    </row>
    <row r="4871" spans="2:16" ht="15.75" customHeight="1" x14ac:dyDescent="0.3">
      <c r="B4871" s="6">
        <v>903</v>
      </c>
      <c r="C4871" s="6" t="s">
        <v>25</v>
      </c>
      <c r="D4871" s="6">
        <v>6431</v>
      </c>
      <c r="F4871" s="6" t="s">
        <v>172</v>
      </c>
      <c r="G4871" s="6">
        <v>78.400000000000006</v>
      </c>
      <c r="H4871" s="6">
        <v>199.9</v>
      </c>
      <c r="I4871" s="6">
        <v>1.4</v>
      </c>
      <c r="J4871" s="6" t="s">
        <v>170</v>
      </c>
      <c r="K4871" s="6">
        <v>1.3</v>
      </c>
      <c r="L4871" s="6" t="s">
        <v>24</v>
      </c>
      <c r="N4871" s="6" t="b">
        <v>0</v>
      </c>
      <c r="O4871" s="6">
        <v>41.99085899</v>
      </c>
      <c r="P4871" s="6">
        <v>-72.129565769999999</v>
      </c>
    </row>
    <row r="4872" spans="2:16" ht="15.75" customHeight="1" x14ac:dyDescent="0.3">
      <c r="B4872" s="6">
        <v>902</v>
      </c>
      <c r="C4872" s="6" t="s">
        <v>26</v>
      </c>
      <c r="D4872" s="6">
        <v>6432</v>
      </c>
      <c r="F4872" s="6" t="s">
        <v>172</v>
      </c>
      <c r="G4872" s="6">
        <v>56.5</v>
      </c>
      <c r="H4872" s="6">
        <v>185.5</v>
      </c>
      <c r="I4872" s="6">
        <v>1.9</v>
      </c>
      <c r="J4872" s="6" t="s">
        <v>170</v>
      </c>
      <c r="K4872" s="6">
        <v>1.3</v>
      </c>
      <c r="L4872" s="6" t="s">
        <v>24</v>
      </c>
      <c r="N4872" s="6" t="b">
        <v>0</v>
      </c>
      <c r="O4872" s="6">
        <v>41.990765660000001</v>
      </c>
      <c r="P4872" s="6">
        <v>-72.129856989999993</v>
      </c>
    </row>
    <row r="4873" spans="2:16" ht="15.75" customHeight="1" x14ac:dyDescent="0.3">
      <c r="B4873" s="6">
        <v>903</v>
      </c>
      <c r="C4873" s="6" t="s">
        <v>17</v>
      </c>
      <c r="D4873" s="6">
        <v>6435</v>
      </c>
      <c r="F4873" s="6" t="s">
        <v>172</v>
      </c>
      <c r="G4873" s="6">
        <v>61.3</v>
      </c>
      <c r="H4873" s="6">
        <v>186.1</v>
      </c>
      <c r="I4873" s="6">
        <v>1.3</v>
      </c>
      <c r="J4873" s="6" t="s">
        <v>170</v>
      </c>
      <c r="K4873" s="6">
        <v>1.3</v>
      </c>
      <c r="L4873" s="6" t="s">
        <v>24</v>
      </c>
      <c r="N4873" s="6" t="b">
        <v>1</v>
      </c>
      <c r="O4873" s="6">
        <v>41.990763479999998</v>
      </c>
      <c r="P4873" s="6">
        <v>-72.129798530000002</v>
      </c>
    </row>
    <row r="4874" spans="2:16" ht="15.75" customHeight="1" x14ac:dyDescent="0.3">
      <c r="B4874" s="6">
        <v>905</v>
      </c>
      <c r="C4874" s="6" t="s">
        <v>21</v>
      </c>
      <c r="D4874" s="6">
        <v>6437</v>
      </c>
      <c r="F4874" s="6" t="s">
        <v>172</v>
      </c>
      <c r="G4874" s="6">
        <v>100.8</v>
      </c>
      <c r="H4874" s="6">
        <v>194.3</v>
      </c>
      <c r="I4874" s="6">
        <v>1.3</v>
      </c>
      <c r="J4874" s="6" t="s">
        <v>170</v>
      </c>
      <c r="N4874" s="6" t="b">
        <v>1</v>
      </c>
      <c r="O4874" s="6">
        <v>41.99077441</v>
      </c>
      <c r="P4874" s="6">
        <v>-72.129310619999998</v>
      </c>
    </row>
    <row r="4875" spans="2:16" ht="15.75" customHeight="1" x14ac:dyDescent="0.3">
      <c r="B4875" s="6">
        <v>902</v>
      </c>
      <c r="C4875" s="6" t="s">
        <v>26</v>
      </c>
      <c r="D4875" s="6">
        <v>6439</v>
      </c>
      <c r="F4875" s="6" t="s">
        <v>172</v>
      </c>
      <c r="G4875" s="6">
        <v>54.5</v>
      </c>
      <c r="H4875" s="6">
        <v>181.2</v>
      </c>
      <c r="I4875" s="6">
        <v>1.6</v>
      </c>
      <c r="J4875" s="6" t="s">
        <v>170</v>
      </c>
      <c r="L4875" s="6" t="s">
        <v>24</v>
      </c>
      <c r="N4875" s="6" t="b">
        <v>0</v>
      </c>
      <c r="O4875" s="6">
        <v>41.9907307</v>
      </c>
      <c r="P4875" s="6">
        <v>-72.129889860000006</v>
      </c>
    </row>
    <row r="4876" spans="2:16" ht="15.75" customHeight="1" x14ac:dyDescent="0.3">
      <c r="B4876" s="6">
        <v>902</v>
      </c>
      <c r="C4876" s="6" t="s">
        <v>26</v>
      </c>
      <c r="D4876" s="6">
        <v>6440</v>
      </c>
      <c r="F4876" s="6" t="s">
        <v>172</v>
      </c>
      <c r="G4876" s="6">
        <v>54.7</v>
      </c>
      <c r="H4876" s="6">
        <v>181.2</v>
      </c>
      <c r="I4876" s="6">
        <v>1.6</v>
      </c>
      <c r="J4876" s="6" t="s">
        <v>170</v>
      </c>
      <c r="L4876" s="6" t="s">
        <v>24</v>
      </c>
      <c r="N4876" s="6" t="b">
        <v>0</v>
      </c>
      <c r="O4876" s="6">
        <v>41.990730390000003</v>
      </c>
      <c r="P4876" s="6">
        <v>-72.12988747</v>
      </c>
    </row>
    <row r="4877" spans="2:16" ht="15.75" customHeight="1" x14ac:dyDescent="0.3">
      <c r="B4877" s="6">
        <v>903</v>
      </c>
      <c r="C4877" s="6" t="s">
        <v>17</v>
      </c>
      <c r="D4877" s="6">
        <v>6441</v>
      </c>
      <c r="F4877" s="6" t="s">
        <v>172</v>
      </c>
      <c r="G4877" s="6">
        <v>67.400000000000006</v>
      </c>
      <c r="H4877" s="6">
        <v>184.2</v>
      </c>
      <c r="I4877" s="6">
        <v>1.9</v>
      </c>
      <c r="J4877" s="6" t="s">
        <v>170</v>
      </c>
      <c r="L4877" s="6" t="s">
        <v>24</v>
      </c>
      <c r="N4877" s="6" t="b">
        <v>1</v>
      </c>
      <c r="O4877" s="6">
        <v>41.990737119999999</v>
      </c>
      <c r="P4877" s="6">
        <v>-72.129729839999996</v>
      </c>
    </row>
    <row r="4878" spans="2:16" ht="15.75" customHeight="1" x14ac:dyDescent="0.3">
      <c r="B4878" s="6">
        <v>902</v>
      </c>
      <c r="C4878" s="6" t="s">
        <v>26</v>
      </c>
      <c r="D4878" s="6">
        <v>6442</v>
      </c>
      <c r="F4878" s="6" t="s">
        <v>172</v>
      </c>
      <c r="G4878" s="6">
        <v>54.6</v>
      </c>
      <c r="H4878" s="6">
        <v>187.8</v>
      </c>
      <c r="I4878" s="6">
        <v>2.4</v>
      </c>
      <c r="J4878" s="6" t="s">
        <v>170</v>
      </c>
      <c r="K4878" s="6">
        <v>1.3</v>
      </c>
      <c r="L4878" s="6" t="s">
        <v>24</v>
      </c>
      <c r="N4878" s="6" t="b">
        <v>0</v>
      </c>
      <c r="O4878" s="6">
        <v>41.990788999999999</v>
      </c>
      <c r="P4878" s="6">
        <v>-72.129874799999996</v>
      </c>
    </row>
    <row r="4879" spans="2:16" ht="15.75" customHeight="1" x14ac:dyDescent="0.3">
      <c r="B4879" s="6">
        <v>903</v>
      </c>
      <c r="C4879" s="6" t="s">
        <v>25</v>
      </c>
      <c r="D4879" s="6">
        <v>6444</v>
      </c>
      <c r="F4879" s="6" t="s">
        <v>172</v>
      </c>
      <c r="G4879" s="6">
        <v>76.400000000000006</v>
      </c>
      <c r="H4879" s="6">
        <v>200</v>
      </c>
      <c r="I4879" s="6">
        <v>1.1000000000000001</v>
      </c>
      <c r="J4879" s="6" t="s">
        <v>170</v>
      </c>
      <c r="K4879" s="6">
        <v>1.3</v>
      </c>
      <c r="L4879" s="6" t="s">
        <v>24</v>
      </c>
      <c r="N4879" s="6" t="b">
        <v>0</v>
      </c>
      <c r="O4879" s="6">
        <v>41.990862999999997</v>
      </c>
      <c r="P4879" s="6">
        <v>-72.129589390000007</v>
      </c>
    </row>
    <row r="4880" spans="2:16" ht="15.75" customHeight="1" x14ac:dyDescent="0.3">
      <c r="B4880" s="6">
        <v>903</v>
      </c>
      <c r="C4880" s="6" t="s">
        <v>17</v>
      </c>
      <c r="D4880" s="6">
        <v>6446</v>
      </c>
      <c r="F4880" s="6" t="s">
        <v>172</v>
      </c>
      <c r="G4880" s="6">
        <v>67.400000000000006</v>
      </c>
      <c r="H4880" s="6">
        <v>184.7</v>
      </c>
      <c r="I4880" s="6">
        <v>1.4</v>
      </c>
      <c r="J4880" s="6" t="s">
        <v>170</v>
      </c>
      <c r="L4880" s="6" t="s">
        <v>24</v>
      </c>
      <c r="N4880" s="6" t="b">
        <v>0</v>
      </c>
      <c r="O4880" s="6">
        <v>41.990741550000003</v>
      </c>
      <c r="P4880" s="6">
        <v>-72.129728790000001</v>
      </c>
    </row>
    <row r="4881" spans="2:16" ht="15.75" customHeight="1" x14ac:dyDescent="0.3">
      <c r="B4881" s="6">
        <v>903</v>
      </c>
      <c r="C4881" s="6" t="s">
        <v>17</v>
      </c>
      <c r="D4881" s="6">
        <v>6447</v>
      </c>
      <c r="F4881" s="6" t="s">
        <v>172</v>
      </c>
      <c r="G4881" s="6">
        <v>66.900000000000006</v>
      </c>
      <c r="H4881" s="6">
        <v>188.8</v>
      </c>
      <c r="I4881" s="6">
        <v>1</v>
      </c>
      <c r="J4881" s="6" t="s">
        <v>170</v>
      </c>
      <c r="L4881" s="6" t="s">
        <v>24</v>
      </c>
      <c r="N4881" s="6" t="b">
        <v>0</v>
      </c>
      <c r="O4881" s="6">
        <v>41.990778640000002</v>
      </c>
      <c r="P4881" s="6">
        <v>-72.129726129999995</v>
      </c>
    </row>
    <row r="4882" spans="2:16" ht="15.75" customHeight="1" x14ac:dyDescent="0.3">
      <c r="B4882" s="6">
        <v>903</v>
      </c>
      <c r="C4882" s="6" t="s">
        <v>26</v>
      </c>
      <c r="D4882" s="6">
        <v>6449</v>
      </c>
      <c r="F4882" s="6" t="s">
        <v>172</v>
      </c>
      <c r="G4882" s="6">
        <v>77.900000000000006</v>
      </c>
      <c r="H4882" s="6">
        <v>188.6</v>
      </c>
      <c r="I4882" s="6">
        <v>2</v>
      </c>
      <c r="J4882" s="6" t="s">
        <v>170</v>
      </c>
      <c r="K4882" s="6">
        <v>1.3</v>
      </c>
      <c r="L4882" s="6" t="s">
        <v>24</v>
      </c>
      <c r="N4882" s="6" t="b">
        <v>0</v>
      </c>
      <c r="O4882" s="6">
        <v>41.990759689999997</v>
      </c>
      <c r="P4882" s="6">
        <v>-72.129595480000006</v>
      </c>
    </row>
    <row r="4883" spans="2:16" ht="15.75" customHeight="1" x14ac:dyDescent="0.3">
      <c r="B4883" s="6">
        <v>902</v>
      </c>
      <c r="C4883" s="6" t="s">
        <v>26</v>
      </c>
      <c r="D4883" s="6">
        <v>6451</v>
      </c>
      <c r="F4883" s="6" t="s">
        <v>172</v>
      </c>
      <c r="G4883" s="6">
        <v>53.8</v>
      </c>
      <c r="H4883" s="6">
        <v>185.4</v>
      </c>
      <c r="I4883" s="6">
        <v>2.7</v>
      </c>
      <c r="J4883" s="6" t="s">
        <v>170</v>
      </c>
      <c r="K4883" s="6">
        <v>1.3</v>
      </c>
      <c r="L4883" s="6" t="s">
        <v>24</v>
      </c>
      <c r="N4883" s="6" t="b">
        <v>1</v>
      </c>
      <c r="O4883" s="6">
        <v>41.990768989999999</v>
      </c>
      <c r="P4883" s="6">
        <v>-72.129889370000001</v>
      </c>
    </row>
    <row r="4884" spans="2:16" ht="15.75" customHeight="1" x14ac:dyDescent="0.3">
      <c r="B4884" s="6">
        <v>805</v>
      </c>
      <c r="C4884" s="6" t="s">
        <v>26</v>
      </c>
      <c r="D4884" s="6">
        <v>6453</v>
      </c>
      <c r="F4884" s="6" t="s">
        <v>172</v>
      </c>
      <c r="G4884" s="6">
        <v>113.9</v>
      </c>
      <c r="H4884" s="6">
        <v>160.1</v>
      </c>
      <c r="I4884" s="6">
        <v>2</v>
      </c>
      <c r="J4884" s="6" t="s">
        <v>170</v>
      </c>
      <c r="K4884" s="6">
        <v>1.3</v>
      </c>
      <c r="L4884" s="6" t="s">
        <v>24</v>
      </c>
      <c r="N4884" s="6" t="b">
        <v>0</v>
      </c>
      <c r="O4884" s="6">
        <v>41.990451049999997</v>
      </c>
      <c r="P4884" s="6">
        <v>-72.129226389999999</v>
      </c>
    </row>
    <row r="4885" spans="2:16" ht="15.75" customHeight="1" x14ac:dyDescent="0.3">
      <c r="B4885" s="6">
        <v>805</v>
      </c>
      <c r="C4885" s="6" t="s">
        <v>26</v>
      </c>
      <c r="D4885" s="6">
        <v>6455</v>
      </c>
      <c r="F4885" s="6" t="s">
        <v>172</v>
      </c>
      <c r="G4885" s="6">
        <v>116.3</v>
      </c>
      <c r="H4885" s="6">
        <v>167.3</v>
      </c>
      <c r="I4885" s="6">
        <v>1.3</v>
      </c>
      <c r="J4885" s="6" t="s">
        <v>170</v>
      </c>
      <c r="K4885" s="6">
        <v>1.3</v>
      </c>
      <c r="L4885" s="6" t="s">
        <v>24</v>
      </c>
      <c r="N4885" s="6" t="b">
        <v>0</v>
      </c>
      <c r="O4885" s="6">
        <v>41.990511069999997</v>
      </c>
      <c r="P4885" s="6">
        <v>-72.129182659999998</v>
      </c>
    </row>
    <row r="4886" spans="2:16" ht="15.75" customHeight="1" x14ac:dyDescent="0.3">
      <c r="B4886" s="6">
        <v>903</v>
      </c>
      <c r="C4886" s="6" t="s">
        <v>21</v>
      </c>
      <c r="D4886" s="6">
        <v>6456</v>
      </c>
      <c r="F4886" s="6" t="s">
        <v>20</v>
      </c>
      <c r="G4886" s="6">
        <v>64.099999999999994</v>
      </c>
      <c r="H4886" s="6">
        <v>192.5</v>
      </c>
      <c r="I4886" s="6">
        <v>1.4</v>
      </c>
      <c r="J4886" s="6" t="s">
        <v>170</v>
      </c>
      <c r="L4886" s="6" t="s">
        <v>24</v>
      </c>
      <c r="N4886" s="6" t="b">
        <v>0</v>
      </c>
      <c r="O4886" s="6">
        <v>41.990815789999999</v>
      </c>
      <c r="P4886" s="6">
        <v>-72.129751720000002</v>
      </c>
    </row>
    <row r="4887" spans="2:16" ht="15.75" customHeight="1" x14ac:dyDescent="0.3">
      <c r="B4887" s="6">
        <v>902</v>
      </c>
      <c r="C4887" s="6" t="s">
        <v>26</v>
      </c>
      <c r="D4887" s="6">
        <v>6457</v>
      </c>
      <c r="F4887" s="6" t="s">
        <v>172</v>
      </c>
      <c r="G4887" s="6">
        <v>55.9</v>
      </c>
      <c r="H4887" s="6">
        <v>182.8</v>
      </c>
      <c r="I4887" s="6">
        <v>1.5</v>
      </c>
      <c r="J4887" s="6" t="s">
        <v>170</v>
      </c>
      <c r="K4887" s="6">
        <v>1.3</v>
      </c>
      <c r="L4887" s="6" t="s">
        <v>24</v>
      </c>
      <c r="N4887" s="6" t="b">
        <v>0</v>
      </c>
      <c r="O4887" s="6">
        <v>41.990742679999997</v>
      </c>
      <c r="P4887" s="6">
        <v>-72.129869810000002</v>
      </c>
    </row>
    <row r="4888" spans="2:16" ht="15.75" customHeight="1" x14ac:dyDescent="0.3">
      <c r="B4888" s="6">
        <v>902</v>
      </c>
      <c r="C4888" s="6" t="s">
        <v>26</v>
      </c>
      <c r="D4888" s="6">
        <v>6458</v>
      </c>
      <c r="F4888" s="6" t="s">
        <v>172</v>
      </c>
      <c r="G4888" s="6">
        <v>51.8</v>
      </c>
      <c r="H4888" s="6">
        <v>187.1</v>
      </c>
      <c r="I4888" s="6">
        <v>1.4</v>
      </c>
      <c r="J4888" s="6" t="s">
        <v>170</v>
      </c>
      <c r="K4888" s="6">
        <v>1.3</v>
      </c>
      <c r="L4888" s="6" t="s">
        <v>24</v>
      </c>
      <c r="N4888" s="6" t="b">
        <v>0</v>
      </c>
      <c r="O4888" s="6">
        <v>41.990787169999997</v>
      </c>
      <c r="P4888" s="6">
        <v>-72.12990963</v>
      </c>
    </row>
    <row r="4889" spans="2:16" ht="15.75" customHeight="1" x14ac:dyDescent="0.3">
      <c r="B4889" s="6">
        <v>903</v>
      </c>
      <c r="C4889" s="6" t="s">
        <v>25</v>
      </c>
      <c r="D4889" s="6">
        <v>6459</v>
      </c>
      <c r="F4889" s="6" t="s">
        <v>172</v>
      </c>
      <c r="G4889" s="6">
        <v>74.5</v>
      </c>
      <c r="H4889" s="6">
        <v>199.7</v>
      </c>
      <c r="I4889" s="6">
        <v>1.9</v>
      </c>
      <c r="J4889" s="6" t="s">
        <v>170</v>
      </c>
      <c r="K4889" s="6">
        <v>1.3</v>
      </c>
      <c r="L4889" s="6" t="s">
        <v>24</v>
      </c>
      <c r="N4889" s="6" t="b">
        <v>0</v>
      </c>
      <c r="O4889" s="6">
        <v>41.990863310000002</v>
      </c>
      <c r="P4889" s="6">
        <v>-72.12961267</v>
      </c>
    </row>
    <row r="4890" spans="2:16" ht="15.75" customHeight="1" x14ac:dyDescent="0.3">
      <c r="B4890" s="6">
        <v>902</v>
      </c>
      <c r="C4890" s="6" t="s">
        <v>26</v>
      </c>
      <c r="D4890" s="6">
        <v>6460</v>
      </c>
      <c r="F4890" s="6" t="s">
        <v>172</v>
      </c>
      <c r="G4890" s="6">
        <v>55.1</v>
      </c>
      <c r="H4890" s="6">
        <v>183.9</v>
      </c>
      <c r="I4890" s="6">
        <v>2.1</v>
      </c>
      <c r="J4890" s="6" t="s">
        <v>170</v>
      </c>
      <c r="K4890" s="6">
        <v>1.3</v>
      </c>
      <c r="L4890" s="6" t="s">
        <v>24</v>
      </c>
      <c r="N4890" s="6" t="b">
        <v>0</v>
      </c>
      <c r="O4890" s="6">
        <v>41.990753669999997</v>
      </c>
      <c r="P4890" s="6">
        <v>-72.129877039999997</v>
      </c>
    </row>
    <row r="4891" spans="2:16" ht="15.75" customHeight="1" x14ac:dyDescent="0.3">
      <c r="B4891" s="6">
        <v>904</v>
      </c>
      <c r="C4891" s="6" t="s">
        <v>17</v>
      </c>
      <c r="D4891" s="6">
        <v>6463</v>
      </c>
      <c r="F4891" s="6" t="s">
        <v>172</v>
      </c>
      <c r="G4891" s="6">
        <v>82.8</v>
      </c>
      <c r="H4891" s="6">
        <v>180.2</v>
      </c>
      <c r="I4891" s="6">
        <v>1.2</v>
      </c>
      <c r="J4891" s="6" t="s">
        <v>170</v>
      </c>
      <c r="K4891" s="6">
        <v>1.3</v>
      </c>
      <c r="L4891" s="6" t="s">
        <v>24</v>
      </c>
      <c r="N4891" s="6" t="b">
        <v>0</v>
      </c>
      <c r="O4891" s="6">
        <v>41.990677640000001</v>
      </c>
      <c r="P4891" s="6">
        <v>-72.129554740000003</v>
      </c>
    </row>
    <row r="4892" spans="2:16" ht="15.75" customHeight="1" x14ac:dyDescent="0.3">
      <c r="B4892" s="6">
        <v>902</v>
      </c>
      <c r="C4892" s="6" t="s">
        <v>26</v>
      </c>
      <c r="D4892" s="6">
        <v>6465</v>
      </c>
      <c r="F4892" s="6" t="s">
        <v>172</v>
      </c>
      <c r="G4892" s="6">
        <v>54.1</v>
      </c>
      <c r="H4892" s="6">
        <v>187.8</v>
      </c>
      <c r="I4892" s="6">
        <v>2.2999999999999998</v>
      </c>
      <c r="J4892" s="6" t="s">
        <v>170</v>
      </c>
      <c r="K4892" s="6">
        <v>1.3</v>
      </c>
      <c r="L4892" s="6" t="s">
        <v>24</v>
      </c>
      <c r="N4892" s="6" t="b">
        <v>1</v>
      </c>
      <c r="O4892" s="6">
        <v>41.99078978</v>
      </c>
      <c r="P4892" s="6">
        <v>-72.129880760000006</v>
      </c>
    </row>
    <row r="4893" spans="2:16" ht="15.75" customHeight="1" x14ac:dyDescent="0.3">
      <c r="B4893" s="6">
        <v>903</v>
      </c>
      <c r="C4893" s="6" t="s">
        <v>26</v>
      </c>
      <c r="D4893" s="6">
        <v>6468</v>
      </c>
      <c r="F4893" s="6" t="s">
        <v>172</v>
      </c>
      <c r="G4893" s="6">
        <v>79.5</v>
      </c>
      <c r="H4893" s="6">
        <v>182.2</v>
      </c>
      <c r="I4893" s="6">
        <v>1.6</v>
      </c>
      <c r="J4893" s="6" t="s">
        <v>170</v>
      </c>
      <c r="L4893" s="6" t="s">
        <v>24</v>
      </c>
      <c r="N4893" s="6" t="b">
        <v>0</v>
      </c>
      <c r="O4893" s="6">
        <v>41.990700510000003</v>
      </c>
      <c r="P4893" s="6">
        <v>-72.129589859999996</v>
      </c>
    </row>
    <row r="4894" spans="2:16" ht="15.75" customHeight="1" x14ac:dyDescent="0.3">
      <c r="B4894" s="6">
        <v>509</v>
      </c>
      <c r="C4894" s="6" t="s">
        <v>17</v>
      </c>
      <c r="D4894" s="6">
        <v>6469</v>
      </c>
      <c r="F4894" s="6" t="s">
        <v>20</v>
      </c>
      <c r="G4894" s="6">
        <v>191.7</v>
      </c>
      <c r="H4894" s="6">
        <v>113.9</v>
      </c>
      <c r="I4894" s="6">
        <v>1</v>
      </c>
      <c r="J4894" s="6" t="s">
        <v>170</v>
      </c>
      <c r="N4894" s="6" t="b">
        <v>0</v>
      </c>
      <c r="O4894" s="6">
        <v>41.98992037</v>
      </c>
      <c r="P4894" s="6">
        <v>-72.128396420000001</v>
      </c>
    </row>
    <row r="4895" spans="2:16" ht="15.75" customHeight="1" x14ac:dyDescent="0.3">
      <c r="B4895" s="6">
        <v>902</v>
      </c>
      <c r="C4895" s="6" t="s">
        <v>26</v>
      </c>
      <c r="D4895" s="6">
        <v>6470</v>
      </c>
      <c r="F4895" s="6" t="s">
        <v>172</v>
      </c>
      <c r="G4895" s="6">
        <v>54.3</v>
      </c>
      <c r="H4895" s="6">
        <v>180.4</v>
      </c>
      <c r="I4895" s="6">
        <v>1.3</v>
      </c>
      <c r="J4895" s="6" t="s">
        <v>170</v>
      </c>
      <c r="L4895" s="6" t="s">
        <v>24</v>
      </c>
      <c r="N4895" s="6" t="b">
        <v>0</v>
      </c>
      <c r="O4895" s="6">
        <v>41.990723930000001</v>
      </c>
      <c r="P4895" s="6">
        <v>-72.129893920000001</v>
      </c>
    </row>
    <row r="4896" spans="2:16" ht="15.75" customHeight="1" x14ac:dyDescent="0.3">
      <c r="B4896" s="6">
        <v>905</v>
      </c>
      <c r="C4896" s="6" t="s">
        <v>17</v>
      </c>
      <c r="D4896" s="6">
        <v>6471</v>
      </c>
      <c r="F4896" s="6" t="s">
        <v>172</v>
      </c>
      <c r="G4896" s="6">
        <v>103.3</v>
      </c>
      <c r="H4896" s="6">
        <v>184</v>
      </c>
      <c r="I4896" s="6">
        <v>1.3</v>
      </c>
      <c r="J4896" s="6" t="s">
        <v>170</v>
      </c>
      <c r="K4896" s="6">
        <v>1.3</v>
      </c>
      <c r="L4896" s="6" t="s">
        <v>24</v>
      </c>
      <c r="N4896" s="6" t="b">
        <v>0</v>
      </c>
      <c r="O4896" s="6">
        <v>41.990679280000002</v>
      </c>
      <c r="P4896" s="6">
        <v>-72.129302480000007</v>
      </c>
    </row>
    <row r="4897" spans="2:16" ht="15.75" customHeight="1" x14ac:dyDescent="0.3">
      <c r="B4897" s="6">
        <v>902</v>
      </c>
      <c r="C4897" s="6" t="s">
        <v>26</v>
      </c>
      <c r="D4897" s="6">
        <v>6472</v>
      </c>
      <c r="F4897" s="6" t="s">
        <v>172</v>
      </c>
      <c r="G4897" s="6">
        <v>54.1</v>
      </c>
      <c r="H4897" s="6">
        <v>187.3</v>
      </c>
      <c r="I4897" s="6">
        <v>2</v>
      </c>
      <c r="J4897" s="6" t="s">
        <v>170</v>
      </c>
      <c r="K4897" s="6">
        <v>1.3</v>
      </c>
      <c r="L4897" s="6" t="s">
        <v>24</v>
      </c>
      <c r="N4897" s="6" t="b">
        <v>1</v>
      </c>
      <c r="O4897" s="6">
        <v>41.990785350000003</v>
      </c>
      <c r="P4897" s="6">
        <v>-72.129881810000001</v>
      </c>
    </row>
    <row r="4898" spans="2:16" ht="15.75" customHeight="1" x14ac:dyDescent="0.3">
      <c r="B4898" s="6">
        <v>904</v>
      </c>
      <c r="C4898" s="6" t="s">
        <v>26</v>
      </c>
      <c r="D4898" s="6">
        <v>6473</v>
      </c>
      <c r="F4898" s="6" t="s">
        <v>172</v>
      </c>
      <c r="G4898" s="6">
        <v>99.2</v>
      </c>
      <c r="H4898" s="6">
        <v>184.4</v>
      </c>
      <c r="I4898" s="6">
        <v>1.7</v>
      </c>
      <c r="J4898" s="6" t="s">
        <v>170</v>
      </c>
      <c r="L4898" s="6" t="s">
        <v>24</v>
      </c>
      <c r="N4898" s="6" t="b">
        <v>0</v>
      </c>
      <c r="O4898" s="6">
        <v>41.990689230000001</v>
      </c>
      <c r="P4898" s="6">
        <v>-72.129350489999993</v>
      </c>
    </row>
    <row r="4899" spans="2:16" ht="15.75" customHeight="1" x14ac:dyDescent="0.3">
      <c r="B4899" s="6">
        <v>903</v>
      </c>
      <c r="C4899" s="6" t="s">
        <v>17</v>
      </c>
      <c r="D4899" s="6">
        <v>6474</v>
      </c>
      <c r="F4899" s="6" t="s">
        <v>172</v>
      </c>
      <c r="G4899" s="6">
        <v>60.8</v>
      </c>
      <c r="H4899" s="6">
        <v>181</v>
      </c>
      <c r="I4899" s="6">
        <v>1.6</v>
      </c>
      <c r="J4899" s="6" t="s">
        <v>170</v>
      </c>
      <c r="L4899" s="6" t="s">
        <v>24</v>
      </c>
      <c r="N4899" s="6" t="b">
        <v>1</v>
      </c>
      <c r="O4899" s="6">
        <v>41.990719089999999</v>
      </c>
      <c r="P4899" s="6">
        <v>-72.129815210000004</v>
      </c>
    </row>
    <row r="4900" spans="2:16" ht="15.75" customHeight="1" x14ac:dyDescent="0.3">
      <c r="B4900" s="6">
        <v>904</v>
      </c>
      <c r="C4900" s="6" t="s">
        <v>26</v>
      </c>
      <c r="D4900" s="6">
        <v>6475</v>
      </c>
      <c r="F4900" s="6" t="s">
        <v>172</v>
      </c>
      <c r="G4900" s="6">
        <v>92.5</v>
      </c>
      <c r="H4900" s="6">
        <v>185</v>
      </c>
      <c r="I4900" s="6">
        <v>2.7</v>
      </c>
      <c r="J4900" s="6" t="s">
        <v>170</v>
      </c>
      <c r="L4900" s="6" t="s">
        <v>24</v>
      </c>
      <c r="N4900" s="6" t="b">
        <v>0</v>
      </c>
      <c r="O4900" s="6">
        <v>41.990705009999999</v>
      </c>
      <c r="P4900" s="6">
        <v>-72.12942907</v>
      </c>
    </row>
    <row r="4901" spans="2:16" ht="15.75" customHeight="1" x14ac:dyDescent="0.3">
      <c r="B4901" s="6">
        <v>905</v>
      </c>
      <c r="C4901" s="6" t="s">
        <v>17</v>
      </c>
      <c r="D4901" s="6">
        <v>6476</v>
      </c>
      <c r="F4901" s="6" t="s">
        <v>172</v>
      </c>
      <c r="G4901" s="6">
        <v>103.5</v>
      </c>
      <c r="H4901" s="6">
        <v>185.1</v>
      </c>
      <c r="I4901" s="6">
        <v>1.5</v>
      </c>
      <c r="J4901" s="6" t="s">
        <v>170</v>
      </c>
      <c r="K4901" s="6">
        <v>1.3</v>
      </c>
      <c r="L4901" s="6" t="s">
        <v>24</v>
      </c>
      <c r="N4901" s="6" t="b">
        <v>0</v>
      </c>
      <c r="O4901" s="6">
        <v>41.990688710000001</v>
      </c>
      <c r="P4901" s="6">
        <v>-72.129297780000002</v>
      </c>
    </row>
    <row r="4902" spans="2:16" ht="15.75" customHeight="1" x14ac:dyDescent="0.3">
      <c r="B4902" s="6">
        <v>903</v>
      </c>
      <c r="C4902" s="6" t="s">
        <v>26</v>
      </c>
      <c r="D4902" s="6">
        <v>6477</v>
      </c>
      <c r="F4902" s="6" t="s">
        <v>172</v>
      </c>
      <c r="G4902" s="6">
        <v>75.8</v>
      </c>
      <c r="H4902" s="6">
        <v>183.5</v>
      </c>
      <c r="I4902" s="6">
        <v>1.1000000000000001</v>
      </c>
      <c r="J4902" s="6" t="s">
        <v>170</v>
      </c>
      <c r="K4902" s="6">
        <v>1.3</v>
      </c>
      <c r="L4902" s="6" t="s">
        <v>24</v>
      </c>
      <c r="N4902" s="6" t="b">
        <v>0</v>
      </c>
      <c r="O4902" s="6">
        <v>41.990717799999999</v>
      </c>
      <c r="P4902" s="6">
        <v>-72.129631219999993</v>
      </c>
    </row>
    <row r="4903" spans="2:16" ht="15.75" customHeight="1" x14ac:dyDescent="0.3">
      <c r="B4903" s="6">
        <v>903</v>
      </c>
      <c r="C4903" s="6" t="s">
        <v>17</v>
      </c>
      <c r="D4903" s="6">
        <v>6478</v>
      </c>
      <c r="F4903" s="6" t="s">
        <v>172</v>
      </c>
      <c r="G4903" s="6">
        <v>64.5</v>
      </c>
      <c r="H4903" s="6">
        <v>183.1</v>
      </c>
      <c r="I4903" s="6">
        <v>1.6</v>
      </c>
      <c r="J4903" s="6" t="s">
        <v>170</v>
      </c>
      <c r="L4903" s="6" t="s">
        <v>24</v>
      </c>
      <c r="N4903" s="6" t="b">
        <v>0</v>
      </c>
      <c r="O4903" s="6">
        <v>41.990731910000001</v>
      </c>
      <c r="P4903" s="6">
        <v>-72.129766709999998</v>
      </c>
    </row>
    <row r="4904" spans="2:16" ht="15.75" customHeight="1" x14ac:dyDescent="0.3">
      <c r="B4904" s="6">
        <v>902</v>
      </c>
      <c r="C4904" s="6" t="s">
        <v>26</v>
      </c>
      <c r="D4904" s="6">
        <v>6479</v>
      </c>
      <c r="F4904" s="6" t="s">
        <v>172</v>
      </c>
      <c r="G4904" s="6">
        <v>54.5</v>
      </c>
      <c r="H4904" s="6">
        <v>184.9</v>
      </c>
      <c r="I4904" s="6">
        <v>2.5</v>
      </c>
      <c r="J4904" s="6" t="s">
        <v>170</v>
      </c>
      <c r="K4904" s="6">
        <v>1.3</v>
      </c>
      <c r="L4904" s="6" t="s">
        <v>24</v>
      </c>
      <c r="N4904" s="6" t="b">
        <v>1</v>
      </c>
      <c r="O4904" s="6">
        <v>41.990763469999997</v>
      </c>
      <c r="P4904" s="6">
        <v>-72.129882080000002</v>
      </c>
    </row>
    <row r="4905" spans="2:16" ht="15.75" customHeight="1" x14ac:dyDescent="0.3">
      <c r="B4905" s="6">
        <v>903</v>
      </c>
      <c r="C4905" s="6" t="s">
        <v>17</v>
      </c>
      <c r="D4905" s="6">
        <v>6480</v>
      </c>
      <c r="F4905" s="6" t="s">
        <v>172</v>
      </c>
      <c r="G4905" s="6">
        <v>65.400000000000006</v>
      </c>
      <c r="H4905" s="6">
        <v>184.4</v>
      </c>
      <c r="I4905" s="6">
        <v>1.1000000000000001</v>
      </c>
      <c r="J4905" s="6" t="s">
        <v>170</v>
      </c>
      <c r="L4905" s="6" t="s">
        <v>24</v>
      </c>
      <c r="N4905" s="6" t="b">
        <v>0</v>
      </c>
      <c r="O4905" s="6">
        <v>41.990742019999999</v>
      </c>
      <c r="P4905" s="6">
        <v>-72.129753249999993</v>
      </c>
    </row>
    <row r="4906" spans="2:16" ht="15.75" customHeight="1" x14ac:dyDescent="0.3">
      <c r="B4906" s="6">
        <v>805</v>
      </c>
      <c r="C4906" s="6" t="s">
        <v>17</v>
      </c>
      <c r="D4906" s="6">
        <v>6481</v>
      </c>
      <c r="F4906" s="6" t="s">
        <v>172</v>
      </c>
      <c r="G4906" s="6">
        <v>100.1</v>
      </c>
      <c r="H4906" s="6">
        <v>168.1</v>
      </c>
      <c r="I4906" s="6">
        <v>2</v>
      </c>
      <c r="J4906" s="6" t="s">
        <v>170</v>
      </c>
      <c r="K4906" s="6">
        <v>1.31</v>
      </c>
      <c r="L4906" s="6" t="s">
        <v>24</v>
      </c>
      <c r="N4906" s="6" t="b">
        <v>0</v>
      </c>
      <c r="O4906" s="6">
        <v>41.990543459999998</v>
      </c>
      <c r="P4906" s="6">
        <v>-72.12937402</v>
      </c>
    </row>
    <row r="4907" spans="2:16" ht="15.75" customHeight="1" x14ac:dyDescent="0.3">
      <c r="B4907" s="6">
        <v>805</v>
      </c>
      <c r="C4907" s="6" t="s">
        <v>17</v>
      </c>
      <c r="D4907" s="6">
        <v>6482</v>
      </c>
      <c r="F4907" s="6" t="s">
        <v>172</v>
      </c>
      <c r="G4907" s="6">
        <v>100.3</v>
      </c>
      <c r="H4907" s="6">
        <v>167.3</v>
      </c>
      <c r="I4907" s="6">
        <v>1.8</v>
      </c>
      <c r="J4907" s="6" t="s">
        <v>170</v>
      </c>
      <c r="K4907" s="6">
        <v>1.3</v>
      </c>
      <c r="L4907" s="6" t="s">
        <v>24</v>
      </c>
      <c r="N4907" s="6" t="b">
        <v>0</v>
      </c>
      <c r="O4907" s="6">
        <v>41.990536059999997</v>
      </c>
      <c r="P4907" s="6">
        <v>-72.129373319999999</v>
      </c>
    </row>
    <row r="4908" spans="2:16" ht="15.75" customHeight="1" x14ac:dyDescent="0.3">
      <c r="B4908" s="6">
        <v>903</v>
      </c>
      <c r="C4908" s="6" t="s">
        <v>21</v>
      </c>
      <c r="D4908" s="6">
        <v>6483</v>
      </c>
      <c r="F4908" s="6" t="s">
        <v>172</v>
      </c>
      <c r="G4908" s="6">
        <v>61.6</v>
      </c>
      <c r="H4908" s="6">
        <v>199.5</v>
      </c>
      <c r="I4908" s="6">
        <v>1.5</v>
      </c>
      <c r="J4908" s="6" t="s">
        <v>170</v>
      </c>
      <c r="K4908" s="6">
        <v>1.3</v>
      </c>
      <c r="L4908" s="6" t="s">
        <v>24</v>
      </c>
      <c r="N4908" s="6" t="b">
        <v>1</v>
      </c>
      <c r="O4908" s="6">
        <v>41.990881690000002</v>
      </c>
      <c r="P4908" s="6">
        <v>-72.129766799999999</v>
      </c>
    </row>
    <row r="4909" spans="2:16" ht="15.75" customHeight="1" x14ac:dyDescent="0.3">
      <c r="B4909" s="6">
        <v>902</v>
      </c>
      <c r="C4909" s="6" t="s">
        <v>26</v>
      </c>
      <c r="D4909" s="6">
        <v>6484</v>
      </c>
      <c r="F4909" s="6" t="s">
        <v>172</v>
      </c>
      <c r="G4909" s="6">
        <v>54.6</v>
      </c>
      <c r="H4909" s="6">
        <v>187.4</v>
      </c>
      <c r="I4909" s="6">
        <v>1</v>
      </c>
      <c r="J4909" s="6" t="s">
        <v>170</v>
      </c>
      <c r="K4909" s="6">
        <v>1.3</v>
      </c>
      <c r="L4909" s="6" t="s">
        <v>24</v>
      </c>
      <c r="N4909" s="6" t="b">
        <v>0</v>
      </c>
      <c r="O4909" s="6">
        <v>41.990785449999997</v>
      </c>
      <c r="P4909" s="6">
        <v>-72.129875639999995</v>
      </c>
    </row>
    <row r="4910" spans="2:16" ht="15.75" customHeight="1" x14ac:dyDescent="0.3">
      <c r="B4910" s="6">
        <v>903</v>
      </c>
      <c r="C4910" s="6" t="s">
        <v>21</v>
      </c>
      <c r="D4910" s="6">
        <v>6485</v>
      </c>
      <c r="F4910" s="6" t="s">
        <v>172</v>
      </c>
      <c r="G4910" s="6">
        <v>65</v>
      </c>
      <c r="H4910" s="6">
        <v>197.1</v>
      </c>
      <c r="I4910" s="6">
        <v>1.7</v>
      </c>
      <c r="J4910" s="6" t="s">
        <v>170</v>
      </c>
      <c r="K4910" s="6">
        <v>1.3</v>
      </c>
      <c r="L4910" s="6" t="s">
        <v>24</v>
      </c>
      <c r="N4910" s="6" t="b">
        <v>1</v>
      </c>
      <c r="O4910" s="6">
        <v>41.990855119999999</v>
      </c>
      <c r="P4910" s="6">
        <v>-72.129731329999998</v>
      </c>
    </row>
    <row r="4911" spans="2:16" ht="15.75" customHeight="1" x14ac:dyDescent="0.3">
      <c r="B4911" s="6">
        <v>903</v>
      </c>
      <c r="C4911" s="6" t="s">
        <v>21</v>
      </c>
      <c r="D4911" s="6">
        <v>6486</v>
      </c>
      <c r="F4911" s="6" t="s">
        <v>172</v>
      </c>
      <c r="G4911" s="6">
        <v>62.1</v>
      </c>
      <c r="H4911" s="6">
        <v>199.9</v>
      </c>
      <c r="I4911" s="6">
        <v>1.3</v>
      </c>
      <c r="J4911" s="6" t="s">
        <v>170</v>
      </c>
      <c r="L4911" s="6" t="s">
        <v>24</v>
      </c>
      <c r="N4911" s="6" t="b">
        <v>1</v>
      </c>
      <c r="O4911" s="6">
        <v>41.990884450000003</v>
      </c>
      <c r="P4911" s="6">
        <v>-72.129760000000005</v>
      </c>
    </row>
    <row r="4912" spans="2:16" ht="15.75" customHeight="1" x14ac:dyDescent="0.3">
      <c r="B4912" s="6">
        <v>903</v>
      </c>
      <c r="C4912" s="6" t="s">
        <v>25</v>
      </c>
      <c r="D4912" s="6">
        <v>6487</v>
      </c>
      <c r="F4912" s="6" t="s">
        <v>172</v>
      </c>
      <c r="G4912" s="6">
        <v>79</v>
      </c>
      <c r="H4912" s="6">
        <v>190.1</v>
      </c>
      <c r="I4912" s="6">
        <v>1.5</v>
      </c>
      <c r="J4912" s="6" t="s">
        <v>170</v>
      </c>
      <c r="L4912" s="6" t="s">
        <v>24</v>
      </c>
      <c r="N4912" s="6" t="b">
        <v>0</v>
      </c>
      <c r="O4912" s="6">
        <v>41.990771260000002</v>
      </c>
      <c r="P4912" s="6">
        <v>-72.129579219999997</v>
      </c>
    </row>
    <row r="4913" spans="2:16" ht="15.75" customHeight="1" x14ac:dyDescent="0.3">
      <c r="B4913" s="6">
        <v>903</v>
      </c>
      <c r="C4913" s="6" t="s">
        <v>25</v>
      </c>
      <c r="D4913" s="6">
        <v>6489</v>
      </c>
      <c r="F4913" s="6" t="s">
        <v>172</v>
      </c>
      <c r="G4913" s="6">
        <v>75.099999999999994</v>
      </c>
      <c r="H4913" s="6">
        <v>199</v>
      </c>
      <c r="I4913" s="6">
        <v>1.1000000000000001</v>
      </c>
      <c r="J4913" s="6" t="s">
        <v>170</v>
      </c>
      <c r="K4913" s="6">
        <v>1.3</v>
      </c>
      <c r="L4913" s="6" t="s">
        <v>24</v>
      </c>
      <c r="N4913" s="6" t="b">
        <v>0</v>
      </c>
      <c r="O4913" s="6">
        <v>41.990856170000001</v>
      </c>
      <c r="P4913" s="6">
        <v>-72.129606989999999</v>
      </c>
    </row>
    <row r="4914" spans="2:16" ht="15.75" customHeight="1" x14ac:dyDescent="0.3">
      <c r="B4914" s="6">
        <v>805</v>
      </c>
      <c r="C4914" s="6" t="s">
        <v>25</v>
      </c>
      <c r="D4914" s="6">
        <v>6492</v>
      </c>
      <c r="F4914" s="6" t="s">
        <v>172</v>
      </c>
      <c r="G4914" s="6">
        <v>112.7</v>
      </c>
      <c r="H4914" s="6">
        <v>177.1</v>
      </c>
      <c r="I4914" s="6">
        <v>1.6</v>
      </c>
      <c r="J4914" s="6" t="s">
        <v>170</v>
      </c>
      <c r="K4914" s="6">
        <v>1.3</v>
      </c>
      <c r="L4914" s="6" t="s">
        <v>24</v>
      </c>
      <c r="N4914" s="6" t="b">
        <v>0</v>
      </c>
      <c r="O4914" s="6">
        <v>41.990603489999998</v>
      </c>
      <c r="P4914" s="6">
        <v>-72.129204970000004</v>
      </c>
    </row>
    <row r="4915" spans="2:16" ht="15.75" customHeight="1" x14ac:dyDescent="0.3">
      <c r="B4915" s="6">
        <v>902</v>
      </c>
      <c r="C4915" s="6" t="s">
        <v>26</v>
      </c>
      <c r="D4915" s="6">
        <v>6494</v>
      </c>
      <c r="F4915" s="6" t="s">
        <v>172</v>
      </c>
      <c r="G4915" s="6">
        <v>54.6</v>
      </c>
      <c r="H4915" s="6">
        <v>184.5</v>
      </c>
      <c r="I4915" s="6">
        <v>1.4</v>
      </c>
      <c r="J4915" s="6" t="s">
        <v>170</v>
      </c>
      <c r="K4915" s="6">
        <v>1.3</v>
      </c>
      <c r="L4915" s="6" t="s">
        <v>24</v>
      </c>
      <c r="N4915" s="6" t="b">
        <v>0</v>
      </c>
      <c r="O4915" s="6">
        <v>41.990759769999997</v>
      </c>
      <c r="P4915" s="6">
        <v>-72.129881729999994</v>
      </c>
    </row>
    <row r="4916" spans="2:16" ht="15.75" customHeight="1" x14ac:dyDescent="0.3">
      <c r="B4916" s="6">
        <v>903</v>
      </c>
      <c r="C4916" s="6" t="s">
        <v>17</v>
      </c>
      <c r="D4916" s="6">
        <v>6495</v>
      </c>
      <c r="F4916" s="6" t="s">
        <v>172</v>
      </c>
      <c r="G4916" s="6">
        <v>62.7</v>
      </c>
      <c r="H4916" s="6">
        <v>184.7</v>
      </c>
      <c r="I4916" s="6">
        <v>2</v>
      </c>
      <c r="J4916" s="6" t="s">
        <v>170</v>
      </c>
      <c r="K4916" s="6">
        <v>1.3</v>
      </c>
      <c r="L4916" s="6" t="s">
        <v>24</v>
      </c>
      <c r="N4916" s="6" t="b">
        <v>0</v>
      </c>
      <c r="O4916" s="6">
        <v>41.990748889999999</v>
      </c>
      <c r="P4916" s="6">
        <v>-72.129784790000002</v>
      </c>
    </row>
    <row r="4917" spans="2:16" ht="15.75" customHeight="1" x14ac:dyDescent="0.3">
      <c r="B4917" s="6">
        <v>902</v>
      </c>
      <c r="C4917" s="6" t="s">
        <v>26</v>
      </c>
      <c r="D4917" s="6">
        <v>6496</v>
      </c>
      <c r="F4917" s="6" t="s">
        <v>172</v>
      </c>
      <c r="G4917" s="6">
        <v>50.3</v>
      </c>
      <c r="H4917" s="6">
        <v>182.9</v>
      </c>
      <c r="I4917" s="6">
        <v>1.3</v>
      </c>
      <c r="J4917" s="6" t="s">
        <v>170</v>
      </c>
      <c r="K4917" s="6">
        <v>1.3</v>
      </c>
      <c r="L4917" s="6" t="s">
        <v>24</v>
      </c>
      <c r="N4917" s="6" t="b">
        <v>1</v>
      </c>
      <c r="O4917" s="6">
        <v>41.990752309999998</v>
      </c>
      <c r="P4917" s="6">
        <v>-72.129936330000007</v>
      </c>
    </row>
    <row r="4918" spans="2:16" ht="15.75" customHeight="1" x14ac:dyDescent="0.3">
      <c r="B4918" s="6">
        <v>808</v>
      </c>
      <c r="C4918" s="6" t="s">
        <v>21</v>
      </c>
      <c r="D4918" s="6">
        <v>6497</v>
      </c>
      <c r="F4918" s="6" t="s">
        <v>172</v>
      </c>
      <c r="G4918" s="6">
        <v>167.7</v>
      </c>
      <c r="H4918" s="6">
        <v>171.3</v>
      </c>
      <c r="I4918" s="6">
        <v>1</v>
      </c>
      <c r="J4918" s="6" t="s">
        <v>170</v>
      </c>
      <c r="K4918" s="6">
        <v>1.3</v>
      </c>
      <c r="L4918" s="6" t="s">
        <v>24</v>
      </c>
      <c r="N4918" s="6" t="b">
        <v>0</v>
      </c>
      <c r="O4918" s="6">
        <v>41.990466220000002</v>
      </c>
      <c r="P4918" s="6">
        <v>-72.128561779999998</v>
      </c>
    </row>
    <row r="4919" spans="2:16" ht="15.75" customHeight="1" x14ac:dyDescent="0.3">
      <c r="B4919" s="6">
        <v>904</v>
      </c>
      <c r="C4919" s="6" t="s">
        <v>21</v>
      </c>
      <c r="D4919" s="6">
        <v>6498</v>
      </c>
      <c r="F4919" s="6" t="s">
        <v>172</v>
      </c>
      <c r="G4919" s="6">
        <v>80.8</v>
      </c>
      <c r="H4919" s="6">
        <v>195.1</v>
      </c>
      <c r="I4919" s="6">
        <v>3.9</v>
      </c>
      <c r="J4919" s="6" t="s">
        <v>170</v>
      </c>
      <c r="K4919" s="6">
        <v>1.3</v>
      </c>
      <c r="L4919" s="6" t="s">
        <v>24</v>
      </c>
      <c r="N4919" s="6" t="b">
        <v>1</v>
      </c>
      <c r="O4919" s="6">
        <v>41.990812730000002</v>
      </c>
      <c r="P4919" s="6">
        <v>-72.129547259999995</v>
      </c>
    </row>
    <row r="4920" spans="2:16" ht="15.75" customHeight="1" x14ac:dyDescent="0.3">
      <c r="B4920" s="6">
        <v>902</v>
      </c>
      <c r="C4920" s="6" t="s">
        <v>26</v>
      </c>
      <c r="D4920" s="6">
        <v>6499</v>
      </c>
      <c r="F4920" s="6" t="s">
        <v>23</v>
      </c>
      <c r="G4920" s="6">
        <v>56</v>
      </c>
      <c r="H4920" s="6">
        <v>185</v>
      </c>
      <c r="I4920" s="6">
        <v>2.6</v>
      </c>
      <c r="J4920" s="6" t="s">
        <v>170</v>
      </c>
      <c r="K4920" s="6">
        <v>1.3</v>
      </c>
      <c r="L4920" s="6" t="s">
        <v>24</v>
      </c>
      <c r="N4920" s="6" t="b">
        <v>0</v>
      </c>
      <c r="O4920" s="6">
        <v>41.990762009999997</v>
      </c>
      <c r="P4920" s="6">
        <v>-72.129863999999998</v>
      </c>
    </row>
    <row r="4921" spans="2:16" ht="15.75" customHeight="1" x14ac:dyDescent="0.3">
      <c r="B4921" s="6">
        <v>903</v>
      </c>
      <c r="C4921" s="6" t="s">
        <v>17</v>
      </c>
      <c r="D4921" s="6">
        <v>6500</v>
      </c>
      <c r="F4921" s="6" t="s">
        <v>18</v>
      </c>
      <c r="G4921" s="6">
        <v>65.2</v>
      </c>
      <c r="H4921" s="6">
        <v>186.1</v>
      </c>
      <c r="I4921" s="6">
        <v>5.2</v>
      </c>
      <c r="J4921" s="6" t="s">
        <v>170</v>
      </c>
      <c r="K4921" s="6">
        <v>1.3</v>
      </c>
      <c r="L4921" s="6" t="s">
        <v>24</v>
      </c>
      <c r="N4921" s="6" t="b">
        <v>0</v>
      </c>
      <c r="O4921" s="6">
        <v>41.990757389999999</v>
      </c>
      <c r="P4921" s="6">
        <v>-72.129752060000001</v>
      </c>
    </row>
    <row r="4922" spans="2:16" ht="15.75" customHeight="1" x14ac:dyDescent="0.3">
      <c r="B4922" s="6">
        <v>902</v>
      </c>
      <c r="C4922" s="6" t="s">
        <v>26</v>
      </c>
      <c r="D4922" s="6">
        <v>6502</v>
      </c>
      <c r="F4922" s="6" t="s">
        <v>172</v>
      </c>
      <c r="G4922" s="6">
        <v>59.6</v>
      </c>
      <c r="H4922" s="6">
        <v>186.1</v>
      </c>
      <c r="I4922" s="6">
        <v>1.8</v>
      </c>
      <c r="J4922" s="6" t="s">
        <v>170</v>
      </c>
      <c r="N4922" s="6" t="b">
        <v>1</v>
      </c>
      <c r="O4922" s="6">
        <v>41.990766129999997</v>
      </c>
      <c r="P4922" s="6">
        <v>-72.129818790000002</v>
      </c>
    </row>
    <row r="4923" spans="2:16" ht="15.75" customHeight="1" x14ac:dyDescent="0.3">
      <c r="B4923" s="6">
        <v>903</v>
      </c>
      <c r="C4923" s="6" t="s">
        <v>21</v>
      </c>
      <c r="D4923" s="6">
        <v>6503</v>
      </c>
      <c r="F4923" s="6" t="s">
        <v>172</v>
      </c>
      <c r="G4923" s="6">
        <v>64.099999999999994</v>
      </c>
      <c r="H4923" s="6">
        <v>199.8</v>
      </c>
      <c r="I4923" s="6">
        <v>2.9</v>
      </c>
      <c r="J4923" s="6" t="s">
        <v>170</v>
      </c>
      <c r="K4923" s="6">
        <v>1.3</v>
      </c>
      <c r="L4923" s="6" t="s">
        <v>24</v>
      </c>
      <c r="N4923" s="6" t="b">
        <v>1</v>
      </c>
      <c r="O4923" s="6">
        <v>41.990880439999998</v>
      </c>
      <c r="P4923" s="6">
        <v>-72.129736379999997</v>
      </c>
    </row>
    <row r="4924" spans="2:16" ht="15.75" customHeight="1" x14ac:dyDescent="0.3">
      <c r="B4924" s="6">
        <v>902</v>
      </c>
      <c r="C4924" s="6" t="s">
        <v>26</v>
      </c>
      <c r="D4924" s="6">
        <v>6504</v>
      </c>
      <c r="F4924" s="6" t="s">
        <v>172</v>
      </c>
      <c r="G4924" s="6">
        <v>55.6</v>
      </c>
      <c r="H4924" s="6">
        <v>189.2</v>
      </c>
      <c r="I4924" s="6">
        <v>1.5</v>
      </c>
      <c r="J4924" s="6" t="s">
        <v>170</v>
      </c>
      <c r="N4924" s="6" t="b">
        <v>0</v>
      </c>
      <c r="O4924" s="6">
        <v>41.99079983</v>
      </c>
      <c r="P4924" s="6">
        <v>-72.129859940000003</v>
      </c>
    </row>
    <row r="4925" spans="2:16" ht="15.75" customHeight="1" x14ac:dyDescent="0.3">
      <c r="B4925" s="6">
        <v>902</v>
      </c>
      <c r="C4925" s="6" t="s">
        <v>26</v>
      </c>
      <c r="D4925" s="6">
        <v>6505</v>
      </c>
      <c r="F4925" s="6" t="s">
        <v>172</v>
      </c>
      <c r="G4925" s="6">
        <v>54.7</v>
      </c>
      <c r="H4925" s="6">
        <v>180.8</v>
      </c>
      <c r="I4925" s="6">
        <v>2.1</v>
      </c>
      <c r="J4925" s="6" t="s">
        <v>170</v>
      </c>
      <c r="L4925" s="6" t="s">
        <v>24</v>
      </c>
      <c r="N4925" s="6" t="b">
        <v>1</v>
      </c>
      <c r="O4925" s="6">
        <v>41.990726840000001</v>
      </c>
      <c r="P4925" s="6">
        <v>-72.129888320000006</v>
      </c>
    </row>
    <row r="4926" spans="2:16" ht="15.75" customHeight="1" x14ac:dyDescent="0.3">
      <c r="B4926" s="6">
        <v>901</v>
      </c>
      <c r="C4926" s="6" t="s">
        <v>25</v>
      </c>
      <c r="D4926" s="6">
        <v>6506</v>
      </c>
      <c r="F4926" s="6" t="s">
        <v>172</v>
      </c>
      <c r="G4926" s="6">
        <v>39.9</v>
      </c>
      <c r="H4926" s="6">
        <v>199.7</v>
      </c>
      <c r="I4926" s="6">
        <v>1.2</v>
      </c>
      <c r="J4926" s="6" t="s">
        <v>170</v>
      </c>
      <c r="N4926" s="6" t="b">
        <v>0</v>
      </c>
      <c r="O4926" s="6">
        <v>41.990917349999997</v>
      </c>
      <c r="P4926" s="6">
        <v>-72.13002496</v>
      </c>
    </row>
    <row r="4927" spans="2:16" ht="15.75" customHeight="1" x14ac:dyDescent="0.3">
      <c r="B4927" s="6">
        <v>901</v>
      </c>
      <c r="C4927" s="6" t="s">
        <v>17</v>
      </c>
      <c r="D4927" s="6">
        <v>6507</v>
      </c>
      <c r="F4927" s="6" t="s">
        <v>172</v>
      </c>
      <c r="G4927" s="6">
        <v>23.1</v>
      </c>
      <c r="H4927" s="6">
        <v>183.4</v>
      </c>
      <c r="I4927" s="6">
        <v>1.7</v>
      </c>
      <c r="J4927" s="6" t="s">
        <v>170</v>
      </c>
      <c r="K4927" s="6">
        <v>1.3</v>
      </c>
      <c r="L4927" s="6" t="s">
        <v>24</v>
      </c>
      <c r="N4927" s="6" t="b">
        <v>0</v>
      </c>
      <c r="O4927" s="6">
        <v>41.99079922</v>
      </c>
      <c r="P4927" s="6">
        <v>-72.1302594</v>
      </c>
    </row>
    <row r="4928" spans="2:16" ht="15.75" customHeight="1" x14ac:dyDescent="0.3">
      <c r="B4928" s="6">
        <v>804</v>
      </c>
      <c r="C4928" s="6" t="s">
        <v>26</v>
      </c>
      <c r="D4928" s="6">
        <v>6508</v>
      </c>
      <c r="F4928" s="6" t="s">
        <v>172</v>
      </c>
      <c r="G4928" s="6">
        <v>96.6</v>
      </c>
      <c r="H4928" s="6">
        <v>167.6</v>
      </c>
      <c r="I4928" s="6">
        <v>1.6</v>
      </c>
      <c r="J4928" s="6" t="s">
        <v>170</v>
      </c>
      <c r="K4928" s="6">
        <v>1.3</v>
      </c>
      <c r="L4928" s="6" t="s">
        <v>24</v>
      </c>
      <c r="N4928" s="6" t="b">
        <v>0</v>
      </c>
      <c r="O4928" s="6">
        <v>41.990544499999999</v>
      </c>
      <c r="P4928" s="6">
        <v>-72.129416770000006</v>
      </c>
    </row>
    <row r="4929" spans="2:16" ht="15.75" customHeight="1" x14ac:dyDescent="0.3">
      <c r="B4929" s="6">
        <v>901</v>
      </c>
      <c r="C4929" s="6" t="s">
        <v>21</v>
      </c>
      <c r="D4929" s="6">
        <v>6513</v>
      </c>
      <c r="F4929" s="6" t="s">
        <v>172</v>
      </c>
      <c r="G4929" s="6">
        <v>26.4</v>
      </c>
      <c r="H4929" s="6">
        <v>190.3</v>
      </c>
      <c r="I4929" s="6">
        <v>1.1000000000000001</v>
      </c>
      <c r="J4929" s="6" t="s">
        <v>170</v>
      </c>
      <c r="L4929" s="6" t="s">
        <v>24</v>
      </c>
      <c r="N4929" s="6" t="b">
        <v>0</v>
      </c>
      <c r="O4929" s="6">
        <v>41.990855179999997</v>
      </c>
      <c r="P4929" s="6">
        <v>-72.130205579999995</v>
      </c>
    </row>
    <row r="4930" spans="2:16" ht="15.75" customHeight="1" x14ac:dyDescent="0.3">
      <c r="B4930" s="6">
        <v>904</v>
      </c>
      <c r="C4930" s="6" t="s">
        <v>26</v>
      </c>
      <c r="D4930" s="6">
        <v>6515</v>
      </c>
      <c r="F4930" s="6" t="s">
        <v>172</v>
      </c>
      <c r="G4930" s="6">
        <v>96.7</v>
      </c>
      <c r="H4930" s="6">
        <v>188.4</v>
      </c>
      <c r="I4930" s="6">
        <v>3.9</v>
      </c>
      <c r="J4930" s="6" t="s">
        <v>170</v>
      </c>
      <c r="K4930" s="6">
        <v>1.3</v>
      </c>
      <c r="L4930" s="6" t="s">
        <v>24</v>
      </c>
      <c r="N4930" s="6" t="b">
        <v>0</v>
      </c>
      <c r="O4930" s="6">
        <v>41.990728560000001</v>
      </c>
      <c r="P4930" s="6">
        <v>-72.129371879999994</v>
      </c>
    </row>
    <row r="4931" spans="2:16" ht="15.75" customHeight="1" x14ac:dyDescent="0.3">
      <c r="B4931" s="6">
        <v>901</v>
      </c>
      <c r="C4931" s="6" t="s">
        <v>17</v>
      </c>
      <c r="D4931" s="6">
        <v>6516</v>
      </c>
      <c r="F4931" s="6" t="s">
        <v>172</v>
      </c>
      <c r="G4931" s="6">
        <v>24.9</v>
      </c>
      <c r="H4931" s="6">
        <v>181.6</v>
      </c>
      <c r="I4931" s="6">
        <v>1.8</v>
      </c>
      <c r="J4931" s="6" t="s">
        <v>170</v>
      </c>
      <c r="K4931" s="6">
        <v>1.3</v>
      </c>
      <c r="L4931" s="6" t="s">
        <v>24</v>
      </c>
      <c r="N4931" s="6" t="b">
        <v>0</v>
      </c>
      <c r="O4931" s="6">
        <v>41.990780469999997</v>
      </c>
      <c r="P4931" s="6">
        <v>-72.130241729999995</v>
      </c>
    </row>
    <row r="4932" spans="2:16" ht="15.75" customHeight="1" x14ac:dyDescent="0.3">
      <c r="B4932" s="6">
        <v>904</v>
      </c>
      <c r="C4932" s="6" t="s">
        <v>21</v>
      </c>
      <c r="D4932" s="6">
        <v>6517</v>
      </c>
      <c r="F4932" s="6" t="s">
        <v>172</v>
      </c>
      <c r="G4932" s="6">
        <v>81.900000000000006</v>
      </c>
      <c r="H4932" s="6">
        <v>197</v>
      </c>
      <c r="I4932" s="6">
        <v>1.4</v>
      </c>
      <c r="J4932" s="6" t="s">
        <v>170</v>
      </c>
      <c r="K4932" s="6">
        <v>1.3</v>
      </c>
      <c r="L4932" s="6" t="s">
        <v>24</v>
      </c>
      <c r="N4932" s="6" t="b">
        <v>0</v>
      </c>
      <c r="O4932" s="6">
        <v>41.990827840000001</v>
      </c>
      <c r="P4932" s="6">
        <v>-72.129530160000002</v>
      </c>
    </row>
    <row r="4933" spans="2:16" ht="15.75" customHeight="1" x14ac:dyDescent="0.3">
      <c r="B4933" s="6">
        <v>901</v>
      </c>
      <c r="C4933" s="6" t="s">
        <v>17</v>
      </c>
      <c r="D4933" s="6">
        <v>6518</v>
      </c>
      <c r="F4933" s="6" t="s">
        <v>172</v>
      </c>
      <c r="G4933" s="6">
        <v>26.4</v>
      </c>
      <c r="H4933" s="6">
        <v>183.1</v>
      </c>
      <c r="I4933" s="6">
        <v>1.9</v>
      </c>
      <c r="J4933" s="6" t="s">
        <v>170</v>
      </c>
      <c r="K4933" s="6">
        <v>1.3</v>
      </c>
      <c r="L4933" s="6" t="s">
        <v>24</v>
      </c>
      <c r="N4933" s="6" t="b">
        <v>0</v>
      </c>
      <c r="O4933" s="6">
        <v>41.99079141</v>
      </c>
      <c r="P4933" s="6">
        <v>-72.130220699999995</v>
      </c>
    </row>
    <row r="4934" spans="2:16" ht="15.75" customHeight="1" x14ac:dyDescent="0.3">
      <c r="B4934" s="6">
        <v>803</v>
      </c>
      <c r="C4934" s="6" t="s">
        <v>17</v>
      </c>
      <c r="D4934" s="6">
        <v>6519</v>
      </c>
      <c r="F4934" s="6" t="s">
        <v>172</v>
      </c>
      <c r="G4934" s="6">
        <v>63.2</v>
      </c>
      <c r="H4934" s="6">
        <v>162.80000000000001</v>
      </c>
      <c r="I4934" s="6">
        <v>1.6</v>
      </c>
      <c r="J4934" s="6" t="s">
        <v>170</v>
      </c>
      <c r="N4934" s="6" t="b">
        <v>1</v>
      </c>
      <c r="O4934" s="6">
        <v>41.990554150000001</v>
      </c>
      <c r="P4934" s="6">
        <v>-72.129824850000006</v>
      </c>
    </row>
    <row r="4935" spans="2:16" ht="15.75" customHeight="1" x14ac:dyDescent="0.3">
      <c r="B4935" s="6">
        <v>901</v>
      </c>
      <c r="C4935" s="6" t="s">
        <v>21</v>
      </c>
      <c r="D4935" s="6">
        <v>6520</v>
      </c>
      <c r="F4935" s="6" t="s">
        <v>172</v>
      </c>
      <c r="G4935" s="6">
        <v>22.1</v>
      </c>
      <c r="H4935" s="6">
        <v>191</v>
      </c>
      <c r="I4935" s="6">
        <v>1.5</v>
      </c>
      <c r="J4935" s="6" t="s">
        <v>170</v>
      </c>
      <c r="L4935" s="6" t="s">
        <v>24</v>
      </c>
      <c r="N4935" s="6" t="b">
        <v>0</v>
      </c>
      <c r="O4935" s="6">
        <v>41.990868089999999</v>
      </c>
      <c r="P4935" s="6">
        <v>-72.130255340000005</v>
      </c>
    </row>
    <row r="4936" spans="2:16" ht="15.75" customHeight="1" x14ac:dyDescent="0.3">
      <c r="B4936" s="6">
        <v>902</v>
      </c>
      <c r="C4936" s="6" t="s">
        <v>17</v>
      </c>
      <c r="D4936" s="6">
        <v>6522</v>
      </c>
      <c r="F4936" s="6" t="s">
        <v>20</v>
      </c>
      <c r="G4936" s="6">
        <v>46.7</v>
      </c>
      <c r="H4936" s="6">
        <v>187</v>
      </c>
      <c r="I4936" s="6">
        <v>1.1000000000000001</v>
      </c>
      <c r="J4936" s="6" t="s">
        <v>170</v>
      </c>
      <c r="N4936" s="6" t="b">
        <v>0</v>
      </c>
      <c r="O4936" s="6">
        <v>41.99079425</v>
      </c>
      <c r="P4936" s="6">
        <v>-72.129970619999995</v>
      </c>
    </row>
    <row r="4937" spans="2:16" ht="15.75" customHeight="1" x14ac:dyDescent="0.3">
      <c r="B4937" s="6">
        <v>901</v>
      </c>
      <c r="C4937" s="6" t="s">
        <v>21</v>
      </c>
      <c r="D4937" s="6">
        <v>6524</v>
      </c>
      <c r="F4937" s="6" t="s">
        <v>172</v>
      </c>
      <c r="G4937" s="6">
        <v>29.9</v>
      </c>
      <c r="H4937" s="6">
        <v>199.5</v>
      </c>
      <c r="I4937" s="6">
        <v>1.1000000000000001</v>
      </c>
      <c r="J4937" s="6" t="s">
        <v>170</v>
      </c>
      <c r="L4937" s="6" t="s">
        <v>24</v>
      </c>
      <c r="N4937" s="6" t="b">
        <v>1</v>
      </c>
      <c r="O4937" s="6">
        <v>41.990931189999998</v>
      </c>
      <c r="P4937" s="6">
        <v>-72.130144540000003</v>
      </c>
    </row>
    <row r="4938" spans="2:16" ht="15.75" customHeight="1" x14ac:dyDescent="0.3">
      <c r="B4938" s="6">
        <v>903</v>
      </c>
      <c r="C4938" s="6" t="s">
        <v>17</v>
      </c>
      <c r="D4938" s="6">
        <v>6524</v>
      </c>
      <c r="F4938" s="6" t="s">
        <v>18</v>
      </c>
      <c r="G4938" s="6">
        <v>60.5</v>
      </c>
      <c r="H4938" s="6">
        <v>189.4</v>
      </c>
      <c r="I4938" s="6">
        <v>2.2000000000000002</v>
      </c>
      <c r="J4938" s="6" t="s">
        <v>170</v>
      </c>
      <c r="K4938" s="6">
        <v>1.3</v>
      </c>
      <c r="L4938" s="6" t="s">
        <v>24</v>
      </c>
      <c r="N4938" s="6" t="b">
        <v>0</v>
      </c>
      <c r="O4938" s="6">
        <v>41.990793949999997</v>
      </c>
      <c r="P4938" s="6">
        <v>-72.129801130000004</v>
      </c>
    </row>
    <row r="4939" spans="2:16" ht="15.75" customHeight="1" x14ac:dyDescent="0.3">
      <c r="B4939" s="6">
        <v>902</v>
      </c>
      <c r="C4939" s="6" t="s">
        <v>17</v>
      </c>
      <c r="D4939" s="6">
        <v>6525</v>
      </c>
      <c r="F4939" s="6" t="s">
        <v>20</v>
      </c>
      <c r="G4939" s="6">
        <v>46.7</v>
      </c>
      <c r="H4939" s="6">
        <v>188</v>
      </c>
      <c r="I4939" s="6">
        <v>1.3</v>
      </c>
      <c r="J4939" s="6" t="s">
        <v>170</v>
      </c>
      <c r="N4939" s="6" t="b">
        <v>0</v>
      </c>
      <c r="O4939" s="6">
        <v>41.990803110000002</v>
      </c>
      <c r="P4939" s="6">
        <v>-72.129968509999998</v>
      </c>
    </row>
    <row r="4940" spans="2:16" ht="15.75" customHeight="1" x14ac:dyDescent="0.3">
      <c r="B4940" s="6">
        <v>903</v>
      </c>
      <c r="C4940" s="6" t="s">
        <v>26</v>
      </c>
      <c r="D4940" s="6">
        <v>6526</v>
      </c>
      <c r="F4940" s="6" t="s">
        <v>172</v>
      </c>
      <c r="G4940" s="6">
        <v>79.900000000000006</v>
      </c>
      <c r="H4940" s="6">
        <v>188.5</v>
      </c>
      <c r="I4940" s="6">
        <v>3.3</v>
      </c>
      <c r="J4940" s="6" t="s">
        <v>170</v>
      </c>
      <c r="K4940" s="6">
        <v>1.3</v>
      </c>
      <c r="L4940" s="6" t="s">
        <v>24</v>
      </c>
      <c r="N4940" s="6" t="b">
        <v>1</v>
      </c>
      <c r="O4940" s="6">
        <v>41.990755679999999</v>
      </c>
      <c r="P4940" s="6">
        <v>-72.129571850000005</v>
      </c>
    </row>
    <row r="4941" spans="2:16" ht="15.75" customHeight="1" x14ac:dyDescent="0.3">
      <c r="B4941" s="6">
        <v>902</v>
      </c>
      <c r="C4941" s="6" t="s">
        <v>26</v>
      </c>
      <c r="D4941" s="6">
        <v>6527</v>
      </c>
      <c r="F4941" s="6" t="s">
        <v>172</v>
      </c>
      <c r="G4941" s="6">
        <v>58.2</v>
      </c>
      <c r="H4941" s="6">
        <v>182</v>
      </c>
      <c r="I4941" s="6">
        <v>1.2</v>
      </c>
      <c r="J4941" s="6" t="s">
        <v>170</v>
      </c>
      <c r="N4941" s="6" t="b">
        <v>0</v>
      </c>
      <c r="O4941" s="6">
        <v>41.990732010000002</v>
      </c>
      <c r="P4941" s="6">
        <v>-72.129844090000006</v>
      </c>
    </row>
    <row r="4942" spans="2:16" ht="15.75" customHeight="1" x14ac:dyDescent="0.3">
      <c r="B4942" s="6">
        <v>903</v>
      </c>
      <c r="C4942" s="6" t="s">
        <v>21</v>
      </c>
      <c r="D4942" s="6">
        <v>6529</v>
      </c>
      <c r="F4942" s="6" t="s">
        <v>20</v>
      </c>
      <c r="G4942" s="6">
        <v>60.2</v>
      </c>
      <c r="H4942" s="6">
        <v>191.5</v>
      </c>
      <c r="I4942" s="6">
        <v>1.5</v>
      </c>
      <c r="J4942" s="6" t="s">
        <v>170</v>
      </c>
      <c r="L4942" s="6" t="s">
        <v>24</v>
      </c>
      <c r="N4942" s="6" t="b">
        <v>0</v>
      </c>
      <c r="O4942" s="6">
        <v>41.990813019999997</v>
      </c>
      <c r="P4942" s="6">
        <v>-72.129800290000006</v>
      </c>
    </row>
    <row r="4943" spans="2:16" ht="15.75" customHeight="1" x14ac:dyDescent="0.3">
      <c r="B4943" s="6">
        <v>803</v>
      </c>
      <c r="C4943" s="6" t="s">
        <v>17</v>
      </c>
      <c r="D4943" s="6">
        <v>6530</v>
      </c>
      <c r="F4943" s="6" t="s">
        <v>172</v>
      </c>
      <c r="G4943" s="6">
        <v>61.8</v>
      </c>
      <c r="H4943" s="6">
        <v>163.19999999999999</v>
      </c>
      <c r="I4943" s="6">
        <v>1.8</v>
      </c>
      <c r="J4943" s="6" t="s">
        <v>170</v>
      </c>
      <c r="N4943" s="6" t="b">
        <v>1</v>
      </c>
      <c r="O4943" s="6">
        <v>41.990559879999999</v>
      </c>
      <c r="P4943" s="6">
        <v>-72.129840689999995</v>
      </c>
    </row>
    <row r="4944" spans="2:16" ht="15.75" customHeight="1" x14ac:dyDescent="0.3">
      <c r="B4944" s="6">
        <v>804</v>
      </c>
      <c r="C4944" s="6" t="s">
        <v>21</v>
      </c>
      <c r="D4944" s="6">
        <v>6532</v>
      </c>
      <c r="F4944" s="6" t="s">
        <v>172</v>
      </c>
      <c r="G4944" s="6">
        <v>82.1</v>
      </c>
      <c r="H4944" s="6">
        <v>177.6</v>
      </c>
      <c r="I4944" s="6">
        <v>1.6</v>
      </c>
      <c r="J4944" s="6" t="s">
        <v>170</v>
      </c>
      <c r="L4944" s="6" t="s">
        <v>24</v>
      </c>
      <c r="N4944" s="6" t="b">
        <v>0</v>
      </c>
      <c r="O4944" s="6">
        <v>41.990655709999999</v>
      </c>
      <c r="P4944" s="6">
        <v>-72.129568539999994</v>
      </c>
    </row>
    <row r="4945" spans="2:16" ht="15.75" customHeight="1" x14ac:dyDescent="0.3">
      <c r="B4945" s="6">
        <v>903</v>
      </c>
      <c r="C4945" s="6" t="s">
        <v>25</v>
      </c>
      <c r="D4945" s="6">
        <v>6534</v>
      </c>
      <c r="F4945" s="6" t="s">
        <v>172</v>
      </c>
      <c r="G4945" s="6">
        <v>76.599999999999994</v>
      </c>
      <c r="H4945" s="6">
        <v>194.3</v>
      </c>
      <c r="I4945" s="6">
        <v>5.4</v>
      </c>
      <c r="J4945" s="6" t="s">
        <v>170</v>
      </c>
      <c r="L4945" s="6" t="s">
        <v>24</v>
      </c>
      <c r="N4945" s="6" t="b">
        <v>0</v>
      </c>
      <c r="O4945" s="6">
        <v>41.990812200000001</v>
      </c>
      <c r="P4945" s="6">
        <v>-72.129598990000005</v>
      </c>
    </row>
    <row r="4946" spans="2:16" ht="15.75" customHeight="1" x14ac:dyDescent="0.3">
      <c r="B4946" s="6">
        <v>904</v>
      </c>
      <c r="C4946" s="6" t="s">
        <v>26</v>
      </c>
      <c r="D4946" s="6">
        <v>6536</v>
      </c>
      <c r="F4946" s="6" t="s">
        <v>172</v>
      </c>
      <c r="G4946" s="6">
        <v>98.3</v>
      </c>
      <c r="H4946" s="6">
        <v>184.2</v>
      </c>
      <c r="I4946" s="6">
        <v>1.7</v>
      </c>
      <c r="J4946" s="6" t="s">
        <v>170</v>
      </c>
      <c r="L4946" s="6" t="s">
        <v>24</v>
      </c>
      <c r="N4946" s="6" t="b">
        <v>1</v>
      </c>
      <c r="O4946" s="6">
        <v>41.990688859999999</v>
      </c>
      <c r="P4946" s="6">
        <v>-72.129361639999999</v>
      </c>
    </row>
    <row r="4947" spans="2:16" ht="15.75" customHeight="1" x14ac:dyDescent="0.3">
      <c r="B4947" s="6">
        <v>803</v>
      </c>
      <c r="C4947" s="6" t="s">
        <v>17</v>
      </c>
      <c r="D4947" s="6">
        <v>6538</v>
      </c>
      <c r="F4947" s="6" t="s">
        <v>172</v>
      </c>
      <c r="G4947" s="6">
        <v>60.9</v>
      </c>
      <c r="H4947" s="6">
        <v>166.1</v>
      </c>
      <c r="I4947" s="6">
        <v>1.5</v>
      </c>
      <c r="J4947" s="6" t="s">
        <v>170</v>
      </c>
      <c r="N4947" s="6" t="b">
        <v>0</v>
      </c>
      <c r="O4947" s="6">
        <v>41.990586970000003</v>
      </c>
      <c r="P4947" s="6">
        <v>-72.129845320000001</v>
      </c>
    </row>
    <row r="4948" spans="2:16" ht="15.75" customHeight="1" x14ac:dyDescent="0.3">
      <c r="B4948" s="6">
        <v>902</v>
      </c>
      <c r="C4948" s="6" t="s">
        <v>21</v>
      </c>
      <c r="D4948" s="6">
        <v>6540</v>
      </c>
      <c r="F4948" s="6" t="s">
        <v>20</v>
      </c>
      <c r="G4948" s="6">
        <v>45.6</v>
      </c>
      <c r="H4948" s="6">
        <v>191</v>
      </c>
      <c r="I4948" s="6">
        <v>1.3</v>
      </c>
      <c r="J4948" s="6" t="s">
        <v>170</v>
      </c>
      <c r="N4948" s="6" t="b">
        <v>0</v>
      </c>
      <c r="O4948" s="6">
        <v>41.990831389999997</v>
      </c>
      <c r="P4948" s="6">
        <v>-72.12997532</v>
      </c>
    </row>
    <row r="4949" spans="2:16" ht="15.75" customHeight="1" x14ac:dyDescent="0.3">
      <c r="B4949" s="6">
        <v>901</v>
      </c>
      <c r="C4949" s="6" t="s">
        <v>17</v>
      </c>
      <c r="D4949" s="6">
        <v>6541</v>
      </c>
      <c r="F4949" s="6" t="s">
        <v>172</v>
      </c>
      <c r="G4949" s="6">
        <v>25</v>
      </c>
      <c r="H4949" s="6">
        <v>186.5</v>
      </c>
      <c r="I4949" s="6">
        <v>1.7</v>
      </c>
      <c r="J4949" s="6" t="s">
        <v>170</v>
      </c>
      <c r="K4949" s="6">
        <v>1.3</v>
      </c>
      <c r="L4949" s="6" t="s">
        <v>24</v>
      </c>
      <c r="N4949" s="6" t="b">
        <v>1</v>
      </c>
      <c r="O4949" s="6">
        <v>41.990823710000001</v>
      </c>
      <c r="P4949" s="6">
        <v>-72.130230240000003</v>
      </c>
    </row>
    <row r="4950" spans="2:16" ht="15.75" customHeight="1" x14ac:dyDescent="0.3">
      <c r="B4950" s="6">
        <v>901</v>
      </c>
      <c r="C4950" s="6" t="s">
        <v>26</v>
      </c>
      <c r="D4950" s="6">
        <v>6541</v>
      </c>
      <c r="F4950" s="6" t="s">
        <v>172</v>
      </c>
      <c r="G4950" s="6">
        <v>39</v>
      </c>
      <c r="H4950" s="6">
        <v>183.7</v>
      </c>
      <c r="I4950" s="6">
        <v>2.5</v>
      </c>
      <c r="J4950" s="6" t="s">
        <v>170</v>
      </c>
      <c r="L4950" s="6" t="s">
        <v>24</v>
      </c>
      <c r="N4950" s="6" t="b">
        <v>1</v>
      </c>
      <c r="O4950" s="6">
        <v>41.990777049999998</v>
      </c>
      <c r="P4950" s="6">
        <v>-72.130069300000002</v>
      </c>
    </row>
    <row r="4951" spans="2:16" ht="15.75" customHeight="1" x14ac:dyDescent="0.3">
      <c r="B4951" s="6">
        <v>901</v>
      </c>
      <c r="C4951" s="6" t="s">
        <v>17</v>
      </c>
      <c r="D4951" s="6">
        <v>6542</v>
      </c>
      <c r="F4951" s="6" t="s">
        <v>172</v>
      </c>
      <c r="G4951" s="6">
        <v>27.9</v>
      </c>
      <c r="H4951" s="6">
        <v>185.7</v>
      </c>
      <c r="I4951" s="6">
        <v>1.7</v>
      </c>
      <c r="J4951" s="6" t="s">
        <v>170</v>
      </c>
      <c r="K4951" s="6">
        <v>1.3</v>
      </c>
      <c r="L4951" s="6" t="s">
        <v>24</v>
      </c>
      <c r="N4951" s="6" t="b">
        <v>1</v>
      </c>
      <c r="O4951" s="6">
        <v>41.990812099999999</v>
      </c>
      <c r="P4951" s="6">
        <v>-72.130197370000005</v>
      </c>
    </row>
    <row r="4952" spans="2:16" ht="15.75" customHeight="1" x14ac:dyDescent="0.3">
      <c r="B4952" s="6">
        <v>902</v>
      </c>
      <c r="C4952" s="6" t="s">
        <v>17</v>
      </c>
      <c r="D4952" s="6">
        <v>6543</v>
      </c>
      <c r="F4952" s="6" t="s">
        <v>172</v>
      </c>
      <c r="G4952" s="6">
        <v>47.6</v>
      </c>
      <c r="H4952" s="6">
        <v>184.8</v>
      </c>
      <c r="I4952" s="6">
        <v>2.2999999999999998</v>
      </c>
      <c r="J4952" s="6" t="s">
        <v>170</v>
      </c>
      <c r="N4952" s="6" t="b">
        <v>1</v>
      </c>
      <c r="O4952" s="6">
        <v>41.990773359999999</v>
      </c>
      <c r="P4952" s="6">
        <v>-72.129964509999994</v>
      </c>
    </row>
    <row r="4953" spans="2:16" ht="15.75" customHeight="1" x14ac:dyDescent="0.3">
      <c r="B4953" s="6">
        <v>903</v>
      </c>
      <c r="C4953" s="6" t="s">
        <v>17</v>
      </c>
      <c r="D4953" s="6">
        <v>6544</v>
      </c>
      <c r="F4953" s="6" t="s">
        <v>172</v>
      </c>
      <c r="G4953" s="6">
        <v>61</v>
      </c>
      <c r="H4953" s="6">
        <v>180.8</v>
      </c>
      <c r="I4953" s="6">
        <v>1.4</v>
      </c>
      <c r="J4953" s="6" t="s">
        <v>170</v>
      </c>
      <c r="L4953" s="6" t="s">
        <v>24</v>
      </c>
      <c r="N4953" s="6" t="b">
        <v>1</v>
      </c>
      <c r="O4953" s="6">
        <v>41.990716999999997</v>
      </c>
      <c r="P4953" s="6">
        <v>-72.129813240000004</v>
      </c>
    </row>
    <row r="4954" spans="2:16" ht="15.75" customHeight="1" x14ac:dyDescent="0.3">
      <c r="B4954" s="6">
        <v>902</v>
      </c>
      <c r="C4954" s="6" t="s">
        <v>26</v>
      </c>
      <c r="D4954" s="6">
        <v>6546</v>
      </c>
      <c r="F4954" s="6" t="s">
        <v>172</v>
      </c>
      <c r="G4954" s="6">
        <v>55</v>
      </c>
      <c r="H4954" s="6">
        <v>187.2</v>
      </c>
      <c r="I4954" s="6">
        <v>2.7</v>
      </c>
      <c r="J4954" s="6" t="s">
        <v>170</v>
      </c>
      <c r="N4954" s="6" t="b">
        <v>1</v>
      </c>
      <c r="O4954" s="6">
        <v>41.990783059999998</v>
      </c>
      <c r="P4954" s="6">
        <v>-72.129871289999997</v>
      </c>
    </row>
    <row r="4955" spans="2:16" ht="15.75" customHeight="1" x14ac:dyDescent="0.3">
      <c r="B4955" s="6">
        <v>804</v>
      </c>
      <c r="C4955" s="6" t="s">
        <v>26</v>
      </c>
      <c r="D4955" s="6">
        <v>6548</v>
      </c>
      <c r="F4955" s="6" t="s">
        <v>172</v>
      </c>
      <c r="G4955" s="6">
        <v>98.5</v>
      </c>
      <c r="H4955" s="6">
        <v>166.6</v>
      </c>
      <c r="I4955" s="6">
        <v>1.7</v>
      </c>
      <c r="J4955" s="6" t="s">
        <v>170</v>
      </c>
      <c r="K4955" s="6">
        <v>1.3</v>
      </c>
      <c r="L4955" s="6" t="s">
        <v>24</v>
      </c>
      <c r="N4955" s="6" t="b">
        <v>1</v>
      </c>
      <c r="O4955" s="6">
        <v>41.99053267</v>
      </c>
      <c r="P4955" s="6">
        <v>-72.129396240000005</v>
      </c>
    </row>
    <row r="4956" spans="2:16" ht="15.75" customHeight="1" x14ac:dyDescent="0.3">
      <c r="B4956" s="6">
        <v>901</v>
      </c>
      <c r="C4956" s="6" t="s">
        <v>17</v>
      </c>
      <c r="D4956" s="6">
        <v>6549</v>
      </c>
      <c r="F4956" s="6" t="s">
        <v>172</v>
      </c>
      <c r="G4956" s="6">
        <v>21.8</v>
      </c>
      <c r="H4956" s="6">
        <v>184.8</v>
      </c>
      <c r="I4956" s="6">
        <v>1.2</v>
      </c>
      <c r="J4956" s="6" t="s">
        <v>170</v>
      </c>
      <c r="K4956" s="6">
        <v>1.3</v>
      </c>
      <c r="L4956" s="6" t="s">
        <v>24</v>
      </c>
      <c r="N4956" s="6" t="b">
        <v>0</v>
      </c>
      <c r="O4956" s="6">
        <v>41.99081365</v>
      </c>
      <c r="P4956" s="6">
        <v>-72.130271949999994</v>
      </c>
    </row>
    <row r="4957" spans="2:16" ht="15.75" customHeight="1" x14ac:dyDescent="0.3">
      <c r="B4957" s="6">
        <v>902</v>
      </c>
      <c r="C4957" s="6" t="s">
        <v>26</v>
      </c>
      <c r="D4957" s="6">
        <v>6551</v>
      </c>
      <c r="F4957" s="6" t="s">
        <v>20</v>
      </c>
      <c r="G4957" s="6">
        <v>54.2</v>
      </c>
      <c r="H4957" s="6">
        <v>183.2</v>
      </c>
      <c r="I4957" s="6">
        <v>1</v>
      </c>
      <c r="J4957" s="6" t="s">
        <v>170</v>
      </c>
      <c r="L4957" s="6" t="s">
        <v>24</v>
      </c>
      <c r="N4957" s="6" t="b">
        <v>0</v>
      </c>
      <c r="O4957" s="6">
        <v>41.990748879999998</v>
      </c>
      <c r="P4957" s="6">
        <v>-72.129889230000003</v>
      </c>
    </row>
    <row r="4958" spans="2:16" ht="15.75" customHeight="1" x14ac:dyDescent="0.3">
      <c r="B4958" s="6">
        <v>901</v>
      </c>
      <c r="C4958" s="6" t="s">
        <v>17</v>
      </c>
      <c r="D4958" s="6">
        <v>6553</v>
      </c>
      <c r="F4958" s="6" t="s">
        <v>172</v>
      </c>
      <c r="G4958" s="6">
        <v>29.3</v>
      </c>
      <c r="H4958" s="6">
        <v>186.8</v>
      </c>
      <c r="I4958" s="6">
        <v>1.5</v>
      </c>
      <c r="J4958" s="6" t="s">
        <v>170</v>
      </c>
      <c r="K4958" s="6">
        <v>1.3</v>
      </c>
      <c r="L4958" s="6" t="s">
        <v>24</v>
      </c>
      <c r="N4958" s="6" t="b">
        <v>0</v>
      </c>
      <c r="O4958" s="6">
        <v>41.990819649999999</v>
      </c>
      <c r="P4958" s="6">
        <v>-72.130178369999996</v>
      </c>
    </row>
    <row r="4959" spans="2:16" ht="15.75" customHeight="1" x14ac:dyDescent="0.3">
      <c r="B4959" s="6">
        <v>903</v>
      </c>
      <c r="C4959" s="6" t="s">
        <v>17</v>
      </c>
      <c r="D4959" s="6">
        <v>6554</v>
      </c>
      <c r="F4959" s="6" t="s">
        <v>172</v>
      </c>
      <c r="G4959" s="6">
        <v>65.2</v>
      </c>
      <c r="H4959" s="6">
        <v>184.7</v>
      </c>
      <c r="I4959" s="6">
        <v>1.2</v>
      </c>
      <c r="J4959" s="6" t="s">
        <v>170</v>
      </c>
      <c r="L4959" s="6" t="s">
        <v>24</v>
      </c>
      <c r="N4959" s="6" t="b">
        <v>0</v>
      </c>
      <c r="O4959" s="6">
        <v>41.990744990000003</v>
      </c>
      <c r="P4959" s="6">
        <v>-72.129755000000003</v>
      </c>
    </row>
    <row r="4960" spans="2:16" ht="15.75" customHeight="1" x14ac:dyDescent="0.3">
      <c r="B4960" s="6">
        <v>901</v>
      </c>
      <c r="C4960" s="6" t="s">
        <v>17</v>
      </c>
      <c r="D4960" s="6">
        <v>6555</v>
      </c>
      <c r="F4960" s="6" t="s">
        <v>172</v>
      </c>
      <c r="G4960" s="6">
        <v>24.3</v>
      </c>
      <c r="H4960" s="6">
        <v>183.1</v>
      </c>
      <c r="I4960" s="6">
        <v>2.4</v>
      </c>
      <c r="J4960" s="6" t="s">
        <v>170</v>
      </c>
      <c r="K4960" s="6">
        <v>1.3</v>
      </c>
      <c r="L4960" s="6" t="s">
        <v>24</v>
      </c>
      <c r="N4960" s="6" t="b">
        <v>0</v>
      </c>
      <c r="O4960" s="6">
        <v>41.990794690000001</v>
      </c>
      <c r="P4960" s="6">
        <v>-72.130245729999999</v>
      </c>
    </row>
    <row r="4961" spans="2:16" ht="15.75" customHeight="1" x14ac:dyDescent="0.3">
      <c r="B4961" s="6">
        <v>901</v>
      </c>
      <c r="C4961" s="6" t="s">
        <v>25</v>
      </c>
      <c r="D4961" s="6">
        <v>6556</v>
      </c>
      <c r="F4961" s="6" t="s">
        <v>172</v>
      </c>
      <c r="G4961" s="6">
        <v>36.4</v>
      </c>
      <c r="H4961" s="6">
        <v>199.9</v>
      </c>
      <c r="I4961" s="6">
        <v>2.4</v>
      </c>
      <c r="J4961" s="6" t="s">
        <v>170</v>
      </c>
      <c r="L4961" s="6" t="s">
        <v>24</v>
      </c>
      <c r="N4961" s="6" t="b">
        <v>0</v>
      </c>
      <c r="O4961" s="6">
        <v>41.990924579999998</v>
      </c>
      <c r="P4961" s="6">
        <v>-72.130066240000005</v>
      </c>
    </row>
    <row r="4962" spans="2:16" ht="15.75" customHeight="1" x14ac:dyDescent="0.3">
      <c r="B4962" s="6">
        <v>901</v>
      </c>
      <c r="C4962" s="6" t="s">
        <v>25</v>
      </c>
      <c r="D4962" s="6">
        <v>6558</v>
      </c>
      <c r="F4962" s="6" t="s">
        <v>18</v>
      </c>
      <c r="G4962" s="6">
        <v>39.5</v>
      </c>
      <c r="H4962" s="6">
        <v>194.6</v>
      </c>
      <c r="I4962" s="6">
        <v>35.700000000000003</v>
      </c>
      <c r="J4962" s="6" t="s">
        <v>170</v>
      </c>
      <c r="N4962" s="6" t="b">
        <v>0</v>
      </c>
      <c r="O4962" s="6">
        <v>41.990872799999998</v>
      </c>
      <c r="P4962" s="6">
        <v>-72.130040440000002</v>
      </c>
    </row>
    <row r="4963" spans="2:16" ht="15.75" customHeight="1" x14ac:dyDescent="0.3">
      <c r="B4963" s="6">
        <v>807</v>
      </c>
      <c r="C4963" s="6" t="s">
        <v>26</v>
      </c>
      <c r="D4963" s="6">
        <v>6559</v>
      </c>
      <c r="F4963" s="6" t="s">
        <v>172</v>
      </c>
      <c r="G4963" s="6">
        <v>152.4</v>
      </c>
      <c r="H4963" s="6">
        <v>169.5</v>
      </c>
      <c r="I4963" s="6">
        <v>1.8</v>
      </c>
      <c r="J4963" s="6" t="s">
        <v>170</v>
      </c>
      <c r="K4963" s="6">
        <v>1.3</v>
      </c>
      <c r="L4963" s="6" t="s">
        <v>24</v>
      </c>
      <c r="N4963" s="6" t="b">
        <v>0</v>
      </c>
      <c r="O4963" s="6">
        <v>41.990474169999999</v>
      </c>
      <c r="P4963" s="6">
        <v>-72.128747880000006</v>
      </c>
    </row>
    <row r="4964" spans="2:16" ht="15.75" customHeight="1" x14ac:dyDescent="0.3">
      <c r="B4964" s="6">
        <v>901</v>
      </c>
      <c r="C4964" s="6" t="s">
        <v>26</v>
      </c>
      <c r="D4964" s="6">
        <v>6560</v>
      </c>
      <c r="F4964" s="6" t="s">
        <v>18</v>
      </c>
      <c r="G4964" s="6">
        <v>34.299999999999997</v>
      </c>
      <c r="H4964" s="6">
        <v>181</v>
      </c>
      <c r="I4964" s="6">
        <v>36.5</v>
      </c>
      <c r="J4964" s="6" t="s">
        <v>170</v>
      </c>
      <c r="L4964" s="6" t="s">
        <v>24</v>
      </c>
      <c r="N4964" s="6" t="b">
        <v>0</v>
      </c>
      <c r="O4964" s="6">
        <v>41.990760479999999</v>
      </c>
      <c r="P4964" s="6">
        <v>-72.130130980000004</v>
      </c>
    </row>
    <row r="4965" spans="2:16" ht="15.75" customHeight="1" x14ac:dyDescent="0.3">
      <c r="B4965" s="6">
        <v>901</v>
      </c>
      <c r="C4965" s="6" t="s">
        <v>17</v>
      </c>
      <c r="D4965" s="6">
        <v>6561</v>
      </c>
      <c r="F4965" s="6" t="s">
        <v>172</v>
      </c>
      <c r="G4965" s="6">
        <v>24.3</v>
      </c>
      <c r="H4965" s="6">
        <v>181.7</v>
      </c>
      <c r="I4965" s="6">
        <v>2.5</v>
      </c>
      <c r="J4965" s="6" t="s">
        <v>170</v>
      </c>
      <c r="K4965" s="6">
        <v>1.3</v>
      </c>
      <c r="L4965" s="6" t="s">
        <v>24</v>
      </c>
      <c r="N4965" s="6" t="b">
        <v>0</v>
      </c>
      <c r="O4965" s="6">
        <v>41.990782289999999</v>
      </c>
      <c r="P4965" s="6">
        <v>-72.13024867</v>
      </c>
    </row>
    <row r="4966" spans="2:16" ht="15.75" customHeight="1" x14ac:dyDescent="0.3">
      <c r="B4966" s="6">
        <v>902</v>
      </c>
      <c r="C4966" s="6" t="s">
        <v>26</v>
      </c>
      <c r="D4966" s="6">
        <v>6562</v>
      </c>
      <c r="F4966" s="6" t="s">
        <v>172</v>
      </c>
      <c r="G4966" s="6">
        <v>59.3</v>
      </c>
      <c r="H4966" s="6">
        <v>184.6</v>
      </c>
      <c r="I4966" s="6">
        <v>1.8</v>
      </c>
      <c r="J4966" s="6" t="s">
        <v>170</v>
      </c>
      <c r="N4966" s="6" t="b">
        <v>0</v>
      </c>
      <c r="O4966" s="6">
        <v>41.990753310000002</v>
      </c>
      <c r="P4966" s="6">
        <v>-72.129825519999997</v>
      </c>
    </row>
    <row r="4967" spans="2:16" ht="15.75" customHeight="1" x14ac:dyDescent="0.3">
      <c r="B4967" s="6">
        <v>901</v>
      </c>
      <c r="C4967" s="6" t="s">
        <v>26</v>
      </c>
      <c r="D4967" s="6">
        <v>6564</v>
      </c>
      <c r="F4967" s="6" t="s">
        <v>18</v>
      </c>
      <c r="G4967" s="6">
        <v>33.799999999999997</v>
      </c>
      <c r="H4967" s="6">
        <v>186.2</v>
      </c>
      <c r="I4967" s="6">
        <v>40.799999999999997</v>
      </c>
      <c r="J4967" s="6" t="s">
        <v>170</v>
      </c>
      <c r="L4967" s="6" t="s">
        <v>24</v>
      </c>
      <c r="N4967" s="6" t="b">
        <v>1</v>
      </c>
      <c r="O4967" s="6">
        <v>41.990807310000001</v>
      </c>
      <c r="P4967" s="6">
        <v>-72.130126009999998</v>
      </c>
    </row>
    <row r="4968" spans="2:16" ht="15.75" customHeight="1" x14ac:dyDescent="0.3">
      <c r="B4968" s="6">
        <v>901</v>
      </c>
      <c r="C4968" s="6" t="s">
        <v>26</v>
      </c>
      <c r="D4968" s="6">
        <v>6566</v>
      </c>
      <c r="F4968" s="6" t="s">
        <v>20</v>
      </c>
      <c r="G4968" s="6">
        <v>32.200000000000003</v>
      </c>
      <c r="H4968" s="6">
        <v>184.8</v>
      </c>
      <c r="I4968" s="6">
        <v>1.4</v>
      </c>
      <c r="J4968" s="6" t="s">
        <v>170</v>
      </c>
      <c r="L4968" s="6" t="s">
        <v>24</v>
      </c>
      <c r="N4968" s="6" t="b">
        <v>0</v>
      </c>
      <c r="O4968" s="6">
        <v>41.990797409999999</v>
      </c>
      <c r="P4968" s="6">
        <v>-72.130148019999993</v>
      </c>
    </row>
    <row r="4969" spans="2:16" ht="15.75" customHeight="1" x14ac:dyDescent="0.3">
      <c r="B4969" s="6">
        <v>902</v>
      </c>
      <c r="C4969" s="6" t="s">
        <v>17</v>
      </c>
      <c r="D4969" s="6">
        <v>6567</v>
      </c>
      <c r="F4969" s="6" t="s">
        <v>172</v>
      </c>
      <c r="G4969" s="6">
        <v>46.5</v>
      </c>
      <c r="H4969" s="6">
        <v>181.9</v>
      </c>
      <c r="I4969" s="6">
        <v>1.2</v>
      </c>
      <c r="J4969" s="6" t="s">
        <v>170</v>
      </c>
      <c r="N4969" s="6" t="b">
        <v>0</v>
      </c>
      <c r="O4969" s="6">
        <v>41.990749389999998</v>
      </c>
      <c r="P4969" s="6">
        <v>-72.129983710000005</v>
      </c>
    </row>
    <row r="4970" spans="2:16" ht="15.75" customHeight="1" x14ac:dyDescent="0.3">
      <c r="B4970" s="6">
        <v>803</v>
      </c>
      <c r="C4970" s="6" t="s">
        <v>17</v>
      </c>
      <c r="D4970" s="6">
        <v>6568</v>
      </c>
      <c r="F4970" s="6" t="s">
        <v>172</v>
      </c>
      <c r="G4970" s="6">
        <v>64.900000000000006</v>
      </c>
      <c r="H4970" s="6">
        <v>163.69999999999999</v>
      </c>
      <c r="I4970" s="6">
        <v>1.6</v>
      </c>
      <c r="J4970" s="6" t="s">
        <v>170</v>
      </c>
      <c r="N4970" s="6" t="b">
        <v>0</v>
      </c>
      <c r="O4970" s="6">
        <v>41.990559470000001</v>
      </c>
      <c r="P4970" s="6">
        <v>-72.129802699999999</v>
      </c>
    </row>
    <row r="4971" spans="2:16" ht="15.75" customHeight="1" x14ac:dyDescent="0.3">
      <c r="B4971" s="6">
        <v>903</v>
      </c>
      <c r="C4971" s="6" t="s">
        <v>25</v>
      </c>
      <c r="D4971" s="6">
        <v>6569</v>
      </c>
      <c r="F4971" s="6" t="s">
        <v>172</v>
      </c>
      <c r="G4971" s="6">
        <v>79.599999999999994</v>
      </c>
      <c r="H4971" s="6">
        <v>198.5</v>
      </c>
      <c r="I4971" s="6">
        <v>1.2</v>
      </c>
      <c r="J4971" s="6" t="s">
        <v>170</v>
      </c>
      <c r="K4971" s="6">
        <v>1.3</v>
      </c>
      <c r="L4971" s="6" t="s">
        <v>24</v>
      </c>
      <c r="N4971" s="6" t="b">
        <v>0</v>
      </c>
      <c r="O4971" s="6">
        <v>41.990844719999998</v>
      </c>
      <c r="P4971" s="6">
        <v>-72.129554420000005</v>
      </c>
    </row>
    <row r="4972" spans="2:16" ht="15.75" customHeight="1" x14ac:dyDescent="0.3">
      <c r="B4972" s="6">
        <v>901</v>
      </c>
      <c r="C4972" s="6" t="s">
        <v>25</v>
      </c>
      <c r="D4972" s="6">
        <v>6570</v>
      </c>
      <c r="F4972" s="6" t="s">
        <v>172</v>
      </c>
      <c r="G4972" s="6">
        <v>39.200000000000003</v>
      </c>
      <c r="H4972" s="6">
        <v>199.8</v>
      </c>
      <c r="I4972" s="6">
        <v>1.5</v>
      </c>
      <c r="J4972" s="6" t="s">
        <v>170</v>
      </c>
      <c r="L4972" s="6" t="s">
        <v>24</v>
      </c>
      <c r="N4972" s="6" t="b">
        <v>0</v>
      </c>
      <c r="O4972" s="6">
        <v>41.990919329999997</v>
      </c>
      <c r="P4972" s="6">
        <v>-72.130033089999998</v>
      </c>
    </row>
    <row r="4973" spans="2:16" ht="15.75" customHeight="1" x14ac:dyDescent="0.3">
      <c r="B4973" s="6">
        <v>903</v>
      </c>
      <c r="C4973" s="6" t="s">
        <v>25</v>
      </c>
      <c r="D4973" s="6">
        <v>6571</v>
      </c>
      <c r="F4973" s="6" t="s">
        <v>172</v>
      </c>
      <c r="G4973" s="6">
        <v>78</v>
      </c>
      <c r="H4973" s="6">
        <v>199</v>
      </c>
      <c r="I4973" s="6">
        <v>1.8</v>
      </c>
      <c r="J4973" s="6" t="s">
        <v>170</v>
      </c>
      <c r="K4973" s="6">
        <v>1.3</v>
      </c>
      <c r="L4973" s="6" t="s">
        <v>24</v>
      </c>
      <c r="N4973" s="6" t="b">
        <v>1</v>
      </c>
      <c r="O4973" s="6">
        <v>41.990851640000002</v>
      </c>
      <c r="P4973" s="6">
        <v>-72.129572429999996</v>
      </c>
    </row>
    <row r="4974" spans="2:16" ht="15.75" customHeight="1" x14ac:dyDescent="0.3">
      <c r="B4974" s="6">
        <v>902</v>
      </c>
      <c r="C4974" s="6" t="s">
        <v>21</v>
      </c>
      <c r="D4974" s="6">
        <v>6572</v>
      </c>
      <c r="F4974" s="6" t="s">
        <v>172</v>
      </c>
      <c r="G4974" s="6">
        <v>40.6</v>
      </c>
      <c r="H4974" s="6">
        <v>197.3</v>
      </c>
      <c r="I4974" s="6">
        <v>1.2</v>
      </c>
      <c r="J4974" s="6" t="s">
        <v>170</v>
      </c>
      <c r="N4974" s="6" t="b">
        <v>0</v>
      </c>
      <c r="O4974" s="6">
        <v>41.990895000000002</v>
      </c>
      <c r="P4974" s="6">
        <v>-72.130021659999997</v>
      </c>
    </row>
    <row r="4975" spans="2:16" ht="15.75" customHeight="1" x14ac:dyDescent="0.3">
      <c r="B4975" s="6">
        <v>903</v>
      </c>
      <c r="C4975" s="6" t="s">
        <v>21</v>
      </c>
      <c r="D4975" s="6">
        <v>6573</v>
      </c>
      <c r="F4975" s="6" t="s">
        <v>172</v>
      </c>
      <c r="G4975" s="6">
        <v>66.900000000000006</v>
      </c>
      <c r="H4975" s="6">
        <v>199.3</v>
      </c>
      <c r="I4975" s="6">
        <v>3.6</v>
      </c>
      <c r="J4975" s="6" t="s">
        <v>170</v>
      </c>
      <c r="K4975" s="6">
        <v>1.3</v>
      </c>
      <c r="L4975" s="6" t="s">
        <v>24</v>
      </c>
      <c r="N4975" s="6" t="b">
        <v>0</v>
      </c>
      <c r="O4975" s="6">
        <v>41.990871640000002</v>
      </c>
      <c r="P4975" s="6">
        <v>-72.129704070000003</v>
      </c>
    </row>
    <row r="4976" spans="2:16" ht="15.75" customHeight="1" x14ac:dyDescent="0.3">
      <c r="B4976" s="6">
        <v>901</v>
      </c>
      <c r="C4976" s="6" t="s">
        <v>26</v>
      </c>
      <c r="D4976" s="6">
        <v>6574</v>
      </c>
      <c r="F4976" s="6" t="s">
        <v>20</v>
      </c>
      <c r="G4976" s="6">
        <v>25.2</v>
      </c>
      <c r="H4976" s="6">
        <v>191.8</v>
      </c>
      <c r="I4976" s="6">
        <v>1.2</v>
      </c>
      <c r="J4976" s="6" t="s">
        <v>170</v>
      </c>
      <c r="L4976" s="6" t="s">
        <v>24</v>
      </c>
      <c r="N4976" s="6" t="b">
        <v>0</v>
      </c>
      <c r="O4976" s="6">
        <v>41.990870340000001</v>
      </c>
      <c r="P4976" s="6">
        <v>-72.130216720000007</v>
      </c>
    </row>
    <row r="4977" spans="2:16" ht="15.75" customHeight="1" x14ac:dyDescent="0.3">
      <c r="B4977" s="6">
        <v>902</v>
      </c>
      <c r="C4977" s="6" t="s">
        <v>21</v>
      </c>
      <c r="D4977" s="6">
        <v>6575</v>
      </c>
      <c r="F4977" s="6" t="s">
        <v>172</v>
      </c>
      <c r="G4977" s="6">
        <v>56.9</v>
      </c>
      <c r="H4977" s="6">
        <v>181.2</v>
      </c>
      <c r="I4977" s="6">
        <v>1.1000000000000001</v>
      </c>
      <c r="J4977" s="6" t="s">
        <v>170</v>
      </c>
      <c r="N4977" s="6" t="b">
        <v>0</v>
      </c>
      <c r="O4977" s="6">
        <v>41.990726950000003</v>
      </c>
      <c r="P4977" s="6">
        <v>-72.129861259999998</v>
      </c>
    </row>
    <row r="4978" spans="2:16" ht="15.75" customHeight="1" x14ac:dyDescent="0.3">
      <c r="B4978" s="6">
        <v>805</v>
      </c>
      <c r="C4978" s="6" t="s">
        <v>26</v>
      </c>
      <c r="D4978" s="6">
        <v>6576</v>
      </c>
      <c r="F4978" s="6" t="s">
        <v>172</v>
      </c>
      <c r="G4978" s="6">
        <v>110.1</v>
      </c>
      <c r="H4978" s="6">
        <v>160.9</v>
      </c>
      <c r="I4978" s="6">
        <v>1.5</v>
      </c>
      <c r="J4978" s="6" t="s">
        <v>170</v>
      </c>
      <c r="K4978" s="6">
        <v>1.3</v>
      </c>
      <c r="L4978" s="6" t="s">
        <v>24</v>
      </c>
      <c r="N4978" s="6" t="b">
        <v>0</v>
      </c>
      <c r="O4978" s="6">
        <v>41.990464070000002</v>
      </c>
      <c r="P4978" s="6">
        <v>-72.129269989999997</v>
      </c>
    </row>
    <row r="4979" spans="2:16" ht="15.75" customHeight="1" x14ac:dyDescent="0.3">
      <c r="B4979" s="6">
        <v>901</v>
      </c>
      <c r="C4979" s="6" t="s">
        <v>26</v>
      </c>
      <c r="D4979" s="6">
        <v>6577</v>
      </c>
      <c r="F4979" s="6" t="s">
        <v>172</v>
      </c>
      <c r="G4979" s="6">
        <v>24.2</v>
      </c>
      <c r="H4979" s="6">
        <v>192.4</v>
      </c>
      <c r="I4979" s="6">
        <v>1.1000000000000001</v>
      </c>
      <c r="J4979" s="6" t="s">
        <v>170</v>
      </c>
      <c r="L4979" s="6" t="s">
        <v>24</v>
      </c>
      <c r="N4979" s="6" t="b">
        <v>0</v>
      </c>
      <c r="O4979" s="6">
        <v>41.990877210000001</v>
      </c>
      <c r="P4979" s="6">
        <v>-72.130227379999994</v>
      </c>
    </row>
    <row r="4980" spans="2:16" ht="15.75" customHeight="1" x14ac:dyDescent="0.3">
      <c r="B4980" s="6">
        <v>902</v>
      </c>
      <c r="C4980" s="6" t="s">
        <v>21</v>
      </c>
      <c r="D4980" s="6">
        <v>6578</v>
      </c>
      <c r="F4980" s="6" t="s">
        <v>172</v>
      </c>
      <c r="G4980" s="6">
        <v>41.7</v>
      </c>
      <c r="H4980" s="6">
        <v>196.2</v>
      </c>
      <c r="I4980" s="6">
        <v>1.4</v>
      </c>
      <c r="J4980" s="6" t="s">
        <v>170</v>
      </c>
      <c r="N4980" s="6" t="b">
        <v>0</v>
      </c>
      <c r="O4980" s="6">
        <v>41.990883539999999</v>
      </c>
      <c r="P4980" s="6">
        <v>-72.130010859999999</v>
      </c>
    </row>
    <row r="4981" spans="2:16" ht="15.75" customHeight="1" x14ac:dyDescent="0.3">
      <c r="B4981" s="6">
        <v>902</v>
      </c>
      <c r="C4981" s="6" t="s">
        <v>26</v>
      </c>
      <c r="D4981" s="6">
        <v>6579</v>
      </c>
      <c r="F4981" s="6" t="s">
        <v>172</v>
      </c>
      <c r="G4981" s="6">
        <v>57.4</v>
      </c>
      <c r="H4981" s="6">
        <v>182.3</v>
      </c>
      <c r="I4981" s="6">
        <v>1.8</v>
      </c>
      <c r="J4981" s="6" t="s">
        <v>170</v>
      </c>
      <c r="N4981" s="6" t="b">
        <v>1</v>
      </c>
      <c r="O4981" s="6">
        <v>41.990735909999998</v>
      </c>
      <c r="P4981" s="6">
        <v>-72.129852990000003</v>
      </c>
    </row>
    <row r="4982" spans="2:16" ht="15.75" customHeight="1" x14ac:dyDescent="0.3">
      <c r="B4982" s="6">
        <v>901</v>
      </c>
      <c r="C4982" s="6" t="s">
        <v>17</v>
      </c>
      <c r="D4982" s="6">
        <v>6581</v>
      </c>
      <c r="F4982" s="6" t="s">
        <v>172</v>
      </c>
      <c r="G4982" s="6">
        <v>24</v>
      </c>
      <c r="H4982" s="6">
        <v>185.8</v>
      </c>
      <c r="I4982" s="6">
        <v>2.4</v>
      </c>
      <c r="J4982" s="6" t="s">
        <v>170</v>
      </c>
      <c r="K4982" s="6">
        <v>1.3</v>
      </c>
      <c r="L4982" s="6" t="s">
        <v>24</v>
      </c>
      <c r="N4982" s="6" t="b">
        <v>1</v>
      </c>
      <c r="O4982" s="6">
        <v>41.990819070000001</v>
      </c>
      <c r="P4982" s="6">
        <v>-72.130243629999995</v>
      </c>
    </row>
    <row r="4983" spans="2:16" ht="15.75" customHeight="1" x14ac:dyDescent="0.3">
      <c r="B4983" s="6">
        <v>902</v>
      </c>
      <c r="C4983" s="6" t="s">
        <v>21</v>
      </c>
      <c r="D4983" s="6">
        <v>6582</v>
      </c>
      <c r="F4983" s="6" t="s">
        <v>172</v>
      </c>
      <c r="G4983" s="6">
        <v>44.4</v>
      </c>
      <c r="H4983" s="6">
        <v>200</v>
      </c>
      <c r="I4983" s="6">
        <v>1.4</v>
      </c>
      <c r="J4983" s="6" t="s">
        <v>170</v>
      </c>
      <c r="N4983" s="6" t="b">
        <v>0</v>
      </c>
      <c r="O4983" s="6">
        <v>41.990912979999997</v>
      </c>
      <c r="P4983" s="6">
        <v>-72.129970709999995</v>
      </c>
    </row>
    <row r="4984" spans="2:16" ht="15.75" customHeight="1" x14ac:dyDescent="0.3">
      <c r="B4984" s="6">
        <v>904</v>
      </c>
      <c r="C4984" s="6" t="s">
        <v>21</v>
      </c>
      <c r="D4984" s="6">
        <v>6583</v>
      </c>
      <c r="F4984" s="6" t="s">
        <v>172</v>
      </c>
      <c r="G4984" s="6">
        <v>82.9</v>
      </c>
      <c r="H4984" s="6">
        <v>191.3</v>
      </c>
      <c r="I4984" s="6">
        <v>2.5</v>
      </c>
      <c r="J4984" s="6" t="s">
        <v>170</v>
      </c>
      <c r="K4984" s="6">
        <v>1.3</v>
      </c>
      <c r="L4984" s="6" t="s">
        <v>24</v>
      </c>
      <c r="N4984" s="6" t="b">
        <v>0</v>
      </c>
      <c r="O4984" s="6">
        <v>41.990775800000002</v>
      </c>
      <c r="P4984" s="6">
        <v>-72.129530220000007</v>
      </c>
    </row>
    <row r="4985" spans="2:16" ht="15.75" customHeight="1" x14ac:dyDescent="0.3">
      <c r="B4985" s="6">
        <v>902</v>
      </c>
      <c r="C4985" s="6" t="s">
        <v>17</v>
      </c>
      <c r="D4985" s="6">
        <v>6585</v>
      </c>
      <c r="F4985" s="6" t="s">
        <v>172</v>
      </c>
      <c r="G4985" s="6">
        <v>46.4</v>
      </c>
      <c r="H4985" s="6">
        <v>184</v>
      </c>
      <c r="I4985" s="6">
        <v>1.7</v>
      </c>
      <c r="J4985" s="6" t="s">
        <v>170</v>
      </c>
      <c r="N4985" s="6" t="b">
        <v>0</v>
      </c>
      <c r="O4985" s="6">
        <v>41.990768150000001</v>
      </c>
      <c r="P4985" s="6">
        <v>-72.129980489999994</v>
      </c>
    </row>
    <row r="4986" spans="2:16" ht="15.75" customHeight="1" x14ac:dyDescent="0.3">
      <c r="B4986" s="6">
        <v>902</v>
      </c>
      <c r="C4986" s="6" t="s">
        <v>17</v>
      </c>
      <c r="D4986" s="6">
        <v>6586</v>
      </c>
      <c r="F4986" s="6" t="s">
        <v>20</v>
      </c>
      <c r="G4986" s="6">
        <v>47.1</v>
      </c>
      <c r="H4986" s="6">
        <v>189.1</v>
      </c>
      <c r="I4986" s="6">
        <v>1</v>
      </c>
      <c r="J4986" s="6" t="s">
        <v>170</v>
      </c>
      <c r="N4986" s="6" t="b">
        <v>0</v>
      </c>
      <c r="O4986" s="6">
        <v>41.990812220000002</v>
      </c>
      <c r="P4986" s="6">
        <v>-72.129961440000002</v>
      </c>
    </row>
    <row r="4987" spans="2:16" ht="15.75" customHeight="1" x14ac:dyDescent="0.3">
      <c r="B4987" s="6">
        <v>805</v>
      </c>
      <c r="C4987" s="6" t="s">
        <v>26</v>
      </c>
      <c r="D4987" s="6">
        <v>6587</v>
      </c>
      <c r="F4987" s="6" t="s">
        <v>172</v>
      </c>
      <c r="G4987" s="6">
        <v>113.6</v>
      </c>
      <c r="H4987" s="6">
        <v>162.69999999999999</v>
      </c>
      <c r="I4987" s="6">
        <v>1.4</v>
      </c>
      <c r="J4987" s="6" t="s">
        <v>170</v>
      </c>
      <c r="K4987" s="6">
        <v>1.3</v>
      </c>
      <c r="L4987" s="6" t="s">
        <v>24</v>
      </c>
      <c r="N4987" s="6" t="b">
        <v>0</v>
      </c>
      <c r="O4987" s="6">
        <v>41.990474550000002</v>
      </c>
      <c r="P4987" s="6">
        <v>-72.129224500000007</v>
      </c>
    </row>
    <row r="4988" spans="2:16" ht="15.75" customHeight="1" x14ac:dyDescent="0.3">
      <c r="B4988" s="6">
        <v>904</v>
      </c>
      <c r="C4988" s="6" t="s">
        <v>21</v>
      </c>
      <c r="D4988" s="6">
        <v>6590</v>
      </c>
      <c r="F4988" s="6" t="s">
        <v>172</v>
      </c>
      <c r="G4988" s="6">
        <v>80.900000000000006</v>
      </c>
      <c r="H4988" s="6">
        <v>193.7</v>
      </c>
      <c r="I4988" s="6">
        <v>3</v>
      </c>
      <c r="J4988" s="6" t="s">
        <v>170</v>
      </c>
      <c r="K4988" s="6">
        <v>1.3</v>
      </c>
      <c r="L4988" s="6" t="s">
        <v>24</v>
      </c>
      <c r="N4988" s="6" t="b">
        <v>0</v>
      </c>
      <c r="O4988" s="6">
        <v>41.990800180000001</v>
      </c>
      <c r="P4988" s="6">
        <v>-72.129549010000005</v>
      </c>
    </row>
    <row r="4989" spans="2:16" ht="15.75" customHeight="1" x14ac:dyDescent="0.3">
      <c r="B4989" s="6">
        <v>901</v>
      </c>
      <c r="C4989" s="6" t="s">
        <v>25</v>
      </c>
      <c r="D4989" s="6">
        <v>6593</v>
      </c>
      <c r="F4989" s="6" t="s">
        <v>172</v>
      </c>
      <c r="G4989" s="6">
        <v>30.9</v>
      </c>
      <c r="H4989" s="6">
        <v>198.8</v>
      </c>
      <c r="I4989" s="6">
        <v>1.9</v>
      </c>
      <c r="J4989" s="6" t="s">
        <v>170</v>
      </c>
      <c r="L4989" s="6" t="s">
        <v>24</v>
      </c>
      <c r="N4989" s="6" t="b">
        <v>0</v>
      </c>
      <c r="O4989" s="6">
        <v>41.990923430000002</v>
      </c>
      <c r="P4989" s="6">
        <v>-72.130134089999999</v>
      </c>
    </row>
    <row r="4990" spans="2:16" ht="15.75" customHeight="1" x14ac:dyDescent="0.3">
      <c r="B4990" s="6">
        <v>901</v>
      </c>
      <c r="C4990" s="6" t="s">
        <v>17</v>
      </c>
      <c r="D4990" s="6">
        <v>6594</v>
      </c>
      <c r="F4990" s="6" t="s">
        <v>172</v>
      </c>
      <c r="G4990" s="6">
        <v>25.3</v>
      </c>
      <c r="H4990" s="6">
        <v>183.3</v>
      </c>
      <c r="I4990" s="6">
        <v>2.1</v>
      </c>
      <c r="J4990" s="6" t="s">
        <v>170</v>
      </c>
      <c r="K4990" s="6">
        <v>1.3</v>
      </c>
      <c r="L4990" s="6" t="s">
        <v>24</v>
      </c>
      <c r="N4990" s="6" t="b">
        <v>0</v>
      </c>
      <c r="O4990" s="6">
        <v>41.990794899999997</v>
      </c>
      <c r="P4990" s="6">
        <v>-72.130233390000001</v>
      </c>
    </row>
    <row r="4991" spans="2:16" ht="15.75" customHeight="1" x14ac:dyDescent="0.3">
      <c r="B4991" s="6">
        <v>901</v>
      </c>
      <c r="C4991" s="6" t="s">
        <v>26</v>
      </c>
      <c r="D4991" s="6">
        <v>6595</v>
      </c>
      <c r="F4991" s="6" t="s">
        <v>18</v>
      </c>
      <c r="G4991" s="6">
        <v>40</v>
      </c>
      <c r="H4991" s="6">
        <v>189.7</v>
      </c>
      <c r="I4991" s="6">
        <v>39.5</v>
      </c>
      <c r="J4991" s="6" t="s">
        <v>170</v>
      </c>
      <c r="L4991" s="6" t="s">
        <v>24</v>
      </c>
      <c r="N4991" s="6" t="b">
        <v>0</v>
      </c>
      <c r="O4991" s="6">
        <v>41.990828630000003</v>
      </c>
      <c r="P4991" s="6">
        <v>-72.130044780000006</v>
      </c>
    </row>
    <row r="4992" spans="2:16" ht="15.75" customHeight="1" x14ac:dyDescent="0.3">
      <c r="B4992" s="6">
        <v>901</v>
      </c>
      <c r="C4992" s="6" t="s">
        <v>25</v>
      </c>
      <c r="D4992" s="6">
        <v>6596</v>
      </c>
      <c r="F4992" s="6" t="s">
        <v>20</v>
      </c>
      <c r="G4992" s="6">
        <v>39.700000000000003</v>
      </c>
      <c r="H4992" s="6">
        <v>198.1</v>
      </c>
      <c r="I4992" s="6">
        <v>41.5</v>
      </c>
      <c r="J4992" s="6" t="s">
        <v>170</v>
      </c>
      <c r="L4992" s="6" t="s">
        <v>24</v>
      </c>
      <c r="N4992" s="6" t="b">
        <v>0</v>
      </c>
      <c r="O4992" s="6">
        <v>41.990903490000001</v>
      </c>
      <c r="P4992" s="6">
        <v>-72.130030700000006</v>
      </c>
    </row>
    <row r="4993" spans="2:16" ht="15.75" customHeight="1" x14ac:dyDescent="0.3">
      <c r="B4993" s="6">
        <v>901</v>
      </c>
      <c r="C4993" s="6" t="s">
        <v>25</v>
      </c>
      <c r="D4993" s="6">
        <v>6597</v>
      </c>
      <c r="F4993" s="6" t="s">
        <v>172</v>
      </c>
      <c r="G4993" s="6">
        <v>39</v>
      </c>
      <c r="H4993" s="6">
        <v>199.9</v>
      </c>
      <c r="I4993" s="6">
        <v>1.5</v>
      </c>
      <c r="J4993" s="6" t="s">
        <v>170</v>
      </c>
      <c r="L4993" s="6" t="s">
        <v>24</v>
      </c>
      <c r="N4993" s="6" t="b">
        <v>0</v>
      </c>
      <c r="O4993" s="6">
        <v>41.990920520000003</v>
      </c>
      <c r="P4993" s="6">
        <v>-72.13003526</v>
      </c>
    </row>
    <row r="4994" spans="2:16" ht="15.75" customHeight="1" x14ac:dyDescent="0.3">
      <c r="B4994" s="6">
        <v>901</v>
      </c>
      <c r="C4994" s="6" t="s">
        <v>26</v>
      </c>
      <c r="D4994" s="6">
        <v>6598</v>
      </c>
      <c r="F4994" s="6" t="s">
        <v>172</v>
      </c>
      <c r="G4994" s="6">
        <v>31.2</v>
      </c>
      <c r="H4994" s="6">
        <v>186.5</v>
      </c>
      <c r="I4994" s="6">
        <v>2.9</v>
      </c>
      <c r="J4994" s="6" t="s">
        <v>170</v>
      </c>
      <c r="L4994" s="6" t="s">
        <v>24</v>
      </c>
      <c r="N4994" s="6" t="b">
        <v>0</v>
      </c>
      <c r="O4994" s="6">
        <v>41.990814030000003</v>
      </c>
      <c r="P4994" s="6">
        <v>-72.130156360000001</v>
      </c>
    </row>
    <row r="4995" spans="2:16" ht="15.75" customHeight="1" x14ac:dyDescent="0.3">
      <c r="B4995" s="6">
        <v>901</v>
      </c>
      <c r="C4995" s="6" t="s">
        <v>26</v>
      </c>
      <c r="D4995" s="6">
        <v>6599</v>
      </c>
      <c r="F4995" s="6" t="s">
        <v>20</v>
      </c>
      <c r="G4995" s="6">
        <v>25.5</v>
      </c>
      <c r="H4995" s="6">
        <v>198.8</v>
      </c>
      <c r="I4995" s="6">
        <v>28.5</v>
      </c>
      <c r="J4995" s="6" t="s">
        <v>170</v>
      </c>
      <c r="L4995" s="6" t="s">
        <v>24</v>
      </c>
      <c r="N4995" s="6" t="b">
        <v>0</v>
      </c>
      <c r="O4995" s="6">
        <v>41.990931869999997</v>
      </c>
      <c r="P4995" s="6">
        <v>-72.130198440000001</v>
      </c>
    </row>
    <row r="4996" spans="2:16" ht="15.75" customHeight="1" x14ac:dyDescent="0.3">
      <c r="B4996" s="6">
        <v>901</v>
      </c>
      <c r="C4996" s="6" t="s">
        <v>25</v>
      </c>
      <c r="D4996" s="6">
        <v>6600</v>
      </c>
      <c r="F4996" s="6" t="s">
        <v>172</v>
      </c>
      <c r="G4996" s="6">
        <v>39.799999999999997</v>
      </c>
      <c r="H4996" s="6">
        <v>198.3</v>
      </c>
      <c r="I4996" s="6">
        <v>1.3</v>
      </c>
      <c r="J4996" s="6" t="s">
        <v>170</v>
      </c>
      <c r="L4996" s="6" t="s">
        <v>24</v>
      </c>
      <c r="N4996" s="6" t="b">
        <v>1</v>
      </c>
      <c r="O4996" s="6">
        <v>41.990905099999999</v>
      </c>
      <c r="P4996" s="6">
        <v>-72.130029089999994</v>
      </c>
    </row>
    <row r="4997" spans="2:16" ht="15.75" customHeight="1" x14ac:dyDescent="0.3">
      <c r="B4997" s="6">
        <v>803</v>
      </c>
      <c r="C4997" s="6" t="s">
        <v>17</v>
      </c>
      <c r="D4997" s="6">
        <v>6601</v>
      </c>
      <c r="F4997" s="6" t="s">
        <v>172</v>
      </c>
      <c r="G4997" s="6">
        <v>61.1</v>
      </c>
      <c r="H4997" s="6">
        <v>165.7</v>
      </c>
      <c r="I4997" s="6">
        <v>1.7</v>
      </c>
      <c r="J4997" s="6" t="s">
        <v>170</v>
      </c>
      <c r="N4997" s="6" t="b">
        <v>1</v>
      </c>
      <c r="O4997" s="6">
        <v>41.990583110000003</v>
      </c>
      <c r="P4997" s="6">
        <v>-72.129843780000002</v>
      </c>
    </row>
    <row r="4998" spans="2:16" ht="15.75" customHeight="1" x14ac:dyDescent="0.3">
      <c r="B4998" s="6">
        <v>803</v>
      </c>
      <c r="C4998" s="6" t="s">
        <v>17</v>
      </c>
      <c r="D4998" s="6">
        <v>6603</v>
      </c>
      <c r="F4998" s="6" t="s">
        <v>172</v>
      </c>
      <c r="G4998" s="6">
        <v>62.4</v>
      </c>
      <c r="H4998" s="6">
        <v>164</v>
      </c>
      <c r="I4998" s="6">
        <v>1.3</v>
      </c>
      <c r="J4998" s="6" t="s">
        <v>170</v>
      </c>
      <c r="N4998" s="6" t="b">
        <v>0</v>
      </c>
      <c r="O4998" s="6">
        <v>41.990566029999997</v>
      </c>
      <c r="P4998" s="6">
        <v>-72.129831859999996</v>
      </c>
    </row>
    <row r="4999" spans="2:16" ht="15.75" customHeight="1" x14ac:dyDescent="0.3">
      <c r="B4999" s="6">
        <v>803</v>
      </c>
      <c r="C4999" s="6" t="s">
        <v>17</v>
      </c>
      <c r="D4999" s="6">
        <v>6604</v>
      </c>
      <c r="F4999" s="6" t="s">
        <v>172</v>
      </c>
      <c r="G4999" s="6">
        <v>64.599999999999994</v>
      </c>
      <c r="H4999" s="6">
        <v>163.80000000000001</v>
      </c>
      <c r="I4999" s="6">
        <v>1.3</v>
      </c>
      <c r="J4999" s="6" t="s">
        <v>170</v>
      </c>
      <c r="N4999" s="6" t="b">
        <v>1</v>
      </c>
      <c r="O4999" s="6">
        <v>41.990560819999999</v>
      </c>
      <c r="P4999" s="6">
        <v>-72.129806070000001</v>
      </c>
    </row>
    <row r="5000" spans="2:16" ht="15.75" customHeight="1" x14ac:dyDescent="0.3">
      <c r="B5000" s="6">
        <v>803</v>
      </c>
      <c r="C5000" s="6" t="s">
        <v>17</v>
      </c>
      <c r="D5000" s="6">
        <v>6605</v>
      </c>
      <c r="F5000" s="6" t="s">
        <v>172</v>
      </c>
      <c r="G5000" s="6">
        <v>62.2</v>
      </c>
      <c r="H5000" s="6">
        <v>163.19999999999999</v>
      </c>
      <c r="I5000" s="6">
        <v>2.4</v>
      </c>
      <c r="J5000" s="6" t="s">
        <v>170</v>
      </c>
      <c r="N5000" s="6" t="b">
        <v>0</v>
      </c>
      <c r="O5000" s="6">
        <v>41.990559259999998</v>
      </c>
      <c r="P5000" s="6">
        <v>-72.129835929999999</v>
      </c>
    </row>
    <row r="5001" spans="2:16" ht="15.75" customHeight="1" x14ac:dyDescent="0.3">
      <c r="B5001" s="6">
        <v>804</v>
      </c>
      <c r="C5001" s="6" t="s">
        <v>26</v>
      </c>
      <c r="D5001" s="6">
        <v>6607</v>
      </c>
      <c r="F5001" s="6" t="s">
        <v>172</v>
      </c>
      <c r="G5001" s="6">
        <v>95.8</v>
      </c>
      <c r="H5001" s="6">
        <v>167.5</v>
      </c>
      <c r="I5001" s="6">
        <v>1.9</v>
      </c>
      <c r="J5001" s="6" t="s">
        <v>170</v>
      </c>
      <c r="K5001" s="6">
        <v>1.3</v>
      </c>
      <c r="L5001" s="6" t="s">
        <v>24</v>
      </c>
      <c r="N5001" s="6" t="b">
        <v>0</v>
      </c>
      <c r="O5001" s="6">
        <v>41.99054486</v>
      </c>
      <c r="P5001" s="6">
        <v>-72.129426519999996</v>
      </c>
    </row>
    <row r="5002" spans="2:16" ht="15.75" customHeight="1" x14ac:dyDescent="0.3">
      <c r="B5002" s="6">
        <v>902</v>
      </c>
      <c r="C5002" s="6" t="s">
        <v>26</v>
      </c>
      <c r="D5002" s="6">
        <v>6608</v>
      </c>
      <c r="F5002" s="6" t="s">
        <v>172</v>
      </c>
      <c r="G5002" s="6">
        <v>55.4</v>
      </c>
      <c r="H5002" s="6">
        <v>189.5</v>
      </c>
      <c r="I5002" s="6">
        <v>1.7</v>
      </c>
      <c r="J5002" s="6" t="s">
        <v>170</v>
      </c>
      <c r="N5002" s="6" t="b">
        <v>0</v>
      </c>
      <c r="O5002" s="6">
        <v>41.990802799999997</v>
      </c>
      <c r="P5002" s="6">
        <v>-72.129861689999998</v>
      </c>
    </row>
    <row r="5003" spans="2:16" ht="15.75" customHeight="1" x14ac:dyDescent="0.3">
      <c r="B5003" s="6">
        <v>902</v>
      </c>
      <c r="C5003" s="6" t="s">
        <v>17</v>
      </c>
      <c r="D5003" s="6">
        <v>6609</v>
      </c>
      <c r="F5003" s="6" t="s">
        <v>172</v>
      </c>
      <c r="G5003" s="6">
        <v>46.1</v>
      </c>
      <c r="H5003" s="6">
        <v>184.7</v>
      </c>
      <c r="I5003" s="6">
        <v>2.4</v>
      </c>
      <c r="J5003" s="6" t="s">
        <v>170</v>
      </c>
      <c r="N5003" s="6" t="b">
        <v>0</v>
      </c>
      <c r="O5003" s="6">
        <v>41.990774819999999</v>
      </c>
      <c r="P5003" s="6">
        <v>-72.129982600000005</v>
      </c>
    </row>
    <row r="5004" spans="2:16" ht="15.75" customHeight="1" x14ac:dyDescent="0.3">
      <c r="B5004" s="6">
        <v>803</v>
      </c>
      <c r="C5004" s="6" t="s">
        <v>17</v>
      </c>
      <c r="D5004" s="6">
        <v>6610</v>
      </c>
      <c r="F5004" s="6" t="s">
        <v>172</v>
      </c>
      <c r="G5004" s="6">
        <v>65</v>
      </c>
      <c r="H5004" s="6">
        <v>165.4</v>
      </c>
      <c r="I5004" s="6">
        <v>1.3</v>
      </c>
      <c r="J5004" s="6" t="s">
        <v>170</v>
      </c>
      <c r="N5004" s="6" t="b">
        <v>0</v>
      </c>
      <c r="O5004" s="6">
        <v>41.990574369999997</v>
      </c>
      <c r="P5004" s="6">
        <v>-72.129797940000003</v>
      </c>
    </row>
    <row r="5005" spans="2:16" ht="15.75" customHeight="1" x14ac:dyDescent="0.3">
      <c r="B5005" s="6">
        <v>902</v>
      </c>
      <c r="C5005" s="6" t="s">
        <v>17</v>
      </c>
      <c r="D5005" s="6">
        <v>6611</v>
      </c>
      <c r="F5005" s="6" t="s">
        <v>172</v>
      </c>
      <c r="G5005" s="6">
        <v>48.2</v>
      </c>
      <c r="H5005" s="6">
        <v>185.8</v>
      </c>
      <c r="I5005" s="6">
        <v>1.2</v>
      </c>
      <c r="J5005" s="6" t="s">
        <v>170</v>
      </c>
      <c r="N5005" s="6" t="b">
        <v>0</v>
      </c>
      <c r="O5005" s="6">
        <v>41.99078128</v>
      </c>
      <c r="P5005" s="6">
        <v>-72.129955260000003</v>
      </c>
    </row>
    <row r="5006" spans="2:16" ht="15.75" customHeight="1" x14ac:dyDescent="0.3">
      <c r="B5006" s="6">
        <v>803</v>
      </c>
      <c r="C5006" s="6" t="s">
        <v>17</v>
      </c>
      <c r="D5006" s="6">
        <v>6613</v>
      </c>
      <c r="F5006" s="6" t="s">
        <v>172</v>
      </c>
      <c r="G5006" s="6">
        <v>65.3</v>
      </c>
      <c r="H5006" s="6">
        <v>163.5</v>
      </c>
      <c r="I5006" s="6">
        <v>2.1</v>
      </c>
      <c r="J5006" s="6" t="s">
        <v>170</v>
      </c>
      <c r="N5006" s="6" t="b">
        <v>0</v>
      </c>
      <c r="O5006" s="6">
        <v>41.990557070000001</v>
      </c>
      <c r="P5006" s="6">
        <v>-72.129798359999995</v>
      </c>
    </row>
    <row r="5007" spans="2:16" ht="15.75" customHeight="1" x14ac:dyDescent="0.3">
      <c r="B5007" s="6">
        <v>803</v>
      </c>
      <c r="C5007" s="6" t="s">
        <v>17</v>
      </c>
      <c r="D5007" s="6">
        <v>6615</v>
      </c>
      <c r="F5007" s="6" t="s">
        <v>172</v>
      </c>
      <c r="G5007" s="6">
        <v>62.2</v>
      </c>
      <c r="H5007" s="6">
        <v>164.5</v>
      </c>
      <c r="I5007" s="6">
        <v>1.5</v>
      </c>
      <c r="J5007" s="6" t="s">
        <v>170</v>
      </c>
      <c r="N5007" s="6" t="b">
        <v>0</v>
      </c>
      <c r="O5007" s="6">
        <v>41.990570769999998</v>
      </c>
      <c r="P5007" s="6">
        <v>-72.129833199999993</v>
      </c>
    </row>
    <row r="5008" spans="2:16" ht="15.75" customHeight="1" x14ac:dyDescent="0.3">
      <c r="B5008" s="6">
        <v>803</v>
      </c>
      <c r="C5008" s="6" t="s">
        <v>17</v>
      </c>
      <c r="D5008" s="6">
        <v>6618</v>
      </c>
      <c r="F5008" s="6" t="s">
        <v>172</v>
      </c>
      <c r="G5008" s="6">
        <v>62</v>
      </c>
      <c r="H5008" s="6">
        <v>163.1</v>
      </c>
      <c r="I5008" s="6">
        <v>1.6</v>
      </c>
      <c r="J5008" s="6" t="s">
        <v>170</v>
      </c>
      <c r="N5008" s="6" t="b">
        <v>0</v>
      </c>
      <c r="O5008" s="6">
        <v>41.990558679999999</v>
      </c>
      <c r="P5008" s="6">
        <v>-72.129838520000007</v>
      </c>
    </row>
    <row r="5009" spans="2:16" ht="15.75" customHeight="1" x14ac:dyDescent="0.3">
      <c r="B5009" s="6">
        <v>901</v>
      </c>
      <c r="C5009" s="6" t="s">
        <v>17</v>
      </c>
      <c r="D5009" s="6">
        <v>6619</v>
      </c>
      <c r="F5009" s="6" t="s">
        <v>172</v>
      </c>
      <c r="G5009" s="6">
        <v>24.2</v>
      </c>
      <c r="H5009" s="6">
        <v>189</v>
      </c>
      <c r="I5009" s="6">
        <v>2.2000000000000002</v>
      </c>
      <c r="J5009" s="6" t="s">
        <v>170</v>
      </c>
      <c r="K5009" s="6">
        <v>1.3</v>
      </c>
      <c r="L5009" s="6" t="s">
        <v>24</v>
      </c>
      <c r="N5009" s="6" t="b">
        <v>0</v>
      </c>
      <c r="O5009" s="6">
        <v>41.990847100000003</v>
      </c>
      <c r="P5009" s="6">
        <v>-72.130234520000002</v>
      </c>
    </row>
    <row r="5010" spans="2:16" ht="15.75" customHeight="1" x14ac:dyDescent="0.3">
      <c r="B5010" s="6">
        <v>804</v>
      </c>
      <c r="C5010" s="6" t="s">
        <v>25</v>
      </c>
      <c r="D5010" s="6">
        <v>6620</v>
      </c>
      <c r="F5010" s="6" t="s">
        <v>172</v>
      </c>
      <c r="G5010" s="6">
        <v>98.9</v>
      </c>
      <c r="H5010" s="6">
        <v>172.5</v>
      </c>
      <c r="I5010" s="6">
        <v>1.2</v>
      </c>
      <c r="J5010" s="6" t="s">
        <v>170</v>
      </c>
      <c r="K5010" s="6">
        <v>1.3</v>
      </c>
      <c r="L5010" s="6" t="s">
        <v>24</v>
      </c>
      <c r="N5010" s="6" t="b">
        <v>0</v>
      </c>
      <c r="O5010" s="6">
        <v>41.990584300000002</v>
      </c>
      <c r="P5010" s="6">
        <v>-72.129379069999999</v>
      </c>
    </row>
    <row r="5011" spans="2:16" ht="15.75" customHeight="1" x14ac:dyDescent="0.3">
      <c r="B5011" s="6">
        <v>901</v>
      </c>
      <c r="C5011" s="6" t="s">
        <v>17</v>
      </c>
      <c r="D5011" s="6">
        <v>6621</v>
      </c>
      <c r="F5011" s="6" t="s">
        <v>172</v>
      </c>
      <c r="G5011" s="6">
        <v>24</v>
      </c>
      <c r="H5011" s="6">
        <v>184.3</v>
      </c>
      <c r="I5011" s="6">
        <v>2.6</v>
      </c>
      <c r="J5011" s="6" t="s">
        <v>170</v>
      </c>
      <c r="K5011" s="6">
        <v>1.3</v>
      </c>
      <c r="L5011" s="6" t="s">
        <v>24</v>
      </c>
      <c r="N5011" s="6" t="b">
        <v>1</v>
      </c>
      <c r="O5011" s="6">
        <v>41.990805790000003</v>
      </c>
      <c r="P5011" s="6">
        <v>-72.130246779999993</v>
      </c>
    </row>
    <row r="5012" spans="2:16" ht="15.75" customHeight="1" x14ac:dyDescent="0.3">
      <c r="B5012" s="6">
        <v>803</v>
      </c>
      <c r="C5012" s="6" t="s">
        <v>17</v>
      </c>
      <c r="D5012" s="6">
        <v>6623</v>
      </c>
      <c r="F5012" s="6" t="s">
        <v>172</v>
      </c>
      <c r="G5012" s="6">
        <v>65.900000000000006</v>
      </c>
      <c r="H5012" s="6">
        <v>164.4</v>
      </c>
      <c r="I5012" s="6">
        <v>1.8</v>
      </c>
      <c r="J5012" s="6" t="s">
        <v>170</v>
      </c>
      <c r="N5012" s="6" t="b">
        <v>1</v>
      </c>
      <c r="O5012" s="6">
        <v>41.9905641</v>
      </c>
      <c r="P5012" s="6">
        <v>-72.12978932</v>
      </c>
    </row>
    <row r="5013" spans="2:16" ht="15.75" customHeight="1" x14ac:dyDescent="0.3">
      <c r="B5013" s="6">
        <v>903</v>
      </c>
      <c r="C5013" s="6" t="s">
        <v>26</v>
      </c>
      <c r="D5013" s="6">
        <v>6625</v>
      </c>
      <c r="F5013" s="6" t="s">
        <v>172</v>
      </c>
      <c r="G5013" s="6">
        <v>79</v>
      </c>
      <c r="H5013" s="6">
        <v>184</v>
      </c>
      <c r="I5013" s="6">
        <v>1.2</v>
      </c>
      <c r="J5013" s="6" t="s">
        <v>170</v>
      </c>
      <c r="L5013" s="6" t="s">
        <v>24</v>
      </c>
      <c r="N5013" s="6" t="b">
        <v>1</v>
      </c>
      <c r="O5013" s="6">
        <v>41.990717230000001</v>
      </c>
      <c r="P5013" s="6">
        <v>-72.129592029999998</v>
      </c>
    </row>
    <row r="5014" spans="2:16" ht="15.75" customHeight="1" x14ac:dyDescent="0.3">
      <c r="B5014" s="6">
        <v>804</v>
      </c>
      <c r="C5014" s="6" t="s">
        <v>21</v>
      </c>
      <c r="D5014" s="6">
        <v>6629</v>
      </c>
      <c r="F5014" s="6" t="s">
        <v>172</v>
      </c>
      <c r="G5014" s="6">
        <v>83.3</v>
      </c>
      <c r="H5014" s="6">
        <v>177.3</v>
      </c>
      <c r="I5014" s="6">
        <v>1.9</v>
      </c>
      <c r="J5014" s="6" t="s">
        <v>170</v>
      </c>
      <c r="L5014" s="6" t="s">
        <v>24</v>
      </c>
      <c r="N5014" s="6" t="b">
        <v>1</v>
      </c>
      <c r="O5014" s="6">
        <v>41.99065118</v>
      </c>
      <c r="P5014" s="6">
        <v>-72.129554870000007</v>
      </c>
    </row>
    <row r="5015" spans="2:16" ht="15.75" customHeight="1" x14ac:dyDescent="0.3">
      <c r="B5015" s="6">
        <v>901</v>
      </c>
      <c r="C5015" s="6" t="s">
        <v>17</v>
      </c>
      <c r="D5015" s="6">
        <v>6630</v>
      </c>
      <c r="F5015" s="6" t="s">
        <v>172</v>
      </c>
      <c r="G5015" s="6">
        <v>24.3</v>
      </c>
      <c r="H5015" s="6">
        <v>185.6</v>
      </c>
      <c r="I5015" s="6">
        <v>1.5</v>
      </c>
      <c r="J5015" s="6" t="s">
        <v>170</v>
      </c>
      <c r="K5015" s="6">
        <v>1.3</v>
      </c>
      <c r="L5015" s="6" t="s">
        <v>24</v>
      </c>
      <c r="N5015" s="6" t="b">
        <v>0</v>
      </c>
      <c r="O5015" s="6">
        <v>41.99081683</v>
      </c>
      <c r="P5015" s="6">
        <v>-72.130240470000004</v>
      </c>
    </row>
    <row r="5016" spans="2:16" ht="15.75" customHeight="1" x14ac:dyDescent="0.3">
      <c r="B5016" s="6">
        <v>803</v>
      </c>
      <c r="C5016" s="6" t="s">
        <v>17</v>
      </c>
      <c r="D5016" s="6">
        <v>6631</v>
      </c>
      <c r="F5016" s="6" t="s">
        <v>172</v>
      </c>
      <c r="G5016" s="6">
        <v>62.8</v>
      </c>
      <c r="H5016" s="6">
        <v>163.80000000000001</v>
      </c>
      <c r="I5016" s="6">
        <v>1.2</v>
      </c>
      <c r="J5016" s="6" t="s">
        <v>170</v>
      </c>
      <c r="N5016" s="6" t="b">
        <v>1</v>
      </c>
      <c r="O5016" s="6">
        <v>41.990563629999997</v>
      </c>
      <c r="P5016" s="6">
        <v>-72.129827520000006</v>
      </c>
    </row>
    <row r="5017" spans="2:16" ht="15.75" customHeight="1" x14ac:dyDescent="0.3">
      <c r="B5017" s="6">
        <v>803</v>
      </c>
      <c r="C5017" s="6" t="s">
        <v>17</v>
      </c>
      <c r="D5017" s="6">
        <v>6632</v>
      </c>
      <c r="F5017" s="6" t="s">
        <v>172</v>
      </c>
      <c r="G5017" s="6">
        <v>60.1</v>
      </c>
      <c r="H5017" s="6">
        <v>168.4</v>
      </c>
      <c r="I5017" s="6">
        <v>3.8</v>
      </c>
      <c r="J5017" s="6" t="s">
        <v>170</v>
      </c>
      <c r="N5017" s="6" t="b">
        <v>1</v>
      </c>
      <c r="O5017" s="6">
        <v>41.990608590000001</v>
      </c>
      <c r="P5017" s="6">
        <v>-72.129850020000006</v>
      </c>
    </row>
    <row r="5018" spans="2:16" ht="15.75" customHeight="1" x14ac:dyDescent="0.3">
      <c r="B5018" s="6">
        <v>803</v>
      </c>
      <c r="C5018" s="6" t="s">
        <v>17</v>
      </c>
      <c r="D5018" s="6">
        <v>6633</v>
      </c>
      <c r="F5018" s="6" t="s">
        <v>172</v>
      </c>
      <c r="G5018" s="6">
        <v>61.8</v>
      </c>
      <c r="H5018" s="6">
        <v>163.1</v>
      </c>
      <c r="I5018" s="6">
        <v>2.1</v>
      </c>
      <c r="J5018" s="6" t="s">
        <v>170</v>
      </c>
      <c r="N5018" s="6" t="b">
        <v>0</v>
      </c>
      <c r="O5018" s="6">
        <v>41.990558989999997</v>
      </c>
      <c r="P5018" s="6">
        <v>-72.129840900000005</v>
      </c>
    </row>
    <row r="5019" spans="2:16" ht="15.75" customHeight="1" x14ac:dyDescent="0.3">
      <c r="B5019" s="6">
        <v>409</v>
      </c>
      <c r="C5019" s="6" t="s">
        <v>26</v>
      </c>
      <c r="D5019" s="6">
        <v>6634</v>
      </c>
      <c r="F5019" s="6" t="s">
        <v>20</v>
      </c>
      <c r="G5019" s="6">
        <v>186.8</v>
      </c>
      <c r="H5019" s="6">
        <v>90.6</v>
      </c>
      <c r="I5019" s="6">
        <v>1.5</v>
      </c>
      <c r="J5019" s="6" t="s">
        <v>170</v>
      </c>
      <c r="K5019" s="6">
        <v>1.3</v>
      </c>
      <c r="L5019" s="6" t="s">
        <v>24</v>
      </c>
      <c r="N5019" s="6" t="b">
        <v>0</v>
      </c>
      <c r="O5019" s="6">
        <v>41.989721660000001</v>
      </c>
      <c r="P5019" s="6">
        <v>-72.128503769999995</v>
      </c>
    </row>
    <row r="5020" spans="2:16" ht="15.75" customHeight="1" x14ac:dyDescent="0.3">
      <c r="B5020" s="6">
        <v>901</v>
      </c>
      <c r="C5020" s="6" t="s">
        <v>26</v>
      </c>
      <c r="D5020" s="6">
        <v>6635</v>
      </c>
      <c r="F5020" s="6" t="s">
        <v>172</v>
      </c>
      <c r="G5020" s="6">
        <v>32.299999999999997</v>
      </c>
      <c r="H5020" s="6">
        <v>180.3</v>
      </c>
      <c r="I5020" s="6">
        <v>1.3</v>
      </c>
      <c r="J5020" s="6" t="s">
        <v>170</v>
      </c>
      <c r="L5020" s="6" t="s">
        <v>24</v>
      </c>
      <c r="N5020" s="6" t="b">
        <v>0</v>
      </c>
      <c r="O5020" s="6">
        <v>41.9907574</v>
      </c>
      <c r="P5020" s="6">
        <v>-72.130156279999994</v>
      </c>
    </row>
    <row r="5021" spans="2:16" ht="15.75" customHeight="1" x14ac:dyDescent="0.3">
      <c r="B5021" s="6">
        <v>803</v>
      </c>
      <c r="C5021" s="6" t="s">
        <v>17</v>
      </c>
      <c r="D5021" s="6">
        <v>6638</v>
      </c>
      <c r="F5021" s="6" t="s">
        <v>172</v>
      </c>
      <c r="G5021" s="6">
        <v>69.599999999999994</v>
      </c>
      <c r="H5021" s="6">
        <v>165.2</v>
      </c>
      <c r="I5021" s="6">
        <v>1.8</v>
      </c>
      <c r="J5021" s="6" t="s">
        <v>170</v>
      </c>
      <c r="N5021" s="6" t="b">
        <v>0</v>
      </c>
      <c r="O5021" s="6">
        <v>41.990565410000002</v>
      </c>
      <c r="P5021" s="6">
        <v>-72.129743550000001</v>
      </c>
    </row>
    <row r="5022" spans="2:16" ht="15.75" customHeight="1" x14ac:dyDescent="0.3">
      <c r="B5022" s="6">
        <v>804</v>
      </c>
      <c r="C5022" s="6" t="s">
        <v>21</v>
      </c>
      <c r="D5022" s="6">
        <v>6639</v>
      </c>
      <c r="F5022" s="6" t="s">
        <v>172</v>
      </c>
      <c r="G5022" s="6">
        <v>81.7</v>
      </c>
      <c r="H5022" s="6">
        <v>176.6</v>
      </c>
      <c r="I5022" s="6">
        <v>1.6</v>
      </c>
      <c r="J5022" s="6" t="s">
        <v>170</v>
      </c>
      <c r="N5022" s="6" t="b">
        <v>0</v>
      </c>
      <c r="O5022" s="6">
        <v>41.99064748</v>
      </c>
      <c r="P5022" s="6">
        <v>-72.129575410000001</v>
      </c>
    </row>
    <row r="5023" spans="2:16" ht="15.75" customHeight="1" x14ac:dyDescent="0.3">
      <c r="B5023" s="6">
        <v>804</v>
      </c>
      <c r="C5023" s="6" t="s">
        <v>25</v>
      </c>
      <c r="D5023" s="6">
        <v>6640</v>
      </c>
      <c r="F5023" s="6" t="s">
        <v>172</v>
      </c>
      <c r="G5023" s="6">
        <v>99.9</v>
      </c>
      <c r="H5023" s="6">
        <v>174.7</v>
      </c>
      <c r="I5023" s="6">
        <v>1.7</v>
      </c>
      <c r="J5023" s="6" t="s">
        <v>170</v>
      </c>
      <c r="L5023" s="6" t="s">
        <v>24</v>
      </c>
      <c r="N5023" s="6" t="b">
        <v>0</v>
      </c>
      <c r="O5023" s="6">
        <v>41.99060223</v>
      </c>
      <c r="P5023" s="6">
        <v>-72.129362529999995</v>
      </c>
    </row>
    <row r="5024" spans="2:16" ht="15.75" customHeight="1" x14ac:dyDescent="0.3">
      <c r="B5024" s="6">
        <v>705</v>
      </c>
      <c r="C5024" s="6" t="s">
        <v>17</v>
      </c>
      <c r="D5024" s="6">
        <v>6641</v>
      </c>
      <c r="F5024" s="6" t="s">
        <v>172</v>
      </c>
      <c r="G5024" s="6">
        <v>100.9</v>
      </c>
      <c r="H5024" s="6">
        <v>143.4</v>
      </c>
      <c r="I5024" s="6">
        <v>2.8</v>
      </c>
      <c r="J5024" s="6" t="s">
        <v>170</v>
      </c>
      <c r="K5024" s="6">
        <v>1.3</v>
      </c>
      <c r="L5024" s="6" t="s">
        <v>24</v>
      </c>
      <c r="N5024" s="6" t="b">
        <v>0</v>
      </c>
      <c r="O5024" s="6">
        <v>41.990323449999998</v>
      </c>
      <c r="P5024" s="6">
        <v>-72.129416390000003</v>
      </c>
    </row>
    <row r="5025" spans="2:16" ht="15.75" customHeight="1" x14ac:dyDescent="0.3">
      <c r="B5025" s="6">
        <v>901</v>
      </c>
      <c r="C5025" s="6" t="s">
        <v>26</v>
      </c>
      <c r="D5025" s="6">
        <v>6643</v>
      </c>
      <c r="F5025" s="6" t="s">
        <v>172</v>
      </c>
      <c r="G5025" s="6">
        <v>31.4</v>
      </c>
      <c r="H5025" s="6">
        <v>180.2</v>
      </c>
      <c r="I5025" s="6">
        <v>1.3</v>
      </c>
      <c r="J5025" s="6" t="s">
        <v>170</v>
      </c>
      <c r="L5025" s="6" t="s">
        <v>24</v>
      </c>
      <c r="N5025" s="6" t="b">
        <v>0</v>
      </c>
      <c r="O5025" s="6">
        <v>41.99075792</v>
      </c>
      <c r="P5025" s="6">
        <v>-72.130167220000004</v>
      </c>
    </row>
    <row r="5026" spans="2:16" ht="15.75" customHeight="1" x14ac:dyDescent="0.3">
      <c r="B5026" s="6">
        <v>804</v>
      </c>
      <c r="C5026" s="6" t="s">
        <v>21</v>
      </c>
      <c r="D5026" s="6">
        <v>6644</v>
      </c>
      <c r="F5026" s="6" t="s">
        <v>172</v>
      </c>
      <c r="G5026" s="6">
        <v>83.7</v>
      </c>
      <c r="H5026" s="6">
        <v>177.4</v>
      </c>
      <c r="I5026" s="6">
        <v>1.4</v>
      </c>
      <c r="J5026" s="6" t="s">
        <v>170</v>
      </c>
      <c r="L5026" s="6" t="s">
        <v>24</v>
      </c>
      <c r="N5026" s="6" t="b">
        <v>0</v>
      </c>
      <c r="O5026" s="6">
        <v>41.990651440000001</v>
      </c>
      <c r="P5026" s="6">
        <v>-72.129549900000001</v>
      </c>
    </row>
    <row r="5027" spans="2:16" ht="15.75" customHeight="1" x14ac:dyDescent="0.3">
      <c r="B5027" s="6">
        <v>901</v>
      </c>
      <c r="C5027" s="6" t="s">
        <v>17</v>
      </c>
      <c r="D5027" s="6">
        <v>6645</v>
      </c>
      <c r="F5027" s="6" t="s">
        <v>172</v>
      </c>
      <c r="G5027" s="6">
        <v>25.8</v>
      </c>
      <c r="H5027" s="6">
        <v>181</v>
      </c>
      <c r="I5027" s="6">
        <v>1.3</v>
      </c>
      <c r="J5027" s="6" t="s">
        <v>170</v>
      </c>
      <c r="K5027" s="6">
        <v>1.3</v>
      </c>
      <c r="L5027" s="6" t="s">
        <v>24</v>
      </c>
      <c r="N5027" s="6" t="b">
        <v>0</v>
      </c>
      <c r="O5027" s="6">
        <v>41.990773750000002</v>
      </c>
      <c r="P5027" s="6">
        <v>-72.130232269999993</v>
      </c>
    </row>
    <row r="5028" spans="2:16" ht="15.75" customHeight="1" x14ac:dyDescent="0.3">
      <c r="B5028" s="6">
        <v>901</v>
      </c>
      <c r="C5028" s="6" t="s">
        <v>17</v>
      </c>
      <c r="D5028" s="6">
        <v>6647</v>
      </c>
      <c r="F5028" s="6" t="s">
        <v>172</v>
      </c>
      <c r="G5028" s="6">
        <v>23.3</v>
      </c>
      <c r="H5028" s="6">
        <v>183</v>
      </c>
      <c r="I5028" s="6">
        <v>2.2999999999999998</v>
      </c>
      <c r="J5028" s="6" t="s">
        <v>170</v>
      </c>
      <c r="K5028" s="6">
        <v>1.3</v>
      </c>
      <c r="L5028" s="6" t="s">
        <v>24</v>
      </c>
      <c r="N5028" s="6" t="b">
        <v>1</v>
      </c>
      <c r="O5028" s="6">
        <v>41.990795370000001</v>
      </c>
      <c r="P5028" s="6">
        <v>-72.130257850000007</v>
      </c>
    </row>
    <row r="5029" spans="2:16" ht="15.75" customHeight="1" x14ac:dyDescent="0.3">
      <c r="B5029" s="6">
        <v>804</v>
      </c>
      <c r="C5029" s="6" t="s">
        <v>21</v>
      </c>
      <c r="D5029" s="6">
        <v>6650</v>
      </c>
      <c r="F5029" s="6" t="s">
        <v>172</v>
      </c>
      <c r="G5029" s="6">
        <v>83.6</v>
      </c>
      <c r="H5029" s="6">
        <v>176.8</v>
      </c>
      <c r="I5029" s="6">
        <v>1.5</v>
      </c>
      <c r="J5029" s="6" t="s">
        <v>170</v>
      </c>
      <c r="L5029" s="6" t="s">
        <v>24</v>
      </c>
      <c r="N5029" s="6" t="b">
        <v>0</v>
      </c>
      <c r="O5029" s="6">
        <v>41.99064628</v>
      </c>
      <c r="P5029" s="6">
        <v>-72.129552349999997</v>
      </c>
    </row>
    <row r="5030" spans="2:16" ht="15.75" customHeight="1" x14ac:dyDescent="0.3">
      <c r="B5030" s="6">
        <v>804</v>
      </c>
      <c r="C5030" s="6" t="s">
        <v>25</v>
      </c>
      <c r="D5030" s="6">
        <v>6651</v>
      </c>
      <c r="F5030" s="6" t="s">
        <v>172</v>
      </c>
      <c r="G5030" s="6">
        <v>97.3</v>
      </c>
      <c r="H5030" s="6">
        <v>179.9</v>
      </c>
      <c r="I5030" s="6">
        <v>4.8</v>
      </c>
      <c r="J5030" s="6" t="s">
        <v>170</v>
      </c>
      <c r="L5030" s="6" t="s">
        <v>24</v>
      </c>
      <c r="N5030" s="6" t="b">
        <v>0</v>
      </c>
      <c r="O5030" s="6">
        <v>41.990652339999997</v>
      </c>
      <c r="P5030" s="6">
        <v>-72.129382590000006</v>
      </c>
    </row>
    <row r="5031" spans="2:16" ht="15.75" customHeight="1" x14ac:dyDescent="0.3">
      <c r="B5031" s="6">
        <v>901</v>
      </c>
      <c r="C5031" s="6" t="s">
        <v>25</v>
      </c>
      <c r="D5031" s="6">
        <v>6654</v>
      </c>
      <c r="F5031" s="6" t="s">
        <v>172</v>
      </c>
      <c r="G5031" s="6">
        <v>39.799999999999997</v>
      </c>
      <c r="H5031" s="6">
        <v>199.8</v>
      </c>
      <c r="I5031" s="6">
        <v>1</v>
      </c>
      <c r="J5031" s="6" t="s">
        <v>170</v>
      </c>
      <c r="L5031" s="6" t="s">
        <v>24</v>
      </c>
      <c r="N5031" s="6" t="b">
        <v>0</v>
      </c>
      <c r="O5031" s="6">
        <v>41.990918389999997</v>
      </c>
      <c r="P5031" s="6">
        <v>-72.130025939999996</v>
      </c>
    </row>
    <row r="5032" spans="2:16" ht="15.75" customHeight="1" x14ac:dyDescent="0.3">
      <c r="B5032" s="6">
        <v>804</v>
      </c>
      <c r="C5032" s="6" t="s">
        <v>21</v>
      </c>
      <c r="D5032" s="6">
        <v>6656</v>
      </c>
      <c r="F5032" s="6" t="s">
        <v>172</v>
      </c>
      <c r="G5032" s="6">
        <v>84.7</v>
      </c>
      <c r="H5032" s="6">
        <v>176</v>
      </c>
      <c r="I5032" s="6">
        <v>1.6</v>
      </c>
      <c r="J5032" s="6" t="s">
        <v>170</v>
      </c>
      <c r="L5032" s="6" t="s">
        <v>24</v>
      </c>
      <c r="N5032" s="6" t="b">
        <v>0</v>
      </c>
      <c r="O5032" s="6">
        <v>41.990637479999997</v>
      </c>
      <c r="P5032" s="6">
        <v>-72.129540919999997</v>
      </c>
    </row>
    <row r="5033" spans="2:16" ht="15.75" customHeight="1" x14ac:dyDescent="0.3">
      <c r="B5033" s="6">
        <v>804</v>
      </c>
      <c r="C5033" s="6" t="s">
        <v>21</v>
      </c>
      <c r="D5033" s="6">
        <v>6657</v>
      </c>
      <c r="F5033" s="6" t="s">
        <v>172</v>
      </c>
      <c r="G5033" s="6">
        <v>88.1</v>
      </c>
      <c r="H5033" s="6">
        <v>179.5</v>
      </c>
      <c r="I5033" s="6">
        <v>3.2</v>
      </c>
      <c r="J5033" s="6" t="s">
        <v>170</v>
      </c>
      <c r="L5033" s="6" t="s">
        <v>24</v>
      </c>
      <c r="N5033" s="6" t="b">
        <v>0</v>
      </c>
      <c r="O5033" s="6">
        <v>41.990663169999998</v>
      </c>
      <c r="P5033" s="6">
        <v>-72.129493049999994</v>
      </c>
    </row>
    <row r="5034" spans="2:16" ht="15.75" customHeight="1" x14ac:dyDescent="0.3">
      <c r="B5034" s="6">
        <v>901</v>
      </c>
      <c r="C5034" s="6" t="s">
        <v>26</v>
      </c>
      <c r="D5034" s="6">
        <v>6660</v>
      </c>
      <c r="F5034" s="6" t="s">
        <v>172</v>
      </c>
      <c r="G5034" s="6">
        <v>33.9</v>
      </c>
      <c r="H5034" s="6">
        <v>182.5</v>
      </c>
      <c r="I5034" s="6">
        <v>1.1000000000000001</v>
      </c>
      <c r="J5034" s="6" t="s">
        <v>170</v>
      </c>
      <c r="L5034" s="6" t="s">
        <v>24</v>
      </c>
      <c r="N5034" s="6" t="b">
        <v>0</v>
      </c>
      <c r="O5034" s="6">
        <v>41.990774379999998</v>
      </c>
      <c r="P5034" s="6">
        <v>-72.130132599999996</v>
      </c>
    </row>
    <row r="5035" spans="2:16" ht="15.75" customHeight="1" x14ac:dyDescent="0.3">
      <c r="B5035" s="6">
        <v>901</v>
      </c>
      <c r="C5035" s="6" t="s">
        <v>25</v>
      </c>
      <c r="D5035" s="6">
        <v>6661</v>
      </c>
      <c r="F5035" s="6" t="s">
        <v>172</v>
      </c>
      <c r="G5035" s="6">
        <v>36.6</v>
      </c>
      <c r="H5035" s="6">
        <v>199.2</v>
      </c>
      <c r="I5035" s="6">
        <v>1.7</v>
      </c>
      <c r="J5035" s="6" t="s">
        <v>170</v>
      </c>
      <c r="L5035" s="6" t="s">
        <v>24</v>
      </c>
      <c r="N5035" s="6" t="b">
        <v>0</v>
      </c>
      <c r="O5035" s="6">
        <v>41.990918069999999</v>
      </c>
      <c r="P5035" s="6">
        <v>-72.130065329999994</v>
      </c>
    </row>
    <row r="5036" spans="2:16" ht="15.75" customHeight="1" x14ac:dyDescent="0.3">
      <c r="B5036" s="6">
        <v>901</v>
      </c>
      <c r="C5036" s="6" t="s">
        <v>25</v>
      </c>
      <c r="D5036" s="6">
        <v>6663</v>
      </c>
      <c r="F5036" s="6" t="s">
        <v>172</v>
      </c>
      <c r="G5036" s="6">
        <v>32.299999999999997</v>
      </c>
      <c r="H5036" s="6">
        <v>198.1</v>
      </c>
      <c r="I5036" s="6">
        <v>1.3</v>
      </c>
      <c r="J5036" s="6" t="s">
        <v>170</v>
      </c>
      <c r="N5036" s="6" t="b">
        <v>0</v>
      </c>
      <c r="O5036" s="6">
        <v>41.990915049999998</v>
      </c>
      <c r="P5036" s="6">
        <v>-72.130118879999998</v>
      </c>
    </row>
    <row r="5037" spans="2:16" ht="15.75" customHeight="1" x14ac:dyDescent="0.3">
      <c r="B5037" s="6">
        <v>902</v>
      </c>
      <c r="C5037" s="6" t="s">
        <v>17</v>
      </c>
      <c r="D5037" s="6">
        <v>6665</v>
      </c>
      <c r="F5037" s="6" t="s">
        <v>172</v>
      </c>
      <c r="G5037" s="6">
        <v>48.7</v>
      </c>
      <c r="H5037" s="6">
        <v>184.4</v>
      </c>
      <c r="I5037" s="6">
        <v>1.1000000000000001</v>
      </c>
      <c r="J5037" s="6" t="s">
        <v>170</v>
      </c>
      <c r="K5037" s="6">
        <v>1.3</v>
      </c>
      <c r="L5037" s="6" t="s">
        <v>24</v>
      </c>
      <c r="N5037" s="6" t="b">
        <v>0</v>
      </c>
      <c r="O5037" s="6">
        <v>41.990768099999997</v>
      </c>
      <c r="P5037" s="6">
        <v>-72.129952250000002</v>
      </c>
    </row>
    <row r="5038" spans="2:16" ht="15.75" customHeight="1" x14ac:dyDescent="0.3">
      <c r="B5038" s="6">
        <v>804</v>
      </c>
      <c r="C5038" s="6" t="s">
        <v>21</v>
      </c>
      <c r="D5038" s="6">
        <v>6668</v>
      </c>
      <c r="F5038" s="6" t="s">
        <v>172</v>
      </c>
      <c r="G5038" s="6">
        <v>84.4</v>
      </c>
      <c r="H5038" s="6">
        <v>177</v>
      </c>
      <c r="I5038" s="6">
        <v>1.9</v>
      </c>
      <c r="J5038" s="6" t="s">
        <v>170</v>
      </c>
      <c r="L5038" s="6" t="s">
        <v>24</v>
      </c>
      <c r="N5038" s="6" t="b">
        <v>1</v>
      </c>
      <c r="O5038" s="6">
        <v>41.9906468</v>
      </c>
      <c r="P5038" s="6">
        <v>-72.129542400000005</v>
      </c>
    </row>
    <row r="5039" spans="2:16" ht="15.75" customHeight="1" x14ac:dyDescent="0.3">
      <c r="B5039" s="6">
        <v>901</v>
      </c>
      <c r="C5039" s="6" t="s">
        <v>17</v>
      </c>
      <c r="D5039" s="6">
        <v>6672</v>
      </c>
      <c r="F5039" s="6" t="s">
        <v>172</v>
      </c>
      <c r="G5039" s="6">
        <v>22.9</v>
      </c>
      <c r="H5039" s="6">
        <v>186.2</v>
      </c>
      <c r="I5039" s="6">
        <v>1.8</v>
      </c>
      <c r="J5039" s="6" t="s">
        <v>170</v>
      </c>
      <c r="K5039" s="6">
        <v>1.3</v>
      </c>
      <c r="L5039" s="6" t="s">
        <v>24</v>
      </c>
      <c r="N5039" s="6" t="b">
        <v>0</v>
      </c>
      <c r="O5039" s="6">
        <v>41.990824330000002</v>
      </c>
      <c r="P5039" s="6">
        <v>-72.130255899999995</v>
      </c>
    </row>
    <row r="5040" spans="2:16" ht="15.75" customHeight="1" x14ac:dyDescent="0.3">
      <c r="B5040" s="6">
        <v>902</v>
      </c>
      <c r="C5040" s="6" t="s">
        <v>17</v>
      </c>
      <c r="D5040" s="6">
        <v>6673</v>
      </c>
      <c r="F5040" s="6" t="s">
        <v>172</v>
      </c>
      <c r="G5040" s="6">
        <v>46.2</v>
      </c>
      <c r="H5040" s="6">
        <v>185.1</v>
      </c>
      <c r="I5040" s="6">
        <v>2.2000000000000002</v>
      </c>
      <c r="J5040" s="6" t="s">
        <v>170</v>
      </c>
      <c r="N5040" s="6" t="b">
        <v>0</v>
      </c>
      <c r="O5040" s="6">
        <v>41.990778200000001</v>
      </c>
      <c r="P5040" s="6">
        <v>-72.129980570000001</v>
      </c>
    </row>
    <row r="5041" spans="2:16" ht="15.75" customHeight="1" x14ac:dyDescent="0.3">
      <c r="B5041" s="6">
        <v>901</v>
      </c>
      <c r="C5041" s="6" t="s">
        <v>26</v>
      </c>
      <c r="D5041" s="6">
        <v>6674</v>
      </c>
      <c r="F5041" s="6" t="s">
        <v>172</v>
      </c>
      <c r="G5041" s="6">
        <v>39</v>
      </c>
      <c r="H5041" s="6">
        <v>184</v>
      </c>
      <c r="I5041" s="6">
        <v>1.2</v>
      </c>
      <c r="J5041" s="6" t="s">
        <v>170</v>
      </c>
      <c r="L5041" s="6" t="s">
        <v>24</v>
      </c>
      <c r="N5041" s="6" t="b">
        <v>0</v>
      </c>
      <c r="O5041" s="6">
        <v>41.990779699999997</v>
      </c>
      <c r="P5041" s="6">
        <v>-72.13006867</v>
      </c>
    </row>
    <row r="5042" spans="2:16" ht="15.75" customHeight="1" x14ac:dyDescent="0.3">
      <c r="B5042" s="6">
        <v>901</v>
      </c>
      <c r="C5042" s="6" t="s">
        <v>17</v>
      </c>
      <c r="D5042" s="6">
        <v>6675</v>
      </c>
      <c r="F5042" s="6" t="s">
        <v>172</v>
      </c>
      <c r="G5042" s="6">
        <v>24.1</v>
      </c>
      <c r="H5042" s="6">
        <v>186.3</v>
      </c>
      <c r="I5042" s="6">
        <v>1.4</v>
      </c>
      <c r="J5042" s="6" t="s">
        <v>170</v>
      </c>
      <c r="K5042" s="6">
        <v>1.3</v>
      </c>
      <c r="L5042" s="6" t="s">
        <v>24</v>
      </c>
      <c r="N5042" s="6" t="b">
        <v>1</v>
      </c>
      <c r="O5042" s="6">
        <v>41.990823339999999</v>
      </c>
      <c r="P5042" s="6">
        <v>-72.130241389999995</v>
      </c>
    </row>
    <row r="5043" spans="2:16" ht="15.75" customHeight="1" x14ac:dyDescent="0.3">
      <c r="B5043" s="6">
        <v>901</v>
      </c>
      <c r="C5043" s="6" t="s">
        <v>26</v>
      </c>
      <c r="D5043" s="6">
        <v>6676</v>
      </c>
      <c r="F5043" s="6" t="s">
        <v>172</v>
      </c>
      <c r="G5043" s="6">
        <v>30.1</v>
      </c>
      <c r="H5043" s="6">
        <v>183.1</v>
      </c>
      <c r="I5043" s="6">
        <v>3.1</v>
      </c>
      <c r="J5043" s="6" t="s">
        <v>170</v>
      </c>
      <c r="L5043" s="6" t="s">
        <v>24</v>
      </c>
      <c r="N5043" s="6" t="b">
        <v>0</v>
      </c>
      <c r="O5043" s="6">
        <v>41.990785629999998</v>
      </c>
      <c r="P5043" s="6">
        <v>-72.13017662</v>
      </c>
    </row>
    <row r="5044" spans="2:16" ht="15.75" customHeight="1" x14ac:dyDescent="0.3">
      <c r="B5044" s="6">
        <v>804</v>
      </c>
      <c r="C5044" s="6" t="s">
        <v>25</v>
      </c>
      <c r="D5044" s="6">
        <v>6677</v>
      </c>
      <c r="F5044" s="6" t="s">
        <v>172</v>
      </c>
      <c r="G5044" s="6">
        <v>97.2</v>
      </c>
      <c r="H5044" s="6">
        <v>178.2</v>
      </c>
      <c r="I5044" s="6">
        <v>2.9</v>
      </c>
      <c r="J5044" s="6" t="s">
        <v>170</v>
      </c>
      <c r="L5044" s="6" t="s">
        <v>24</v>
      </c>
      <c r="N5044" s="6" t="b">
        <v>0</v>
      </c>
      <c r="O5044" s="6">
        <v>41.99063744</v>
      </c>
      <c r="P5044" s="6">
        <v>-72.129387350000002</v>
      </c>
    </row>
    <row r="5045" spans="2:16" ht="15.75" customHeight="1" x14ac:dyDescent="0.3">
      <c r="B5045" s="6">
        <v>901</v>
      </c>
      <c r="C5045" s="6" t="s">
        <v>17</v>
      </c>
      <c r="D5045" s="6">
        <v>6678</v>
      </c>
      <c r="F5045" s="6" t="s">
        <v>172</v>
      </c>
      <c r="G5045" s="6">
        <v>24.2</v>
      </c>
      <c r="H5045" s="6">
        <v>187.6</v>
      </c>
      <c r="I5045" s="6">
        <v>1.7</v>
      </c>
      <c r="J5045" s="6" t="s">
        <v>170</v>
      </c>
      <c r="K5045" s="6">
        <v>1.3</v>
      </c>
      <c r="L5045" s="6" t="s">
        <v>24</v>
      </c>
      <c r="N5045" s="6" t="b">
        <v>1</v>
      </c>
      <c r="O5045" s="6">
        <v>41.990834700000001</v>
      </c>
      <c r="P5045" s="6">
        <v>-72.130237460000004</v>
      </c>
    </row>
    <row r="5046" spans="2:16" ht="15.75" customHeight="1" x14ac:dyDescent="0.3">
      <c r="B5046" s="6">
        <v>901</v>
      </c>
      <c r="C5046" s="6" t="s">
        <v>17</v>
      </c>
      <c r="D5046" s="6">
        <v>6679</v>
      </c>
      <c r="F5046" s="6" t="s">
        <v>172</v>
      </c>
      <c r="G5046" s="6">
        <v>24.1</v>
      </c>
      <c r="H5046" s="6">
        <v>185.1</v>
      </c>
      <c r="I5046" s="6">
        <v>1.3</v>
      </c>
      <c r="J5046" s="6" t="s">
        <v>170</v>
      </c>
      <c r="K5046" s="6">
        <v>1.3</v>
      </c>
      <c r="L5046" s="6" t="s">
        <v>24</v>
      </c>
      <c r="N5046" s="6" t="b">
        <v>1</v>
      </c>
      <c r="O5046" s="6">
        <v>41.990812720000001</v>
      </c>
      <c r="P5046" s="6">
        <v>-72.130243910000004</v>
      </c>
    </row>
    <row r="5047" spans="2:16" ht="15.75" customHeight="1" x14ac:dyDescent="0.3">
      <c r="B5047" s="6">
        <v>902</v>
      </c>
      <c r="C5047" s="6" t="s">
        <v>21</v>
      </c>
      <c r="D5047" s="6">
        <v>6680</v>
      </c>
      <c r="F5047" s="6" t="s">
        <v>172</v>
      </c>
      <c r="G5047" s="6">
        <v>42.6</v>
      </c>
      <c r="H5047" s="6">
        <v>196.1</v>
      </c>
      <c r="I5047" s="6">
        <v>1.2</v>
      </c>
      <c r="J5047" s="6" t="s">
        <v>170</v>
      </c>
      <c r="N5047" s="6" t="b">
        <v>1</v>
      </c>
      <c r="O5047" s="6">
        <v>41.990881250000001</v>
      </c>
      <c r="P5047" s="6">
        <v>-72.130000350000003</v>
      </c>
    </row>
    <row r="5048" spans="2:16" ht="15.75" customHeight="1" x14ac:dyDescent="0.3">
      <c r="B5048" s="6">
        <v>903</v>
      </c>
      <c r="C5048" s="6" t="s">
        <v>25</v>
      </c>
      <c r="D5048" s="6">
        <v>6681</v>
      </c>
      <c r="F5048" s="6" t="s">
        <v>172</v>
      </c>
      <c r="G5048" s="6">
        <v>73.8</v>
      </c>
      <c r="H5048" s="6">
        <v>193.5</v>
      </c>
      <c r="I5048" s="6">
        <v>2</v>
      </c>
      <c r="J5048" s="6" t="s">
        <v>170</v>
      </c>
      <c r="L5048" s="6" t="s">
        <v>24</v>
      </c>
      <c r="N5048" s="6" t="b">
        <v>0</v>
      </c>
      <c r="O5048" s="6">
        <v>41.990809489999997</v>
      </c>
      <c r="P5048" s="6">
        <v>-72.129634030000005</v>
      </c>
    </row>
    <row r="5049" spans="2:16" ht="15.75" customHeight="1" x14ac:dyDescent="0.3">
      <c r="B5049" s="6">
        <v>901</v>
      </c>
      <c r="C5049" s="6" t="s">
        <v>26</v>
      </c>
      <c r="D5049" s="6">
        <v>6682</v>
      </c>
      <c r="F5049" s="6" t="s">
        <v>172</v>
      </c>
      <c r="G5049" s="6">
        <v>30.4</v>
      </c>
      <c r="H5049" s="6">
        <v>182.8</v>
      </c>
      <c r="I5049" s="6">
        <v>2.7</v>
      </c>
      <c r="J5049" s="6" t="s">
        <v>170</v>
      </c>
      <c r="L5049" s="6" t="s">
        <v>24</v>
      </c>
      <c r="N5049" s="6" t="b">
        <v>0</v>
      </c>
      <c r="O5049" s="6">
        <v>41.990782510000003</v>
      </c>
      <c r="P5049" s="6">
        <v>-72.130173670000005</v>
      </c>
    </row>
    <row r="5050" spans="2:16" ht="15.75" customHeight="1" x14ac:dyDescent="0.3">
      <c r="B5050" s="6">
        <v>902</v>
      </c>
      <c r="C5050" s="6" t="s">
        <v>21</v>
      </c>
      <c r="D5050" s="6">
        <v>6684</v>
      </c>
      <c r="F5050" s="6" t="s">
        <v>20</v>
      </c>
      <c r="G5050" s="6">
        <v>47.6</v>
      </c>
      <c r="H5050" s="6">
        <v>191.4</v>
      </c>
      <c r="I5050" s="6">
        <v>1.9</v>
      </c>
      <c r="J5050" s="6" t="s">
        <v>170</v>
      </c>
      <c r="N5050" s="6" t="b">
        <v>0</v>
      </c>
      <c r="O5050" s="6">
        <v>41.990831810000003</v>
      </c>
      <c r="P5050" s="6">
        <v>-72.129950649999998</v>
      </c>
    </row>
    <row r="5051" spans="2:16" ht="15.75" customHeight="1" x14ac:dyDescent="0.3">
      <c r="B5051" s="6">
        <v>901</v>
      </c>
      <c r="C5051" s="6" t="s">
        <v>17</v>
      </c>
      <c r="D5051" s="6">
        <v>6686</v>
      </c>
      <c r="F5051" s="6" t="s">
        <v>172</v>
      </c>
      <c r="G5051" s="6">
        <v>23.4</v>
      </c>
      <c r="H5051" s="6">
        <v>184.2</v>
      </c>
      <c r="I5051" s="6">
        <v>2.2999999999999998</v>
      </c>
      <c r="J5051" s="6" t="s">
        <v>170</v>
      </c>
      <c r="K5051" s="6">
        <v>1.3</v>
      </c>
      <c r="L5051" s="6" t="s">
        <v>24</v>
      </c>
      <c r="N5051" s="6" t="b">
        <v>1</v>
      </c>
      <c r="O5051" s="6">
        <v>41.99080584</v>
      </c>
      <c r="P5051" s="6">
        <v>-72.130254140000005</v>
      </c>
    </row>
    <row r="5052" spans="2:16" ht="15.75" customHeight="1" x14ac:dyDescent="0.3">
      <c r="B5052" s="6">
        <v>903</v>
      </c>
      <c r="C5052" s="6" t="s">
        <v>21</v>
      </c>
      <c r="D5052" s="6">
        <v>6687</v>
      </c>
      <c r="F5052" s="6" t="s">
        <v>172</v>
      </c>
      <c r="G5052" s="6">
        <v>64.5</v>
      </c>
      <c r="H5052" s="6">
        <v>197.2</v>
      </c>
      <c r="I5052" s="6">
        <v>1.7</v>
      </c>
      <c r="J5052" s="6" t="s">
        <v>170</v>
      </c>
      <c r="K5052" s="6">
        <v>1.3</v>
      </c>
      <c r="L5052" s="6" t="s">
        <v>24</v>
      </c>
      <c r="N5052" s="6" t="b">
        <v>1</v>
      </c>
      <c r="O5052" s="6">
        <v>41.990856790000002</v>
      </c>
      <c r="P5052" s="6">
        <v>-72.129737079999998</v>
      </c>
    </row>
    <row r="5053" spans="2:16" ht="15.75" customHeight="1" x14ac:dyDescent="0.3">
      <c r="B5053" s="6">
        <v>901</v>
      </c>
      <c r="C5053" s="6" t="s">
        <v>25</v>
      </c>
      <c r="D5053" s="6">
        <v>6688</v>
      </c>
      <c r="F5053" s="6" t="s">
        <v>172</v>
      </c>
      <c r="G5053" s="6">
        <v>31.3</v>
      </c>
      <c r="H5053" s="6">
        <v>198.4</v>
      </c>
      <c r="I5053" s="6">
        <v>1.4</v>
      </c>
      <c r="J5053" s="6" t="s">
        <v>170</v>
      </c>
      <c r="L5053" s="6" t="s">
        <v>24</v>
      </c>
      <c r="N5053" s="6" t="b">
        <v>0</v>
      </c>
      <c r="O5053" s="6">
        <v>41.990919259999998</v>
      </c>
      <c r="P5053" s="6">
        <v>-72.130130170000001</v>
      </c>
    </row>
    <row r="5054" spans="2:16" ht="15.75" customHeight="1" x14ac:dyDescent="0.3">
      <c r="B5054" s="6">
        <v>804</v>
      </c>
      <c r="C5054" s="6" t="s">
        <v>21</v>
      </c>
      <c r="D5054" s="6">
        <v>6690</v>
      </c>
      <c r="F5054" s="6" t="s">
        <v>172</v>
      </c>
      <c r="G5054" s="6">
        <v>82.3</v>
      </c>
      <c r="H5054" s="6">
        <v>176</v>
      </c>
      <c r="I5054" s="6">
        <v>1</v>
      </c>
      <c r="J5054" s="6" t="s">
        <v>170</v>
      </c>
      <c r="L5054" s="6" t="s">
        <v>24</v>
      </c>
      <c r="N5054" s="6" t="b">
        <v>0</v>
      </c>
      <c r="O5054" s="6">
        <v>41.990641230000001</v>
      </c>
      <c r="P5054" s="6">
        <v>-72.129569520000004</v>
      </c>
    </row>
    <row r="5055" spans="2:16" ht="15.75" customHeight="1" x14ac:dyDescent="0.3">
      <c r="B5055" s="6">
        <v>901</v>
      </c>
      <c r="C5055" s="6" t="s">
        <v>26</v>
      </c>
      <c r="D5055" s="6">
        <v>6691</v>
      </c>
      <c r="F5055" s="6" t="s">
        <v>172</v>
      </c>
      <c r="G5055" s="6">
        <v>34.799999999999997</v>
      </c>
      <c r="H5055" s="6">
        <v>182.8</v>
      </c>
      <c r="I5055" s="6">
        <v>1.6</v>
      </c>
      <c r="J5055" s="6" t="s">
        <v>170</v>
      </c>
      <c r="L5055" s="6" t="s">
        <v>24</v>
      </c>
      <c r="N5055" s="6" t="b">
        <v>0</v>
      </c>
      <c r="O5055" s="6">
        <v>41.990775640000003</v>
      </c>
      <c r="P5055" s="6">
        <v>-72.130121239999994</v>
      </c>
    </row>
    <row r="5056" spans="2:16" ht="15.75" customHeight="1" x14ac:dyDescent="0.3">
      <c r="B5056" s="6">
        <v>804</v>
      </c>
      <c r="C5056" s="6" t="s">
        <v>25</v>
      </c>
      <c r="D5056" s="6">
        <v>6692</v>
      </c>
      <c r="F5056" s="6" t="s">
        <v>172</v>
      </c>
      <c r="G5056" s="6">
        <v>94.6</v>
      </c>
      <c r="H5056" s="6">
        <v>176.2</v>
      </c>
      <c r="I5056" s="6">
        <v>1.3</v>
      </c>
      <c r="J5056" s="6" t="s">
        <v>170</v>
      </c>
      <c r="L5056" s="6" t="s">
        <v>24</v>
      </c>
      <c r="N5056" s="6" t="b">
        <v>0</v>
      </c>
      <c r="O5056" s="6">
        <v>41.990623790000001</v>
      </c>
      <c r="P5056" s="6">
        <v>-72.129422539999993</v>
      </c>
    </row>
    <row r="5057" spans="2:16" ht="15.75" customHeight="1" x14ac:dyDescent="0.3">
      <c r="B5057" s="6">
        <v>901</v>
      </c>
      <c r="C5057" s="6" t="s">
        <v>26</v>
      </c>
      <c r="D5057" s="6">
        <v>6693</v>
      </c>
      <c r="F5057" s="6" t="s">
        <v>172</v>
      </c>
      <c r="G5057" s="6">
        <v>31.2</v>
      </c>
      <c r="H5057" s="6">
        <v>181.4</v>
      </c>
      <c r="I5057" s="6">
        <v>1.6</v>
      </c>
      <c r="J5057" s="6" t="s">
        <v>170</v>
      </c>
      <c r="L5057" s="6" t="s">
        <v>24</v>
      </c>
      <c r="N5057" s="6" t="b">
        <v>0</v>
      </c>
      <c r="O5057" s="6">
        <v>41.990768860000003</v>
      </c>
      <c r="P5057" s="6">
        <v>-72.130167080000007</v>
      </c>
    </row>
    <row r="5058" spans="2:16" ht="15.75" customHeight="1" x14ac:dyDescent="0.3">
      <c r="B5058" s="6">
        <v>804</v>
      </c>
      <c r="C5058" s="6" t="s">
        <v>25</v>
      </c>
      <c r="D5058" s="6">
        <v>6694</v>
      </c>
      <c r="F5058" s="6" t="s">
        <v>172</v>
      </c>
      <c r="G5058" s="6">
        <v>97</v>
      </c>
      <c r="H5058" s="6">
        <v>173.4</v>
      </c>
      <c r="I5058" s="6">
        <v>1.1000000000000001</v>
      </c>
      <c r="J5058" s="6" t="s">
        <v>170</v>
      </c>
      <c r="L5058" s="6" t="s">
        <v>24</v>
      </c>
      <c r="N5058" s="6" t="b">
        <v>0</v>
      </c>
      <c r="O5058" s="6">
        <v>41.990595239999998</v>
      </c>
      <c r="P5058" s="6">
        <v>-72.129399820000003</v>
      </c>
    </row>
    <row r="5059" spans="2:16" ht="15.75" customHeight="1" x14ac:dyDescent="0.3">
      <c r="B5059" s="6">
        <v>901</v>
      </c>
      <c r="C5059" s="6" t="s">
        <v>26</v>
      </c>
      <c r="D5059" s="6">
        <v>6695</v>
      </c>
      <c r="F5059" s="6" t="s">
        <v>20</v>
      </c>
      <c r="G5059" s="6">
        <v>30.2</v>
      </c>
      <c r="H5059" s="6">
        <v>185</v>
      </c>
      <c r="I5059" s="6">
        <v>1.5</v>
      </c>
      <c r="J5059" s="6" t="s">
        <v>170</v>
      </c>
      <c r="L5059" s="6" t="s">
        <v>24</v>
      </c>
      <c r="N5059" s="6" t="b">
        <v>0</v>
      </c>
      <c r="O5059" s="6">
        <v>41.990802299999999</v>
      </c>
      <c r="P5059" s="6">
        <v>-72.130171430000004</v>
      </c>
    </row>
    <row r="5060" spans="2:16" ht="15.75" customHeight="1" x14ac:dyDescent="0.3">
      <c r="B5060" s="6">
        <v>804</v>
      </c>
      <c r="C5060" s="6" t="s">
        <v>21</v>
      </c>
      <c r="D5060" s="6">
        <v>6696</v>
      </c>
      <c r="F5060" s="6" t="s">
        <v>172</v>
      </c>
      <c r="G5060" s="6">
        <v>82.7</v>
      </c>
      <c r="H5060" s="6">
        <v>176.2</v>
      </c>
      <c r="I5060" s="6">
        <v>2</v>
      </c>
      <c r="J5060" s="6" t="s">
        <v>170</v>
      </c>
      <c r="L5060" s="6" t="s">
        <v>24</v>
      </c>
      <c r="N5060" s="6" t="b">
        <v>0</v>
      </c>
      <c r="O5060" s="6">
        <v>41.990642370000003</v>
      </c>
      <c r="P5060" s="6">
        <v>-72.129564329999994</v>
      </c>
    </row>
    <row r="5061" spans="2:16" ht="15.75" customHeight="1" x14ac:dyDescent="0.3">
      <c r="B5061" s="6">
        <v>803</v>
      </c>
      <c r="C5061" s="6" t="s">
        <v>17</v>
      </c>
      <c r="D5061" s="6">
        <v>6697</v>
      </c>
      <c r="F5061" s="6" t="s">
        <v>172</v>
      </c>
      <c r="G5061" s="6">
        <v>66.2</v>
      </c>
      <c r="H5061" s="6">
        <v>165</v>
      </c>
      <c r="I5061" s="6">
        <v>1.7</v>
      </c>
      <c r="J5061" s="6" t="s">
        <v>170</v>
      </c>
      <c r="N5061" s="6" t="b">
        <v>1</v>
      </c>
      <c r="O5061" s="6">
        <v>41.990568949999997</v>
      </c>
      <c r="P5061" s="6">
        <v>-72.129784479999998</v>
      </c>
    </row>
    <row r="5062" spans="2:16" ht="15.75" customHeight="1" x14ac:dyDescent="0.3">
      <c r="B5062" s="6">
        <v>804</v>
      </c>
      <c r="C5062" s="6" t="s">
        <v>21</v>
      </c>
      <c r="D5062" s="6">
        <v>6698</v>
      </c>
      <c r="F5062" s="6" t="s">
        <v>172</v>
      </c>
      <c r="G5062" s="6">
        <v>84.3</v>
      </c>
      <c r="H5062" s="6">
        <v>179.9</v>
      </c>
      <c r="I5062" s="6">
        <v>2.2999999999999998</v>
      </c>
      <c r="J5062" s="6" t="s">
        <v>170</v>
      </c>
      <c r="L5062" s="6" t="s">
        <v>24</v>
      </c>
      <c r="N5062" s="6" t="b">
        <v>1</v>
      </c>
      <c r="O5062" s="6">
        <v>41.99067264</v>
      </c>
      <c r="P5062" s="6">
        <v>-72.129537490000004</v>
      </c>
    </row>
    <row r="5063" spans="2:16" ht="15.75" customHeight="1" x14ac:dyDescent="0.3">
      <c r="B5063" s="6">
        <v>902</v>
      </c>
      <c r="C5063" s="6" t="s">
        <v>17</v>
      </c>
      <c r="D5063" s="6">
        <v>6699</v>
      </c>
      <c r="F5063" s="6" t="s">
        <v>172</v>
      </c>
      <c r="G5063" s="6">
        <v>46</v>
      </c>
      <c r="H5063" s="6">
        <v>187.5</v>
      </c>
      <c r="I5063" s="6">
        <v>1.5</v>
      </c>
      <c r="J5063" s="6" t="s">
        <v>170</v>
      </c>
      <c r="N5063" s="6" t="b">
        <v>0</v>
      </c>
      <c r="O5063" s="6">
        <v>41.990799770000002</v>
      </c>
      <c r="P5063" s="6">
        <v>-72.129977909999994</v>
      </c>
    </row>
    <row r="5064" spans="2:16" ht="15.75" customHeight="1" x14ac:dyDescent="0.3">
      <c r="B5064" s="6">
        <v>902</v>
      </c>
      <c r="C5064" s="6" t="s">
        <v>17</v>
      </c>
      <c r="D5064" s="6">
        <v>6700</v>
      </c>
      <c r="F5064" s="6" t="s">
        <v>172</v>
      </c>
      <c r="G5064" s="6">
        <v>46.5</v>
      </c>
      <c r="H5064" s="6">
        <v>184.5</v>
      </c>
      <c r="I5064" s="6">
        <v>2</v>
      </c>
      <c r="J5064" s="6" t="s">
        <v>170</v>
      </c>
      <c r="N5064" s="6" t="b">
        <v>1</v>
      </c>
      <c r="O5064" s="6">
        <v>41.990772419999999</v>
      </c>
      <c r="P5064" s="6">
        <v>-72.129978249999994</v>
      </c>
    </row>
    <row r="5065" spans="2:16" ht="15.75" customHeight="1" x14ac:dyDescent="0.3">
      <c r="B5065" s="6">
        <v>901</v>
      </c>
      <c r="C5065" s="6" t="s">
        <v>26</v>
      </c>
      <c r="D5065" s="6">
        <v>6701</v>
      </c>
      <c r="F5065" s="6" t="s">
        <v>172</v>
      </c>
      <c r="G5065" s="6">
        <v>39.9</v>
      </c>
      <c r="H5065" s="6">
        <v>183.8</v>
      </c>
      <c r="I5065" s="6">
        <v>1.1000000000000001</v>
      </c>
      <c r="J5065" s="6" t="s">
        <v>170</v>
      </c>
      <c r="N5065" s="6" t="b">
        <v>0</v>
      </c>
      <c r="O5065" s="6">
        <v>41.990776529999998</v>
      </c>
      <c r="P5065" s="6">
        <v>-72.13005837</v>
      </c>
    </row>
    <row r="5066" spans="2:16" ht="15.75" customHeight="1" x14ac:dyDescent="0.3">
      <c r="B5066" s="6">
        <v>901</v>
      </c>
      <c r="C5066" s="6" t="s">
        <v>26</v>
      </c>
      <c r="D5066" s="6">
        <v>6703</v>
      </c>
      <c r="F5066" s="6" t="s">
        <v>172</v>
      </c>
      <c r="G5066" s="6">
        <v>31.9</v>
      </c>
      <c r="H5066" s="6">
        <v>180.4</v>
      </c>
      <c r="I5066" s="6">
        <v>2.6</v>
      </c>
      <c r="J5066" s="6" t="s">
        <v>170</v>
      </c>
      <c r="L5066" s="6" t="s">
        <v>24</v>
      </c>
      <c r="N5066" s="6" t="b">
        <v>0</v>
      </c>
      <c r="O5066" s="6">
        <v>41.990758909999997</v>
      </c>
      <c r="P5066" s="6">
        <v>-72.130160840000002</v>
      </c>
    </row>
    <row r="5067" spans="2:16" ht="15.75" customHeight="1" x14ac:dyDescent="0.3">
      <c r="B5067" s="6">
        <v>804</v>
      </c>
      <c r="C5067" s="6" t="s">
        <v>25</v>
      </c>
      <c r="D5067" s="6">
        <v>6704</v>
      </c>
      <c r="F5067" s="6" t="s">
        <v>172</v>
      </c>
      <c r="G5067" s="6">
        <v>95.1</v>
      </c>
      <c r="H5067" s="6">
        <v>173.8</v>
      </c>
      <c r="I5067" s="6">
        <v>1.7</v>
      </c>
      <c r="J5067" s="6" t="s">
        <v>170</v>
      </c>
      <c r="K5067" s="6">
        <v>1.3</v>
      </c>
      <c r="L5067" s="6" t="s">
        <v>24</v>
      </c>
      <c r="N5067" s="6" t="b">
        <v>1</v>
      </c>
      <c r="O5067" s="6">
        <v>41.990601750000003</v>
      </c>
      <c r="P5067" s="6">
        <v>-72.129421620000002</v>
      </c>
    </row>
    <row r="5068" spans="2:16" ht="15.75" customHeight="1" x14ac:dyDescent="0.3">
      <c r="B5068" s="6">
        <v>902</v>
      </c>
      <c r="C5068" s="6" t="s">
        <v>26</v>
      </c>
      <c r="D5068" s="6">
        <v>6705</v>
      </c>
      <c r="F5068" s="6" t="s">
        <v>39</v>
      </c>
      <c r="G5068" s="6">
        <v>57.5</v>
      </c>
      <c r="H5068" s="6">
        <v>189.1</v>
      </c>
      <c r="I5068" s="6">
        <v>1.2</v>
      </c>
      <c r="J5068" s="6" t="s">
        <v>170</v>
      </c>
      <c r="M5068" s="6" t="s">
        <v>218</v>
      </c>
      <c r="N5068" s="6" t="b">
        <v>0</v>
      </c>
      <c r="O5068" s="6">
        <v>41.990795980000001</v>
      </c>
      <c r="P5068" s="6">
        <v>-72.129837510000002</v>
      </c>
    </row>
    <row r="5069" spans="2:16" ht="15.75" customHeight="1" x14ac:dyDescent="0.3">
      <c r="B5069" s="6">
        <v>901</v>
      </c>
      <c r="C5069" s="6" t="s">
        <v>17</v>
      </c>
      <c r="D5069" s="6">
        <v>6711</v>
      </c>
      <c r="F5069" s="6" t="s">
        <v>172</v>
      </c>
      <c r="G5069" s="6">
        <v>23.2</v>
      </c>
      <c r="H5069" s="6">
        <v>183.4</v>
      </c>
      <c r="I5069" s="6">
        <v>1.9</v>
      </c>
      <c r="J5069" s="6" t="s">
        <v>170</v>
      </c>
      <c r="K5069" s="6">
        <v>1.3</v>
      </c>
      <c r="L5069" s="6" t="s">
        <v>24</v>
      </c>
      <c r="N5069" s="6" t="b">
        <v>0</v>
      </c>
      <c r="O5069" s="6">
        <v>41.990799070000001</v>
      </c>
      <c r="P5069" s="6">
        <v>-72.130258209999994</v>
      </c>
    </row>
    <row r="5070" spans="2:16" ht="15.75" customHeight="1" x14ac:dyDescent="0.3">
      <c r="B5070" s="6">
        <v>904</v>
      </c>
      <c r="C5070" s="6" t="s">
        <v>17</v>
      </c>
      <c r="D5070" s="6">
        <v>6712</v>
      </c>
      <c r="F5070" s="6" t="s">
        <v>172</v>
      </c>
      <c r="G5070" s="6">
        <v>80.7</v>
      </c>
      <c r="H5070" s="6">
        <v>186.8</v>
      </c>
      <c r="I5070" s="6">
        <v>3.7</v>
      </c>
      <c r="J5070" s="6" t="s">
        <v>170</v>
      </c>
      <c r="K5070" s="6">
        <v>1.3</v>
      </c>
      <c r="L5070" s="6" t="s">
        <v>24</v>
      </c>
      <c r="N5070" s="6" t="b">
        <v>0</v>
      </c>
      <c r="O5070" s="6">
        <v>41.990739380000001</v>
      </c>
      <c r="P5070" s="6">
        <v>-72.129565889999995</v>
      </c>
    </row>
    <row r="5071" spans="2:16" ht="15.75" customHeight="1" x14ac:dyDescent="0.3">
      <c r="B5071" s="6">
        <v>901</v>
      </c>
      <c r="C5071" s="6" t="s">
        <v>25</v>
      </c>
      <c r="D5071" s="6">
        <v>6713</v>
      </c>
      <c r="F5071" s="6" t="s">
        <v>172</v>
      </c>
      <c r="G5071" s="6">
        <v>32.6</v>
      </c>
      <c r="H5071" s="6">
        <v>198.3</v>
      </c>
      <c r="I5071" s="6">
        <v>1.9</v>
      </c>
      <c r="J5071" s="6" t="s">
        <v>170</v>
      </c>
      <c r="L5071" s="6" t="s">
        <v>24</v>
      </c>
      <c r="N5071" s="6" t="b">
        <v>1</v>
      </c>
      <c r="O5071" s="6">
        <v>41.990916349999999</v>
      </c>
      <c r="P5071" s="6">
        <v>-72.130114890000002</v>
      </c>
    </row>
    <row r="5072" spans="2:16" ht="15.75" customHeight="1" x14ac:dyDescent="0.3">
      <c r="B5072" s="6">
        <v>901</v>
      </c>
      <c r="C5072" s="6" t="s">
        <v>17</v>
      </c>
      <c r="D5072" s="6">
        <v>6714</v>
      </c>
      <c r="F5072" s="6" t="s">
        <v>172</v>
      </c>
      <c r="G5072" s="6">
        <v>23.4</v>
      </c>
      <c r="H5072" s="6">
        <v>182.3</v>
      </c>
      <c r="I5072" s="6">
        <v>2.5</v>
      </c>
      <c r="J5072" s="6" t="s">
        <v>170</v>
      </c>
      <c r="K5072" s="6">
        <v>1.3</v>
      </c>
      <c r="L5072" s="6" t="s">
        <v>24</v>
      </c>
      <c r="N5072" s="6" t="b">
        <v>0</v>
      </c>
      <c r="O5072" s="6">
        <v>41.99078901</v>
      </c>
      <c r="P5072" s="6">
        <v>-72.130258130000001</v>
      </c>
    </row>
    <row r="5073" spans="2:16" ht="15.75" customHeight="1" x14ac:dyDescent="0.3">
      <c r="B5073" s="6">
        <v>902</v>
      </c>
      <c r="C5073" s="6" t="s">
        <v>17</v>
      </c>
      <c r="D5073" s="6">
        <v>6715</v>
      </c>
      <c r="F5073" s="6" t="s">
        <v>172</v>
      </c>
      <c r="G5073" s="6">
        <v>46.7</v>
      </c>
      <c r="H5073" s="6">
        <v>184.6</v>
      </c>
      <c r="I5073" s="6">
        <v>1.4</v>
      </c>
      <c r="J5073" s="6" t="s">
        <v>170</v>
      </c>
      <c r="N5073" s="6" t="b">
        <v>0</v>
      </c>
      <c r="O5073" s="6">
        <v>41.990772990000004</v>
      </c>
      <c r="P5073" s="6">
        <v>-72.129975659999999</v>
      </c>
    </row>
    <row r="5074" spans="2:16" ht="15.75" customHeight="1" x14ac:dyDescent="0.3">
      <c r="B5074" s="6">
        <v>901</v>
      </c>
      <c r="C5074" s="6" t="s">
        <v>26</v>
      </c>
      <c r="D5074" s="6">
        <v>6716</v>
      </c>
      <c r="F5074" s="6" t="s">
        <v>18</v>
      </c>
      <c r="G5074" s="6">
        <v>39.200000000000003</v>
      </c>
      <c r="H5074" s="6">
        <v>180.9</v>
      </c>
      <c r="I5074" s="6">
        <v>47.5</v>
      </c>
      <c r="J5074" s="6" t="s">
        <v>170</v>
      </c>
      <c r="L5074" s="6" t="s">
        <v>24</v>
      </c>
      <c r="N5074" s="6" t="b">
        <v>0</v>
      </c>
      <c r="O5074" s="6">
        <v>41.990751940000003</v>
      </c>
      <c r="P5074" s="6">
        <v>-72.130072799999994</v>
      </c>
    </row>
    <row r="5075" spans="2:16" ht="15.75" customHeight="1" x14ac:dyDescent="0.3">
      <c r="B5075" s="6">
        <v>804</v>
      </c>
      <c r="C5075" s="6" t="s">
        <v>25</v>
      </c>
      <c r="D5075" s="6">
        <v>6717</v>
      </c>
      <c r="F5075" s="6" t="s">
        <v>172</v>
      </c>
      <c r="G5075" s="6">
        <v>91.9</v>
      </c>
      <c r="H5075" s="6">
        <v>174.8</v>
      </c>
      <c r="I5075" s="6">
        <v>1.3</v>
      </c>
      <c r="J5075" s="6" t="s">
        <v>170</v>
      </c>
      <c r="K5075" s="6">
        <v>1.3</v>
      </c>
      <c r="L5075" s="6" t="s">
        <v>24</v>
      </c>
      <c r="N5075" s="6" t="b">
        <v>0</v>
      </c>
      <c r="O5075" s="6">
        <v>41.990615609999999</v>
      </c>
      <c r="P5075" s="6">
        <v>-72.129457650000006</v>
      </c>
    </row>
    <row r="5076" spans="2:16" ht="15.75" customHeight="1" x14ac:dyDescent="0.3">
      <c r="B5076" s="6">
        <v>804</v>
      </c>
      <c r="C5076" s="6" t="s">
        <v>25</v>
      </c>
      <c r="D5076" s="6">
        <v>6718</v>
      </c>
      <c r="F5076" s="6" t="s">
        <v>172</v>
      </c>
      <c r="G5076" s="6">
        <v>97.3</v>
      </c>
      <c r="H5076" s="6">
        <v>171.1</v>
      </c>
      <c r="I5076" s="6">
        <v>1.1000000000000001</v>
      </c>
      <c r="J5076" s="6" t="s">
        <v>170</v>
      </c>
      <c r="K5076" s="6">
        <v>1.3</v>
      </c>
      <c r="L5076" s="6" t="s">
        <v>24</v>
      </c>
      <c r="N5076" s="6" t="b">
        <v>0</v>
      </c>
      <c r="O5076" s="6">
        <v>41.9905744</v>
      </c>
      <c r="P5076" s="6">
        <v>-72.129401079999994</v>
      </c>
    </row>
    <row r="5077" spans="2:16" ht="15.75" customHeight="1" x14ac:dyDescent="0.3">
      <c r="B5077" s="6">
        <v>803</v>
      </c>
      <c r="C5077" s="6" t="s">
        <v>17</v>
      </c>
      <c r="D5077" s="6">
        <v>6719</v>
      </c>
      <c r="F5077" s="6" t="s">
        <v>172</v>
      </c>
      <c r="G5077" s="6">
        <v>66.400000000000006</v>
      </c>
      <c r="H5077" s="6">
        <v>166.6</v>
      </c>
      <c r="I5077" s="6">
        <v>1.8</v>
      </c>
      <c r="J5077" s="6" t="s">
        <v>170</v>
      </c>
      <c r="N5077" s="6" t="b">
        <v>1</v>
      </c>
      <c r="O5077" s="6">
        <v>41.990582809999999</v>
      </c>
      <c r="P5077" s="6">
        <v>-72.129778740000006</v>
      </c>
    </row>
    <row r="5078" spans="2:16" ht="15.75" customHeight="1" x14ac:dyDescent="0.3">
      <c r="B5078" s="6">
        <v>804</v>
      </c>
      <c r="C5078" s="6" t="s">
        <v>26</v>
      </c>
      <c r="D5078" s="6">
        <v>6720</v>
      </c>
      <c r="F5078" s="6" t="s">
        <v>172</v>
      </c>
      <c r="G5078" s="6">
        <v>97.8</v>
      </c>
      <c r="H5078" s="6">
        <v>166.1</v>
      </c>
      <c r="I5078" s="6">
        <v>1.4</v>
      </c>
      <c r="J5078" s="6" t="s">
        <v>170</v>
      </c>
      <c r="K5078" s="6">
        <v>1.3</v>
      </c>
      <c r="L5078" s="6" t="s">
        <v>24</v>
      </c>
      <c r="N5078" s="6" t="b">
        <v>0</v>
      </c>
      <c r="O5078" s="6">
        <v>41.990529340000002</v>
      </c>
      <c r="P5078" s="6">
        <v>-72.129405629999994</v>
      </c>
    </row>
    <row r="5079" spans="2:16" ht="15.75" customHeight="1" x14ac:dyDescent="0.3">
      <c r="B5079" s="6">
        <v>803</v>
      </c>
      <c r="C5079" s="6" t="s">
        <v>17</v>
      </c>
      <c r="D5079" s="6">
        <v>6721</v>
      </c>
      <c r="F5079" s="6" t="s">
        <v>172</v>
      </c>
      <c r="G5079" s="6">
        <v>68.3</v>
      </c>
      <c r="H5079" s="6">
        <v>164.7</v>
      </c>
      <c r="I5079" s="6">
        <v>1.1000000000000001</v>
      </c>
      <c r="J5079" s="6" t="s">
        <v>170</v>
      </c>
      <c r="N5079" s="6" t="b">
        <v>1</v>
      </c>
      <c r="O5079" s="6">
        <v>41.990563010000002</v>
      </c>
      <c r="P5079" s="6">
        <v>-72.129760090000005</v>
      </c>
    </row>
    <row r="5080" spans="2:16" ht="15.75" customHeight="1" x14ac:dyDescent="0.3">
      <c r="B5080" s="6">
        <v>902</v>
      </c>
      <c r="C5080" s="6" t="s">
        <v>21</v>
      </c>
      <c r="D5080" s="6">
        <v>6724</v>
      </c>
      <c r="F5080" s="6" t="s">
        <v>172</v>
      </c>
      <c r="G5080" s="6">
        <v>45.1</v>
      </c>
      <c r="H5080" s="6">
        <v>192.3</v>
      </c>
      <c r="I5080" s="6">
        <v>1.2</v>
      </c>
      <c r="J5080" s="6" t="s">
        <v>170</v>
      </c>
      <c r="N5080" s="6" t="b">
        <v>0</v>
      </c>
      <c r="O5080" s="6">
        <v>41.990843689999998</v>
      </c>
      <c r="P5080" s="6">
        <v>-72.129978539999996</v>
      </c>
    </row>
    <row r="5081" spans="2:16" ht="15.75" customHeight="1" x14ac:dyDescent="0.3">
      <c r="B5081" s="6">
        <v>803</v>
      </c>
      <c r="C5081" s="6" t="s">
        <v>17</v>
      </c>
      <c r="D5081" s="6">
        <v>6726</v>
      </c>
      <c r="F5081" s="6" t="s">
        <v>172</v>
      </c>
      <c r="G5081" s="6">
        <v>68.900000000000006</v>
      </c>
      <c r="H5081" s="6">
        <v>164.7</v>
      </c>
      <c r="I5081" s="6">
        <v>2.7</v>
      </c>
      <c r="J5081" s="6" t="s">
        <v>170</v>
      </c>
      <c r="N5081" s="6" t="b">
        <v>1</v>
      </c>
      <c r="O5081" s="6">
        <v>41.990562079999997</v>
      </c>
      <c r="P5081" s="6">
        <v>-72.129752940000003</v>
      </c>
    </row>
    <row r="5082" spans="2:16" ht="15.75" customHeight="1" x14ac:dyDescent="0.3">
      <c r="B5082" s="6">
        <v>804</v>
      </c>
      <c r="C5082" s="6" t="s">
        <v>26</v>
      </c>
      <c r="D5082" s="6">
        <v>6727</v>
      </c>
      <c r="F5082" s="6" t="s">
        <v>172</v>
      </c>
      <c r="G5082" s="6">
        <v>98.7</v>
      </c>
      <c r="H5082" s="6">
        <v>164.3</v>
      </c>
      <c r="I5082" s="6">
        <v>1.6</v>
      </c>
      <c r="J5082" s="6" t="s">
        <v>170</v>
      </c>
      <c r="K5082" s="6">
        <v>1.3</v>
      </c>
      <c r="L5082" s="6" t="s">
        <v>24</v>
      </c>
      <c r="N5082" s="6" t="b">
        <v>1</v>
      </c>
      <c r="O5082" s="6">
        <v>41.990511990000002</v>
      </c>
      <c r="P5082" s="6">
        <v>-72.129398690000002</v>
      </c>
    </row>
    <row r="5083" spans="2:16" ht="15.75" customHeight="1" x14ac:dyDescent="0.3">
      <c r="B5083" s="6">
        <v>902</v>
      </c>
      <c r="C5083" s="6" t="s">
        <v>26</v>
      </c>
      <c r="D5083" s="6">
        <v>6728</v>
      </c>
      <c r="F5083" s="6" t="s">
        <v>172</v>
      </c>
      <c r="G5083" s="6">
        <v>51.3</v>
      </c>
      <c r="H5083" s="6">
        <v>182.2</v>
      </c>
      <c r="I5083" s="6">
        <v>2</v>
      </c>
      <c r="J5083" s="6" t="s">
        <v>170</v>
      </c>
      <c r="K5083" s="6">
        <v>1.3</v>
      </c>
      <c r="L5083" s="6" t="s">
        <v>24</v>
      </c>
      <c r="N5083" s="6" t="b">
        <v>0</v>
      </c>
      <c r="O5083" s="6">
        <v>41.990744550000002</v>
      </c>
      <c r="P5083" s="6">
        <v>-72.129925889999996</v>
      </c>
    </row>
    <row r="5084" spans="2:16" ht="15.75" customHeight="1" x14ac:dyDescent="0.3">
      <c r="B5084" s="6">
        <v>901</v>
      </c>
      <c r="C5084" s="6" t="s">
        <v>25</v>
      </c>
      <c r="D5084" s="6">
        <v>6732</v>
      </c>
      <c r="F5084" s="6" t="s">
        <v>172</v>
      </c>
      <c r="G5084" s="6">
        <v>30.9</v>
      </c>
      <c r="H5084" s="6">
        <v>199.1</v>
      </c>
      <c r="I5084" s="6">
        <v>1.9</v>
      </c>
      <c r="J5084" s="6" t="s">
        <v>170</v>
      </c>
      <c r="L5084" s="6" t="s">
        <v>24</v>
      </c>
      <c r="N5084" s="6" t="b">
        <v>1</v>
      </c>
      <c r="O5084" s="6">
        <v>41.990926090000002</v>
      </c>
      <c r="P5084" s="6">
        <v>-72.130133459999996</v>
      </c>
    </row>
    <row r="5085" spans="2:16" ht="15.75" customHeight="1" x14ac:dyDescent="0.3">
      <c r="B5085" s="6">
        <v>803</v>
      </c>
      <c r="C5085" s="6" t="s">
        <v>17</v>
      </c>
      <c r="D5085" s="6">
        <v>6733</v>
      </c>
      <c r="F5085" s="6" t="s">
        <v>172</v>
      </c>
      <c r="G5085" s="6">
        <v>67.7</v>
      </c>
      <c r="H5085" s="6">
        <v>165</v>
      </c>
      <c r="I5085" s="6">
        <v>1.8</v>
      </c>
      <c r="J5085" s="6" t="s">
        <v>170</v>
      </c>
      <c r="N5085" s="6" t="b">
        <v>0</v>
      </c>
      <c r="O5085" s="6">
        <v>41.990566610000002</v>
      </c>
      <c r="P5085" s="6">
        <v>-72.129766610000004</v>
      </c>
    </row>
    <row r="5086" spans="2:16" ht="15.75" customHeight="1" x14ac:dyDescent="0.3">
      <c r="B5086" s="6">
        <v>902</v>
      </c>
      <c r="C5086" s="6" t="s">
        <v>25</v>
      </c>
      <c r="D5086" s="6">
        <v>6734</v>
      </c>
      <c r="F5086" s="6" t="s">
        <v>172</v>
      </c>
      <c r="G5086" s="6">
        <v>57.4</v>
      </c>
      <c r="H5086" s="6">
        <v>191.2</v>
      </c>
      <c r="I5086" s="6">
        <v>2.1</v>
      </c>
      <c r="J5086" s="6" t="s">
        <v>170</v>
      </c>
      <c r="N5086" s="6" t="b">
        <v>0</v>
      </c>
      <c r="O5086" s="6">
        <v>41.990814739999998</v>
      </c>
      <c r="P5086" s="6">
        <v>-72.129834290000005</v>
      </c>
    </row>
    <row r="5087" spans="2:16" ht="15.75" customHeight="1" x14ac:dyDescent="0.3">
      <c r="B5087" s="6">
        <v>901</v>
      </c>
      <c r="C5087" s="6" t="s">
        <v>17</v>
      </c>
      <c r="D5087" s="6">
        <v>6735</v>
      </c>
      <c r="F5087" s="6" t="s">
        <v>172</v>
      </c>
      <c r="G5087" s="6">
        <v>21.2</v>
      </c>
      <c r="H5087" s="6">
        <v>184</v>
      </c>
      <c r="I5087" s="6">
        <v>1.5</v>
      </c>
      <c r="J5087" s="6" t="s">
        <v>170</v>
      </c>
      <c r="K5087" s="6">
        <v>1.3</v>
      </c>
      <c r="L5087" s="6" t="s">
        <v>24</v>
      </c>
      <c r="N5087" s="6" t="b">
        <v>0</v>
      </c>
      <c r="O5087" s="6">
        <v>41.990807500000003</v>
      </c>
      <c r="P5087" s="6">
        <v>-72.130280780000007</v>
      </c>
    </row>
    <row r="5088" spans="2:16" ht="15.75" customHeight="1" x14ac:dyDescent="0.3">
      <c r="B5088" s="6">
        <v>903</v>
      </c>
      <c r="C5088" s="6" t="s">
        <v>21</v>
      </c>
      <c r="D5088" s="6">
        <v>6736</v>
      </c>
      <c r="F5088" s="6" t="s">
        <v>172</v>
      </c>
      <c r="G5088" s="6">
        <v>68.2</v>
      </c>
      <c r="H5088" s="6">
        <v>192.8</v>
      </c>
      <c r="I5088" s="6">
        <v>1.3</v>
      </c>
      <c r="J5088" s="6" t="s">
        <v>170</v>
      </c>
      <c r="L5088" s="6" t="s">
        <v>24</v>
      </c>
      <c r="N5088" s="6" t="b">
        <v>0</v>
      </c>
      <c r="O5088" s="6">
        <v>41.990812040000002</v>
      </c>
      <c r="P5088" s="6">
        <v>-72.129702230000007</v>
      </c>
    </row>
    <row r="5089" spans="2:16" ht="15.75" customHeight="1" x14ac:dyDescent="0.3">
      <c r="B5089" s="6">
        <v>903</v>
      </c>
      <c r="C5089" s="6" t="s">
        <v>25</v>
      </c>
      <c r="D5089" s="6">
        <v>6738</v>
      </c>
      <c r="F5089" s="6" t="s">
        <v>172</v>
      </c>
      <c r="G5089" s="6">
        <v>79.900000000000006</v>
      </c>
      <c r="H5089" s="6">
        <v>190.2</v>
      </c>
      <c r="I5089" s="6">
        <v>5.0999999999999996</v>
      </c>
      <c r="J5089" s="6" t="s">
        <v>170</v>
      </c>
      <c r="L5089" s="6" t="s">
        <v>24</v>
      </c>
      <c r="N5089" s="6" t="b">
        <v>1</v>
      </c>
      <c r="O5089" s="6">
        <v>41.990770740000002</v>
      </c>
      <c r="P5089" s="6">
        <v>-72.129568280000001</v>
      </c>
    </row>
    <row r="5090" spans="2:16" ht="15.75" customHeight="1" x14ac:dyDescent="0.3">
      <c r="B5090" s="6">
        <v>803</v>
      </c>
      <c r="C5090" s="6" t="s">
        <v>17</v>
      </c>
      <c r="D5090" s="6">
        <v>6739</v>
      </c>
      <c r="F5090" s="6" t="s">
        <v>172</v>
      </c>
      <c r="G5090" s="6">
        <v>66.400000000000006</v>
      </c>
      <c r="H5090" s="6">
        <v>164.2</v>
      </c>
      <c r="I5090" s="6">
        <v>1.4</v>
      </c>
      <c r="J5090" s="6" t="s">
        <v>170</v>
      </c>
      <c r="N5090" s="6" t="b">
        <v>1</v>
      </c>
      <c r="O5090" s="6">
        <v>41.990561550000002</v>
      </c>
      <c r="P5090" s="6">
        <v>-72.129783779999997</v>
      </c>
    </row>
    <row r="5091" spans="2:16" ht="15.75" customHeight="1" x14ac:dyDescent="0.3">
      <c r="B5091" s="6">
        <v>804</v>
      </c>
      <c r="C5091" s="6" t="s">
        <v>25</v>
      </c>
      <c r="D5091" s="6">
        <v>6740</v>
      </c>
      <c r="F5091" s="6" t="s">
        <v>172</v>
      </c>
      <c r="G5091" s="6">
        <v>95.7</v>
      </c>
      <c r="H5091" s="6">
        <v>172.7</v>
      </c>
      <c r="I5091" s="6">
        <v>2</v>
      </c>
      <c r="J5091" s="6" t="s">
        <v>170</v>
      </c>
      <c r="K5091" s="6">
        <v>1.3</v>
      </c>
      <c r="L5091" s="6" t="s">
        <v>24</v>
      </c>
      <c r="N5091" s="6" t="b">
        <v>0</v>
      </c>
      <c r="O5091" s="6">
        <v>41.990591070000001</v>
      </c>
      <c r="P5091" s="6">
        <v>-72.12941678</v>
      </c>
    </row>
    <row r="5092" spans="2:16" ht="15.75" customHeight="1" x14ac:dyDescent="0.3">
      <c r="B5092" s="6">
        <v>804</v>
      </c>
      <c r="C5092" s="6" t="s">
        <v>25</v>
      </c>
      <c r="D5092" s="6">
        <v>6741</v>
      </c>
      <c r="F5092" s="6" t="s">
        <v>172</v>
      </c>
      <c r="G5092" s="6">
        <v>99</v>
      </c>
      <c r="H5092" s="6">
        <v>171</v>
      </c>
      <c r="I5092" s="6">
        <v>1.8</v>
      </c>
      <c r="J5092" s="6" t="s">
        <v>170</v>
      </c>
      <c r="K5092" s="6">
        <v>1.3</v>
      </c>
      <c r="L5092" s="6" t="s">
        <v>24</v>
      </c>
      <c r="N5092" s="6" t="b">
        <v>1</v>
      </c>
      <c r="O5092" s="6">
        <v>41.990570859999998</v>
      </c>
      <c r="P5092" s="6">
        <v>-72.129381030000005</v>
      </c>
    </row>
    <row r="5093" spans="2:16" ht="15.75" customHeight="1" x14ac:dyDescent="0.3">
      <c r="B5093" s="6">
        <v>901</v>
      </c>
      <c r="C5093" s="6" t="s">
        <v>17</v>
      </c>
      <c r="D5093" s="6">
        <v>6743</v>
      </c>
      <c r="F5093" s="6" t="s">
        <v>172</v>
      </c>
      <c r="G5093" s="6">
        <v>25.2</v>
      </c>
      <c r="H5093" s="6">
        <v>181.7</v>
      </c>
      <c r="I5093" s="6">
        <v>1.7</v>
      </c>
      <c r="J5093" s="6" t="s">
        <v>170</v>
      </c>
      <c r="K5093" s="6">
        <v>1.3</v>
      </c>
      <c r="L5093" s="6" t="s">
        <v>24</v>
      </c>
      <c r="N5093" s="6" t="b">
        <v>1</v>
      </c>
      <c r="O5093" s="6">
        <v>41.990780890000003</v>
      </c>
      <c r="P5093" s="6">
        <v>-72.130237949999994</v>
      </c>
    </row>
    <row r="5094" spans="2:16" ht="15.75" customHeight="1" x14ac:dyDescent="0.3">
      <c r="B5094" s="6">
        <v>804</v>
      </c>
      <c r="C5094" s="6" t="s">
        <v>26</v>
      </c>
      <c r="D5094" s="6">
        <v>6744</v>
      </c>
      <c r="F5094" s="6" t="s">
        <v>172</v>
      </c>
      <c r="G5094" s="6">
        <v>93.9</v>
      </c>
      <c r="H5094" s="6">
        <v>163.69999999999999</v>
      </c>
      <c r="I5094" s="6">
        <v>2.1</v>
      </c>
      <c r="J5094" s="6" t="s">
        <v>170</v>
      </c>
      <c r="K5094" s="6">
        <v>1.3</v>
      </c>
      <c r="L5094" s="6" t="s">
        <v>24</v>
      </c>
      <c r="N5094" s="6" t="b">
        <v>1</v>
      </c>
      <c r="O5094" s="6">
        <v>41.990514169999997</v>
      </c>
      <c r="P5094" s="6">
        <v>-72.12945714</v>
      </c>
    </row>
    <row r="5095" spans="2:16" ht="15.75" customHeight="1" x14ac:dyDescent="0.3">
      <c r="B5095" s="6">
        <v>803</v>
      </c>
      <c r="C5095" s="6" t="s">
        <v>17</v>
      </c>
      <c r="D5095" s="6">
        <v>6746</v>
      </c>
      <c r="F5095" s="6" t="s">
        <v>172</v>
      </c>
      <c r="G5095" s="6">
        <v>66.7</v>
      </c>
      <c r="H5095" s="6">
        <v>166.6</v>
      </c>
      <c r="I5095" s="6">
        <v>3.4</v>
      </c>
      <c r="J5095" s="6" t="s">
        <v>170</v>
      </c>
      <c r="N5095" s="6" t="b">
        <v>1</v>
      </c>
      <c r="O5095" s="6">
        <v>41.990582340000003</v>
      </c>
      <c r="P5095" s="6">
        <v>-72.129775159999994</v>
      </c>
    </row>
    <row r="5096" spans="2:16" ht="15.75" customHeight="1" x14ac:dyDescent="0.3">
      <c r="B5096" s="6">
        <v>804</v>
      </c>
      <c r="C5096" s="6" t="s">
        <v>25</v>
      </c>
      <c r="D5096" s="6">
        <v>6747</v>
      </c>
      <c r="F5096" s="6" t="s">
        <v>172</v>
      </c>
      <c r="G5096" s="6">
        <v>97.9</v>
      </c>
      <c r="H5096" s="6">
        <v>173</v>
      </c>
      <c r="I5096" s="6">
        <v>1</v>
      </c>
      <c r="J5096" s="6" t="s">
        <v>170</v>
      </c>
      <c r="K5096" s="6">
        <v>1.3</v>
      </c>
      <c r="L5096" s="6" t="s">
        <v>24</v>
      </c>
      <c r="N5096" s="6" t="b">
        <v>0</v>
      </c>
      <c r="O5096" s="6">
        <v>41.99059029</v>
      </c>
      <c r="P5096" s="6">
        <v>-72.129389939999996</v>
      </c>
    </row>
    <row r="5097" spans="2:16" ht="15.75" customHeight="1" x14ac:dyDescent="0.3">
      <c r="B5097" s="6">
        <v>901</v>
      </c>
      <c r="C5097" s="6" t="s">
        <v>25</v>
      </c>
      <c r="D5097" s="6">
        <v>6748</v>
      </c>
      <c r="F5097" s="6" t="s">
        <v>172</v>
      </c>
      <c r="G5097" s="6">
        <v>34.1</v>
      </c>
      <c r="H5097" s="6">
        <v>193.3</v>
      </c>
      <c r="I5097" s="6">
        <v>1.4</v>
      </c>
      <c r="J5097" s="6" t="s">
        <v>170</v>
      </c>
      <c r="L5097" s="6" t="s">
        <v>24</v>
      </c>
      <c r="N5097" s="6" t="b">
        <v>1</v>
      </c>
      <c r="O5097" s="6">
        <v>41.990869719999999</v>
      </c>
      <c r="P5097" s="6">
        <v>-72.130107519999996</v>
      </c>
    </row>
    <row r="5098" spans="2:16" ht="15.75" customHeight="1" x14ac:dyDescent="0.3">
      <c r="B5098" s="6">
        <v>804</v>
      </c>
      <c r="C5098" s="6" t="s">
        <v>25</v>
      </c>
      <c r="D5098" s="6">
        <v>6750</v>
      </c>
      <c r="F5098" s="6" t="s">
        <v>172</v>
      </c>
      <c r="G5098" s="6">
        <v>98.3</v>
      </c>
      <c r="H5098" s="6">
        <v>176</v>
      </c>
      <c r="I5098" s="6">
        <v>4</v>
      </c>
      <c r="J5098" s="6" t="s">
        <v>170</v>
      </c>
      <c r="L5098" s="6" t="s">
        <v>24</v>
      </c>
      <c r="N5098" s="6" t="b">
        <v>0</v>
      </c>
      <c r="O5098" s="6">
        <v>41.990616240000001</v>
      </c>
      <c r="P5098" s="6">
        <v>-72.129378869999996</v>
      </c>
    </row>
    <row r="5099" spans="2:16" ht="15.75" customHeight="1" x14ac:dyDescent="0.3">
      <c r="B5099" s="6">
        <v>901</v>
      </c>
      <c r="C5099" s="6" t="s">
        <v>17</v>
      </c>
      <c r="D5099" s="6">
        <v>6751</v>
      </c>
      <c r="F5099" s="6" t="s">
        <v>172</v>
      </c>
      <c r="G5099" s="6">
        <v>23.8</v>
      </c>
      <c r="H5099" s="6">
        <v>185.9</v>
      </c>
      <c r="I5099" s="6">
        <v>2</v>
      </c>
      <c r="J5099" s="6" t="s">
        <v>170</v>
      </c>
      <c r="K5099" s="6">
        <v>1.3</v>
      </c>
      <c r="L5099" s="6" t="s">
        <v>24</v>
      </c>
      <c r="N5099" s="6" t="b">
        <v>0</v>
      </c>
      <c r="O5099" s="6">
        <v>41.99082027</v>
      </c>
      <c r="P5099" s="6">
        <v>-72.130245799999997</v>
      </c>
    </row>
    <row r="5100" spans="2:16" ht="15.75" customHeight="1" x14ac:dyDescent="0.3">
      <c r="B5100" s="6">
        <v>804</v>
      </c>
      <c r="C5100" s="6" t="s">
        <v>26</v>
      </c>
      <c r="D5100" s="6">
        <v>6753</v>
      </c>
      <c r="F5100" s="6" t="s">
        <v>172</v>
      </c>
      <c r="G5100" s="6">
        <v>97.4</v>
      </c>
      <c r="H5100" s="6">
        <v>162.30000000000001</v>
      </c>
      <c r="I5100" s="6">
        <v>1.2</v>
      </c>
      <c r="J5100" s="6" t="s">
        <v>170</v>
      </c>
      <c r="K5100" s="6">
        <v>1.3</v>
      </c>
      <c r="L5100" s="6" t="s">
        <v>24</v>
      </c>
      <c r="N5100" s="6" t="b">
        <v>1</v>
      </c>
      <c r="O5100" s="6">
        <v>41.990496309999997</v>
      </c>
      <c r="P5100" s="6">
        <v>-72.129418380000004</v>
      </c>
    </row>
    <row r="5101" spans="2:16" ht="15.75" customHeight="1" x14ac:dyDescent="0.3">
      <c r="B5101" s="6">
        <v>803</v>
      </c>
      <c r="C5101" s="6" t="s">
        <v>17</v>
      </c>
      <c r="D5101" s="6">
        <v>6754</v>
      </c>
      <c r="F5101" s="6" t="s">
        <v>172</v>
      </c>
      <c r="G5101" s="6">
        <v>60.3</v>
      </c>
      <c r="H5101" s="6">
        <v>167</v>
      </c>
      <c r="I5101" s="6">
        <v>1.3</v>
      </c>
      <c r="J5101" s="6" t="s">
        <v>170</v>
      </c>
      <c r="N5101" s="6" t="b">
        <v>0</v>
      </c>
      <c r="O5101" s="6">
        <v>41.990595880000001</v>
      </c>
      <c r="P5101" s="6">
        <v>-72.129850579999996</v>
      </c>
    </row>
    <row r="5102" spans="2:16" ht="15.75" customHeight="1" x14ac:dyDescent="0.3">
      <c r="B5102" s="6">
        <v>901</v>
      </c>
      <c r="C5102" s="6" t="s">
        <v>17</v>
      </c>
      <c r="D5102" s="6">
        <v>6756</v>
      </c>
      <c r="F5102" s="6" t="s">
        <v>172</v>
      </c>
      <c r="G5102" s="6">
        <v>28.1</v>
      </c>
      <c r="H5102" s="6">
        <v>181.6</v>
      </c>
      <c r="I5102" s="6">
        <v>1.5</v>
      </c>
      <c r="J5102" s="6" t="s">
        <v>170</v>
      </c>
      <c r="K5102" s="6">
        <v>1.3</v>
      </c>
      <c r="L5102" s="6" t="s">
        <v>24</v>
      </c>
      <c r="N5102" s="6" t="b">
        <v>0</v>
      </c>
      <c r="O5102" s="6">
        <v>41.990775470000003</v>
      </c>
      <c r="P5102" s="6">
        <v>-72.130203600000002</v>
      </c>
    </row>
    <row r="5103" spans="2:16" ht="15.75" customHeight="1" x14ac:dyDescent="0.3">
      <c r="B5103" s="6">
        <v>902</v>
      </c>
      <c r="C5103" s="6" t="s">
        <v>17</v>
      </c>
      <c r="D5103" s="6">
        <v>6758</v>
      </c>
      <c r="F5103" s="6" t="s">
        <v>172</v>
      </c>
      <c r="G5103" s="6">
        <v>47.6</v>
      </c>
      <c r="H5103" s="6">
        <v>184.3</v>
      </c>
      <c r="I5103" s="6">
        <v>1.6</v>
      </c>
      <c r="J5103" s="6" t="s">
        <v>170</v>
      </c>
      <c r="N5103" s="6" t="b">
        <v>1</v>
      </c>
      <c r="O5103" s="6">
        <v>41.990768930000002</v>
      </c>
      <c r="P5103" s="6">
        <v>-72.129965560000002</v>
      </c>
    </row>
    <row r="5104" spans="2:16" ht="15.75" customHeight="1" x14ac:dyDescent="0.3">
      <c r="B5104" s="6">
        <v>804</v>
      </c>
      <c r="C5104" s="6" t="s">
        <v>25</v>
      </c>
      <c r="D5104" s="6">
        <v>6759</v>
      </c>
      <c r="F5104" s="6" t="s">
        <v>172</v>
      </c>
      <c r="G5104" s="6">
        <v>97.5</v>
      </c>
      <c r="H5104" s="6">
        <v>171</v>
      </c>
      <c r="I5104" s="6">
        <v>1.3</v>
      </c>
      <c r="J5104" s="6" t="s">
        <v>170</v>
      </c>
      <c r="K5104" s="6">
        <v>1.3</v>
      </c>
      <c r="L5104" s="6" t="s">
        <v>24</v>
      </c>
      <c r="N5104" s="6" t="b">
        <v>0</v>
      </c>
      <c r="O5104" s="6">
        <v>41.990573210000001</v>
      </c>
      <c r="P5104" s="6">
        <v>-72.129398910000006</v>
      </c>
    </row>
    <row r="5105" spans="2:16" ht="15.75" customHeight="1" x14ac:dyDescent="0.3">
      <c r="B5105" s="6">
        <v>803</v>
      </c>
      <c r="C5105" s="6" t="s">
        <v>21</v>
      </c>
      <c r="D5105" s="6">
        <v>6762</v>
      </c>
      <c r="F5105" s="6" t="s">
        <v>172</v>
      </c>
      <c r="G5105" s="6">
        <v>66.8</v>
      </c>
      <c r="H5105" s="6">
        <v>179.3</v>
      </c>
      <c r="I5105" s="6">
        <v>2.1</v>
      </c>
      <c r="J5105" s="6" t="s">
        <v>170</v>
      </c>
      <c r="K5105" s="6">
        <v>1.3</v>
      </c>
      <c r="L5105" s="6" t="s">
        <v>24</v>
      </c>
      <c r="N5105" s="6" t="b">
        <v>0</v>
      </c>
      <c r="O5105" s="6">
        <v>41.990694660000003</v>
      </c>
      <c r="P5105" s="6">
        <v>-72.129747280000004</v>
      </c>
    </row>
    <row r="5106" spans="2:16" ht="15.75" customHeight="1" x14ac:dyDescent="0.3">
      <c r="B5106" s="6">
        <v>902</v>
      </c>
      <c r="C5106" s="6" t="s">
        <v>25</v>
      </c>
      <c r="D5106" s="6">
        <v>6763</v>
      </c>
      <c r="F5106" s="6" t="s">
        <v>172</v>
      </c>
      <c r="G5106" s="6">
        <v>53.6</v>
      </c>
      <c r="H5106" s="6">
        <v>180.2</v>
      </c>
      <c r="I5106" s="6">
        <v>1.5</v>
      </c>
      <c r="J5106" s="6" t="s">
        <v>170</v>
      </c>
      <c r="K5106" s="6">
        <v>1.3</v>
      </c>
      <c r="L5106" s="6" t="s">
        <v>24</v>
      </c>
      <c r="N5106" s="6" t="b">
        <v>0</v>
      </c>
      <c r="O5106" s="6">
        <v>41.990723250000002</v>
      </c>
      <c r="P5106" s="6">
        <v>-72.129902680000001</v>
      </c>
    </row>
    <row r="5107" spans="2:16" ht="15.75" customHeight="1" x14ac:dyDescent="0.3">
      <c r="B5107" s="6">
        <v>902</v>
      </c>
      <c r="C5107" s="6" t="s">
        <v>26</v>
      </c>
      <c r="D5107" s="6">
        <v>6764</v>
      </c>
      <c r="F5107" s="6" t="s">
        <v>172</v>
      </c>
      <c r="G5107" s="6">
        <v>51.8</v>
      </c>
      <c r="H5107" s="6">
        <v>184.7</v>
      </c>
      <c r="I5107" s="6">
        <v>2.4</v>
      </c>
      <c r="J5107" s="6" t="s">
        <v>170</v>
      </c>
      <c r="K5107" s="6">
        <v>1.3</v>
      </c>
      <c r="L5107" s="6" t="s">
        <v>24</v>
      </c>
      <c r="N5107" s="6" t="b">
        <v>0</v>
      </c>
      <c r="O5107" s="6">
        <v>41.99076591</v>
      </c>
      <c r="P5107" s="6">
        <v>-72.129914679999999</v>
      </c>
    </row>
    <row r="5108" spans="2:16" ht="15.75" customHeight="1" x14ac:dyDescent="0.3">
      <c r="B5108" s="6">
        <v>803</v>
      </c>
      <c r="C5108" s="6" t="s">
        <v>25</v>
      </c>
      <c r="D5108" s="6">
        <v>6765</v>
      </c>
      <c r="F5108" s="6" t="s">
        <v>172</v>
      </c>
      <c r="G5108" s="6">
        <v>71.900000000000006</v>
      </c>
      <c r="H5108" s="6">
        <v>179.3</v>
      </c>
      <c r="I5108" s="6">
        <v>1.5</v>
      </c>
      <c r="J5108" s="6" t="s">
        <v>170</v>
      </c>
      <c r="K5108" s="6">
        <v>1.3</v>
      </c>
      <c r="L5108" s="6" t="s">
        <v>24</v>
      </c>
      <c r="N5108" s="6" t="b">
        <v>1</v>
      </c>
      <c r="O5108" s="6">
        <v>41.990686699999998</v>
      </c>
      <c r="P5108" s="6">
        <v>-72.129686509999999</v>
      </c>
    </row>
    <row r="5109" spans="2:16" ht="15.75" customHeight="1" x14ac:dyDescent="0.3">
      <c r="B5109" s="6">
        <v>902</v>
      </c>
      <c r="C5109" s="6" t="s">
        <v>17</v>
      </c>
      <c r="D5109" s="6">
        <v>6767</v>
      </c>
      <c r="F5109" s="6" t="s">
        <v>172</v>
      </c>
      <c r="G5109" s="6">
        <v>49.3</v>
      </c>
      <c r="H5109" s="6">
        <v>189.5</v>
      </c>
      <c r="I5109" s="6">
        <v>1.2</v>
      </c>
      <c r="J5109" s="6" t="s">
        <v>170</v>
      </c>
      <c r="K5109" s="6">
        <v>1.3</v>
      </c>
      <c r="L5109" s="6" t="s">
        <v>24</v>
      </c>
      <c r="N5109" s="6" t="b">
        <v>1</v>
      </c>
      <c r="O5109" s="6">
        <v>41.990812329999997</v>
      </c>
      <c r="P5109" s="6">
        <v>-72.129934379999995</v>
      </c>
    </row>
    <row r="5110" spans="2:16" ht="15.75" customHeight="1" x14ac:dyDescent="0.3">
      <c r="B5110" s="6">
        <v>803</v>
      </c>
      <c r="C5110" s="6" t="s">
        <v>26</v>
      </c>
      <c r="D5110" s="6">
        <v>6768</v>
      </c>
      <c r="F5110" s="6" t="s">
        <v>172</v>
      </c>
      <c r="G5110" s="6">
        <v>71.400000000000006</v>
      </c>
      <c r="H5110" s="6">
        <v>162.6</v>
      </c>
      <c r="I5110" s="6">
        <v>1.4</v>
      </c>
      <c r="J5110" s="6" t="s">
        <v>170</v>
      </c>
      <c r="K5110" s="6">
        <v>1.3</v>
      </c>
      <c r="L5110" s="6" t="s">
        <v>24</v>
      </c>
      <c r="N5110" s="6" t="b">
        <v>1</v>
      </c>
      <c r="O5110" s="6">
        <v>41.990539570000003</v>
      </c>
      <c r="P5110" s="6">
        <v>-72.129727560000006</v>
      </c>
    </row>
    <row r="5111" spans="2:16" ht="15.75" customHeight="1" x14ac:dyDescent="0.3">
      <c r="B5111" s="6">
        <v>902</v>
      </c>
      <c r="C5111" s="6" t="s">
        <v>26</v>
      </c>
      <c r="D5111" s="6">
        <v>6769</v>
      </c>
      <c r="F5111" s="6" t="s">
        <v>172</v>
      </c>
      <c r="G5111" s="6">
        <v>51.6</v>
      </c>
      <c r="H5111" s="6">
        <v>186.3</v>
      </c>
      <c r="I5111" s="6">
        <v>1.6</v>
      </c>
      <c r="J5111" s="6" t="s">
        <v>170</v>
      </c>
      <c r="K5111" s="6">
        <v>1.3</v>
      </c>
      <c r="L5111" s="6" t="s">
        <v>24</v>
      </c>
      <c r="N5111" s="6" t="b">
        <v>1</v>
      </c>
      <c r="O5111" s="6">
        <v>41.990780399999998</v>
      </c>
      <c r="P5111" s="6">
        <v>-72.129913700000003</v>
      </c>
    </row>
    <row r="5112" spans="2:16" ht="15.75" customHeight="1" x14ac:dyDescent="0.3">
      <c r="B5112" s="6">
        <v>902</v>
      </c>
      <c r="C5112" s="6" t="s">
        <v>26</v>
      </c>
      <c r="D5112" s="6">
        <v>6773</v>
      </c>
      <c r="F5112" s="6" t="s">
        <v>172</v>
      </c>
      <c r="G5112" s="6">
        <v>50.9</v>
      </c>
      <c r="H5112" s="6">
        <v>187.7</v>
      </c>
      <c r="I5112" s="6">
        <v>2</v>
      </c>
      <c r="J5112" s="6" t="s">
        <v>170</v>
      </c>
      <c r="K5112" s="6">
        <v>1.3</v>
      </c>
      <c r="L5112" s="6" t="s">
        <v>24</v>
      </c>
      <c r="N5112" s="6" t="b">
        <v>1</v>
      </c>
      <c r="O5112" s="6">
        <v>41.990793889999999</v>
      </c>
      <c r="P5112" s="6">
        <v>-72.129919099999995</v>
      </c>
    </row>
    <row r="5113" spans="2:16" ht="15.75" customHeight="1" x14ac:dyDescent="0.3">
      <c r="B5113" s="6">
        <v>902</v>
      </c>
      <c r="C5113" s="6" t="s">
        <v>17</v>
      </c>
      <c r="D5113" s="6">
        <v>6774</v>
      </c>
      <c r="F5113" s="6" t="s">
        <v>172</v>
      </c>
      <c r="G5113" s="6">
        <v>48.4</v>
      </c>
      <c r="H5113" s="6">
        <v>188.2</v>
      </c>
      <c r="I5113" s="6">
        <v>2.1</v>
      </c>
      <c r="J5113" s="6" t="s">
        <v>170</v>
      </c>
      <c r="K5113" s="6">
        <v>1.3</v>
      </c>
      <c r="L5113" s="6" t="s">
        <v>24</v>
      </c>
      <c r="N5113" s="6" t="b">
        <v>1</v>
      </c>
      <c r="O5113" s="6">
        <v>41.990802219999999</v>
      </c>
      <c r="P5113" s="6">
        <v>-72.12994784</v>
      </c>
    </row>
    <row r="5114" spans="2:16" ht="15.75" customHeight="1" x14ac:dyDescent="0.3">
      <c r="B5114" s="6">
        <v>803</v>
      </c>
      <c r="C5114" s="6" t="s">
        <v>21</v>
      </c>
      <c r="D5114" s="6">
        <v>6778</v>
      </c>
      <c r="F5114" s="6" t="s">
        <v>172</v>
      </c>
      <c r="G5114" s="6">
        <v>66.900000000000006</v>
      </c>
      <c r="H5114" s="6">
        <v>176</v>
      </c>
      <c r="I5114" s="6">
        <v>1.5</v>
      </c>
      <c r="J5114" s="6" t="s">
        <v>170</v>
      </c>
      <c r="K5114" s="6">
        <v>1.3</v>
      </c>
      <c r="L5114" s="6" t="s">
        <v>24</v>
      </c>
      <c r="N5114" s="6" t="b">
        <v>0</v>
      </c>
      <c r="O5114" s="6">
        <v>41.990665280000002</v>
      </c>
      <c r="P5114" s="6">
        <v>-72.129753030000003</v>
      </c>
    </row>
    <row r="5115" spans="2:16" ht="15.75" customHeight="1" x14ac:dyDescent="0.3">
      <c r="B5115" s="6">
        <v>902</v>
      </c>
      <c r="C5115" s="6" t="s">
        <v>21</v>
      </c>
      <c r="D5115" s="6">
        <v>6779</v>
      </c>
      <c r="F5115" s="6" t="s">
        <v>172</v>
      </c>
      <c r="G5115" s="6">
        <v>47</v>
      </c>
      <c r="H5115" s="6">
        <v>199.9</v>
      </c>
      <c r="I5115" s="6">
        <v>1.5</v>
      </c>
      <c r="J5115" s="6" t="s">
        <v>170</v>
      </c>
      <c r="K5115" s="6">
        <v>1.3</v>
      </c>
      <c r="L5115" s="6" t="s">
        <v>24</v>
      </c>
      <c r="N5115" s="6" t="b">
        <v>0</v>
      </c>
      <c r="O5115" s="6">
        <v>41.99090803</v>
      </c>
      <c r="P5115" s="6">
        <v>-72.129939930000006</v>
      </c>
    </row>
    <row r="5116" spans="2:16" ht="15.75" customHeight="1" x14ac:dyDescent="0.3">
      <c r="B5116" s="6">
        <v>902</v>
      </c>
      <c r="C5116" s="6" t="s">
        <v>26</v>
      </c>
      <c r="D5116" s="6">
        <v>6780</v>
      </c>
      <c r="F5116" s="6" t="s">
        <v>172</v>
      </c>
      <c r="G5116" s="6">
        <v>51.5</v>
      </c>
      <c r="H5116" s="6">
        <v>185.3</v>
      </c>
      <c r="I5116" s="6">
        <v>2.7</v>
      </c>
      <c r="J5116" s="6" t="s">
        <v>170</v>
      </c>
      <c r="K5116" s="6">
        <v>1.3</v>
      </c>
      <c r="L5116" s="6" t="s">
        <v>24</v>
      </c>
      <c r="N5116" s="6" t="b">
        <v>1</v>
      </c>
      <c r="O5116" s="6">
        <v>41.990771700000003</v>
      </c>
      <c r="P5116" s="6">
        <v>-72.129916989999998</v>
      </c>
    </row>
    <row r="5117" spans="2:16" ht="15.75" customHeight="1" x14ac:dyDescent="0.3">
      <c r="B5117" s="6">
        <v>903</v>
      </c>
      <c r="C5117" s="6" t="s">
        <v>26</v>
      </c>
      <c r="D5117" s="6">
        <v>6782</v>
      </c>
      <c r="F5117" s="6" t="s">
        <v>172</v>
      </c>
      <c r="G5117" s="6">
        <v>71.5</v>
      </c>
      <c r="H5117" s="6">
        <v>187.5</v>
      </c>
      <c r="I5117" s="6">
        <v>4</v>
      </c>
      <c r="J5117" s="6" t="s">
        <v>170</v>
      </c>
      <c r="L5117" s="6" t="s">
        <v>24</v>
      </c>
      <c r="N5117" s="6" t="b">
        <v>0</v>
      </c>
      <c r="O5117" s="6">
        <v>41.990759949999998</v>
      </c>
      <c r="P5117" s="6">
        <v>-72.129674050000006</v>
      </c>
    </row>
    <row r="5118" spans="2:16" ht="15.75" customHeight="1" x14ac:dyDescent="0.3">
      <c r="B5118" s="6">
        <v>902</v>
      </c>
      <c r="C5118" s="6" t="s">
        <v>26</v>
      </c>
      <c r="D5118" s="6">
        <v>6783</v>
      </c>
      <c r="F5118" s="6" t="s">
        <v>172</v>
      </c>
      <c r="G5118" s="6">
        <v>52.9</v>
      </c>
      <c r="H5118" s="6">
        <v>187</v>
      </c>
      <c r="I5118" s="6">
        <v>1.7</v>
      </c>
      <c r="J5118" s="6" t="s">
        <v>170</v>
      </c>
      <c r="K5118" s="6">
        <v>1.3</v>
      </c>
      <c r="L5118" s="6" t="s">
        <v>24</v>
      </c>
      <c r="N5118" s="6" t="b">
        <v>1</v>
      </c>
      <c r="O5118" s="6">
        <v>41.990784570000002</v>
      </c>
      <c r="P5118" s="6">
        <v>-72.129896740000007</v>
      </c>
    </row>
    <row r="5119" spans="2:16" ht="15.75" customHeight="1" x14ac:dyDescent="0.3">
      <c r="B5119" s="6">
        <v>902</v>
      </c>
      <c r="C5119" s="6" t="s">
        <v>17</v>
      </c>
      <c r="D5119" s="6">
        <v>6785</v>
      </c>
      <c r="F5119" s="6" t="s">
        <v>172</v>
      </c>
      <c r="G5119" s="6">
        <v>48.9</v>
      </c>
      <c r="H5119" s="6">
        <v>186.5</v>
      </c>
      <c r="I5119" s="6">
        <v>2</v>
      </c>
      <c r="J5119" s="6" t="s">
        <v>170</v>
      </c>
      <c r="K5119" s="6">
        <v>1.3</v>
      </c>
      <c r="L5119" s="6" t="s">
        <v>24</v>
      </c>
      <c r="N5119" s="6" t="b">
        <v>0</v>
      </c>
      <c r="O5119" s="6">
        <v>41.990786380000003</v>
      </c>
      <c r="P5119" s="6">
        <v>-72.129945449999994</v>
      </c>
    </row>
    <row r="5120" spans="2:16" ht="15.75" customHeight="1" x14ac:dyDescent="0.3">
      <c r="B5120" s="6">
        <v>902</v>
      </c>
      <c r="C5120" s="6" t="s">
        <v>21</v>
      </c>
      <c r="D5120" s="6">
        <v>6788</v>
      </c>
      <c r="F5120" s="6" t="s">
        <v>172</v>
      </c>
      <c r="G5120" s="6">
        <v>45.9</v>
      </c>
      <c r="H5120" s="6">
        <v>197</v>
      </c>
      <c r="I5120" s="6">
        <v>1</v>
      </c>
      <c r="J5120" s="6" t="s">
        <v>170</v>
      </c>
      <c r="K5120" s="6">
        <v>1.3</v>
      </c>
      <c r="L5120" s="6" t="s">
        <v>24</v>
      </c>
      <c r="N5120" s="6" t="b">
        <v>1</v>
      </c>
      <c r="O5120" s="6">
        <v>41.990884059999999</v>
      </c>
      <c r="P5120" s="6">
        <v>-72.129959139999997</v>
      </c>
    </row>
    <row r="5121" spans="2:16" ht="15.75" customHeight="1" x14ac:dyDescent="0.3">
      <c r="B5121" s="6">
        <v>902</v>
      </c>
      <c r="C5121" s="6" t="s">
        <v>17</v>
      </c>
      <c r="D5121" s="6">
        <v>6789</v>
      </c>
      <c r="F5121" s="6" t="s">
        <v>172</v>
      </c>
      <c r="G5121" s="6">
        <v>48.7</v>
      </c>
      <c r="H5121" s="6">
        <v>185.9</v>
      </c>
      <c r="I5121" s="6">
        <v>1.5</v>
      </c>
      <c r="J5121" s="6" t="s">
        <v>170</v>
      </c>
      <c r="K5121" s="6">
        <v>1.3</v>
      </c>
      <c r="L5121" s="6" t="s">
        <v>24</v>
      </c>
      <c r="N5121" s="6" t="b">
        <v>0</v>
      </c>
      <c r="O5121" s="6">
        <v>41.990781380000001</v>
      </c>
      <c r="P5121" s="6">
        <v>-72.129949089999997</v>
      </c>
    </row>
    <row r="5122" spans="2:16" ht="15.75" customHeight="1" x14ac:dyDescent="0.3">
      <c r="B5122" s="6">
        <v>902</v>
      </c>
      <c r="C5122" s="6" t="s">
        <v>26</v>
      </c>
      <c r="D5122" s="6">
        <v>6792</v>
      </c>
      <c r="F5122" s="6" t="s">
        <v>172</v>
      </c>
      <c r="G5122" s="6">
        <v>163</v>
      </c>
      <c r="H5122" s="6">
        <v>188.5</v>
      </c>
      <c r="I5122" s="6">
        <v>2</v>
      </c>
      <c r="J5122" s="6" t="s">
        <v>170</v>
      </c>
      <c r="K5122" s="6">
        <v>1.3</v>
      </c>
      <c r="L5122" s="6" t="s">
        <v>24</v>
      </c>
      <c r="N5122" s="6" t="b">
        <v>0</v>
      </c>
      <c r="O5122" s="6">
        <v>41.990625889999997</v>
      </c>
      <c r="P5122" s="6">
        <v>-72.128581639999993</v>
      </c>
    </row>
    <row r="5123" spans="2:16" ht="15.75" customHeight="1" x14ac:dyDescent="0.3">
      <c r="B5123" s="6">
        <v>902</v>
      </c>
      <c r="C5123" s="6" t="s">
        <v>25</v>
      </c>
      <c r="D5123" s="6">
        <v>6793</v>
      </c>
      <c r="F5123" s="6" t="s">
        <v>172</v>
      </c>
      <c r="G5123" s="6">
        <v>56.8</v>
      </c>
      <c r="H5123" s="6">
        <v>190.6</v>
      </c>
      <c r="I5123" s="6">
        <v>1.9</v>
      </c>
      <c r="J5123" s="6" t="s">
        <v>170</v>
      </c>
      <c r="K5123" s="6">
        <v>1.3</v>
      </c>
      <c r="L5123" s="6" t="s">
        <v>24</v>
      </c>
      <c r="N5123" s="6" t="b">
        <v>0</v>
      </c>
      <c r="O5123" s="6">
        <v>41.990810359999998</v>
      </c>
      <c r="P5123" s="6">
        <v>-72.129842699999998</v>
      </c>
    </row>
    <row r="5124" spans="2:16" ht="15.75" customHeight="1" x14ac:dyDescent="0.3">
      <c r="B5124" s="6">
        <v>903</v>
      </c>
      <c r="C5124" s="6" t="s">
        <v>25</v>
      </c>
      <c r="D5124" s="6">
        <v>6795</v>
      </c>
      <c r="F5124" s="6" t="s">
        <v>172</v>
      </c>
      <c r="G5124" s="6">
        <v>75.3</v>
      </c>
      <c r="H5124" s="6">
        <v>195.9</v>
      </c>
      <c r="I5124" s="6">
        <v>2.2999999999999998</v>
      </c>
      <c r="J5124" s="6" t="s">
        <v>170</v>
      </c>
      <c r="L5124" s="6" t="s">
        <v>24</v>
      </c>
      <c r="N5124" s="6" t="b">
        <v>1</v>
      </c>
      <c r="O5124" s="6">
        <v>41.990828409999999</v>
      </c>
      <c r="P5124" s="6">
        <v>-72.129611120000007</v>
      </c>
    </row>
    <row r="5125" spans="2:16" ht="15.75" customHeight="1" x14ac:dyDescent="0.3">
      <c r="B5125" s="6">
        <v>902</v>
      </c>
      <c r="C5125" s="6" t="s">
        <v>26</v>
      </c>
      <c r="D5125" s="6">
        <v>6796</v>
      </c>
      <c r="F5125" s="6" t="s">
        <v>172</v>
      </c>
      <c r="G5125" s="6">
        <v>51.1</v>
      </c>
      <c r="H5125" s="6">
        <v>185.1</v>
      </c>
      <c r="I5125" s="6">
        <v>2.2999999999999998</v>
      </c>
      <c r="J5125" s="6" t="s">
        <v>170</v>
      </c>
      <c r="K5125" s="6">
        <v>1.3</v>
      </c>
      <c r="L5125" s="6" t="s">
        <v>24</v>
      </c>
      <c r="N5125" s="6" t="b">
        <v>1</v>
      </c>
      <c r="O5125" s="6">
        <v>41.990770550000001</v>
      </c>
      <c r="P5125" s="6">
        <v>-72.129922179999994</v>
      </c>
    </row>
    <row r="5126" spans="2:16" ht="15.75" customHeight="1" x14ac:dyDescent="0.3">
      <c r="B5126" s="6">
        <v>903</v>
      </c>
      <c r="C5126" s="6" t="s">
        <v>26</v>
      </c>
      <c r="D5126" s="6">
        <v>6798</v>
      </c>
      <c r="F5126" s="6" t="s">
        <v>172</v>
      </c>
      <c r="G5126" s="6">
        <v>71</v>
      </c>
      <c r="H5126" s="6">
        <v>181.2</v>
      </c>
      <c r="I5126" s="6">
        <v>1.1000000000000001</v>
      </c>
      <c r="J5126" s="6" t="s">
        <v>170</v>
      </c>
      <c r="L5126" s="6" t="s">
        <v>24</v>
      </c>
      <c r="N5126" s="6" t="b">
        <v>0</v>
      </c>
      <c r="O5126" s="6">
        <v>41.99070493</v>
      </c>
      <c r="P5126" s="6">
        <v>-72.129693239999995</v>
      </c>
    </row>
    <row r="5127" spans="2:16" ht="15.75" customHeight="1" x14ac:dyDescent="0.3">
      <c r="B5127" s="6">
        <v>902</v>
      </c>
      <c r="C5127" s="6" t="s">
        <v>17</v>
      </c>
      <c r="D5127" s="6">
        <v>6799</v>
      </c>
      <c r="F5127" s="6" t="s">
        <v>172</v>
      </c>
      <c r="G5127" s="6">
        <v>49</v>
      </c>
      <c r="H5127" s="6">
        <v>184.9</v>
      </c>
      <c r="I5127" s="6">
        <v>1.2</v>
      </c>
      <c r="J5127" s="6" t="s">
        <v>170</v>
      </c>
      <c r="K5127" s="6">
        <v>1.3</v>
      </c>
      <c r="L5127" s="6" t="s">
        <v>24</v>
      </c>
      <c r="N5127" s="6" t="b">
        <v>1</v>
      </c>
      <c r="O5127" s="6">
        <v>41.990772059999998</v>
      </c>
      <c r="P5127" s="6">
        <v>-72.129947619999996</v>
      </c>
    </row>
    <row r="5128" spans="2:16" ht="15.75" customHeight="1" x14ac:dyDescent="0.3">
      <c r="B5128" s="6">
        <v>902</v>
      </c>
      <c r="C5128" s="6" t="s">
        <v>17</v>
      </c>
      <c r="D5128" s="6">
        <v>6800</v>
      </c>
      <c r="F5128" s="6" t="s">
        <v>172</v>
      </c>
      <c r="G5128" s="6">
        <v>49</v>
      </c>
      <c r="H5128" s="6">
        <v>189.2</v>
      </c>
      <c r="I5128" s="6">
        <v>2.1</v>
      </c>
      <c r="J5128" s="6" t="s">
        <v>170</v>
      </c>
      <c r="K5128" s="6">
        <v>1.3</v>
      </c>
      <c r="L5128" s="6" t="s">
        <v>24</v>
      </c>
      <c r="N5128" s="6" t="b">
        <v>1</v>
      </c>
      <c r="O5128" s="6">
        <v>41.990810140000001</v>
      </c>
      <c r="P5128" s="6">
        <v>-72.129938589999995</v>
      </c>
    </row>
    <row r="5129" spans="2:16" ht="15.75" customHeight="1" x14ac:dyDescent="0.3">
      <c r="B5129" s="6">
        <v>803</v>
      </c>
      <c r="C5129" s="6" t="s">
        <v>25</v>
      </c>
      <c r="D5129" s="6">
        <v>6801</v>
      </c>
      <c r="F5129" s="6" t="s">
        <v>172</v>
      </c>
      <c r="G5129" s="6">
        <v>71.099999999999994</v>
      </c>
      <c r="H5129" s="6">
        <v>179.5</v>
      </c>
      <c r="I5129" s="6">
        <v>1.2</v>
      </c>
      <c r="J5129" s="6" t="s">
        <v>170</v>
      </c>
      <c r="K5129" s="6">
        <v>1.3</v>
      </c>
      <c r="L5129" s="6" t="s">
        <v>24</v>
      </c>
      <c r="N5129" s="6" t="b">
        <v>0</v>
      </c>
      <c r="O5129" s="6">
        <v>41.990689719999999</v>
      </c>
      <c r="P5129" s="6">
        <v>-72.129695630000001</v>
      </c>
    </row>
    <row r="5130" spans="2:16" ht="15.75" customHeight="1" x14ac:dyDescent="0.3">
      <c r="B5130" s="6">
        <v>902</v>
      </c>
      <c r="C5130" s="6" t="s">
        <v>26</v>
      </c>
      <c r="D5130" s="6">
        <v>6803</v>
      </c>
      <c r="F5130" s="6" t="s">
        <v>172</v>
      </c>
      <c r="G5130" s="6">
        <v>50.9</v>
      </c>
      <c r="H5130" s="6">
        <v>189.8</v>
      </c>
      <c r="I5130" s="6">
        <v>1.1000000000000001</v>
      </c>
      <c r="J5130" s="6" t="s">
        <v>170</v>
      </c>
      <c r="K5130" s="6">
        <v>1.3</v>
      </c>
      <c r="L5130" s="6" t="s">
        <v>24</v>
      </c>
      <c r="N5130" s="6" t="b">
        <v>1</v>
      </c>
      <c r="O5130" s="6">
        <v>41.990812490000003</v>
      </c>
      <c r="P5130" s="6">
        <v>-72.129914679999999</v>
      </c>
    </row>
    <row r="5131" spans="2:16" ht="15.75" customHeight="1" x14ac:dyDescent="0.3">
      <c r="B5131" s="6">
        <v>803</v>
      </c>
      <c r="C5131" s="6" t="s">
        <v>21</v>
      </c>
      <c r="D5131" s="6">
        <v>6805</v>
      </c>
      <c r="F5131" s="6" t="s">
        <v>172</v>
      </c>
      <c r="G5131" s="6">
        <v>61.3</v>
      </c>
      <c r="H5131" s="6">
        <v>170.9</v>
      </c>
      <c r="I5131" s="6">
        <v>2</v>
      </c>
      <c r="J5131" s="6" t="s">
        <v>170</v>
      </c>
      <c r="K5131" s="6">
        <v>1.3</v>
      </c>
      <c r="L5131" s="6" t="s">
        <v>24</v>
      </c>
      <c r="N5131" s="6" t="b">
        <v>0</v>
      </c>
      <c r="O5131" s="6">
        <v>41.990628860000001</v>
      </c>
      <c r="P5131" s="6">
        <v>-72.129830470000002</v>
      </c>
    </row>
    <row r="5132" spans="2:16" ht="15.75" customHeight="1" x14ac:dyDescent="0.3">
      <c r="B5132" s="6">
        <v>902</v>
      </c>
      <c r="C5132" s="6" t="s">
        <v>26</v>
      </c>
      <c r="D5132" s="6">
        <v>6806</v>
      </c>
      <c r="F5132" s="6" t="s">
        <v>172</v>
      </c>
      <c r="G5132" s="6">
        <v>52.4</v>
      </c>
      <c r="H5132" s="6">
        <v>190.2</v>
      </c>
      <c r="I5132" s="6">
        <v>1.4</v>
      </c>
      <c r="J5132" s="6" t="s">
        <v>170</v>
      </c>
      <c r="K5132" s="6">
        <v>1.3</v>
      </c>
      <c r="L5132" s="6" t="s">
        <v>24</v>
      </c>
      <c r="N5132" s="6" t="b">
        <v>0</v>
      </c>
      <c r="O5132" s="6">
        <v>41.990813690000003</v>
      </c>
      <c r="P5132" s="6">
        <v>-72.129895970000007</v>
      </c>
    </row>
    <row r="5133" spans="2:16" ht="15.75" customHeight="1" x14ac:dyDescent="0.3">
      <c r="B5133" s="6">
        <v>803</v>
      </c>
      <c r="C5133" s="6" t="s">
        <v>21</v>
      </c>
      <c r="D5133" s="6">
        <v>6808</v>
      </c>
      <c r="F5133" s="6" t="s">
        <v>172</v>
      </c>
      <c r="G5133" s="6">
        <v>66.599999999999994</v>
      </c>
      <c r="H5133" s="6">
        <v>177.7</v>
      </c>
      <c r="I5133" s="6">
        <v>1.3</v>
      </c>
      <c r="J5133" s="6" t="s">
        <v>170</v>
      </c>
      <c r="K5133" s="6">
        <v>1.3</v>
      </c>
      <c r="L5133" s="6" t="s">
        <v>24</v>
      </c>
      <c r="N5133" s="6" t="b">
        <v>0</v>
      </c>
      <c r="O5133" s="6">
        <v>41.9906808</v>
      </c>
      <c r="P5133" s="6">
        <v>-72.129753030000003</v>
      </c>
    </row>
    <row r="5134" spans="2:16" ht="15.75" customHeight="1" x14ac:dyDescent="0.3">
      <c r="B5134" s="6">
        <v>903</v>
      </c>
      <c r="C5134" s="6" t="s">
        <v>26</v>
      </c>
      <c r="D5134" s="6">
        <v>6809</v>
      </c>
      <c r="F5134" s="6" t="s">
        <v>172</v>
      </c>
      <c r="G5134" s="6">
        <v>78</v>
      </c>
      <c r="H5134" s="6">
        <v>187</v>
      </c>
      <c r="I5134" s="6">
        <v>2.5</v>
      </c>
      <c r="J5134" s="6" t="s">
        <v>170</v>
      </c>
      <c r="K5134" s="6">
        <v>1.3</v>
      </c>
      <c r="L5134" s="6" t="s">
        <v>24</v>
      </c>
      <c r="N5134" s="6" t="b">
        <v>0</v>
      </c>
      <c r="O5134" s="6">
        <v>41.990745369999999</v>
      </c>
      <c r="P5134" s="6">
        <v>-72.129597649999994</v>
      </c>
    </row>
    <row r="5135" spans="2:16" ht="15.75" customHeight="1" x14ac:dyDescent="0.3">
      <c r="B5135" s="6">
        <v>909</v>
      </c>
      <c r="C5135" s="6" t="s">
        <v>17</v>
      </c>
      <c r="D5135" s="6">
        <v>6810</v>
      </c>
      <c r="F5135" s="6" t="s">
        <v>172</v>
      </c>
      <c r="G5135" s="6">
        <v>184.1</v>
      </c>
      <c r="H5135" s="6">
        <v>188.7</v>
      </c>
      <c r="I5135" s="6">
        <v>1.5</v>
      </c>
      <c r="J5135" s="6" t="s">
        <v>170</v>
      </c>
      <c r="K5135" s="6">
        <v>1.3</v>
      </c>
      <c r="L5135" s="6" t="s">
        <v>24</v>
      </c>
      <c r="N5135" s="6" t="b">
        <v>1</v>
      </c>
      <c r="O5135" s="6">
        <v>41.990594710000003</v>
      </c>
      <c r="P5135" s="6">
        <v>-72.128329789999995</v>
      </c>
    </row>
    <row r="5136" spans="2:16" ht="15.75" customHeight="1" x14ac:dyDescent="0.3">
      <c r="B5136" s="6">
        <v>903</v>
      </c>
      <c r="C5136" s="6" t="s">
        <v>25</v>
      </c>
      <c r="D5136" s="6">
        <v>6811</v>
      </c>
      <c r="F5136" s="6" t="s">
        <v>172</v>
      </c>
      <c r="G5136" s="6">
        <v>75.3</v>
      </c>
      <c r="H5136" s="6">
        <v>195.8</v>
      </c>
      <c r="I5136" s="6">
        <v>1.5</v>
      </c>
      <c r="J5136" s="6" t="s">
        <v>170</v>
      </c>
      <c r="L5136" s="6" t="s">
        <v>24</v>
      </c>
      <c r="N5136" s="6" t="b">
        <v>0</v>
      </c>
      <c r="O5136" s="6">
        <v>41.990827520000003</v>
      </c>
      <c r="P5136" s="6">
        <v>-72.129611330000003</v>
      </c>
    </row>
    <row r="5137" spans="2:16" ht="15.75" customHeight="1" x14ac:dyDescent="0.3">
      <c r="B5137" s="6">
        <v>803</v>
      </c>
      <c r="C5137" s="6" t="s">
        <v>21</v>
      </c>
      <c r="D5137" s="6">
        <v>6813</v>
      </c>
      <c r="F5137" s="6" t="s">
        <v>172</v>
      </c>
      <c r="G5137" s="6">
        <v>66.5</v>
      </c>
      <c r="H5137" s="6">
        <v>179.8</v>
      </c>
      <c r="I5137" s="6">
        <v>1.1000000000000001</v>
      </c>
      <c r="J5137" s="6" t="s">
        <v>170</v>
      </c>
      <c r="K5137" s="6">
        <v>1.3</v>
      </c>
      <c r="L5137" s="6" t="s">
        <v>24</v>
      </c>
      <c r="N5137" s="6" t="b">
        <v>0</v>
      </c>
      <c r="O5137" s="6">
        <v>41.990699560000003</v>
      </c>
      <c r="P5137" s="6">
        <v>-72.129749810000007</v>
      </c>
    </row>
    <row r="5138" spans="2:16" ht="15.75" customHeight="1" x14ac:dyDescent="0.3">
      <c r="B5138" s="6">
        <v>902</v>
      </c>
      <c r="C5138" s="6" t="s">
        <v>26</v>
      </c>
      <c r="D5138" s="6">
        <v>6814</v>
      </c>
      <c r="F5138" s="6" t="s">
        <v>172</v>
      </c>
      <c r="G5138" s="6">
        <v>51.4</v>
      </c>
      <c r="H5138" s="6">
        <v>184</v>
      </c>
      <c r="I5138" s="6">
        <v>1.9</v>
      </c>
      <c r="J5138" s="6" t="s">
        <v>170</v>
      </c>
      <c r="K5138" s="6">
        <v>1.3</v>
      </c>
      <c r="L5138" s="6" t="s">
        <v>24</v>
      </c>
      <c r="N5138" s="6" t="b">
        <v>1</v>
      </c>
      <c r="O5138" s="6">
        <v>41.990760340000001</v>
      </c>
      <c r="P5138" s="6">
        <v>-72.129920909999996</v>
      </c>
    </row>
    <row r="5139" spans="2:16" ht="15.75" customHeight="1" x14ac:dyDescent="0.3">
      <c r="B5139" s="6">
        <v>803</v>
      </c>
      <c r="C5139" s="6" t="s">
        <v>21</v>
      </c>
      <c r="D5139" s="6">
        <v>6815</v>
      </c>
      <c r="F5139" s="6" t="s">
        <v>18</v>
      </c>
      <c r="G5139" s="6">
        <v>62.5</v>
      </c>
      <c r="H5139" s="6">
        <v>179</v>
      </c>
      <c r="I5139" s="6">
        <v>5</v>
      </c>
      <c r="J5139" s="6" t="s">
        <v>170</v>
      </c>
      <c r="K5139" s="6">
        <v>1.3</v>
      </c>
      <c r="L5139" s="6" t="s">
        <v>24</v>
      </c>
      <c r="N5139" s="6" t="b">
        <v>0</v>
      </c>
      <c r="O5139" s="6">
        <v>41.990698719999997</v>
      </c>
      <c r="P5139" s="6">
        <v>-72.129799149999997</v>
      </c>
    </row>
    <row r="5140" spans="2:16" ht="15.75" customHeight="1" x14ac:dyDescent="0.3">
      <c r="B5140" s="6">
        <v>903</v>
      </c>
      <c r="C5140" s="6" t="s">
        <v>26</v>
      </c>
      <c r="D5140" s="6">
        <v>6817</v>
      </c>
      <c r="F5140" s="6" t="s">
        <v>172</v>
      </c>
      <c r="G5140" s="6">
        <v>77.900000000000006</v>
      </c>
      <c r="H5140" s="6">
        <v>186.9</v>
      </c>
      <c r="I5140" s="6">
        <v>2.1</v>
      </c>
      <c r="J5140" s="6" t="s">
        <v>170</v>
      </c>
      <c r="K5140" s="6">
        <v>1.3</v>
      </c>
      <c r="L5140" s="6" t="s">
        <v>24</v>
      </c>
      <c r="N5140" s="6" t="b">
        <v>0</v>
      </c>
      <c r="O5140" s="6">
        <v>41.990744640000003</v>
      </c>
      <c r="P5140" s="6">
        <v>-72.129599049999996</v>
      </c>
    </row>
    <row r="5141" spans="2:16" ht="15.75" customHeight="1" x14ac:dyDescent="0.3">
      <c r="B5141" s="6">
        <v>903</v>
      </c>
      <c r="C5141" s="6" t="s">
        <v>25</v>
      </c>
      <c r="D5141" s="6">
        <v>6818</v>
      </c>
      <c r="F5141" s="6" t="s">
        <v>172</v>
      </c>
      <c r="G5141" s="6">
        <v>75.099999999999994</v>
      </c>
      <c r="H5141" s="6">
        <v>196.9</v>
      </c>
      <c r="I5141" s="6">
        <v>1.3</v>
      </c>
      <c r="J5141" s="6" t="s">
        <v>170</v>
      </c>
      <c r="L5141" s="6" t="s">
        <v>24</v>
      </c>
      <c r="N5141" s="6" t="b">
        <v>0</v>
      </c>
      <c r="O5141" s="6">
        <v>41.990837569999997</v>
      </c>
      <c r="P5141" s="6">
        <v>-72.129611400000002</v>
      </c>
    </row>
    <row r="5142" spans="2:16" ht="15.75" customHeight="1" x14ac:dyDescent="0.3">
      <c r="B5142" s="6">
        <v>902</v>
      </c>
      <c r="C5142" s="6" t="s">
        <v>26</v>
      </c>
      <c r="D5142" s="6">
        <v>6819</v>
      </c>
      <c r="F5142" s="6" t="s">
        <v>172</v>
      </c>
      <c r="G5142" s="6">
        <v>52.3</v>
      </c>
      <c r="H5142" s="6">
        <v>190.2</v>
      </c>
      <c r="I5142" s="6">
        <v>1.4</v>
      </c>
      <c r="J5142" s="6" t="s">
        <v>170</v>
      </c>
      <c r="K5142" s="6">
        <v>1.3</v>
      </c>
      <c r="L5142" s="6" t="s">
        <v>24</v>
      </c>
      <c r="N5142" s="6" t="b">
        <v>0</v>
      </c>
      <c r="O5142" s="6">
        <v>41.990813840000001</v>
      </c>
      <c r="P5142" s="6">
        <v>-72.129897159999999</v>
      </c>
    </row>
    <row r="5143" spans="2:16" ht="15.75" customHeight="1" x14ac:dyDescent="0.3">
      <c r="B5143" s="6">
        <v>803</v>
      </c>
      <c r="C5143" s="6" t="s">
        <v>21</v>
      </c>
      <c r="D5143" s="6">
        <v>6820</v>
      </c>
      <c r="F5143" s="6" t="s">
        <v>172</v>
      </c>
      <c r="G5143" s="6">
        <v>67.900000000000006</v>
      </c>
      <c r="H5143" s="6">
        <v>177.6</v>
      </c>
      <c r="I5143" s="6">
        <v>1.5</v>
      </c>
      <c r="J5143" s="6" t="s">
        <v>170</v>
      </c>
      <c r="K5143" s="6">
        <v>1.3</v>
      </c>
      <c r="L5143" s="6" t="s">
        <v>24</v>
      </c>
      <c r="N5143" s="6" t="b">
        <v>0</v>
      </c>
      <c r="O5143" s="6">
        <v>41.990677890000001</v>
      </c>
      <c r="P5143" s="6">
        <v>-72.129737750000004</v>
      </c>
    </row>
    <row r="5144" spans="2:16" ht="15.75" customHeight="1" x14ac:dyDescent="0.3">
      <c r="B5144" s="6">
        <v>803</v>
      </c>
      <c r="C5144" s="6" t="s">
        <v>26</v>
      </c>
      <c r="D5144" s="6">
        <v>6821</v>
      </c>
      <c r="F5144" s="6" t="s">
        <v>20</v>
      </c>
      <c r="G5144" s="6">
        <v>72.599999999999994</v>
      </c>
      <c r="H5144" s="6">
        <v>165.5</v>
      </c>
      <c r="I5144" s="6">
        <v>1</v>
      </c>
      <c r="J5144" s="6" t="s">
        <v>170</v>
      </c>
      <c r="K5144" s="6">
        <v>1.3</v>
      </c>
      <c r="L5144" s="6" t="s">
        <v>24</v>
      </c>
      <c r="N5144" s="6" t="b">
        <v>0</v>
      </c>
      <c r="O5144" s="6">
        <v>41.990563379999998</v>
      </c>
      <c r="P5144" s="6">
        <v>-72.129707170000003</v>
      </c>
    </row>
    <row r="5145" spans="2:16" ht="15.75" customHeight="1" x14ac:dyDescent="0.3">
      <c r="B5145" s="6">
        <v>903</v>
      </c>
      <c r="C5145" s="6" t="s">
        <v>25</v>
      </c>
      <c r="D5145" s="6">
        <v>6822</v>
      </c>
      <c r="F5145" s="6" t="s">
        <v>172</v>
      </c>
      <c r="G5145" s="6">
        <v>79.7</v>
      </c>
      <c r="H5145" s="6">
        <v>196.1</v>
      </c>
      <c r="I5145" s="6">
        <v>1.6</v>
      </c>
      <c r="J5145" s="6" t="s">
        <v>170</v>
      </c>
      <c r="L5145" s="6" t="s">
        <v>24</v>
      </c>
      <c r="N5145" s="6" t="b">
        <v>0</v>
      </c>
      <c r="O5145" s="6">
        <v>41.990823310000003</v>
      </c>
      <c r="P5145" s="6">
        <v>-72.129558270000004</v>
      </c>
    </row>
    <row r="5146" spans="2:16" ht="15.75" customHeight="1" x14ac:dyDescent="0.3">
      <c r="B5146" s="6">
        <v>803</v>
      </c>
      <c r="C5146" s="6" t="s">
        <v>21</v>
      </c>
      <c r="D5146" s="6">
        <v>6823</v>
      </c>
      <c r="F5146" s="6" t="s">
        <v>172</v>
      </c>
      <c r="G5146" s="6">
        <v>66.599999999999994</v>
      </c>
      <c r="H5146" s="6">
        <v>174.7</v>
      </c>
      <c r="I5146" s="6">
        <v>2.2000000000000002</v>
      </c>
      <c r="J5146" s="6" t="s">
        <v>170</v>
      </c>
      <c r="K5146" s="6">
        <v>1.3</v>
      </c>
      <c r="L5146" s="6" t="s">
        <v>24</v>
      </c>
      <c r="N5146" s="6" t="b">
        <v>1</v>
      </c>
      <c r="O5146" s="6">
        <v>41.990654229999997</v>
      </c>
      <c r="P5146" s="6">
        <v>-72.129759329999999</v>
      </c>
    </row>
    <row r="5147" spans="2:16" ht="15.75" customHeight="1" x14ac:dyDescent="0.3">
      <c r="B5147" s="6">
        <v>901</v>
      </c>
      <c r="C5147" s="6" t="s">
        <v>17</v>
      </c>
      <c r="D5147" s="6">
        <v>6824</v>
      </c>
      <c r="F5147" s="6" t="s">
        <v>172</v>
      </c>
      <c r="G5147" s="6">
        <v>22.6</v>
      </c>
      <c r="H5147" s="6">
        <v>187.8</v>
      </c>
      <c r="I5147" s="6">
        <v>2.4</v>
      </c>
      <c r="J5147" s="6" t="s">
        <v>170</v>
      </c>
      <c r="K5147" s="6">
        <v>1.3</v>
      </c>
      <c r="L5147" s="6" t="s">
        <v>24</v>
      </c>
      <c r="N5147" s="6" t="b">
        <v>1</v>
      </c>
      <c r="O5147" s="6">
        <v>41.990838969999999</v>
      </c>
      <c r="P5147" s="6">
        <v>-72.130256110000005</v>
      </c>
    </row>
    <row r="5148" spans="2:16" ht="15.75" customHeight="1" x14ac:dyDescent="0.3">
      <c r="B5148" s="6">
        <v>803</v>
      </c>
      <c r="C5148" s="6" t="s">
        <v>21</v>
      </c>
      <c r="D5148" s="6">
        <v>6825</v>
      </c>
      <c r="F5148" s="6" t="s">
        <v>172</v>
      </c>
      <c r="G5148" s="6">
        <v>62.7</v>
      </c>
      <c r="H5148" s="6">
        <v>174.3</v>
      </c>
      <c r="I5148" s="6">
        <v>1.8</v>
      </c>
      <c r="J5148" s="6" t="s">
        <v>170</v>
      </c>
      <c r="K5148" s="6">
        <v>1.3</v>
      </c>
      <c r="L5148" s="6" t="s">
        <v>24</v>
      </c>
      <c r="N5148" s="6" t="b">
        <v>0</v>
      </c>
      <c r="O5148" s="6">
        <v>41.990656780000002</v>
      </c>
      <c r="P5148" s="6">
        <v>-72.129806650000006</v>
      </c>
    </row>
    <row r="5149" spans="2:16" ht="15.75" customHeight="1" x14ac:dyDescent="0.3">
      <c r="B5149" s="6">
        <v>905</v>
      </c>
      <c r="C5149" s="6" t="s">
        <v>21</v>
      </c>
      <c r="D5149" s="6">
        <v>6827</v>
      </c>
      <c r="F5149" s="6" t="s">
        <v>172</v>
      </c>
      <c r="G5149" s="6">
        <v>118.2</v>
      </c>
      <c r="H5149" s="6">
        <v>196.7</v>
      </c>
      <c r="I5149" s="6">
        <v>2.6</v>
      </c>
      <c r="J5149" s="6" t="s">
        <v>170</v>
      </c>
      <c r="N5149" s="6" t="b">
        <v>1</v>
      </c>
      <c r="O5149" s="6">
        <v>41.990768490000001</v>
      </c>
      <c r="P5149" s="6">
        <v>-72.129098240000005</v>
      </c>
    </row>
    <row r="5150" spans="2:16" ht="15.75" customHeight="1" x14ac:dyDescent="0.3">
      <c r="B5150" s="6">
        <v>803</v>
      </c>
      <c r="C5150" s="6" t="s">
        <v>21</v>
      </c>
      <c r="D5150" s="6">
        <v>6828</v>
      </c>
      <c r="F5150" s="6" t="s">
        <v>172</v>
      </c>
      <c r="G5150" s="6">
        <v>66.7</v>
      </c>
      <c r="H5150" s="6">
        <v>177.5</v>
      </c>
      <c r="I5150" s="6">
        <v>1.8</v>
      </c>
      <c r="J5150" s="6" t="s">
        <v>170</v>
      </c>
      <c r="K5150" s="6">
        <v>1.3</v>
      </c>
      <c r="L5150" s="6" t="s">
        <v>24</v>
      </c>
      <c r="N5150" s="6" t="b">
        <v>0</v>
      </c>
      <c r="O5150" s="6">
        <v>41.990678879999997</v>
      </c>
      <c r="P5150" s="6">
        <v>-72.129752260000004</v>
      </c>
    </row>
    <row r="5151" spans="2:16" ht="15.75" customHeight="1" x14ac:dyDescent="0.3">
      <c r="B5151" s="6">
        <v>902</v>
      </c>
      <c r="C5151" s="6" t="s">
        <v>26</v>
      </c>
      <c r="D5151" s="6">
        <v>6835</v>
      </c>
      <c r="F5151" s="6" t="s">
        <v>172</v>
      </c>
      <c r="G5151" s="6">
        <v>52</v>
      </c>
      <c r="H5151" s="6">
        <v>189.8</v>
      </c>
      <c r="I5151" s="6">
        <v>1.3</v>
      </c>
      <c r="J5151" s="6" t="s">
        <v>170</v>
      </c>
      <c r="K5151" s="6">
        <v>1.3</v>
      </c>
      <c r="L5151" s="6" t="s">
        <v>24</v>
      </c>
      <c r="N5151" s="6" t="b">
        <v>0</v>
      </c>
      <c r="O5151" s="6">
        <v>41.990810770000003</v>
      </c>
      <c r="P5151" s="6">
        <v>-72.129901579999995</v>
      </c>
    </row>
    <row r="5152" spans="2:16" ht="15.75" customHeight="1" x14ac:dyDescent="0.3">
      <c r="B5152" s="6">
        <v>903</v>
      </c>
      <c r="C5152" s="6" t="s">
        <v>26</v>
      </c>
      <c r="D5152" s="6">
        <v>6836</v>
      </c>
      <c r="F5152" s="6" t="s">
        <v>172</v>
      </c>
      <c r="G5152" s="6">
        <v>73.599999999999994</v>
      </c>
      <c r="H5152" s="6">
        <v>180.3</v>
      </c>
      <c r="I5152" s="6">
        <v>2.2999999999999998</v>
      </c>
      <c r="J5152" s="6" t="s">
        <v>170</v>
      </c>
      <c r="L5152" s="6" t="s">
        <v>24</v>
      </c>
      <c r="N5152" s="6" t="b">
        <v>0</v>
      </c>
      <c r="O5152" s="6">
        <v>41.990692899999999</v>
      </c>
      <c r="P5152" s="6">
        <v>-72.129664149999996</v>
      </c>
    </row>
    <row r="5153" spans="2:16" ht="15.75" customHeight="1" x14ac:dyDescent="0.3">
      <c r="B5153" s="6">
        <v>803</v>
      </c>
      <c r="C5153" s="6" t="s">
        <v>21</v>
      </c>
      <c r="D5153" s="6">
        <v>6837</v>
      </c>
      <c r="F5153" s="6" t="s">
        <v>18</v>
      </c>
      <c r="G5153" s="6">
        <v>62.8</v>
      </c>
      <c r="H5153" s="6">
        <v>178.3</v>
      </c>
      <c r="I5153" s="6">
        <v>1.5</v>
      </c>
      <c r="J5153" s="6" t="s">
        <v>170</v>
      </c>
      <c r="K5153" s="6">
        <v>13</v>
      </c>
      <c r="L5153" s="6" t="s">
        <v>24</v>
      </c>
      <c r="N5153" s="6" t="b">
        <v>0</v>
      </c>
      <c r="O5153" s="6">
        <v>41.99069205</v>
      </c>
      <c r="P5153" s="6">
        <v>-72.129797049999993</v>
      </c>
    </row>
    <row r="5154" spans="2:16" ht="15.75" customHeight="1" x14ac:dyDescent="0.3">
      <c r="B5154" s="6">
        <v>803</v>
      </c>
      <c r="C5154" s="6" t="s">
        <v>21</v>
      </c>
      <c r="D5154" s="6">
        <v>6838</v>
      </c>
      <c r="F5154" s="6" t="s">
        <v>172</v>
      </c>
      <c r="G5154" s="6">
        <v>67.3</v>
      </c>
      <c r="H5154" s="6">
        <v>177</v>
      </c>
      <c r="I5154" s="6">
        <v>1.2</v>
      </c>
      <c r="J5154" s="6" t="s">
        <v>170</v>
      </c>
      <c r="K5154" s="6">
        <v>1.3</v>
      </c>
      <c r="L5154" s="6" t="s">
        <v>24</v>
      </c>
      <c r="N5154" s="6" t="b">
        <v>0</v>
      </c>
      <c r="O5154" s="6">
        <v>41.990673510000001</v>
      </c>
      <c r="P5154" s="6">
        <v>-72.129746159999996</v>
      </c>
    </row>
    <row r="5155" spans="2:16" ht="15.75" customHeight="1" x14ac:dyDescent="0.3">
      <c r="B5155" s="6">
        <v>909</v>
      </c>
      <c r="C5155" s="6" t="s">
        <v>17</v>
      </c>
      <c r="D5155" s="6">
        <v>6839</v>
      </c>
      <c r="F5155" s="6" t="s">
        <v>172</v>
      </c>
      <c r="G5155" s="6">
        <v>183.1</v>
      </c>
      <c r="H5155" s="6">
        <v>188.2</v>
      </c>
      <c r="I5155" s="6">
        <v>1.9</v>
      </c>
      <c r="J5155" s="6" t="s">
        <v>170</v>
      </c>
      <c r="K5155" s="6">
        <v>1.3</v>
      </c>
      <c r="L5155" s="6" t="s">
        <v>24</v>
      </c>
      <c r="N5155" s="6" t="b">
        <v>0</v>
      </c>
      <c r="O5155" s="6">
        <v>41.99059184</v>
      </c>
      <c r="P5155" s="6">
        <v>-72.128342759999995</v>
      </c>
    </row>
    <row r="5156" spans="2:16" ht="15.75" customHeight="1" x14ac:dyDescent="0.3">
      <c r="B5156" s="6">
        <v>903</v>
      </c>
      <c r="C5156" s="6" t="s">
        <v>26</v>
      </c>
      <c r="D5156" s="6">
        <v>6840</v>
      </c>
      <c r="F5156" s="6" t="s">
        <v>172</v>
      </c>
      <c r="G5156" s="6">
        <v>71.7</v>
      </c>
      <c r="H5156" s="6">
        <v>183</v>
      </c>
      <c r="I5156" s="6">
        <v>1.3</v>
      </c>
      <c r="J5156" s="6" t="s">
        <v>170</v>
      </c>
      <c r="L5156" s="6" t="s">
        <v>24</v>
      </c>
      <c r="N5156" s="6" t="b">
        <v>0</v>
      </c>
      <c r="O5156" s="6">
        <v>41.990719779999999</v>
      </c>
      <c r="P5156" s="6">
        <v>-72.129681120000001</v>
      </c>
    </row>
    <row r="5157" spans="2:16" ht="15.75" customHeight="1" x14ac:dyDescent="0.3">
      <c r="B5157" s="6">
        <v>903</v>
      </c>
      <c r="C5157" s="6" t="s">
        <v>25</v>
      </c>
      <c r="D5157" s="6">
        <v>6841</v>
      </c>
      <c r="F5157" s="6" t="s">
        <v>172</v>
      </c>
      <c r="G5157" s="6">
        <v>73</v>
      </c>
      <c r="H5157" s="6">
        <v>195.7</v>
      </c>
      <c r="I5157" s="6">
        <v>1.3</v>
      </c>
      <c r="J5157" s="6" t="s">
        <v>170</v>
      </c>
      <c r="L5157" s="6" t="s">
        <v>24</v>
      </c>
      <c r="N5157" s="6" t="b">
        <v>1</v>
      </c>
      <c r="O5157" s="6">
        <v>41.99083023</v>
      </c>
      <c r="P5157" s="6">
        <v>-72.129638940000007</v>
      </c>
    </row>
    <row r="5158" spans="2:16" ht="15.75" customHeight="1" x14ac:dyDescent="0.3">
      <c r="B5158" s="6">
        <v>903</v>
      </c>
      <c r="C5158" s="6" t="s">
        <v>26</v>
      </c>
      <c r="D5158" s="6">
        <v>6842</v>
      </c>
      <c r="F5158" s="6" t="s">
        <v>172</v>
      </c>
      <c r="G5158" s="6">
        <v>71.400000000000006</v>
      </c>
      <c r="H5158" s="6">
        <v>181.4</v>
      </c>
      <c r="I5158" s="6">
        <v>1.1000000000000001</v>
      </c>
      <c r="J5158" s="6" t="s">
        <v>170</v>
      </c>
      <c r="L5158" s="6" t="s">
        <v>24</v>
      </c>
      <c r="N5158" s="6" t="b">
        <v>0</v>
      </c>
      <c r="O5158" s="6">
        <v>41.990706080000002</v>
      </c>
      <c r="P5158" s="6">
        <v>-72.129688060000007</v>
      </c>
    </row>
    <row r="5159" spans="2:16" ht="15.75" customHeight="1" x14ac:dyDescent="0.3">
      <c r="B5159" s="6">
        <v>903</v>
      </c>
      <c r="C5159" s="6" t="s">
        <v>26</v>
      </c>
      <c r="D5159" s="6">
        <v>6843</v>
      </c>
      <c r="F5159" s="6" t="s">
        <v>172</v>
      </c>
      <c r="G5159" s="6">
        <v>70.8</v>
      </c>
      <c r="H5159" s="6">
        <v>180.8</v>
      </c>
      <c r="I5159" s="6">
        <v>1.3</v>
      </c>
      <c r="J5159" s="6" t="s">
        <v>170</v>
      </c>
      <c r="L5159" s="6" t="s">
        <v>24</v>
      </c>
      <c r="N5159" s="6" t="b">
        <v>0</v>
      </c>
      <c r="O5159" s="6">
        <v>41.990701700000002</v>
      </c>
      <c r="P5159" s="6">
        <v>-72.129696469999999</v>
      </c>
    </row>
    <row r="5160" spans="2:16" ht="15.75" customHeight="1" x14ac:dyDescent="0.3">
      <c r="B5160" s="6">
        <v>909</v>
      </c>
      <c r="C5160" s="6" t="s">
        <v>17</v>
      </c>
      <c r="D5160" s="6">
        <v>6844</v>
      </c>
      <c r="F5160" s="6" t="s">
        <v>172</v>
      </c>
      <c r="G5160" s="6">
        <v>182.2</v>
      </c>
      <c r="H5160" s="6">
        <v>187.2</v>
      </c>
      <c r="I5160" s="6">
        <v>1.3</v>
      </c>
      <c r="J5160" s="6" t="s">
        <v>170</v>
      </c>
      <c r="K5160" s="6">
        <v>1.3</v>
      </c>
      <c r="L5160" s="6" t="s">
        <v>24</v>
      </c>
      <c r="N5160" s="6" t="b">
        <v>0</v>
      </c>
      <c r="O5160" s="6">
        <v>41.990584390000002</v>
      </c>
      <c r="P5160" s="6">
        <v>-72.128355589999998</v>
      </c>
    </row>
    <row r="5161" spans="2:16" ht="15.75" customHeight="1" x14ac:dyDescent="0.3">
      <c r="B5161" s="6">
        <v>509</v>
      </c>
      <c r="C5161" s="6" t="s">
        <v>25</v>
      </c>
      <c r="D5161" s="6">
        <v>6845</v>
      </c>
      <c r="F5161" s="6" t="s">
        <v>20</v>
      </c>
      <c r="G5161" s="6">
        <v>195.3</v>
      </c>
      <c r="H5161" s="6">
        <v>116.6</v>
      </c>
      <c r="I5161" s="6">
        <v>2.2000000000000002</v>
      </c>
      <c r="J5161" s="6" t="s">
        <v>170</v>
      </c>
      <c r="K5161" s="6">
        <v>1.3</v>
      </c>
      <c r="L5161" s="6" t="s">
        <v>24</v>
      </c>
      <c r="N5161" s="6" t="b">
        <v>0</v>
      </c>
      <c r="O5161" s="6">
        <v>41.98993866</v>
      </c>
      <c r="P5161" s="6">
        <v>-72.128347849999997</v>
      </c>
    </row>
    <row r="5162" spans="2:16" ht="15.75" customHeight="1" x14ac:dyDescent="0.3">
      <c r="B5162" s="6">
        <v>803</v>
      </c>
      <c r="C5162" s="6" t="s">
        <v>21</v>
      </c>
      <c r="D5162" s="6">
        <v>6846</v>
      </c>
      <c r="F5162" s="6" t="s">
        <v>172</v>
      </c>
      <c r="G5162" s="6">
        <v>68.400000000000006</v>
      </c>
      <c r="H5162" s="6">
        <v>174.3</v>
      </c>
      <c r="I5162" s="6">
        <v>1.3</v>
      </c>
      <c r="J5162" s="6" t="s">
        <v>170</v>
      </c>
      <c r="K5162" s="6">
        <v>1.3</v>
      </c>
      <c r="L5162" s="6" t="s">
        <v>24</v>
      </c>
      <c r="N5162" s="6" t="b">
        <v>0</v>
      </c>
      <c r="O5162" s="6">
        <v>41.990647879999997</v>
      </c>
      <c r="P5162" s="6">
        <v>-72.12973873</v>
      </c>
    </row>
    <row r="5163" spans="2:16" ht="15.75" customHeight="1" x14ac:dyDescent="0.3">
      <c r="B5163" s="6">
        <v>902</v>
      </c>
      <c r="C5163" s="6" t="s">
        <v>26</v>
      </c>
      <c r="D5163" s="6">
        <v>6849</v>
      </c>
      <c r="F5163" s="6" t="s">
        <v>172</v>
      </c>
      <c r="G5163" s="6">
        <v>52.9</v>
      </c>
      <c r="H5163" s="6">
        <v>190.1</v>
      </c>
      <c r="I5163" s="6">
        <v>2</v>
      </c>
      <c r="J5163" s="6" t="s">
        <v>170</v>
      </c>
      <c r="K5163" s="6">
        <v>1.3</v>
      </c>
      <c r="L5163" s="6" t="s">
        <v>24</v>
      </c>
      <c r="N5163" s="6" t="b">
        <v>1</v>
      </c>
      <c r="O5163" s="6">
        <v>41.99081202</v>
      </c>
      <c r="P5163" s="6">
        <v>-72.129890219999993</v>
      </c>
    </row>
    <row r="5164" spans="2:16" ht="15.75" customHeight="1" x14ac:dyDescent="0.3">
      <c r="B5164" s="6">
        <v>903</v>
      </c>
      <c r="C5164" s="6" t="s">
        <v>21</v>
      </c>
      <c r="D5164" s="6">
        <v>6850</v>
      </c>
      <c r="F5164" s="6" t="s">
        <v>172</v>
      </c>
      <c r="G5164" s="6">
        <v>69.2</v>
      </c>
      <c r="H5164" s="6">
        <v>192.1</v>
      </c>
      <c r="I5164" s="6">
        <v>9.3000000000000007</v>
      </c>
      <c r="J5164" s="6" t="s">
        <v>170</v>
      </c>
      <c r="L5164" s="6" t="s">
        <v>24</v>
      </c>
      <c r="N5164" s="6" t="b">
        <v>1</v>
      </c>
      <c r="O5164" s="6">
        <v>41.990804279999999</v>
      </c>
      <c r="P5164" s="6">
        <v>-72.129691789999995</v>
      </c>
    </row>
    <row r="5165" spans="2:16" ht="15.75" customHeight="1" x14ac:dyDescent="0.3">
      <c r="B5165" s="6">
        <v>903</v>
      </c>
      <c r="C5165" s="6" t="s">
        <v>26</v>
      </c>
      <c r="D5165" s="6">
        <v>6851</v>
      </c>
      <c r="F5165" s="6" t="s">
        <v>172</v>
      </c>
      <c r="G5165" s="6">
        <v>70.900000000000006</v>
      </c>
      <c r="H5165" s="6">
        <v>180.3</v>
      </c>
      <c r="I5165" s="6">
        <v>1.6</v>
      </c>
      <c r="J5165" s="6" t="s">
        <v>170</v>
      </c>
      <c r="L5165" s="6" t="s">
        <v>24</v>
      </c>
      <c r="N5165" s="6" t="b">
        <v>0</v>
      </c>
      <c r="O5165" s="6">
        <v>41.99069712</v>
      </c>
      <c r="P5165" s="6">
        <v>-72.129696330000002</v>
      </c>
    </row>
    <row r="5166" spans="2:16" ht="15.75" customHeight="1" x14ac:dyDescent="0.3">
      <c r="B5166" s="6">
        <v>903</v>
      </c>
      <c r="C5166" s="6" t="s">
        <v>26</v>
      </c>
      <c r="D5166" s="6">
        <v>6853</v>
      </c>
      <c r="F5166" s="6" t="s">
        <v>172</v>
      </c>
      <c r="G5166" s="6">
        <v>70.5</v>
      </c>
      <c r="H5166" s="6">
        <v>181.1</v>
      </c>
      <c r="I5166" s="6">
        <v>1.5</v>
      </c>
      <c r="J5166" s="6" t="s">
        <v>170</v>
      </c>
      <c r="N5166" s="6" t="b">
        <v>0</v>
      </c>
      <c r="O5166" s="6">
        <v>41.990704819999998</v>
      </c>
      <c r="P5166" s="6">
        <v>-72.129699410000001</v>
      </c>
    </row>
    <row r="5167" spans="2:16" ht="15.75" customHeight="1" x14ac:dyDescent="0.3">
      <c r="B5167" s="6">
        <v>803</v>
      </c>
      <c r="C5167" s="6" t="s">
        <v>21</v>
      </c>
      <c r="D5167" s="6">
        <v>6854</v>
      </c>
      <c r="F5167" s="6" t="s">
        <v>172</v>
      </c>
      <c r="G5167" s="6">
        <v>67.2</v>
      </c>
      <c r="H5167" s="6">
        <v>177.2</v>
      </c>
      <c r="I5167" s="6">
        <v>1.7</v>
      </c>
      <c r="J5167" s="6" t="s">
        <v>170</v>
      </c>
      <c r="K5167" s="6">
        <v>1.3</v>
      </c>
      <c r="L5167" s="6" t="s">
        <v>24</v>
      </c>
      <c r="N5167" s="6" t="b">
        <v>0</v>
      </c>
      <c r="O5167" s="6">
        <v>41.990675439999997</v>
      </c>
      <c r="P5167" s="6">
        <v>-72.129746929999996</v>
      </c>
    </row>
    <row r="5168" spans="2:16" ht="15.75" customHeight="1" x14ac:dyDescent="0.3">
      <c r="B5168" s="6">
        <v>903</v>
      </c>
      <c r="C5168" s="6" t="s">
        <v>25</v>
      </c>
      <c r="D5168" s="6">
        <v>6855</v>
      </c>
      <c r="F5168" s="6" t="s">
        <v>172</v>
      </c>
      <c r="G5168" s="6">
        <v>74.900000000000006</v>
      </c>
      <c r="H5168" s="6">
        <v>197.1</v>
      </c>
      <c r="I5168" s="6">
        <v>5.7</v>
      </c>
      <c r="J5168" s="6" t="s">
        <v>170</v>
      </c>
      <c r="L5168" s="6" t="s">
        <v>24</v>
      </c>
      <c r="N5168" s="6" t="b">
        <v>1</v>
      </c>
      <c r="O5168" s="6">
        <v>41.990839659999999</v>
      </c>
      <c r="P5168" s="6">
        <v>-72.129613359999993</v>
      </c>
    </row>
    <row r="5169" spans="2:16" ht="15.75" customHeight="1" x14ac:dyDescent="0.3">
      <c r="B5169" s="6">
        <v>803</v>
      </c>
      <c r="C5169" s="6" t="s">
        <v>21</v>
      </c>
      <c r="D5169" s="6">
        <v>6857</v>
      </c>
      <c r="F5169" s="6" t="s">
        <v>172</v>
      </c>
      <c r="G5169" s="6">
        <v>65.900000000000006</v>
      </c>
      <c r="H5169" s="6">
        <v>179.1</v>
      </c>
      <c r="I5169" s="6">
        <v>2.2000000000000002</v>
      </c>
      <c r="J5169" s="6" t="s">
        <v>170</v>
      </c>
      <c r="K5169" s="6">
        <v>1.3</v>
      </c>
      <c r="L5169" s="6" t="s">
        <v>24</v>
      </c>
      <c r="N5169" s="6" t="b">
        <v>0</v>
      </c>
      <c r="O5169" s="6">
        <v>41.990694300000001</v>
      </c>
      <c r="P5169" s="6">
        <v>-72.129758429999995</v>
      </c>
    </row>
    <row r="5170" spans="2:16" ht="15.75" customHeight="1" x14ac:dyDescent="0.3">
      <c r="B5170" s="6">
        <v>902</v>
      </c>
      <c r="C5170" s="6" t="s">
        <v>26</v>
      </c>
      <c r="D5170" s="6">
        <v>6859</v>
      </c>
      <c r="F5170" s="6" t="s">
        <v>172</v>
      </c>
      <c r="G5170" s="6">
        <v>50.6</v>
      </c>
      <c r="H5170" s="6">
        <v>190.3</v>
      </c>
      <c r="I5170" s="6">
        <v>1</v>
      </c>
      <c r="J5170" s="6" t="s">
        <v>170</v>
      </c>
      <c r="K5170" s="6">
        <v>1.3</v>
      </c>
      <c r="L5170" s="6" t="s">
        <v>24</v>
      </c>
      <c r="N5170" s="6" t="b">
        <v>0</v>
      </c>
      <c r="O5170" s="6">
        <v>41.990817380000003</v>
      </c>
      <c r="P5170" s="6">
        <v>-72.129917210000002</v>
      </c>
    </row>
    <row r="5171" spans="2:16" ht="15.75" customHeight="1" x14ac:dyDescent="0.3">
      <c r="B5171" s="6">
        <v>902</v>
      </c>
      <c r="C5171" s="6" t="s">
        <v>26</v>
      </c>
      <c r="D5171" s="6">
        <v>6860</v>
      </c>
      <c r="F5171" s="6" t="s">
        <v>172</v>
      </c>
      <c r="G5171" s="6">
        <v>51.9</v>
      </c>
      <c r="H5171" s="6">
        <v>189.9</v>
      </c>
      <c r="I5171" s="6">
        <v>2.7</v>
      </c>
      <c r="J5171" s="6" t="s">
        <v>170</v>
      </c>
      <c r="K5171" s="6">
        <v>1.3</v>
      </c>
      <c r="L5171" s="6" t="s">
        <v>24</v>
      </c>
      <c r="N5171" s="6" t="b">
        <v>1</v>
      </c>
      <c r="O5171" s="6">
        <v>41.990811809999997</v>
      </c>
      <c r="P5171" s="6">
        <v>-72.129902560000005</v>
      </c>
    </row>
    <row r="5172" spans="2:16" ht="15.75" customHeight="1" x14ac:dyDescent="0.3">
      <c r="B5172" s="6">
        <v>902</v>
      </c>
      <c r="C5172" s="6" t="s">
        <v>26</v>
      </c>
      <c r="D5172" s="6">
        <v>6862</v>
      </c>
      <c r="F5172" s="6" t="s">
        <v>172</v>
      </c>
      <c r="G5172" s="6">
        <v>51</v>
      </c>
      <c r="H5172" s="6">
        <v>188.3</v>
      </c>
      <c r="I5172" s="6">
        <v>1.4</v>
      </c>
      <c r="J5172" s="6" t="s">
        <v>170</v>
      </c>
      <c r="K5172" s="6">
        <v>1.3</v>
      </c>
      <c r="L5172" s="6" t="s">
        <v>24</v>
      </c>
      <c r="N5172" s="6" t="b">
        <v>0</v>
      </c>
      <c r="O5172" s="6">
        <v>41.99079905</v>
      </c>
      <c r="P5172" s="6">
        <v>-72.129916640000005</v>
      </c>
    </row>
    <row r="5173" spans="2:16" ht="15.75" customHeight="1" x14ac:dyDescent="0.3">
      <c r="B5173" s="6">
        <v>901</v>
      </c>
      <c r="C5173" s="6" t="s">
        <v>25</v>
      </c>
      <c r="D5173" s="6">
        <v>6863</v>
      </c>
      <c r="F5173" s="6" t="s">
        <v>172</v>
      </c>
      <c r="G5173" s="6">
        <v>32.700000000000003</v>
      </c>
      <c r="H5173" s="6">
        <v>198.3</v>
      </c>
      <c r="I5173" s="6">
        <v>1.8</v>
      </c>
      <c r="J5173" s="6" t="s">
        <v>170</v>
      </c>
      <c r="L5173" s="6" t="s">
        <v>24</v>
      </c>
      <c r="N5173" s="6" t="b">
        <v>0</v>
      </c>
      <c r="O5173" s="6">
        <v>41.99091619</v>
      </c>
      <c r="P5173" s="6">
        <v>-72.130113699999995</v>
      </c>
    </row>
    <row r="5174" spans="2:16" ht="15.75" customHeight="1" x14ac:dyDescent="0.3">
      <c r="B5174" s="6">
        <v>804</v>
      </c>
      <c r="C5174" s="6" t="s">
        <v>26</v>
      </c>
      <c r="D5174" s="6">
        <v>6865</v>
      </c>
      <c r="F5174" s="6" t="s">
        <v>172</v>
      </c>
      <c r="G5174" s="6">
        <v>97.1</v>
      </c>
      <c r="H5174" s="6">
        <v>167.2</v>
      </c>
      <c r="I5174" s="6">
        <v>196</v>
      </c>
      <c r="J5174" s="6" t="s">
        <v>170</v>
      </c>
      <c r="K5174" s="6">
        <v>1.3</v>
      </c>
      <c r="L5174" s="6" t="s">
        <v>24</v>
      </c>
      <c r="N5174" s="6" t="b">
        <v>1</v>
      </c>
      <c r="O5174" s="6">
        <v>41.990540170000003</v>
      </c>
      <c r="P5174" s="6">
        <v>-72.129411660000002</v>
      </c>
    </row>
    <row r="5175" spans="2:16" ht="15.75" customHeight="1" x14ac:dyDescent="0.3">
      <c r="B5175" s="6">
        <v>902</v>
      </c>
      <c r="C5175" s="6" t="s">
        <v>21</v>
      </c>
      <c r="D5175" s="6">
        <v>6868</v>
      </c>
      <c r="F5175" s="6" t="s">
        <v>172</v>
      </c>
      <c r="G5175" s="6">
        <v>42.9</v>
      </c>
      <c r="H5175" s="6">
        <v>197.5</v>
      </c>
      <c r="I5175" s="6">
        <v>1.8</v>
      </c>
      <c r="J5175" s="6" t="s">
        <v>170</v>
      </c>
      <c r="N5175" s="6" t="b">
        <v>0</v>
      </c>
      <c r="O5175" s="6">
        <v>41.99089318</v>
      </c>
      <c r="P5175" s="6">
        <v>-72.129993830000004</v>
      </c>
    </row>
    <row r="5176" spans="2:16" ht="15.75" customHeight="1" x14ac:dyDescent="0.3">
      <c r="B5176" s="6">
        <v>902</v>
      </c>
      <c r="C5176" s="6" t="s">
        <v>17</v>
      </c>
      <c r="D5176" s="6">
        <v>6869</v>
      </c>
      <c r="F5176" s="6" t="s">
        <v>172</v>
      </c>
      <c r="G5176" s="6">
        <v>48.5</v>
      </c>
      <c r="H5176" s="6">
        <v>188</v>
      </c>
      <c r="I5176" s="6">
        <v>1</v>
      </c>
      <c r="J5176" s="6" t="s">
        <v>170</v>
      </c>
      <c r="K5176" s="6">
        <v>1.3</v>
      </c>
      <c r="L5176" s="6" t="s">
        <v>24</v>
      </c>
      <c r="N5176" s="6" t="b">
        <v>1</v>
      </c>
      <c r="O5176" s="6">
        <v>41.990800290000003</v>
      </c>
      <c r="P5176" s="6">
        <v>-72.12994707</v>
      </c>
    </row>
    <row r="5177" spans="2:16" ht="15.75" customHeight="1" x14ac:dyDescent="0.3">
      <c r="B5177" s="6">
        <v>902</v>
      </c>
      <c r="C5177" s="6" t="s">
        <v>17</v>
      </c>
      <c r="D5177" s="6">
        <v>6871</v>
      </c>
      <c r="F5177" s="6" t="s">
        <v>172</v>
      </c>
      <c r="G5177" s="6">
        <v>47.7</v>
      </c>
      <c r="H5177" s="6">
        <v>184.1</v>
      </c>
      <c r="I5177" s="6">
        <v>1.2</v>
      </c>
      <c r="J5177" s="6" t="s">
        <v>170</v>
      </c>
      <c r="N5177" s="6" t="b">
        <v>1</v>
      </c>
      <c r="O5177" s="6">
        <v>41.990766999999998</v>
      </c>
      <c r="P5177" s="6">
        <v>-72.129964790000002</v>
      </c>
    </row>
    <row r="5178" spans="2:16" ht="15.75" customHeight="1" x14ac:dyDescent="0.3">
      <c r="B5178" s="6">
        <v>901</v>
      </c>
      <c r="C5178" s="6" t="s">
        <v>17</v>
      </c>
      <c r="D5178" s="6">
        <v>6872</v>
      </c>
      <c r="F5178" s="6" t="s">
        <v>172</v>
      </c>
      <c r="G5178" s="6">
        <v>25.5</v>
      </c>
      <c r="H5178" s="6">
        <v>181.2</v>
      </c>
      <c r="I5178" s="6">
        <v>3</v>
      </c>
      <c r="J5178" s="6" t="s">
        <v>170</v>
      </c>
      <c r="K5178" s="6">
        <v>1.3</v>
      </c>
      <c r="L5178" s="6" t="s">
        <v>24</v>
      </c>
      <c r="M5178" s="6" t="s">
        <v>223</v>
      </c>
      <c r="N5178" s="6" t="b">
        <v>0</v>
      </c>
      <c r="O5178" s="6">
        <v>41.990775990000003</v>
      </c>
      <c r="P5178" s="6">
        <v>-72.130235420000005</v>
      </c>
    </row>
    <row r="5179" spans="2:16" ht="15.75" customHeight="1" x14ac:dyDescent="0.3">
      <c r="B5179" s="6">
        <v>903</v>
      </c>
      <c r="C5179" s="6" t="s">
        <v>25</v>
      </c>
      <c r="D5179" s="6">
        <v>6873</v>
      </c>
      <c r="F5179" s="6" t="s">
        <v>172</v>
      </c>
      <c r="G5179" s="6">
        <v>79</v>
      </c>
      <c r="H5179" s="6">
        <v>195.9</v>
      </c>
      <c r="I5179" s="6">
        <v>1.3</v>
      </c>
      <c r="J5179" s="6" t="s">
        <v>170</v>
      </c>
      <c r="L5179" s="6" t="s">
        <v>24</v>
      </c>
      <c r="N5179" s="6" t="b">
        <v>0</v>
      </c>
      <c r="O5179" s="6">
        <v>41.990822629999997</v>
      </c>
      <c r="P5179" s="6">
        <v>-72.129567030000004</v>
      </c>
    </row>
    <row r="5180" spans="2:16" ht="15.75" customHeight="1" x14ac:dyDescent="0.3">
      <c r="B5180" s="6">
        <v>902</v>
      </c>
      <c r="C5180" s="6" t="s">
        <v>26</v>
      </c>
      <c r="D5180" s="6">
        <v>6874</v>
      </c>
      <c r="F5180" s="6" t="s">
        <v>172</v>
      </c>
      <c r="G5180" s="6">
        <v>55.2</v>
      </c>
      <c r="H5180" s="6">
        <v>188</v>
      </c>
      <c r="I5180" s="6">
        <v>1.5</v>
      </c>
      <c r="J5180" s="6" t="s">
        <v>170</v>
      </c>
      <c r="N5180" s="6" t="b">
        <v>1</v>
      </c>
      <c r="O5180" s="6">
        <v>41.990789829999997</v>
      </c>
      <c r="P5180" s="6">
        <v>-72.129867230000002</v>
      </c>
    </row>
    <row r="5181" spans="2:16" ht="15.75" customHeight="1" x14ac:dyDescent="0.3">
      <c r="B5181" s="6">
        <v>804</v>
      </c>
      <c r="C5181" s="6" t="s">
        <v>25</v>
      </c>
      <c r="D5181" s="6">
        <v>6875</v>
      </c>
      <c r="F5181" s="6" t="s">
        <v>172</v>
      </c>
      <c r="G5181" s="6">
        <v>98.1</v>
      </c>
      <c r="H5181" s="6">
        <v>173</v>
      </c>
      <c r="I5181" s="6">
        <v>2</v>
      </c>
      <c r="J5181" s="6" t="s">
        <v>170</v>
      </c>
      <c r="K5181" s="6">
        <v>1.3</v>
      </c>
      <c r="L5181" s="6" t="s">
        <v>24</v>
      </c>
      <c r="N5181" s="6" t="b">
        <v>0</v>
      </c>
      <c r="O5181" s="6">
        <v>41.990589980000003</v>
      </c>
      <c r="P5181" s="6">
        <v>-72.129387550000004</v>
      </c>
    </row>
    <row r="5182" spans="2:16" ht="15.75" customHeight="1" x14ac:dyDescent="0.3">
      <c r="B5182" s="6">
        <v>901</v>
      </c>
      <c r="C5182" s="6" t="s">
        <v>17</v>
      </c>
      <c r="D5182" s="6">
        <v>6879</v>
      </c>
      <c r="F5182" s="6" t="s">
        <v>172</v>
      </c>
      <c r="G5182" s="6">
        <v>23.9</v>
      </c>
      <c r="H5182" s="6">
        <v>185.2</v>
      </c>
      <c r="I5182" s="6">
        <v>1.8</v>
      </c>
      <c r="J5182" s="6" t="s">
        <v>170</v>
      </c>
      <c r="K5182" s="6">
        <v>1.3</v>
      </c>
      <c r="L5182" s="6" t="s">
        <v>24</v>
      </c>
      <c r="N5182" s="6" t="b">
        <v>0</v>
      </c>
      <c r="O5182" s="6">
        <v>41.99081391</v>
      </c>
      <c r="P5182" s="6">
        <v>-72.130246080000006</v>
      </c>
    </row>
    <row r="5183" spans="2:16" ht="15.75" customHeight="1" x14ac:dyDescent="0.3">
      <c r="B5183" s="6">
        <v>902</v>
      </c>
      <c r="C5183" s="6" t="s">
        <v>26</v>
      </c>
      <c r="D5183" s="6">
        <v>6880</v>
      </c>
      <c r="F5183" s="6" t="s">
        <v>172</v>
      </c>
      <c r="G5183" s="6">
        <v>50.4</v>
      </c>
      <c r="H5183" s="6">
        <v>190.6</v>
      </c>
      <c r="I5183" s="6">
        <v>1.5</v>
      </c>
      <c r="J5183" s="6" t="s">
        <v>170</v>
      </c>
      <c r="K5183" s="6">
        <v>1.3</v>
      </c>
      <c r="L5183" s="6" t="s">
        <v>24</v>
      </c>
      <c r="N5183" s="6" t="b">
        <v>0</v>
      </c>
      <c r="O5183" s="6">
        <v>41.99082035</v>
      </c>
      <c r="P5183" s="6">
        <v>-72.129918959999998</v>
      </c>
    </row>
    <row r="5184" spans="2:16" ht="15.75" customHeight="1" x14ac:dyDescent="0.3">
      <c r="B5184" s="6">
        <v>904</v>
      </c>
      <c r="C5184" s="6" t="s">
        <v>26</v>
      </c>
      <c r="D5184" s="6">
        <v>6882</v>
      </c>
      <c r="F5184" s="6" t="s">
        <v>172</v>
      </c>
      <c r="G5184" s="6">
        <v>99.7</v>
      </c>
      <c r="H5184" s="6">
        <v>183.3</v>
      </c>
      <c r="I5184" s="6">
        <v>1.6</v>
      </c>
      <c r="J5184" s="6" t="s">
        <v>170</v>
      </c>
      <c r="L5184" s="6" t="s">
        <v>24</v>
      </c>
      <c r="N5184" s="6" t="b">
        <v>0</v>
      </c>
      <c r="O5184" s="6">
        <v>41.990678699999997</v>
      </c>
      <c r="P5184" s="6">
        <v>-72.129346839999997</v>
      </c>
    </row>
    <row r="5185" spans="2:16" ht="15.75" customHeight="1" x14ac:dyDescent="0.3">
      <c r="B5185" s="6">
        <v>903</v>
      </c>
      <c r="C5185" s="6" t="s">
        <v>25</v>
      </c>
      <c r="D5185" s="6">
        <v>6883</v>
      </c>
      <c r="F5185" s="6" t="s">
        <v>172</v>
      </c>
      <c r="G5185" s="6">
        <v>71.3</v>
      </c>
      <c r="H5185" s="6">
        <v>199</v>
      </c>
      <c r="I5185" s="6">
        <v>1.3</v>
      </c>
      <c r="J5185" s="6" t="s">
        <v>170</v>
      </c>
      <c r="L5185" s="6" t="s">
        <v>24</v>
      </c>
      <c r="N5185" s="6" t="b">
        <v>0</v>
      </c>
      <c r="O5185" s="6">
        <v>41.990862110000002</v>
      </c>
      <c r="P5185" s="6">
        <v>-72.129652269999994</v>
      </c>
    </row>
    <row r="5186" spans="2:16" ht="15.75" customHeight="1" x14ac:dyDescent="0.3">
      <c r="B5186" s="6">
        <v>902</v>
      </c>
      <c r="C5186" s="6" t="s">
        <v>26</v>
      </c>
      <c r="D5186" s="6">
        <v>6884</v>
      </c>
      <c r="F5186" s="6" t="s">
        <v>172</v>
      </c>
      <c r="G5186" s="6">
        <v>50.6</v>
      </c>
      <c r="H5186" s="6">
        <v>190.8</v>
      </c>
      <c r="I5186" s="6">
        <v>1</v>
      </c>
      <c r="J5186" s="6" t="s">
        <v>170</v>
      </c>
      <c r="K5186" s="6">
        <v>1.3</v>
      </c>
      <c r="L5186" s="6" t="s">
        <v>24</v>
      </c>
      <c r="N5186" s="6" t="b">
        <v>0</v>
      </c>
      <c r="O5186" s="6">
        <v>41.99082181</v>
      </c>
      <c r="P5186" s="6">
        <v>-72.129916159999993</v>
      </c>
    </row>
    <row r="5187" spans="2:16" ht="15.75" customHeight="1" x14ac:dyDescent="0.3">
      <c r="B5187" s="6">
        <v>902</v>
      </c>
      <c r="C5187" s="6" t="s">
        <v>26</v>
      </c>
      <c r="D5187" s="6">
        <v>6885</v>
      </c>
      <c r="F5187" s="6" t="s">
        <v>172</v>
      </c>
      <c r="G5187" s="6">
        <v>51.1</v>
      </c>
      <c r="H5187" s="6">
        <v>190.2</v>
      </c>
      <c r="I5187" s="6">
        <v>1.1000000000000001</v>
      </c>
      <c r="J5187" s="6" t="s">
        <v>170</v>
      </c>
      <c r="K5187" s="6">
        <v>1.3</v>
      </c>
      <c r="L5187" s="6" t="s">
        <v>24</v>
      </c>
      <c r="N5187" s="6" t="b">
        <v>0</v>
      </c>
      <c r="O5187" s="6">
        <v>41.990815720000001</v>
      </c>
      <c r="P5187" s="6">
        <v>-72.129911460000002</v>
      </c>
    </row>
    <row r="5188" spans="2:16" ht="15.75" customHeight="1" x14ac:dyDescent="0.3">
      <c r="B5188" s="6">
        <v>902</v>
      </c>
      <c r="C5188" s="6" t="s">
        <v>17</v>
      </c>
      <c r="D5188" s="6">
        <v>6886</v>
      </c>
      <c r="F5188" s="6" t="s">
        <v>172</v>
      </c>
      <c r="G5188" s="6">
        <v>48.8</v>
      </c>
      <c r="H5188" s="6">
        <v>185.9</v>
      </c>
      <c r="I5188" s="6">
        <v>1.6</v>
      </c>
      <c r="J5188" s="6" t="s">
        <v>170</v>
      </c>
      <c r="K5188" s="6">
        <v>1.3</v>
      </c>
      <c r="L5188" s="6" t="s">
        <v>24</v>
      </c>
      <c r="N5188" s="6" t="b">
        <v>0</v>
      </c>
      <c r="O5188" s="6">
        <v>41.990781230000003</v>
      </c>
      <c r="P5188" s="6">
        <v>-72.129947900000005</v>
      </c>
    </row>
    <row r="5189" spans="2:16" ht="15.75" customHeight="1" x14ac:dyDescent="0.3">
      <c r="B5189" s="6">
        <v>509</v>
      </c>
      <c r="C5189" s="6" t="s">
        <v>17</v>
      </c>
      <c r="D5189" s="6">
        <v>6888</v>
      </c>
      <c r="F5189" s="6" t="s">
        <v>172</v>
      </c>
      <c r="G5189" s="6">
        <v>188.9</v>
      </c>
      <c r="H5189" s="6">
        <v>106.2</v>
      </c>
      <c r="I5189" s="6">
        <v>2.2000000000000002</v>
      </c>
      <c r="J5189" s="6" t="s">
        <v>170</v>
      </c>
      <c r="K5189" s="6">
        <v>1.3</v>
      </c>
      <c r="L5189" s="6" t="s">
        <v>24</v>
      </c>
      <c r="N5189" s="6" t="b">
        <v>0</v>
      </c>
      <c r="O5189" s="6">
        <v>41.989856549999999</v>
      </c>
      <c r="P5189" s="6">
        <v>-72.128445970000001</v>
      </c>
    </row>
    <row r="5190" spans="2:16" ht="15.75" customHeight="1" x14ac:dyDescent="0.3">
      <c r="B5190" s="6">
        <v>902</v>
      </c>
      <c r="C5190" s="6" t="s">
        <v>21</v>
      </c>
      <c r="D5190" s="6">
        <v>6889</v>
      </c>
      <c r="F5190" s="6" t="s">
        <v>172</v>
      </c>
      <c r="G5190" s="6">
        <v>42</v>
      </c>
      <c r="H5190" s="6">
        <v>197.9</v>
      </c>
      <c r="I5190" s="6">
        <v>1.6</v>
      </c>
      <c r="J5190" s="6" t="s">
        <v>170</v>
      </c>
      <c r="N5190" s="6" t="b">
        <v>0</v>
      </c>
      <c r="O5190" s="6">
        <v>41.990898129999998</v>
      </c>
      <c r="P5190" s="6">
        <v>-72.130003720000005</v>
      </c>
    </row>
    <row r="5191" spans="2:16" ht="15.75" customHeight="1" x14ac:dyDescent="0.3">
      <c r="B5191" s="6">
        <v>803</v>
      </c>
      <c r="C5191" s="6" t="s">
        <v>21</v>
      </c>
      <c r="D5191" s="6">
        <v>6890</v>
      </c>
      <c r="F5191" s="6" t="s">
        <v>172</v>
      </c>
      <c r="G5191" s="6">
        <v>67</v>
      </c>
      <c r="H5191" s="6">
        <v>179.7</v>
      </c>
      <c r="I5191" s="6">
        <v>2</v>
      </c>
      <c r="J5191" s="6" t="s">
        <v>170</v>
      </c>
      <c r="K5191" s="6">
        <v>1.3</v>
      </c>
      <c r="L5191" s="6" t="s">
        <v>24</v>
      </c>
      <c r="N5191" s="6" t="b">
        <v>0</v>
      </c>
      <c r="O5191" s="6">
        <v>41.99069789</v>
      </c>
      <c r="P5191" s="6">
        <v>-72.129744059999993</v>
      </c>
    </row>
    <row r="5192" spans="2:16" ht="15.75" customHeight="1" x14ac:dyDescent="0.3">
      <c r="B5192" s="6">
        <v>902</v>
      </c>
      <c r="C5192" s="6" t="s">
        <v>21</v>
      </c>
      <c r="D5192" s="6">
        <v>6891</v>
      </c>
      <c r="F5192" s="6" t="s">
        <v>172</v>
      </c>
      <c r="G5192" s="6">
        <v>46.8</v>
      </c>
      <c r="H5192" s="6">
        <v>194.5</v>
      </c>
      <c r="I5192" s="6">
        <v>1.4</v>
      </c>
      <c r="J5192" s="6" t="s">
        <v>170</v>
      </c>
      <c r="K5192" s="6">
        <v>1.3</v>
      </c>
      <c r="L5192" s="6" t="s">
        <v>24</v>
      </c>
      <c r="N5192" s="6" t="b">
        <v>0</v>
      </c>
      <c r="O5192" s="6">
        <v>41.990860519999998</v>
      </c>
      <c r="P5192" s="6">
        <v>-72.129953659999998</v>
      </c>
    </row>
    <row r="5193" spans="2:16" ht="15.75" customHeight="1" x14ac:dyDescent="0.3">
      <c r="B5193" s="6">
        <v>903</v>
      </c>
      <c r="C5193" s="6" t="s">
        <v>25</v>
      </c>
      <c r="D5193" s="6">
        <v>6893</v>
      </c>
      <c r="F5193" s="6" t="s">
        <v>172</v>
      </c>
      <c r="G5193" s="6">
        <v>79.8</v>
      </c>
      <c r="H5193" s="6">
        <v>196.6</v>
      </c>
      <c r="I5193" s="6">
        <v>1.5</v>
      </c>
      <c r="J5193" s="6" t="s">
        <v>170</v>
      </c>
      <c r="L5193" s="6" t="s">
        <v>24</v>
      </c>
      <c r="N5193" s="6" t="b">
        <v>0</v>
      </c>
      <c r="O5193" s="6">
        <v>41.990827580000001</v>
      </c>
      <c r="P5193" s="6">
        <v>-72.129556019999995</v>
      </c>
    </row>
    <row r="5194" spans="2:16" ht="15.75" customHeight="1" x14ac:dyDescent="0.3">
      <c r="B5194" s="6">
        <v>902</v>
      </c>
      <c r="C5194" s="6" t="s">
        <v>17</v>
      </c>
      <c r="D5194" s="6">
        <v>6894</v>
      </c>
      <c r="F5194" s="6" t="s">
        <v>172</v>
      </c>
      <c r="G5194" s="6">
        <v>48.9</v>
      </c>
      <c r="H5194" s="6">
        <v>185</v>
      </c>
      <c r="I5194" s="6">
        <v>2.2000000000000002</v>
      </c>
      <c r="J5194" s="6" t="s">
        <v>170</v>
      </c>
      <c r="K5194" s="6">
        <v>1.3</v>
      </c>
      <c r="L5194" s="6" t="s">
        <v>24</v>
      </c>
      <c r="N5194" s="6" t="b">
        <v>0</v>
      </c>
      <c r="O5194" s="6">
        <v>41.990773099999998</v>
      </c>
      <c r="P5194" s="6">
        <v>-72.129948600000006</v>
      </c>
    </row>
    <row r="5195" spans="2:16" ht="15.75" customHeight="1" x14ac:dyDescent="0.3">
      <c r="B5195" s="6">
        <v>902</v>
      </c>
      <c r="C5195" s="6" t="s">
        <v>26</v>
      </c>
      <c r="D5195" s="6">
        <v>6895</v>
      </c>
      <c r="F5195" s="6" t="s">
        <v>172</v>
      </c>
      <c r="G5195" s="6">
        <v>51</v>
      </c>
      <c r="H5195" s="6">
        <v>188.3</v>
      </c>
      <c r="I5195" s="6">
        <v>1.5</v>
      </c>
      <c r="J5195" s="6" t="s">
        <v>170</v>
      </c>
      <c r="K5195" s="6">
        <v>1.3</v>
      </c>
      <c r="L5195" s="6" t="s">
        <v>24</v>
      </c>
      <c r="N5195" s="6" t="b">
        <v>1</v>
      </c>
      <c r="O5195" s="6">
        <v>41.99079905</v>
      </c>
      <c r="P5195" s="6">
        <v>-72.129916640000005</v>
      </c>
    </row>
    <row r="5196" spans="2:16" ht="15.75" customHeight="1" x14ac:dyDescent="0.3">
      <c r="B5196" s="6">
        <v>902</v>
      </c>
      <c r="C5196" s="6" t="s">
        <v>25</v>
      </c>
      <c r="D5196" s="6">
        <v>6896</v>
      </c>
      <c r="F5196" s="6" t="s">
        <v>172</v>
      </c>
      <c r="G5196" s="6">
        <v>55.8</v>
      </c>
      <c r="H5196" s="6">
        <v>190.7</v>
      </c>
      <c r="I5196" s="6">
        <v>2.1</v>
      </c>
      <c r="J5196" s="6" t="s">
        <v>170</v>
      </c>
      <c r="K5196" s="6">
        <v>1.3</v>
      </c>
      <c r="L5196" s="6" t="s">
        <v>24</v>
      </c>
      <c r="N5196" s="6" t="b">
        <v>0</v>
      </c>
      <c r="O5196" s="6">
        <v>41.990812810000001</v>
      </c>
      <c r="P5196" s="6">
        <v>-72.129854409999993</v>
      </c>
    </row>
    <row r="5197" spans="2:16" ht="15.75" customHeight="1" x14ac:dyDescent="0.3">
      <c r="B5197" s="6">
        <v>902</v>
      </c>
      <c r="C5197" s="6" t="s">
        <v>17</v>
      </c>
      <c r="D5197" s="6">
        <v>6898</v>
      </c>
      <c r="F5197" s="6" t="s">
        <v>172</v>
      </c>
      <c r="G5197" s="6">
        <v>49.2</v>
      </c>
      <c r="H5197" s="6">
        <v>189.3</v>
      </c>
      <c r="I5197" s="6">
        <v>1.3</v>
      </c>
      <c r="J5197" s="6" t="s">
        <v>170</v>
      </c>
      <c r="K5197" s="6">
        <v>1.3</v>
      </c>
      <c r="L5197" s="6" t="s">
        <v>24</v>
      </c>
      <c r="N5197" s="6" t="b">
        <v>1</v>
      </c>
      <c r="O5197" s="6">
        <v>41.990810709999998</v>
      </c>
      <c r="P5197" s="6">
        <v>-72.129935990000007</v>
      </c>
    </row>
    <row r="5198" spans="2:16" ht="15.75" customHeight="1" x14ac:dyDescent="0.3">
      <c r="B5198" s="6">
        <v>902</v>
      </c>
      <c r="C5198" s="6" t="s">
        <v>21</v>
      </c>
      <c r="D5198" s="6">
        <v>6900</v>
      </c>
      <c r="F5198" s="6" t="s">
        <v>172</v>
      </c>
      <c r="G5198" s="6">
        <v>46.7</v>
      </c>
      <c r="H5198" s="6">
        <v>196.9</v>
      </c>
      <c r="I5198" s="6">
        <v>1.5</v>
      </c>
      <c r="J5198" s="6" t="s">
        <v>170</v>
      </c>
      <c r="L5198" s="6" t="s">
        <v>24</v>
      </c>
      <c r="N5198" s="6" t="b">
        <v>0</v>
      </c>
      <c r="O5198" s="6">
        <v>41.99088193</v>
      </c>
      <c r="P5198" s="6">
        <v>-72.129949809999999</v>
      </c>
    </row>
    <row r="5199" spans="2:16" ht="15.75" customHeight="1" x14ac:dyDescent="0.3">
      <c r="B5199" s="6">
        <v>803</v>
      </c>
      <c r="C5199" s="6" t="s">
        <v>17</v>
      </c>
      <c r="D5199" s="6">
        <v>6903</v>
      </c>
      <c r="F5199" s="6" t="s">
        <v>172</v>
      </c>
      <c r="G5199" s="6">
        <v>68.7</v>
      </c>
      <c r="H5199" s="6">
        <v>165.1</v>
      </c>
      <c r="I5199" s="6">
        <v>1.4</v>
      </c>
      <c r="J5199" s="6" t="s">
        <v>170</v>
      </c>
      <c r="N5199" s="6" t="b">
        <v>1</v>
      </c>
      <c r="O5199" s="6">
        <v>41.990565930000002</v>
      </c>
      <c r="P5199" s="6">
        <v>-72.129754480000003</v>
      </c>
    </row>
    <row r="5200" spans="2:16" ht="15.75" customHeight="1" x14ac:dyDescent="0.3">
      <c r="B5200" s="6">
        <v>902</v>
      </c>
      <c r="C5200" s="6" t="s">
        <v>17</v>
      </c>
      <c r="D5200" s="6">
        <v>6904</v>
      </c>
      <c r="F5200" s="6" t="s">
        <v>172</v>
      </c>
      <c r="G5200" s="6">
        <v>49</v>
      </c>
      <c r="H5200" s="6">
        <v>187.7</v>
      </c>
      <c r="I5200" s="6">
        <v>2.7</v>
      </c>
      <c r="J5200" s="6" t="s">
        <v>170</v>
      </c>
      <c r="K5200" s="6">
        <v>1.3</v>
      </c>
      <c r="L5200" s="6" t="s">
        <v>24</v>
      </c>
      <c r="N5200" s="6" t="b">
        <v>0</v>
      </c>
      <c r="O5200" s="6">
        <v>41.990796860000003</v>
      </c>
      <c r="P5200" s="6">
        <v>-72.129941740000007</v>
      </c>
    </row>
    <row r="5201" spans="2:16" ht="15.75" customHeight="1" x14ac:dyDescent="0.3">
      <c r="B5201" s="6">
        <v>803</v>
      </c>
      <c r="C5201" s="6" t="s">
        <v>21</v>
      </c>
      <c r="D5201" s="6">
        <v>6905</v>
      </c>
      <c r="F5201" s="6" t="s">
        <v>172</v>
      </c>
      <c r="G5201" s="6">
        <v>64.3</v>
      </c>
      <c r="H5201" s="6">
        <v>177.9</v>
      </c>
      <c r="I5201" s="6">
        <v>2.1</v>
      </c>
      <c r="J5201" s="6" t="s">
        <v>170</v>
      </c>
      <c r="K5201" s="6">
        <v>1.3</v>
      </c>
      <c r="L5201" s="6" t="s">
        <v>24</v>
      </c>
      <c r="N5201" s="6" t="b">
        <v>0</v>
      </c>
      <c r="O5201" s="6">
        <v>41.990686169999996</v>
      </c>
      <c r="P5201" s="6">
        <v>-72.129780019999998</v>
      </c>
    </row>
    <row r="5202" spans="2:16" ht="15.75" customHeight="1" x14ac:dyDescent="0.3">
      <c r="B5202" s="6">
        <v>902</v>
      </c>
      <c r="C5202" s="6" t="s">
        <v>17</v>
      </c>
      <c r="D5202" s="6">
        <v>6909</v>
      </c>
      <c r="F5202" s="6" t="s">
        <v>172</v>
      </c>
      <c r="G5202" s="6">
        <v>48.1</v>
      </c>
      <c r="H5202" s="6">
        <v>182.1</v>
      </c>
      <c r="I5202" s="6">
        <v>2.4</v>
      </c>
      <c r="J5202" s="6" t="s">
        <v>170</v>
      </c>
      <c r="K5202" s="6">
        <v>1.3</v>
      </c>
      <c r="L5202" s="6" t="s">
        <v>24</v>
      </c>
      <c r="N5202" s="6" t="b">
        <v>1</v>
      </c>
      <c r="O5202" s="6">
        <v>41.990748670000002</v>
      </c>
      <c r="P5202" s="6">
        <v>-72.129964229999999</v>
      </c>
    </row>
    <row r="5203" spans="2:16" ht="15.75" customHeight="1" x14ac:dyDescent="0.3">
      <c r="B5203" s="6">
        <v>804</v>
      </c>
      <c r="C5203" s="6" t="s">
        <v>25</v>
      </c>
      <c r="D5203" s="6">
        <v>6910</v>
      </c>
      <c r="F5203" s="6" t="s">
        <v>172</v>
      </c>
      <c r="G5203" s="6">
        <v>94.6</v>
      </c>
      <c r="H5203" s="6">
        <v>172.4</v>
      </c>
      <c r="I5203" s="6">
        <v>1.2</v>
      </c>
      <c r="J5203" s="6" t="s">
        <v>170</v>
      </c>
      <c r="K5203" s="6">
        <v>1.3</v>
      </c>
      <c r="L5203" s="6" t="s">
        <v>24</v>
      </c>
      <c r="N5203" s="6" t="b">
        <v>0</v>
      </c>
      <c r="O5203" s="6">
        <v>41.990590130000001</v>
      </c>
      <c r="P5203" s="6">
        <v>-72.12943052</v>
      </c>
    </row>
    <row r="5204" spans="2:16" ht="15.75" customHeight="1" x14ac:dyDescent="0.3">
      <c r="B5204" s="6">
        <v>804</v>
      </c>
      <c r="C5204" s="6" t="s">
        <v>26</v>
      </c>
      <c r="D5204" s="6">
        <v>6911</v>
      </c>
      <c r="F5204" s="6" t="s">
        <v>172</v>
      </c>
      <c r="G5204" s="6">
        <v>97.2</v>
      </c>
      <c r="H5204" s="6">
        <v>166.3</v>
      </c>
      <c r="I5204" s="6">
        <v>2.1</v>
      </c>
      <c r="J5204" s="6" t="s">
        <v>170</v>
      </c>
      <c r="K5204" s="6">
        <v>1.3</v>
      </c>
      <c r="L5204" s="6" t="s">
        <v>24</v>
      </c>
      <c r="N5204" s="6" t="b">
        <v>0</v>
      </c>
      <c r="O5204" s="6">
        <v>41.990532049999999</v>
      </c>
      <c r="P5204" s="6">
        <v>-72.129412360000003</v>
      </c>
    </row>
    <row r="5205" spans="2:16" ht="15.75" customHeight="1" x14ac:dyDescent="0.3">
      <c r="B5205" s="6">
        <v>804</v>
      </c>
      <c r="C5205" s="6" t="s">
        <v>26</v>
      </c>
      <c r="D5205" s="6">
        <v>6912</v>
      </c>
      <c r="F5205" s="6" t="s">
        <v>172</v>
      </c>
      <c r="G5205" s="6">
        <v>98.4</v>
      </c>
      <c r="H5205" s="6">
        <v>163.69999999999999</v>
      </c>
      <c r="I5205" s="6">
        <v>2.4</v>
      </c>
      <c r="J5205" s="6" t="s">
        <v>170</v>
      </c>
      <c r="K5205" s="6">
        <v>1.3</v>
      </c>
      <c r="L5205" s="6" t="s">
        <v>24</v>
      </c>
      <c r="N5205" s="6" t="b">
        <v>1</v>
      </c>
      <c r="O5205" s="6">
        <v>41.990507149999999</v>
      </c>
      <c r="P5205" s="6">
        <v>-72.129403519999997</v>
      </c>
    </row>
    <row r="5206" spans="2:16" ht="15.75" customHeight="1" x14ac:dyDescent="0.3">
      <c r="B5206" s="6">
        <v>803</v>
      </c>
      <c r="C5206" s="6" t="s">
        <v>17</v>
      </c>
      <c r="D5206" s="6">
        <v>6913</v>
      </c>
      <c r="F5206" s="6" t="s">
        <v>172</v>
      </c>
      <c r="G5206" s="6">
        <v>68.8</v>
      </c>
      <c r="H5206" s="6">
        <v>165</v>
      </c>
      <c r="I5206" s="6">
        <v>2.4</v>
      </c>
      <c r="J5206" s="6" t="s">
        <v>170</v>
      </c>
      <c r="N5206" s="6" t="b">
        <v>1</v>
      </c>
      <c r="O5206" s="6">
        <v>41.990564890000002</v>
      </c>
      <c r="P5206" s="6">
        <v>-72.129753500000007</v>
      </c>
    </row>
    <row r="5207" spans="2:16" ht="15.75" customHeight="1" x14ac:dyDescent="0.3">
      <c r="B5207" s="6">
        <v>804</v>
      </c>
      <c r="C5207" s="6" t="s">
        <v>26</v>
      </c>
      <c r="D5207" s="6">
        <v>6914</v>
      </c>
      <c r="F5207" s="6" t="s">
        <v>172</v>
      </c>
      <c r="G5207" s="6">
        <v>92.2</v>
      </c>
      <c r="H5207" s="6">
        <v>164.7</v>
      </c>
      <c r="I5207" s="6">
        <v>1.5</v>
      </c>
      <c r="J5207" s="6" t="s">
        <v>170</v>
      </c>
      <c r="K5207" s="6">
        <v>1.3</v>
      </c>
      <c r="L5207" s="6" t="s">
        <v>24</v>
      </c>
      <c r="N5207" s="6" t="b">
        <v>0</v>
      </c>
      <c r="O5207" s="6">
        <v>41.990525689999998</v>
      </c>
      <c r="P5207" s="6">
        <v>-72.129475299999996</v>
      </c>
    </row>
    <row r="5208" spans="2:16" ht="15.75" customHeight="1" x14ac:dyDescent="0.3">
      <c r="B5208" s="6">
        <v>903</v>
      </c>
      <c r="C5208" s="6" t="s">
        <v>17</v>
      </c>
      <c r="D5208" s="6">
        <v>6916</v>
      </c>
      <c r="F5208" s="6" t="s">
        <v>18</v>
      </c>
      <c r="G5208" s="6">
        <v>65.099999999999994</v>
      </c>
      <c r="H5208" s="6">
        <v>182.2</v>
      </c>
      <c r="I5208" s="6">
        <v>6.8</v>
      </c>
      <c r="J5208" s="6" t="s">
        <v>170</v>
      </c>
      <c r="L5208" s="6" t="s">
        <v>24</v>
      </c>
      <c r="N5208" s="6" t="b">
        <v>0</v>
      </c>
      <c r="O5208" s="6">
        <v>41.990723000000003</v>
      </c>
      <c r="P5208" s="6">
        <v>-72.129761450000004</v>
      </c>
    </row>
    <row r="5209" spans="2:16" ht="15.75" customHeight="1" x14ac:dyDescent="0.3">
      <c r="B5209" s="6">
        <v>902</v>
      </c>
      <c r="C5209" s="6" t="s">
        <v>26</v>
      </c>
      <c r="D5209" s="6">
        <v>6917</v>
      </c>
      <c r="F5209" s="6" t="s">
        <v>18</v>
      </c>
      <c r="G5209" s="6">
        <v>54.2</v>
      </c>
      <c r="H5209" s="6">
        <v>180.2</v>
      </c>
      <c r="I5209" s="6">
        <v>3.9</v>
      </c>
      <c r="J5209" s="6" t="s">
        <v>170</v>
      </c>
      <c r="L5209" s="6" t="s">
        <v>24</v>
      </c>
      <c r="N5209" s="6" t="b">
        <v>0</v>
      </c>
      <c r="O5209" s="6">
        <v>41.990722310000002</v>
      </c>
      <c r="P5209" s="6">
        <v>-72.129895529999999</v>
      </c>
    </row>
    <row r="5210" spans="2:16" ht="15.75" customHeight="1" x14ac:dyDescent="0.3">
      <c r="B5210" s="6">
        <v>804</v>
      </c>
      <c r="C5210" s="6" t="s">
        <v>21</v>
      </c>
      <c r="D5210" s="6">
        <v>6919</v>
      </c>
      <c r="F5210" s="6" t="s">
        <v>172</v>
      </c>
      <c r="G5210" s="6">
        <v>85.1</v>
      </c>
      <c r="H5210" s="6">
        <v>179.4</v>
      </c>
      <c r="I5210" s="6">
        <v>2</v>
      </c>
      <c r="J5210" s="6" t="s">
        <v>170</v>
      </c>
      <c r="L5210" s="6" t="s">
        <v>24</v>
      </c>
      <c r="N5210" s="6" t="b">
        <v>1</v>
      </c>
      <c r="O5210" s="6">
        <v>41.990666969999999</v>
      </c>
      <c r="P5210" s="6">
        <v>-72.129529009999999</v>
      </c>
    </row>
    <row r="5211" spans="2:16" ht="15.75" customHeight="1" x14ac:dyDescent="0.3">
      <c r="B5211" s="6">
        <v>804</v>
      </c>
      <c r="C5211" s="6" t="s">
        <v>25</v>
      </c>
      <c r="D5211" s="6">
        <v>6921</v>
      </c>
      <c r="F5211" s="6" t="s">
        <v>172</v>
      </c>
      <c r="G5211" s="6">
        <v>99.5</v>
      </c>
      <c r="H5211" s="6">
        <v>170</v>
      </c>
      <c r="I5211" s="6">
        <v>1.5</v>
      </c>
      <c r="J5211" s="6" t="s">
        <v>170</v>
      </c>
      <c r="K5211" s="6">
        <v>1.3</v>
      </c>
      <c r="L5211" s="6" t="s">
        <v>24</v>
      </c>
      <c r="N5211" s="6" t="b">
        <v>0</v>
      </c>
      <c r="O5211" s="6">
        <v>41.990561219999996</v>
      </c>
      <c r="P5211" s="6">
        <v>-72.129377180000006</v>
      </c>
    </row>
    <row r="5212" spans="2:16" ht="15.75" customHeight="1" x14ac:dyDescent="0.3">
      <c r="B5212" s="6">
        <v>905</v>
      </c>
      <c r="C5212" s="6" t="s">
        <v>17</v>
      </c>
      <c r="D5212" s="6">
        <v>6922</v>
      </c>
      <c r="F5212" s="6" t="s">
        <v>172</v>
      </c>
      <c r="G5212" s="6">
        <v>101</v>
      </c>
      <c r="H5212" s="6">
        <v>183.5</v>
      </c>
      <c r="I5212" s="6">
        <v>2</v>
      </c>
      <c r="J5212" s="6" t="s">
        <v>170</v>
      </c>
      <c r="K5212" s="6">
        <v>1.3</v>
      </c>
      <c r="L5212" s="6" t="s">
        <v>24</v>
      </c>
      <c r="N5212" s="6" t="b">
        <v>0</v>
      </c>
      <c r="O5212" s="6">
        <v>41.990678449999997</v>
      </c>
      <c r="P5212" s="6">
        <v>-72.129330929999995</v>
      </c>
    </row>
    <row r="5213" spans="2:16" ht="15.75" customHeight="1" x14ac:dyDescent="0.3">
      <c r="B5213" s="6">
        <v>902</v>
      </c>
      <c r="C5213" s="6" t="s">
        <v>17</v>
      </c>
      <c r="D5213" s="6">
        <v>6923</v>
      </c>
      <c r="F5213" s="6" t="s">
        <v>172</v>
      </c>
      <c r="G5213" s="6">
        <v>47.7</v>
      </c>
      <c r="H5213" s="6">
        <v>183.1</v>
      </c>
      <c r="I5213" s="6">
        <v>2</v>
      </c>
      <c r="J5213" s="6" t="s">
        <v>170</v>
      </c>
      <c r="N5213" s="6" t="b">
        <v>1</v>
      </c>
      <c r="O5213" s="6">
        <v>41.990758149999998</v>
      </c>
      <c r="P5213" s="6">
        <v>-72.129966890000006</v>
      </c>
    </row>
    <row r="5214" spans="2:16" ht="15.75" customHeight="1" x14ac:dyDescent="0.3">
      <c r="B5214" s="6">
        <v>901</v>
      </c>
      <c r="C5214" s="6" t="s">
        <v>17</v>
      </c>
      <c r="D5214" s="6">
        <v>6924</v>
      </c>
      <c r="F5214" s="6" t="s">
        <v>172</v>
      </c>
      <c r="G5214" s="6">
        <v>25.3</v>
      </c>
      <c r="H5214" s="6">
        <v>189.2</v>
      </c>
      <c r="I5214" s="6">
        <v>2.2000000000000002</v>
      </c>
      <c r="J5214" s="6" t="s">
        <v>170</v>
      </c>
      <c r="K5214" s="6">
        <v>1.3</v>
      </c>
      <c r="L5214" s="6" t="s">
        <v>24</v>
      </c>
      <c r="N5214" s="6" t="b">
        <v>0</v>
      </c>
      <c r="O5214" s="6">
        <v>41.99084715</v>
      </c>
      <c r="P5214" s="6">
        <v>-72.130220989999998</v>
      </c>
    </row>
    <row r="5215" spans="2:16" ht="15.75" customHeight="1" x14ac:dyDescent="0.3">
      <c r="B5215" s="6">
        <v>902</v>
      </c>
      <c r="C5215" s="6" t="s">
        <v>17</v>
      </c>
      <c r="D5215" s="6">
        <v>6925</v>
      </c>
      <c r="F5215" s="6" t="s">
        <v>172</v>
      </c>
      <c r="G5215" s="6">
        <v>47.6</v>
      </c>
      <c r="H5215" s="6">
        <v>183.8</v>
      </c>
      <c r="I5215" s="6">
        <v>1.3</v>
      </c>
      <c r="J5215" s="6" t="s">
        <v>170</v>
      </c>
      <c r="N5215" s="6" t="b">
        <v>1</v>
      </c>
      <c r="O5215" s="6">
        <v>41.990764499999997</v>
      </c>
      <c r="P5215" s="6">
        <v>-72.129966609999997</v>
      </c>
    </row>
    <row r="5216" spans="2:16" ht="15.75" customHeight="1" x14ac:dyDescent="0.3">
      <c r="B5216" s="6">
        <v>803</v>
      </c>
      <c r="C5216" s="6" t="s">
        <v>26</v>
      </c>
      <c r="D5216" s="6">
        <v>6926</v>
      </c>
      <c r="F5216" s="6" t="s">
        <v>172</v>
      </c>
      <c r="G5216" s="6">
        <v>72.3</v>
      </c>
      <c r="H5216" s="6">
        <v>162.80000000000001</v>
      </c>
      <c r="I5216" s="6">
        <v>2.1</v>
      </c>
      <c r="J5216" s="6" t="s">
        <v>170</v>
      </c>
      <c r="K5216" s="6">
        <v>1.3</v>
      </c>
      <c r="L5216" s="6" t="s">
        <v>24</v>
      </c>
      <c r="N5216" s="6" t="b">
        <v>1</v>
      </c>
      <c r="O5216" s="6">
        <v>41.990539939999998</v>
      </c>
      <c r="P5216" s="6">
        <v>-72.129716419999994</v>
      </c>
    </row>
    <row r="5217" spans="2:16" ht="15.75" customHeight="1" x14ac:dyDescent="0.3">
      <c r="B5217" s="6">
        <v>902</v>
      </c>
      <c r="C5217" s="6" t="s">
        <v>17</v>
      </c>
      <c r="D5217" s="6">
        <v>6927</v>
      </c>
      <c r="F5217" s="6" t="s">
        <v>172</v>
      </c>
      <c r="G5217" s="6">
        <v>48.9</v>
      </c>
      <c r="H5217" s="6">
        <v>184.1</v>
      </c>
      <c r="I5217" s="6">
        <v>1.6</v>
      </c>
      <c r="J5217" s="6" t="s">
        <v>170</v>
      </c>
      <c r="K5217" s="6">
        <v>1.3</v>
      </c>
      <c r="L5217" s="6" t="s">
        <v>24</v>
      </c>
      <c r="N5217" s="6" t="b">
        <v>0</v>
      </c>
      <c r="O5217" s="6">
        <v>41.99076513</v>
      </c>
      <c r="P5217" s="6">
        <v>-72.129950489999999</v>
      </c>
    </row>
    <row r="5218" spans="2:16" ht="15.75" customHeight="1" x14ac:dyDescent="0.3">
      <c r="B5218" s="6">
        <v>902</v>
      </c>
      <c r="C5218" s="6" t="s">
        <v>26</v>
      </c>
      <c r="D5218" s="6">
        <v>6928</v>
      </c>
      <c r="F5218" s="6" t="s">
        <v>172</v>
      </c>
      <c r="G5218" s="6">
        <v>53.2</v>
      </c>
      <c r="H5218" s="6">
        <v>187.3</v>
      </c>
      <c r="I5218" s="6">
        <v>2</v>
      </c>
      <c r="J5218" s="6" t="s">
        <v>170</v>
      </c>
      <c r="K5218" s="6">
        <v>1.3</v>
      </c>
      <c r="L5218" s="6" t="s">
        <v>24</v>
      </c>
      <c r="N5218" s="6" t="b">
        <v>0</v>
      </c>
      <c r="O5218" s="6">
        <v>41.990786749999998</v>
      </c>
      <c r="P5218" s="6">
        <v>-72.129892530000006</v>
      </c>
    </row>
    <row r="5219" spans="2:16" ht="15.75" customHeight="1" x14ac:dyDescent="0.3">
      <c r="B5219" s="6">
        <v>902</v>
      </c>
      <c r="C5219" s="6" t="s">
        <v>17</v>
      </c>
      <c r="D5219" s="6">
        <v>6930</v>
      </c>
      <c r="F5219" s="6" t="s">
        <v>172</v>
      </c>
      <c r="G5219" s="6">
        <v>48.9</v>
      </c>
      <c r="H5219" s="6">
        <v>189.3</v>
      </c>
      <c r="I5219" s="6">
        <v>1.5</v>
      </c>
      <c r="J5219" s="6" t="s">
        <v>170</v>
      </c>
      <c r="K5219" s="6">
        <v>1.3</v>
      </c>
      <c r="L5219" s="6" t="s">
        <v>24</v>
      </c>
      <c r="N5219" s="6" t="b">
        <v>1</v>
      </c>
      <c r="O5219" s="6">
        <v>41.990811180000001</v>
      </c>
      <c r="P5219" s="6">
        <v>-72.129939570000005</v>
      </c>
    </row>
    <row r="5220" spans="2:16" ht="15.75" customHeight="1" x14ac:dyDescent="0.3">
      <c r="B5220" s="6">
        <v>902</v>
      </c>
      <c r="C5220" s="6" t="s">
        <v>26</v>
      </c>
      <c r="D5220" s="6">
        <v>6931</v>
      </c>
      <c r="F5220" s="6" t="s">
        <v>20</v>
      </c>
      <c r="G5220" s="6">
        <v>51.9</v>
      </c>
      <c r="H5220" s="6">
        <v>187</v>
      </c>
      <c r="I5220" s="6">
        <v>1.2</v>
      </c>
      <c r="J5220" s="6" t="s">
        <v>170</v>
      </c>
      <c r="K5220" s="6">
        <v>1.3</v>
      </c>
      <c r="L5220" s="6" t="s">
        <v>24</v>
      </c>
      <c r="N5220" s="6" t="b">
        <v>0</v>
      </c>
      <c r="O5220" s="6">
        <v>41.990786129999996</v>
      </c>
      <c r="P5220" s="6">
        <v>-72.129908650000004</v>
      </c>
    </row>
    <row r="5221" spans="2:16" ht="15.75" customHeight="1" x14ac:dyDescent="0.3">
      <c r="B5221" s="6">
        <v>902</v>
      </c>
      <c r="C5221" s="6" t="s">
        <v>17</v>
      </c>
      <c r="D5221" s="6">
        <v>6932</v>
      </c>
      <c r="F5221" s="6" t="s">
        <v>172</v>
      </c>
      <c r="G5221" s="6">
        <v>41.4</v>
      </c>
      <c r="H5221" s="6">
        <v>187.9</v>
      </c>
      <c r="I5221" s="6">
        <v>1.3</v>
      </c>
      <c r="J5221" s="6" t="s">
        <v>170</v>
      </c>
      <c r="K5221" s="6">
        <v>1.3</v>
      </c>
      <c r="L5221" s="6" t="s">
        <v>24</v>
      </c>
      <c r="N5221" s="6" t="b">
        <v>1</v>
      </c>
      <c r="O5221" s="6">
        <v>41.990810500000002</v>
      </c>
      <c r="P5221" s="6">
        <v>-72.130031880000004</v>
      </c>
    </row>
    <row r="5222" spans="2:16" ht="15.75" customHeight="1" x14ac:dyDescent="0.3">
      <c r="B5222" s="6">
        <v>803</v>
      </c>
      <c r="C5222" s="6" t="s">
        <v>25</v>
      </c>
      <c r="D5222" s="6">
        <v>6936</v>
      </c>
      <c r="F5222" s="6" t="s">
        <v>172</v>
      </c>
      <c r="G5222" s="6">
        <v>70.900000000000006</v>
      </c>
      <c r="H5222" s="6">
        <v>180</v>
      </c>
      <c r="I5222" s="6">
        <v>1.1000000000000001</v>
      </c>
      <c r="J5222" s="6" t="s">
        <v>170</v>
      </c>
      <c r="K5222" s="6">
        <v>1.3</v>
      </c>
      <c r="L5222" s="6" t="s">
        <v>24</v>
      </c>
      <c r="N5222" s="6" t="b">
        <v>0</v>
      </c>
      <c r="O5222" s="6">
        <v>41.99069446</v>
      </c>
      <c r="P5222" s="6">
        <v>-72.129696960000004</v>
      </c>
    </row>
    <row r="5223" spans="2:16" ht="15.75" customHeight="1" x14ac:dyDescent="0.3">
      <c r="B5223" s="6">
        <v>902</v>
      </c>
      <c r="C5223" s="6" t="s">
        <v>17</v>
      </c>
      <c r="D5223" s="6">
        <v>6937</v>
      </c>
      <c r="F5223" s="6" t="s">
        <v>172</v>
      </c>
      <c r="G5223" s="6">
        <v>48.5</v>
      </c>
      <c r="H5223" s="6">
        <v>184</v>
      </c>
      <c r="I5223" s="6">
        <v>2.4</v>
      </c>
      <c r="J5223" s="6" t="s">
        <v>170</v>
      </c>
      <c r="K5223" s="6">
        <v>1.3</v>
      </c>
      <c r="L5223" s="6" t="s">
        <v>24</v>
      </c>
      <c r="N5223" s="6" t="b">
        <v>1</v>
      </c>
      <c r="O5223" s="6">
        <v>41.99076487</v>
      </c>
      <c r="P5223" s="6">
        <v>-72.129955469999999</v>
      </c>
    </row>
    <row r="5224" spans="2:16" ht="15.75" customHeight="1" x14ac:dyDescent="0.3">
      <c r="B5224" s="6">
        <v>803</v>
      </c>
      <c r="C5224" s="6" t="s">
        <v>17</v>
      </c>
      <c r="D5224" s="6">
        <v>6939</v>
      </c>
      <c r="F5224" s="6" t="s">
        <v>172</v>
      </c>
      <c r="G5224" s="6">
        <v>68.900000000000006</v>
      </c>
      <c r="H5224" s="6">
        <v>164.4</v>
      </c>
      <c r="I5224" s="6">
        <v>1.9</v>
      </c>
      <c r="J5224" s="6" t="s">
        <v>170</v>
      </c>
      <c r="N5224" s="6" t="b">
        <v>1</v>
      </c>
      <c r="O5224" s="6">
        <v>41.990559419999997</v>
      </c>
      <c r="P5224" s="6">
        <v>-72.129753570000005</v>
      </c>
    </row>
    <row r="5225" spans="2:16" ht="15.75" customHeight="1" x14ac:dyDescent="0.3">
      <c r="B5225" s="6">
        <v>902</v>
      </c>
      <c r="C5225" s="6" t="s">
        <v>21</v>
      </c>
      <c r="D5225" s="6">
        <v>6940</v>
      </c>
      <c r="F5225" s="6" t="s">
        <v>172</v>
      </c>
      <c r="G5225" s="6">
        <v>41.8</v>
      </c>
      <c r="H5225" s="6">
        <v>197.4</v>
      </c>
      <c r="I5225" s="6">
        <v>1.7</v>
      </c>
      <c r="J5225" s="6" t="s">
        <v>170</v>
      </c>
      <c r="N5225" s="6" t="b">
        <v>0</v>
      </c>
      <c r="O5225" s="6">
        <v>41.990894009999998</v>
      </c>
      <c r="P5225" s="6">
        <v>-72.130007149999997</v>
      </c>
    </row>
    <row r="5226" spans="2:16" ht="15.75" customHeight="1" x14ac:dyDescent="0.3">
      <c r="B5226" s="6">
        <v>803</v>
      </c>
      <c r="C5226" s="6" t="s">
        <v>17</v>
      </c>
      <c r="D5226" s="6">
        <v>6942</v>
      </c>
      <c r="F5226" s="6" t="s">
        <v>172</v>
      </c>
      <c r="G5226" s="6">
        <v>67.400000000000006</v>
      </c>
      <c r="H5226" s="6">
        <v>164.3</v>
      </c>
      <c r="I5226" s="6">
        <v>4.2</v>
      </c>
      <c r="J5226" s="6" t="s">
        <v>170</v>
      </c>
      <c r="N5226" s="6" t="b">
        <v>1</v>
      </c>
      <c r="O5226" s="6">
        <v>41.990560879999997</v>
      </c>
      <c r="P5226" s="6">
        <v>-72.129771649999995</v>
      </c>
    </row>
    <row r="5227" spans="2:16" ht="15.75" customHeight="1" x14ac:dyDescent="0.3">
      <c r="B5227" s="6">
        <v>901</v>
      </c>
      <c r="C5227" s="6" t="s">
        <v>17</v>
      </c>
      <c r="D5227" s="6">
        <v>6944</v>
      </c>
      <c r="F5227" s="6" t="s">
        <v>172</v>
      </c>
      <c r="G5227" s="6">
        <v>22.9</v>
      </c>
      <c r="H5227" s="6">
        <v>183.6</v>
      </c>
      <c r="I5227" s="6">
        <v>1.6</v>
      </c>
      <c r="J5227" s="6" t="s">
        <v>170</v>
      </c>
      <c r="K5227" s="6">
        <v>1.3</v>
      </c>
      <c r="L5227" s="6" t="s">
        <v>24</v>
      </c>
      <c r="N5227" s="6" t="b">
        <v>0</v>
      </c>
      <c r="O5227" s="6">
        <v>41.990801310000002</v>
      </c>
      <c r="P5227" s="6">
        <v>-72.130261360000006</v>
      </c>
    </row>
    <row r="5228" spans="2:16" ht="15.75" customHeight="1" x14ac:dyDescent="0.3">
      <c r="B5228" s="6">
        <v>905</v>
      </c>
      <c r="C5228" s="6" t="s">
        <v>17</v>
      </c>
      <c r="D5228" s="6">
        <v>6945</v>
      </c>
      <c r="F5228" s="6" t="s">
        <v>172</v>
      </c>
      <c r="G5228" s="6">
        <v>108.1</v>
      </c>
      <c r="H5228" s="6">
        <v>189.2</v>
      </c>
      <c r="I5228" s="6">
        <v>1</v>
      </c>
      <c r="J5228" s="6" t="s">
        <v>170</v>
      </c>
      <c r="K5228" s="6">
        <v>1.3</v>
      </c>
      <c r="L5228" s="6" t="s">
        <v>24</v>
      </c>
      <c r="N5228" s="6" t="b">
        <v>0</v>
      </c>
      <c r="O5228" s="6">
        <v>41.990717840000002</v>
      </c>
      <c r="P5228" s="6">
        <v>-72.129234350000004</v>
      </c>
    </row>
    <row r="5229" spans="2:16" ht="15.75" customHeight="1" x14ac:dyDescent="0.3">
      <c r="B5229" s="6">
        <v>804</v>
      </c>
      <c r="C5229" s="6" t="s">
        <v>21</v>
      </c>
      <c r="D5229" s="6">
        <v>6947</v>
      </c>
      <c r="F5229" s="6" t="s">
        <v>172</v>
      </c>
      <c r="G5229" s="6">
        <v>82.1</v>
      </c>
      <c r="H5229" s="6">
        <v>176.6</v>
      </c>
      <c r="I5229" s="6">
        <v>1.6</v>
      </c>
      <c r="J5229" s="6" t="s">
        <v>170</v>
      </c>
      <c r="L5229" s="6" t="s">
        <v>24</v>
      </c>
      <c r="N5229" s="6" t="b">
        <v>0</v>
      </c>
      <c r="O5229" s="6">
        <v>41.990646849999997</v>
      </c>
      <c r="P5229" s="6">
        <v>-72.129570639999997</v>
      </c>
    </row>
    <row r="5230" spans="2:16" ht="15.75" customHeight="1" x14ac:dyDescent="0.3">
      <c r="B5230" s="6">
        <v>901</v>
      </c>
      <c r="C5230" s="6" t="s">
        <v>17</v>
      </c>
      <c r="D5230" s="6">
        <v>6948</v>
      </c>
      <c r="F5230" s="6" t="s">
        <v>172</v>
      </c>
      <c r="G5230" s="6">
        <v>24.2</v>
      </c>
      <c r="H5230" s="6">
        <v>183.5</v>
      </c>
      <c r="I5230" s="6">
        <v>1.7</v>
      </c>
      <c r="J5230" s="6" t="s">
        <v>170</v>
      </c>
      <c r="K5230" s="6">
        <v>1.3</v>
      </c>
      <c r="L5230" s="6" t="s">
        <v>24</v>
      </c>
      <c r="N5230" s="6" t="b">
        <v>0</v>
      </c>
      <c r="O5230" s="6">
        <v>41.990798390000002</v>
      </c>
      <c r="P5230" s="6">
        <v>-72.130246080000006</v>
      </c>
    </row>
    <row r="5231" spans="2:16" ht="15.75" customHeight="1" x14ac:dyDescent="0.3">
      <c r="B5231" s="6">
        <v>803</v>
      </c>
      <c r="C5231" s="6" t="s">
        <v>17</v>
      </c>
      <c r="D5231" s="6">
        <v>6951</v>
      </c>
      <c r="F5231" s="6" t="s">
        <v>172</v>
      </c>
      <c r="G5231" s="6">
        <v>61</v>
      </c>
      <c r="H5231" s="6">
        <v>165.8</v>
      </c>
      <c r="I5231" s="6">
        <v>2.2999999999999998</v>
      </c>
      <c r="J5231" s="6" t="s">
        <v>170</v>
      </c>
      <c r="N5231" s="6" t="b">
        <v>1</v>
      </c>
      <c r="O5231" s="6">
        <v>41.990584159999997</v>
      </c>
      <c r="P5231" s="6">
        <v>-72.129844759999997</v>
      </c>
    </row>
    <row r="5232" spans="2:16" ht="15.75" customHeight="1" x14ac:dyDescent="0.3">
      <c r="B5232" s="6">
        <v>903</v>
      </c>
      <c r="C5232" s="6" t="s">
        <v>17</v>
      </c>
      <c r="D5232" s="6">
        <v>6952</v>
      </c>
      <c r="F5232" s="6" t="s">
        <v>172</v>
      </c>
      <c r="G5232" s="6">
        <v>70</v>
      </c>
      <c r="H5232" s="6">
        <v>180.6</v>
      </c>
      <c r="I5232" s="6">
        <v>1.1000000000000001</v>
      </c>
      <c r="J5232" s="6" t="s">
        <v>170</v>
      </c>
      <c r="L5232" s="6" t="s">
        <v>24</v>
      </c>
      <c r="N5232" s="6" t="b">
        <v>0</v>
      </c>
      <c r="O5232" s="6">
        <v>41.990701180000002</v>
      </c>
      <c r="P5232" s="6">
        <v>-72.129706420000005</v>
      </c>
    </row>
    <row r="5233" spans="2:16" ht="15.75" customHeight="1" x14ac:dyDescent="0.3">
      <c r="B5233" s="6">
        <v>902</v>
      </c>
      <c r="C5233" s="6" t="s">
        <v>26</v>
      </c>
      <c r="D5233" s="6">
        <v>6954</v>
      </c>
      <c r="F5233" s="6" t="s">
        <v>172</v>
      </c>
      <c r="G5233" s="6">
        <v>59.1</v>
      </c>
      <c r="H5233" s="6">
        <v>184</v>
      </c>
      <c r="I5233" s="6">
        <v>1.5</v>
      </c>
      <c r="J5233" s="6" t="s">
        <v>170</v>
      </c>
      <c r="N5233" s="6" t="b">
        <v>0</v>
      </c>
      <c r="O5233" s="6">
        <v>41.990748310000001</v>
      </c>
      <c r="P5233" s="6">
        <v>-72.12982916</v>
      </c>
    </row>
    <row r="5234" spans="2:16" ht="15.75" customHeight="1" x14ac:dyDescent="0.3">
      <c r="B5234" s="6">
        <v>804</v>
      </c>
      <c r="C5234" s="6" t="s">
        <v>25</v>
      </c>
      <c r="D5234" s="6">
        <v>6957</v>
      </c>
      <c r="F5234" s="6" t="s">
        <v>172</v>
      </c>
      <c r="G5234" s="6">
        <v>92.1</v>
      </c>
      <c r="H5234" s="6">
        <v>174.9</v>
      </c>
      <c r="I5234" s="6">
        <v>2.2000000000000002</v>
      </c>
      <c r="J5234" s="6" t="s">
        <v>170</v>
      </c>
      <c r="K5234" s="6">
        <v>1.3</v>
      </c>
      <c r="L5234" s="6" t="s">
        <v>24</v>
      </c>
      <c r="N5234" s="6" t="b">
        <v>0</v>
      </c>
      <c r="O5234" s="6">
        <v>41.990616180000004</v>
      </c>
      <c r="P5234" s="6">
        <v>-72.129455059999998</v>
      </c>
    </row>
    <row r="5235" spans="2:16" ht="15.75" customHeight="1" x14ac:dyDescent="0.3">
      <c r="B5235" s="6">
        <v>901</v>
      </c>
      <c r="C5235" s="6" t="s">
        <v>25</v>
      </c>
      <c r="D5235" s="6">
        <v>6958</v>
      </c>
      <c r="F5235" s="6" t="s">
        <v>172</v>
      </c>
      <c r="G5235" s="6">
        <v>31.5</v>
      </c>
      <c r="H5235" s="6">
        <v>198.6</v>
      </c>
      <c r="I5235" s="6">
        <v>1.9</v>
      </c>
      <c r="J5235" s="6" t="s">
        <v>170</v>
      </c>
      <c r="L5235" s="6" t="s">
        <v>24</v>
      </c>
      <c r="N5235" s="6" t="b">
        <v>0</v>
      </c>
      <c r="O5235" s="6">
        <v>41.990920719999998</v>
      </c>
      <c r="P5235" s="6">
        <v>-72.130127360000003</v>
      </c>
    </row>
    <row r="5236" spans="2:16" ht="15.75" customHeight="1" x14ac:dyDescent="0.3">
      <c r="B5236" s="6">
        <v>804</v>
      </c>
      <c r="C5236" s="6" t="s">
        <v>21</v>
      </c>
      <c r="D5236" s="6">
        <v>6961</v>
      </c>
      <c r="F5236" s="6" t="s">
        <v>172</v>
      </c>
      <c r="G5236" s="6">
        <v>84.4</v>
      </c>
      <c r="H5236" s="6">
        <v>176.5</v>
      </c>
      <c r="I5236" s="6">
        <v>2.1</v>
      </c>
      <c r="J5236" s="6" t="s">
        <v>170</v>
      </c>
      <c r="K5236" s="6">
        <v>1.3</v>
      </c>
      <c r="L5236" s="6" t="s">
        <v>24</v>
      </c>
      <c r="N5236" s="6" t="b">
        <v>0</v>
      </c>
      <c r="O5236" s="6">
        <v>41.990642379999997</v>
      </c>
      <c r="P5236" s="6">
        <v>-72.12954345</v>
      </c>
    </row>
    <row r="5237" spans="2:16" ht="15.75" customHeight="1" x14ac:dyDescent="0.3">
      <c r="B5237" s="6">
        <v>903</v>
      </c>
      <c r="C5237" s="6" t="s">
        <v>17</v>
      </c>
      <c r="D5237" s="6">
        <v>6962</v>
      </c>
      <c r="F5237" s="6" t="s">
        <v>172</v>
      </c>
      <c r="G5237" s="6">
        <v>61.8</v>
      </c>
      <c r="H5237" s="6">
        <v>187.5</v>
      </c>
      <c r="I5237" s="6">
        <v>1.5</v>
      </c>
      <c r="J5237" s="6" t="s">
        <v>170</v>
      </c>
      <c r="K5237" s="6">
        <v>1.3</v>
      </c>
      <c r="L5237" s="6" t="s">
        <v>24</v>
      </c>
      <c r="N5237" s="6" t="b">
        <v>1</v>
      </c>
      <c r="O5237" s="6">
        <v>41.99077509</v>
      </c>
      <c r="P5237" s="6">
        <v>-72.129789630000005</v>
      </c>
    </row>
    <row r="5238" spans="2:16" ht="15.75" customHeight="1" x14ac:dyDescent="0.3">
      <c r="B5238" s="6">
        <v>803</v>
      </c>
      <c r="C5238" s="6" t="s">
        <v>17</v>
      </c>
      <c r="D5238" s="6">
        <v>6965</v>
      </c>
      <c r="F5238" s="6" t="s">
        <v>172</v>
      </c>
      <c r="G5238" s="6">
        <v>67.5</v>
      </c>
      <c r="H5238" s="6">
        <v>164.9</v>
      </c>
      <c r="I5238" s="6">
        <v>2.1</v>
      </c>
      <c r="J5238" s="6" t="s">
        <v>170</v>
      </c>
      <c r="N5238" s="6" t="b">
        <v>1</v>
      </c>
      <c r="O5238" s="6">
        <v>41.990566029999997</v>
      </c>
      <c r="P5238" s="6">
        <v>-72.129769199999998</v>
      </c>
    </row>
    <row r="5239" spans="2:16" ht="15.75" customHeight="1" x14ac:dyDescent="0.3">
      <c r="B5239" s="6">
        <v>901</v>
      </c>
      <c r="C5239" s="6" t="s">
        <v>26</v>
      </c>
      <c r="D5239" s="6">
        <v>6967</v>
      </c>
      <c r="F5239" s="6" t="s">
        <v>172</v>
      </c>
      <c r="G5239" s="6">
        <v>32.6</v>
      </c>
      <c r="H5239" s="6">
        <v>180.6</v>
      </c>
      <c r="I5239" s="6">
        <v>1.8</v>
      </c>
      <c r="J5239" s="6" t="s">
        <v>170</v>
      </c>
      <c r="L5239" s="6" t="s">
        <v>24</v>
      </c>
      <c r="N5239" s="6" t="b">
        <v>1</v>
      </c>
      <c r="O5239" s="6">
        <v>41.990759590000003</v>
      </c>
      <c r="P5239" s="6">
        <v>-72.130152080000002</v>
      </c>
    </row>
    <row r="5240" spans="2:16" ht="15.75" customHeight="1" x14ac:dyDescent="0.3">
      <c r="B5240" s="6">
        <v>901</v>
      </c>
      <c r="C5240" s="6" t="s">
        <v>26</v>
      </c>
      <c r="D5240" s="6">
        <v>6971</v>
      </c>
      <c r="F5240" s="6" t="s">
        <v>23</v>
      </c>
      <c r="G5240" s="6">
        <v>33.4</v>
      </c>
      <c r="H5240" s="6">
        <v>187.2</v>
      </c>
      <c r="I5240" s="6">
        <v>19</v>
      </c>
      <c r="J5240" s="6" t="s">
        <v>170</v>
      </c>
      <c r="L5240" s="6" t="s">
        <v>24</v>
      </c>
      <c r="N5240" s="6" t="b">
        <v>0</v>
      </c>
      <c r="O5240" s="6">
        <v>41.990816789999997</v>
      </c>
      <c r="P5240" s="6">
        <v>-72.130128679999999</v>
      </c>
    </row>
    <row r="5241" spans="2:16" ht="15.75" customHeight="1" x14ac:dyDescent="0.3">
      <c r="B5241" s="6">
        <v>901</v>
      </c>
      <c r="C5241" s="6" t="s">
        <v>17</v>
      </c>
      <c r="D5241" s="6">
        <v>6972</v>
      </c>
      <c r="F5241" s="6" t="s">
        <v>172</v>
      </c>
      <c r="G5241" s="6">
        <v>24.4</v>
      </c>
      <c r="H5241" s="6">
        <v>189.9</v>
      </c>
      <c r="I5241" s="6">
        <v>1.6</v>
      </c>
      <c r="J5241" s="6" t="s">
        <v>170</v>
      </c>
      <c r="K5241" s="6">
        <v>1.3</v>
      </c>
      <c r="L5241" s="6" t="s">
        <v>24</v>
      </c>
      <c r="N5241" s="6" t="b">
        <v>1</v>
      </c>
      <c r="O5241" s="6">
        <v>41.990854759999998</v>
      </c>
      <c r="P5241" s="6">
        <v>-72.130230249999997</v>
      </c>
    </row>
    <row r="5242" spans="2:16" ht="15.75" customHeight="1" x14ac:dyDescent="0.3">
      <c r="B5242" s="6">
        <v>901</v>
      </c>
      <c r="C5242" s="6" t="s">
        <v>17</v>
      </c>
      <c r="D5242" s="6">
        <v>6974</v>
      </c>
      <c r="F5242" s="6" t="s">
        <v>172</v>
      </c>
      <c r="G5242" s="6">
        <v>24.1</v>
      </c>
      <c r="H5242" s="6">
        <v>184.8</v>
      </c>
      <c r="I5242" s="6">
        <v>2.7</v>
      </c>
      <c r="J5242" s="6" t="s">
        <v>170</v>
      </c>
      <c r="K5242" s="6">
        <v>1.3</v>
      </c>
      <c r="L5242" s="6" t="s">
        <v>24</v>
      </c>
      <c r="N5242" s="6" t="b">
        <v>0</v>
      </c>
      <c r="O5242" s="6">
        <v>41.990810060000001</v>
      </c>
      <c r="P5242" s="6">
        <v>-72.130244540000007</v>
      </c>
    </row>
    <row r="5243" spans="2:16" ht="15.75" customHeight="1" x14ac:dyDescent="0.3">
      <c r="B5243" s="6">
        <v>803</v>
      </c>
      <c r="C5243" s="6" t="s">
        <v>21</v>
      </c>
      <c r="D5243" s="6">
        <v>6976</v>
      </c>
      <c r="F5243" s="6" t="s">
        <v>172</v>
      </c>
      <c r="G5243" s="6">
        <v>66.400000000000006</v>
      </c>
      <c r="H5243" s="6">
        <v>173.5</v>
      </c>
      <c r="I5243" s="6">
        <v>2</v>
      </c>
      <c r="J5243" s="6" t="s">
        <v>170</v>
      </c>
      <c r="L5243" s="6" t="s">
        <v>24</v>
      </c>
      <c r="N5243" s="6" t="b">
        <v>1</v>
      </c>
      <c r="O5243" s="6">
        <v>41.990643919999997</v>
      </c>
      <c r="P5243" s="6">
        <v>-72.12976424</v>
      </c>
    </row>
    <row r="5244" spans="2:16" ht="15.75" customHeight="1" x14ac:dyDescent="0.3">
      <c r="B5244" s="6">
        <v>902</v>
      </c>
      <c r="C5244" s="6" t="s">
        <v>26</v>
      </c>
      <c r="D5244" s="6">
        <v>6980</v>
      </c>
      <c r="F5244" s="6" t="s">
        <v>172</v>
      </c>
      <c r="G5244" s="6">
        <v>52.7</v>
      </c>
      <c r="H5244" s="6">
        <v>186.6</v>
      </c>
      <c r="I5244" s="6">
        <v>1.8</v>
      </c>
      <c r="J5244" s="6" t="s">
        <v>170</v>
      </c>
      <c r="K5244" s="6">
        <v>1.3</v>
      </c>
      <c r="L5244" s="6" t="s">
        <v>24</v>
      </c>
      <c r="N5244" s="6" t="b">
        <v>1</v>
      </c>
      <c r="O5244" s="6">
        <v>41.990781339999998</v>
      </c>
      <c r="P5244" s="6">
        <v>-72.129899960000003</v>
      </c>
    </row>
    <row r="5245" spans="2:16" ht="15.75" customHeight="1" x14ac:dyDescent="0.3">
      <c r="B5245" s="6">
        <v>902</v>
      </c>
      <c r="C5245" s="6" t="s">
        <v>21</v>
      </c>
      <c r="D5245" s="6">
        <v>6982</v>
      </c>
      <c r="F5245" s="6" t="s">
        <v>172</v>
      </c>
      <c r="G5245" s="6">
        <v>46.8</v>
      </c>
      <c r="H5245" s="6">
        <v>194.2</v>
      </c>
      <c r="I5245" s="6">
        <v>1</v>
      </c>
      <c r="J5245" s="6" t="s">
        <v>170</v>
      </c>
      <c r="K5245" s="6">
        <v>1.3</v>
      </c>
      <c r="L5245" s="6" t="s">
        <v>24</v>
      </c>
      <c r="N5245" s="6" t="b">
        <v>1</v>
      </c>
      <c r="O5245" s="6">
        <v>41.990857859999998</v>
      </c>
      <c r="P5245" s="6">
        <v>-72.129954290000001</v>
      </c>
    </row>
    <row r="5246" spans="2:16" ht="15.75" customHeight="1" x14ac:dyDescent="0.3">
      <c r="B5246" s="6">
        <v>902</v>
      </c>
      <c r="C5246" s="6" t="s">
        <v>26</v>
      </c>
      <c r="D5246" s="6">
        <v>6982</v>
      </c>
      <c r="F5246" s="6" t="s">
        <v>172</v>
      </c>
      <c r="G5246" s="6">
        <v>52.3</v>
      </c>
      <c r="H5246" s="6">
        <v>184.2</v>
      </c>
      <c r="I5246" s="6">
        <v>1.4</v>
      </c>
      <c r="J5246" s="6" t="s">
        <v>170</v>
      </c>
      <c r="K5246" s="6">
        <v>1.3</v>
      </c>
      <c r="L5246" s="6" t="s">
        <v>24</v>
      </c>
      <c r="N5246" s="6" t="b">
        <v>0</v>
      </c>
      <c r="O5246" s="6">
        <v>41.990760700000003</v>
      </c>
      <c r="P5246" s="6">
        <v>-72.129909769999998</v>
      </c>
    </row>
    <row r="5247" spans="2:16" ht="15.75" customHeight="1" x14ac:dyDescent="0.3">
      <c r="B5247" s="6">
        <v>803</v>
      </c>
      <c r="C5247" s="6" t="s">
        <v>21</v>
      </c>
      <c r="D5247" s="6">
        <v>6985</v>
      </c>
      <c r="F5247" s="6" t="s">
        <v>172</v>
      </c>
      <c r="G5247" s="6">
        <v>66.099999999999994</v>
      </c>
      <c r="H5247" s="6">
        <v>178.6</v>
      </c>
      <c r="I5247" s="6">
        <v>3.2</v>
      </c>
      <c r="J5247" s="6" t="s">
        <v>170</v>
      </c>
      <c r="K5247" s="6">
        <v>1.3</v>
      </c>
      <c r="L5247" s="6" t="s">
        <v>24</v>
      </c>
      <c r="N5247" s="6" t="b">
        <v>0</v>
      </c>
      <c r="O5247" s="6">
        <v>41.99068956</v>
      </c>
      <c r="P5247" s="6">
        <v>-72.129757100000006</v>
      </c>
    </row>
    <row r="5248" spans="2:16" ht="15.75" customHeight="1" x14ac:dyDescent="0.3">
      <c r="B5248" s="6">
        <v>902</v>
      </c>
      <c r="C5248" s="6" t="s">
        <v>26</v>
      </c>
      <c r="D5248" s="6">
        <v>6987</v>
      </c>
      <c r="F5248" s="6" t="s">
        <v>20</v>
      </c>
      <c r="G5248" s="6">
        <v>51.9</v>
      </c>
      <c r="H5248" s="6">
        <v>186.7</v>
      </c>
      <c r="I5248" s="6">
        <v>1.1000000000000001</v>
      </c>
      <c r="J5248" s="6" t="s">
        <v>170</v>
      </c>
      <c r="K5248" s="6">
        <v>1.3</v>
      </c>
      <c r="L5248" s="6" t="s">
        <v>24</v>
      </c>
      <c r="N5248" s="6" t="b">
        <v>0</v>
      </c>
      <c r="O5248" s="6">
        <v>41.990783469999997</v>
      </c>
      <c r="P5248" s="6">
        <v>-72.129909280000007</v>
      </c>
    </row>
    <row r="5249" spans="2:16" ht="15.75" customHeight="1" x14ac:dyDescent="0.3">
      <c r="B5249" s="6">
        <v>903</v>
      </c>
      <c r="C5249" s="6" t="s">
        <v>25</v>
      </c>
      <c r="D5249" s="6">
        <v>6988</v>
      </c>
      <c r="F5249" s="6" t="s">
        <v>172</v>
      </c>
      <c r="G5249" s="6">
        <v>79.900000000000006</v>
      </c>
      <c r="H5249" s="6">
        <v>196.8</v>
      </c>
      <c r="I5249" s="6">
        <v>2.4</v>
      </c>
      <c r="J5249" s="6" t="s">
        <v>170</v>
      </c>
      <c r="L5249" s="6" t="s">
        <v>24</v>
      </c>
      <c r="N5249" s="6" t="b">
        <v>1</v>
      </c>
      <c r="O5249" s="6">
        <v>41.990829189999999</v>
      </c>
      <c r="P5249" s="6">
        <v>-72.129554409999997</v>
      </c>
    </row>
    <row r="5250" spans="2:16" ht="15.75" customHeight="1" x14ac:dyDescent="0.3">
      <c r="B5250" s="6">
        <v>902</v>
      </c>
      <c r="C5250" s="6" t="s">
        <v>21</v>
      </c>
      <c r="D5250" s="6">
        <v>6989</v>
      </c>
      <c r="F5250" s="6" t="s">
        <v>172</v>
      </c>
      <c r="G5250" s="6">
        <v>44.7</v>
      </c>
      <c r="H5250" s="6">
        <v>196.5</v>
      </c>
      <c r="I5250" s="6">
        <v>1.8</v>
      </c>
      <c r="J5250" s="6" t="s">
        <v>170</v>
      </c>
      <c r="K5250" s="6">
        <v>1.3</v>
      </c>
      <c r="L5250" s="6" t="s">
        <v>24</v>
      </c>
      <c r="N5250" s="6" t="b">
        <v>0</v>
      </c>
      <c r="O5250" s="6">
        <v>41.990881510000001</v>
      </c>
      <c r="P5250" s="6">
        <v>-72.129974489999995</v>
      </c>
    </row>
    <row r="5251" spans="2:16" ht="15.75" customHeight="1" x14ac:dyDescent="0.3">
      <c r="B5251" s="6">
        <v>904</v>
      </c>
      <c r="C5251" s="6" t="s">
        <v>26</v>
      </c>
      <c r="D5251" s="6">
        <v>6990</v>
      </c>
      <c r="F5251" s="6" t="s">
        <v>172</v>
      </c>
      <c r="G5251" s="6">
        <v>99.8</v>
      </c>
      <c r="H5251" s="6">
        <v>183.5</v>
      </c>
      <c r="I5251" s="6">
        <v>1.6</v>
      </c>
      <c r="J5251" s="6" t="s">
        <v>170</v>
      </c>
      <c r="L5251" s="6" t="s">
        <v>24</v>
      </c>
      <c r="N5251" s="6" t="b">
        <v>1</v>
      </c>
      <c r="O5251" s="6">
        <v>41.990680320000003</v>
      </c>
      <c r="P5251" s="6">
        <v>-72.129345229999998</v>
      </c>
    </row>
    <row r="5252" spans="2:16" ht="15.75" customHeight="1" x14ac:dyDescent="0.3">
      <c r="B5252" s="6">
        <v>902</v>
      </c>
      <c r="C5252" s="6" t="s">
        <v>26</v>
      </c>
      <c r="D5252" s="6">
        <v>6991</v>
      </c>
      <c r="F5252" s="6" t="s">
        <v>172</v>
      </c>
      <c r="G5252" s="6">
        <v>50.6</v>
      </c>
      <c r="H5252" s="6">
        <v>189.8</v>
      </c>
      <c r="I5252" s="6">
        <v>1.1000000000000001</v>
      </c>
      <c r="J5252" s="6" t="s">
        <v>170</v>
      </c>
      <c r="K5252" s="6">
        <v>1.3</v>
      </c>
      <c r="L5252" s="6" t="s">
        <v>24</v>
      </c>
      <c r="N5252" s="6" t="b">
        <v>0</v>
      </c>
      <c r="O5252" s="6">
        <v>41.99081296</v>
      </c>
      <c r="P5252" s="6">
        <v>-72.129918259999997</v>
      </c>
    </row>
    <row r="5253" spans="2:16" ht="15.75" customHeight="1" x14ac:dyDescent="0.3">
      <c r="B5253" s="6">
        <v>902</v>
      </c>
      <c r="C5253" s="6" t="s">
        <v>21</v>
      </c>
      <c r="D5253" s="6">
        <v>6992</v>
      </c>
      <c r="F5253" s="6" t="s">
        <v>172</v>
      </c>
      <c r="G5253" s="6">
        <v>46.4</v>
      </c>
      <c r="H5253" s="6">
        <v>196.3</v>
      </c>
      <c r="I5253" s="6">
        <v>1</v>
      </c>
      <c r="J5253" s="6" t="s">
        <v>170</v>
      </c>
      <c r="K5253" s="6">
        <v>1.3</v>
      </c>
      <c r="L5253" s="6" t="s">
        <v>24</v>
      </c>
      <c r="N5253" s="6" t="b">
        <v>0</v>
      </c>
      <c r="O5253" s="6">
        <v>41.990877079999997</v>
      </c>
      <c r="P5253" s="6">
        <v>-72.129954650000002</v>
      </c>
    </row>
    <row r="5254" spans="2:16" ht="15.75" customHeight="1" x14ac:dyDescent="0.3">
      <c r="B5254" s="6">
        <v>902</v>
      </c>
      <c r="C5254" s="6" t="s">
        <v>26</v>
      </c>
      <c r="D5254" s="6">
        <v>6993</v>
      </c>
      <c r="F5254" s="6" t="s">
        <v>172</v>
      </c>
      <c r="G5254" s="6">
        <v>53.1</v>
      </c>
      <c r="H5254" s="6">
        <v>187.9</v>
      </c>
      <c r="I5254" s="6">
        <v>2</v>
      </c>
      <c r="J5254" s="6" t="s">
        <v>170</v>
      </c>
      <c r="K5254" s="6">
        <v>1.3</v>
      </c>
      <c r="L5254" s="6" t="s">
        <v>24</v>
      </c>
      <c r="N5254" s="6" t="b">
        <v>1</v>
      </c>
      <c r="O5254" s="6">
        <v>41.990792220000003</v>
      </c>
      <c r="P5254" s="6">
        <v>-72.129892459999994</v>
      </c>
    </row>
    <row r="5255" spans="2:16" ht="15.75" customHeight="1" x14ac:dyDescent="0.3">
      <c r="B5255" s="6">
        <v>803</v>
      </c>
      <c r="C5255" s="6" t="s">
        <v>25</v>
      </c>
      <c r="D5255" s="6">
        <v>6997</v>
      </c>
      <c r="F5255" s="6" t="s">
        <v>172</v>
      </c>
      <c r="G5255" s="6">
        <v>71.7</v>
      </c>
      <c r="H5255" s="6">
        <v>179.3</v>
      </c>
      <c r="I5255" s="6">
        <v>1.4</v>
      </c>
      <c r="J5255" s="6" t="s">
        <v>170</v>
      </c>
      <c r="K5255" s="6">
        <v>1.3</v>
      </c>
      <c r="L5255" s="6" t="s">
        <v>24</v>
      </c>
      <c r="N5255" s="6" t="b">
        <v>0</v>
      </c>
      <c r="O5255" s="6">
        <v>41.990687010000002</v>
      </c>
      <c r="P5255" s="6">
        <v>-72.129688900000005</v>
      </c>
    </row>
    <row r="5256" spans="2:16" ht="15.75" customHeight="1" x14ac:dyDescent="0.3">
      <c r="B5256" s="6">
        <v>803</v>
      </c>
      <c r="C5256" s="6" t="s">
        <v>21</v>
      </c>
      <c r="D5256" s="6">
        <v>6999</v>
      </c>
      <c r="F5256" s="6" t="s">
        <v>172</v>
      </c>
      <c r="G5256" s="6">
        <v>66.400000000000006</v>
      </c>
      <c r="H5256" s="6">
        <v>179.7</v>
      </c>
      <c r="I5256" s="6">
        <v>1.2</v>
      </c>
      <c r="J5256" s="6" t="s">
        <v>170</v>
      </c>
      <c r="K5256" s="6">
        <v>1.3</v>
      </c>
      <c r="L5256" s="6" t="s">
        <v>24</v>
      </c>
      <c r="N5256" s="6" t="b">
        <v>0</v>
      </c>
      <c r="O5256" s="6">
        <v>41.990698829999999</v>
      </c>
      <c r="P5256" s="6">
        <v>-72.129751209999995</v>
      </c>
    </row>
    <row r="5257" spans="2:16" ht="15.75" customHeight="1" x14ac:dyDescent="0.3">
      <c r="B5257" s="6">
        <v>903</v>
      </c>
      <c r="C5257" s="6" t="s">
        <v>26</v>
      </c>
      <c r="D5257" s="6">
        <v>7001</v>
      </c>
      <c r="F5257" s="6" t="s">
        <v>31</v>
      </c>
      <c r="G5257" s="6">
        <v>76.599999999999994</v>
      </c>
      <c r="H5257" s="6">
        <v>199.1</v>
      </c>
      <c r="I5257" s="6">
        <v>4.5999999999999996</v>
      </c>
      <c r="J5257" s="6" t="s">
        <v>170</v>
      </c>
      <c r="K5257" s="6">
        <v>1.3</v>
      </c>
      <c r="L5257" s="6" t="s">
        <v>24</v>
      </c>
      <c r="N5257" s="6" t="b">
        <v>0</v>
      </c>
      <c r="O5257" s="6">
        <v>41.990854720000002</v>
      </c>
      <c r="P5257" s="6">
        <v>-72.129588900000002</v>
      </c>
    </row>
    <row r="5258" spans="2:16" ht="15.75" customHeight="1" x14ac:dyDescent="0.3">
      <c r="B5258" s="6">
        <v>903</v>
      </c>
      <c r="C5258" s="6" t="s">
        <v>25</v>
      </c>
      <c r="D5258" s="6">
        <v>7002</v>
      </c>
      <c r="F5258" s="6" t="s">
        <v>172</v>
      </c>
      <c r="G5258" s="6">
        <v>79.2</v>
      </c>
      <c r="H5258" s="6">
        <v>195.9</v>
      </c>
      <c r="I5258" s="6">
        <v>1.5</v>
      </c>
      <c r="J5258" s="6" t="s">
        <v>170</v>
      </c>
      <c r="L5258" s="6" t="s">
        <v>24</v>
      </c>
      <c r="N5258" s="6" t="b">
        <v>0</v>
      </c>
      <c r="O5258" s="6">
        <v>41.990822309999999</v>
      </c>
      <c r="P5258" s="6">
        <v>-72.129564650000006</v>
      </c>
    </row>
    <row r="5259" spans="2:16" ht="15.75" customHeight="1" x14ac:dyDescent="0.3">
      <c r="B5259" s="6">
        <v>904</v>
      </c>
      <c r="C5259" s="6" t="s">
        <v>21</v>
      </c>
      <c r="D5259" s="6">
        <v>7003</v>
      </c>
      <c r="F5259" s="6" t="s">
        <v>172</v>
      </c>
      <c r="G5259" s="6">
        <v>82</v>
      </c>
      <c r="H5259" s="6">
        <v>191.2</v>
      </c>
      <c r="I5259" s="6">
        <v>2.1</v>
      </c>
      <c r="J5259" s="6" t="s">
        <v>170</v>
      </c>
      <c r="K5259" s="6">
        <v>1.3</v>
      </c>
      <c r="L5259" s="6" t="s">
        <v>24</v>
      </c>
      <c r="N5259" s="6" t="b">
        <v>0</v>
      </c>
      <c r="O5259" s="6">
        <v>41.990776320000002</v>
      </c>
      <c r="P5259" s="6">
        <v>-72.129541160000002</v>
      </c>
    </row>
    <row r="5260" spans="2:16" ht="15.75" customHeight="1" x14ac:dyDescent="0.3">
      <c r="B5260" s="6">
        <v>805</v>
      </c>
      <c r="C5260" s="6" t="s">
        <v>17</v>
      </c>
      <c r="D5260" s="6">
        <v>7004</v>
      </c>
      <c r="F5260" s="6" t="s">
        <v>172</v>
      </c>
      <c r="G5260" s="6">
        <v>104.9</v>
      </c>
      <c r="H5260" s="6">
        <v>165.4</v>
      </c>
      <c r="I5260" s="6">
        <v>1.2</v>
      </c>
      <c r="J5260" s="6" t="s">
        <v>170</v>
      </c>
      <c r="K5260" s="6">
        <v>1.3</v>
      </c>
      <c r="L5260" s="6" t="s">
        <v>24</v>
      </c>
      <c r="N5260" s="6" t="b">
        <v>0</v>
      </c>
      <c r="O5260" s="6">
        <v>41.99051205</v>
      </c>
      <c r="P5260" s="6">
        <v>-72.129322500000001</v>
      </c>
    </row>
    <row r="5261" spans="2:16" ht="15.75" customHeight="1" x14ac:dyDescent="0.3">
      <c r="B5261" s="6">
        <v>905</v>
      </c>
      <c r="C5261" s="6" t="s">
        <v>17</v>
      </c>
      <c r="D5261" s="6">
        <v>7007</v>
      </c>
      <c r="F5261" s="6" t="s">
        <v>172</v>
      </c>
      <c r="G5261" s="6">
        <v>104.6</v>
      </c>
      <c r="H5261" s="6">
        <v>185.4</v>
      </c>
      <c r="I5261" s="6">
        <v>1.3</v>
      </c>
      <c r="J5261" s="6" t="s">
        <v>170</v>
      </c>
      <c r="K5261" s="6">
        <v>1.3</v>
      </c>
      <c r="L5261" s="6" t="s">
        <v>24</v>
      </c>
      <c r="N5261" s="6" t="b">
        <v>1</v>
      </c>
      <c r="O5261" s="6">
        <v>41.99068965</v>
      </c>
      <c r="P5261" s="6">
        <v>-72.129284040000002</v>
      </c>
    </row>
    <row r="5262" spans="2:16" ht="15.75" customHeight="1" x14ac:dyDescent="0.3">
      <c r="B5262" s="6">
        <v>805</v>
      </c>
      <c r="C5262" s="6" t="s">
        <v>17</v>
      </c>
      <c r="D5262" s="6">
        <v>7008</v>
      </c>
      <c r="F5262" s="6" t="s">
        <v>172</v>
      </c>
      <c r="G5262" s="6">
        <v>108.2</v>
      </c>
      <c r="H5262" s="6">
        <v>166.6</v>
      </c>
      <c r="I5262" s="6">
        <v>1.5</v>
      </c>
      <c r="J5262" s="6" t="s">
        <v>170</v>
      </c>
      <c r="K5262" s="6">
        <v>1.3</v>
      </c>
      <c r="L5262" s="6" t="s">
        <v>24</v>
      </c>
      <c r="N5262" s="6" t="b">
        <v>0</v>
      </c>
      <c r="O5262" s="6">
        <v>41.990517519999997</v>
      </c>
      <c r="P5262" s="6">
        <v>-72.129280649999998</v>
      </c>
    </row>
    <row r="5263" spans="2:16" ht="15.75" customHeight="1" x14ac:dyDescent="0.3">
      <c r="B5263" s="6">
        <v>903</v>
      </c>
      <c r="C5263" s="6" t="s">
        <v>21</v>
      </c>
      <c r="D5263" s="6">
        <v>7009</v>
      </c>
      <c r="F5263" s="6" t="s">
        <v>20</v>
      </c>
      <c r="G5263" s="6">
        <v>61.3</v>
      </c>
      <c r="H5263" s="6">
        <v>193.3</v>
      </c>
      <c r="I5263" s="6">
        <v>1.1000000000000001</v>
      </c>
      <c r="J5263" s="6" t="s">
        <v>170</v>
      </c>
      <c r="L5263" s="6" t="s">
        <v>24</v>
      </c>
      <c r="N5263" s="6" t="b">
        <v>0</v>
      </c>
      <c r="O5263" s="6">
        <v>41.990827240000002</v>
      </c>
      <c r="P5263" s="6">
        <v>-72.129783399999994</v>
      </c>
    </row>
    <row r="5264" spans="2:16" ht="15.75" customHeight="1" x14ac:dyDescent="0.3">
      <c r="B5264" s="6">
        <v>903</v>
      </c>
      <c r="C5264" s="6" t="s">
        <v>17</v>
      </c>
      <c r="D5264" s="6">
        <v>7010</v>
      </c>
      <c r="F5264" s="6" t="s">
        <v>172</v>
      </c>
      <c r="G5264" s="6">
        <v>63.6</v>
      </c>
      <c r="H5264" s="6">
        <v>182.4</v>
      </c>
      <c r="I5264" s="6">
        <v>1.3</v>
      </c>
      <c r="J5264" s="6" t="s">
        <v>170</v>
      </c>
      <c r="L5264" s="6" t="s">
        <v>24</v>
      </c>
      <c r="N5264" s="6" t="b">
        <v>0</v>
      </c>
      <c r="O5264" s="6">
        <v>41.990727110000002</v>
      </c>
      <c r="P5264" s="6">
        <v>-72.129778900000005</v>
      </c>
    </row>
    <row r="5265" spans="2:16" ht="15.75" customHeight="1" x14ac:dyDescent="0.3">
      <c r="B5265" s="6">
        <v>904</v>
      </c>
      <c r="C5265" s="6" t="s">
        <v>26</v>
      </c>
      <c r="D5265" s="6">
        <v>7011</v>
      </c>
      <c r="F5265" s="6" t="s">
        <v>172</v>
      </c>
      <c r="G5265" s="6">
        <v>90.1</v>
      </c>
      <c r="H5265" s="6">
        <v>186.7</v>
      </c>
      <c r="I5265" s="6">
        <v>2.1</v>
      </c>
      <c r="J5265" s="6" t="s">
        <v>170</v>
      </c>
      <c r="L5265" s="6" t="s">
        <v>24</v>
      </c>
      <c r="N5265" s="6" t="b">
        <v>1</v>
      </c>
      <c r="O5265" s="6">
        <v>41.990723809999999</v>
      </c>
      <c r="P5265" s="6">
        <v>-72.129454089999996</v>
      </c>
    </row>
    <row r="5266" spans="2:16" ht="15.75" customHeight="1" x14ac:dyDescent="0.3">
      <c r="B5266" s="6">
        <v>907</v>
      </c>
      <c r="C5266" s="6" t="s">
        <v>25</v>
      </c>
      <c r="D5266" s="6">
        <v>7012</v>
      </c>
      <c r="F5266" s="6" t="s">
        <v>172</v>
      </c>
      <c r="G5266" s="6">
        <v>151.30000000000001</v>
      </c>
      <c r="H5266" s="6">
        <v>196.1</v>
      </c>
      <c r="I5266" s="6">
        <v>1.8</v>
      </c>
      <c r="J5266" s="6" t="s">
        <v>170</v>
      </c>
      <c r="K5266" s="6">
        <v>1.3</v>
      </c>
      <c r="L5266" s="6" t="s">
        <v>24</v>
      </c>
      <c r="N5266" s="6" t="b">
        <v>0</v>
      </c>
      <c r="O5266" s="6">
        <v>41.990711480000002</v>
      </c>
      <c r="P5266" s="6">
        <v>-72.128705089999997</v>
      </c>
    </row>
    <row r="5267" spans="2:16" ht="15.75" customHeight="1" x14ac:dyDescent="0.3">
      <c r="B5267" s="6">
        <v>905</v>
      </c>
      <c r="C5267" s="6" t="s">
        <v>17</v>
      </c>
      <c r="D5267" s="6">
        <v>7013</v>
      </c>
      <c r="F5267" s="6" t="s">
        <v>172</v>
      </c>
      <c r="G5267" s="6">
        <v>108.8</v>
      </c>
      <c r="H5267" s="6">
        <v>183.8</v>
      </c>
      <c r="I5267" s="6">
        <v>1.9</v>
      </c>
      <c r="J5267" s="6" t="s">
        <v>170</v>
      </c>
      <c r="N5267" s="6" t="b">
        <v>0</v>
      </c>
      <c r="O5267" s="6">
        <v>41.990668919999997</v>
      </c>
      <c r="P5267" s="6">
        <v>-72.129237360000005</v>
      </c>
    </row>
    <row r="5268" spans="2:16" ht="15.75" customHeight="1" x14ac:dyDescent="0.3">
      <c r="B5268" s="6">
        <v>805</v>
      </c>
      <c r="C5268" s="6" t="s">
        <v>17</v>
      </c>
      <c r="D5268" s="6">
        <v>7015</v>
      </c>
      <c r="F5268" s="6" t="s">
        <v>172</v>
      </c>
      <c r="G5268" s="6">
        <v>104.9</v>
      </c>
      <c r="H5268" s="6">
        <v>168.1</v>
      </c>
      <c r="I5268" s="6">
        <v>2.6</v>
      </c>
      <c r="J5268" s="6" t="s">
        <v>170</v>
      </c>
      <c r="K5268" s="6">
        <v>1.3</v>
      </c>
      <c r="L5268" s="6" t="s">
        <v>24</v>
      </c>
      <c r="N5268" s="6" t="b">
        <v>1</v>
      </c>
      <c r="O5268" s="6">
        <v>41.990535960000003</v>
      </c>
      <c r="P5268" s="6">
        <v>-72.12931682</v>
      </c>
    </row>
    <row r="5269" spans="2:16" ht="15.75" customHeight="1" x14ac:dyDescent="0.3">
      <c r="B5269" s="6">
        <v>904</v>
      </c>
      <c r="C5269" s="6" t="s">
        <v>21</v>
      </c>
      <c r="D5269" s="6">
        <v>7016</v>
      </c>
      <c r="F5269" s="6" t="s">
        <v>172</v>
      </c>
      <c r="G5269" s="6">
        <v>80.7</v>
      </c>
      <c r="H5269" s="6">
        <v>196.4</v>
      </c>
      <c r="I5269" s="6">
        <v>2.4</v>
      </c>
      <c r="J5269" s="6" t="s">
        <v>170</v>
      </c>
      <c r="K5269" s="6">
        <v>1.3</v>
      </c>
      <c r="L5269" s="6" t="s">
        <v>24</v>
      </c>
      <c r="N5269" s="6" t="b">
        <v>0</v>
      </c>
      <c r="O5269" s="6">
        <v>41.990824400000001</v>
      </c>
      <c r="P5269" s="6">
        <v>-72.129545719999996</v>
      </c>
    </row>
    <row r="5270" spans="2:16" ht="15.75" customHeight="1" x14ac:dyDescent="0.3">
      <c r="B5270" s="6">
        <v>907</v>
      </c>
      <c r="C5270" s="6" t="s">
        <v>25</v>
      </c>
      <c r="D5270" s="6">
        <v>7017</v>
      </c>
      <c r="F5270" s="6" t="s">
        <v>172</v>
      </c>
      <c r="G5270" s="6">
        <v>151.69999999999999</v>
      </c>
      <c r="H5270" s="6">
        <v>194.4</v>
      </c>
      <c r="I5270" s="6">
        <v>1.1000000000000001</v>
      </c>
      <c r="J5270" s="6" t="s">
        <v>170</v>
      </c>
      <c r="K5270" s="6">
        <v>1.3</v>
      </c>
      <c r="L5270" s="6" t="s">
        <v>24</v>
      </c>
      <c r="N5270" s="6" t="b">
        <v>0</v>
      </c>
      <c r="O5270" s="6">
        <v>41.990695799999997</v>
      </c>
      <c r="P5270" s="6">
        <v>-72.128703889999997</v>
      </c>
    </row>
    <row r="5271" spans="2:16" ht="15.75" customHeight="1" x14ac:dyDescent="0.3">
      <c r="B5271" s="6">
        <v>905</v>
      </c>
      <c r="C5271" s="6" t="s">
        <v>26</v>
      </c>
      <c r="D5271" s="6">
        <v>7019</v>
      </c>
      <c r="F5271" s="6" t="s">
        <v>172</v>
      </c>
      <c r="G5271" s="6">
        <v>110.2</v>
      </c>
      <c r="H5271" s="6">
        <v>182.1</v>
      </c>
      <c r="I5271" s="6">
        <v>1.4</v>
      </c>
      <c r="J5271" s="6" t="s">
        <v>170</v>
      </c>
      <c r="K5271" s="6">
        <v>1.3</v>
      </c>
      <c r="L5271" s="6" t="s">
        <v>24</v>
      </c>
      <c r="N5271" s="6" t="b">
        <v>0</v>
      </c>
      <c r="O5271" s="6">
        <v>41.990651679999999</v>
      </c>
      <c r="P5271" s="6">
        <v>-72.129224249999993</v>
      </c>
    </row>
    <row r="5272" spans="2:16" ht="15.75" customHeight="1" x14ac:dyDescent="0.3">
      <c r="B5272" s="6">
        <v>905</v>
      </c>
      <c r="C5272" s="6" t="s">
        <v>17</v>
      </c>
      <c r="D5272" s="6">
        <v>7020</v>
      </c>
      <c r="F5272" s="6" t="s">
        <v>172</v>
      </c>
      <c r="G5272" s="6">
        <v>108.8</v>
      </c>
      <c r="H5272" s="6">
        <v>182.4</v>
      </c>
      <c r="I5272" s="6">
        <v>1.4</v>
      </c>
      <c r="J5272" s="6" t="s">
        <v>170</v>
      </c>
      <c r="N5272" s="6" t="b">
        <v>0</v>
      </c>
      <c r="O5272" s="6">
        <v>41.990656520000002</v>
      </c>
      <c r="P5272" s="6">
        <v>-72.129240300000006</v>
      </c>
    </row>
    <row r="5273" spans="2:16" ht="15.75" customHeight="1" x14ac:dyDescent="0.3">
      <c r="B5273" s="6">
        <v>809</v>
      </c>
      <c r="C5273" s="6" t="s">
        <v>25</v>
      </c>
      <c r="D5273" s="6">
        <v>7021</v>
      </c>
      <c r="F5273" s="6" t="s">
        <v>172</v>
      </c>
      <c r="G5273" s="6">
        <v>195.9</v>
      </c>
      <c r="H5273" s="6">
        <v>172.4</v>
      </c>
      <c r="I5273" s="6">
        <v>3.1</v>
      </c>
      <c r="J5273" s="6" t="s">
        <v>170</v>
      </c>
      <c r="K5273" s="6">
        <v>1.3</v>
      </c>
      <c r="L5273" s="6" t="s">
        <v>24</v>
      </c>
      <c r="N5273" s="6" t="b">
        <v>0</v>
      </c>
      <c r="O5273" s="6">
        <v>41.990431919999999</v>
      </c>
      <c r="P5273" s="6">
        <v>-72.128223439999999</v>
      </c>
    </row>
    <row r="5274" spans="2:16" ht="15.75" customHeight="1" x14ac:dyDescent="0.3">
      <c r="B5274" s="6">
        <v>903</v>
      </c>
      <c r="C5274" s="6" t="s">
        <v>21</v>
      </c>
      <c r="D5274" s="6">
        <v>7022</v>
      </c>
      <c r="F5274" s="6" t="s">
        <v>172</v>
      </c>
      <c r="G5274" s="6">
        <v>61.7</v>
      </c>
      <c r="H5274" s="6">
        <v>193.1</v>
      </c>
      <c r="I5274" s="6">
        <v>1.1000000000000001</v>
      </c>
      <c r="J5274" s="6" t="s">
        <v>170</v>
      </c>
      <c r="L5274" s="6" t="s">
        <v>24</v>
      </c>
      <c r="N5274" s="6" t="b">
        <v>0</v>
      </c>
      <c r="O5274" s="6">
        <v>41.990824850000003</v>
      </c>
      <c r="P5274" s="6">
        <v>-72.129779060000004</v>
      </c>
    </row>
    <row r="5275" spans="2:16" ht="15.75" customHeight="1" x14ac:dyDescent="0.3">
      <c r="B5275" s="6">
        <v>903</v>
      </c>
      <c r="C5275" s="6" t="s">
        <v>17</v>
      </c>
      <c r="D5275" s="6">
        <v>7025</v>
      </c>
      <c r="F5275" s="6" t="s">
        <v>23</v>
      </c>
      <c r="G5275" s="6">
        <v>61.3</v>
      </c>
      <c r="H5275" s="6">
        <v>185.2</v>
      </c>
      <c r="I5275" s="6">
        <v>2.4</v>
      </c>
      <c r="J5275" s="6" t="s">
        <v>170</v>
      </c>
      <c r="K5275" s="6">
        <v>1.3</v>
      </c>
      <c r="L5275" s="6" t="s">
        <v>24</v>
      </c>
      <c r="N5275" s="6" t="b">
        <v>0</v>
      </c>
      <c r="O5275" s="6">
        <v>41.99075551</v>
      </c>
      <c r="P5275" s="6">
        <v>-72.129800419999995</v>
      </c>
    </row>
    <row r="5276" spans="2:16" ht="15.75" customHeight="1" x14ac:dyDescent="0.3">
      <c r="B5276" s="6">
        <v>904</v>
      </c>
      <c r="C5276" s="6" t="s">
        <v>26</v>
      </c>
      <c r="D5276" s="6">
        <v>7027</v>
      </c>
      <c r="F5276" s="6" t="s">
        <v>172</v>
      </c>
      <c r="G5276" s="6">
        <v>90.4</v>
      </c>
      <c r="H5276" s="6">
        <v>185.9</v>
      </c>
      <c r="I5276" s="6">
        <v>2.4</v>
      </c>
      <c r="J5276" s="6" t="s">
        <v>170</v>
      </c>
      <c r="L5276" s="6" t="s">
        <v>24</v>
      </c>
      <c r="N5276" s="6" t="b">
        <v>1</v>
      </c>
      <c r="O5276" s="6">
        <v>41.990716259999999</v>
      </c>
      <c r="P5276" s="6">
        <v>-72.129452200000003</v>
      </c>
    </row>
    <row r="5277" spans="2:16" ht="15.75" customHeight="1" x14ac:dyDescent="0.3">
      <c r="B5277" s="6">
        <v>903</v>
      </c>
      <c r="C5277" s="6" t="s">
        <v>17</v>
      </c>
      <c r="D5277" s="6">
        <v>7028</v>
      </c>
      <c r="F5277" s="6" t="s">
        <v>172</v>
      </c>
      <c r="G5277" s="6">
        <v>63</v>
      </c>
      <c r="H5277" s="6">
        <v>184.6</v>
      </c>
      <c r="I5277" s="6">
        <v>1.4</v>
      </c>
      <c r="J5277" s="6" t="s">
        <v>170</v>
      </c>
      <c r="K5277" s="6">
        <v>1.3</v>
      </c>
      <c r="L5277" s="6" t="s">
        <v>24</v>
      </c>
      <c r="N5277" s="6" t="b">
        <v>1</v>
      </c>
      <c r="O5277" s="6">
        <v>41.990747540000001</v>
      </c>
      <c r="P5277" s="6">
        <v>-72.129781429999994</v>
      </c>
    </row>
    <row r="5278" spans="2:16" ht="15.75" customHeight="1" x14ac:dyDescent="0.3">
      <c r="B5278" s="6">
        <v>902</v>
      </c>
      <c r="C5278" s="6" t="s">
        <v>26</v>
      </c>
      <c r="D5278" s="6">
        <v>7029</v>
      </c>
      <c r="F5278" s="6" t="s">
        <v>172</v>
      </c>
      <c r="G5278" s="6">
        <v>55.9</v>
      </c>
      <c r="H5278" s="6">
        <v>182.7</v>
      </c>
      <c r="I5278" s="6">
        <v>3.5</v>
      </c>
      <c r="J5278" s="6" t="s">
        <v>170</v>
      </c>
      <c r="K5278" s="6">
        <v>1.3</v>
      </c>
      <c r="L5278" s="6" t="s">
        <v>24</v>
      </c>
      <c r="N5278" s="6" t="b">
        <v>0</v>
      </c>
      <c r="O5278" s="6">
        <v>41.990741800000002</v>
      </c>
      <c r="P5278" s="6">
        <v>-72.129870019999998</v>
      </c>
    </row>
    <row r="5279" spans="2:16" ht="15.75" customHeight="1" x14ac:dyDescent="0.3">
      <c r="B5279" s="6">
        <v>509</v>
      </c>
      <c r="C5279" s="6" t="s">
        <v>17</v>
      </c>
      <c r="D5279" s="6">
        <v>7030</v>
      </c>
      <c r="F5279" s="6" t="s">
        <v>172</v>
      </c>
      <c r="G5279" s="6">
        <v>189.8</v>
      </c>
      <c r="H5279" s="6">
        <v>106.6</v>
      </c>
      <c r="I5279" s="6">
        <v>1.6</v>
      </c>
      <c r="J5279" s="6" t="s">
        <v>170</v>
      </c>
      <c r="K5279" s="6">
        <v>1.3</v>
      </c>
      <c r="L5279" s="6" t="s">
        <v>24</v>
      </c>
      <c r="N5279" s="6" t="b">
        <v>0</v>
      </c>
      <c r="O5279" s="6">
        <v>41.989858679999998</v>
      </c>
      <c r="P5279" s="6">
        <v>-72.128434400000003</v>
      </c>
    </row>
    <row r="5280" spans="2:16" ht="15.75" customHeight="1" x14ac:dyDescent="0.3">
      <c r="B5280" s="6">
        <v>903</v>
      </c>
      <c r="C5280" s="6" t="s">
        <v>25</v>
      </c>
      <c r="D5280" s="6">
        <v>7031</v>
      </c>
      <c r="F5280" s="6" t="s">
        <v>172</v>
      </c>
      <c r="G5280" s="6">
        <v>75.5</v>
      </c>
      <c r="H5280" s="6">
        <v>196.8</v>
      </c>
      <c r="I5280" s="6">
        <v>1.1000000000000001</v>
      </c>
      <c r="J5280" s="6" t="s">
        <v>170</v>
      </c>
      <c r="L5280" s="6" t="s">
        <v>24</v>
      </c>
      <c r="N5280" s="6" t="b">
        <v>0</v>
      </c>
      <c r="O5280" s="6">
        <v>41.990836059999999</v>
      </c>
      <c r="P5280" s="6">
        <v>-72.129606839999994</v>
      </c>
    </row>
    <row r="5281" spans="2:16" ht="15.75" customHeight="1" x14ac:dyDescent="0.3">
      <c r="B5281" s="6">
        <v>903</v>
      </c>
      <c r="C5281" s="6" t="s">
        <v>17</v>
      </c>
      <c r="D5281" s="6">
        <v>7034</v>
      </c>
      <c r="F5281" s="6" t="s">
        <v>18</v>
      </c>
      <c r="G5281" s="6">
        <v>63.1</v>
      </c>
      <c r="H5281" s="6">
        <v>188.4</v>
      </c>
      <c r="I5281" s="6">
        <v>1.4</v>
      </c>
      <c r="J5281" s="6" t="s">
        <v>170</v>
      </c>
      <c r="K5281" s="6">
        <v>1.3</v>
      </c>
      <c r="L5281" s="6" t="s">
        <v>24</v>
      </c>
      <c r="N5281" s="6" t="b">
        <v>0</v>
      </c>
      <c r="O5281" s="6">
        <v>41.990781040000002</v>
      </c>
      <c r="P5281" s="6">
        <v>-72.129772250000002</v>
      </c>
    </row>
    <row r="5282" spans="2:16" ht="15.75" customHeight="1" x14ac:dyDescent="0.3">
      <c r="B5282" s="6">
        <v>705</v>
      </c>
      <c r="C5282" s="6" t="s">
        <v>21</v>
      </c>
      <c r="D5282" s="6">
        <v>7036</v>
      </c>
      <c r="F5282" s="6" t="s">
        <v>172</v>
      </c>
      <c r="G5282" s="6">
        <v>105.4</v>
      </c>
      <c r="H5282" s="6">
        <v>151.6</v>
      </c>
      <c r="I5282" s="6">
        <v>1.8</v>
      </c>
      <c r="J5282" s="6" t="s">
        <v>170</v>
      </c>
      <c r="K5282" s="6">
        <v>1.3</v>
      </c>
      <c r="L5282" s="6" t="s">
        <v>24</v>
      </c>
      <c r="N5282" s="6" t="b">
        <v>0</v>
      </c>
      <c r="O5282" s="6">
        <v>41.990389049999997</v>
      </c>
      <c r="P5282" s="6">
        <v>-72.129345540000003</v>
      </c>
    </row>
    <row r="5283" spans="2:16" ht="15.75" customHeight="1" x14ac:dyDescent="0.3">
      <c r="B5283" s="6">
        <v>903</v>
      </c>
      <c r="C5283" s="6" t="s">
        <v>26</v>
      </c>
      <c r="D5283" s="6">
        <v>7038</v>
      </c>
      <c r="F5283" s="6" t="s">
        <v>172</v>
      </c>
      <c r="G5283" s="6">
        <v>75.900000000000006</v>
      </c>
      <c r="H5283" s="6">
        <v>184.1</v>
      </c>
      <c r="I5283" s="6">
        <v>1.2</v>
      </c>
      <c r="J5283" s="6" t="s">
        <v>170</v>
      </c>
      <c r="K5283" s="6">
        <v>1.3</v>
      </c>
      <c r="L5283" s="6" t="s">
        <v>24</v>
      </c>
      <c r="N5283" s="6" t="b">
        <v>0</v>
      </c>
      <c r="O5283" s="6">
        <v>41.990722959999999</v>
      </c>
      <c r="P5283" s="6">
        <v>-72.129628760000003</v>
      </c>
    </row>
    <row r="5284" spans="2:16" ht="15.75" customHeight="1" x14ac:dyDescent="0.3">
      <c r="B5284" s="6">
        <v>902</v>
      </c>
      <c r="C5284" s="6" t="s">
        <v>26</v>
      </c>
      <c r="D5284" s="6">
        <v>7039</v>
      </c>
      <c r="F5284" s="6" t="s">
        <v>172</v>
      </c>
      <c r="G5284" s="6">
        <v>52.5</v>
      </c>
      <c r="H5284" s="6">
        <v>180.1</v>
      </c>
      <c r="I5284" s="6">
        <v>2.2000000000000002</v>
      </c>
      <c r="J5284" s="6" t="s">
        <v>170</v>
      </c>
      <c r="L5284" s="6" t="s">
        <v>24</v>
      </c>
      <c r="N5284" s="6" t="b">
        <v>0</v>
      </c>
      <c r="O5284" s="6">
        <v>41.99072408</v>
      </c>
      <c r="P5284" s="6">
        <v>-72.129915999999994</v>
      </c>
    </row>
    <row r="5285" spans="2:16" ht="15.75" customHeight="1" x14ac:dyDescent="0.3">
      <c r="B5285" s="6">
        <v>907</v>
      </c>
      <c r="C5285" s="6" t="s">
        <v>25</v>
      </c>
      <c r="D5285" s="6">
        <v>7040</v>
      </c>
      <c r="F5285" s="6" t="s">
        <v>172</v>
      </c>
      <c r="G5285" s="6">
        <v>153.30000000000001</v>
      </c>
      <c r="H5285" s="6">
        <v>196.5</v>
      </c>
      <c r="I5285" s="6">
        <v>1</v>
      </c>
      <c r="J5285" s="6" t="s">
        <v>170</v>
      </c>
      <c r="K5285" s="6">
        <v>1.3</v>
      </c>
      <c r="L5285" s="6" t="s">
        <v>24</v>
      </c>
      <c r="N5285" s="6" t="b">
        <v>0</v>
      </c>
      <c r="O5285" s="6">
        <v>41.990711900000001</v>
      </c>
      <c r="P5285" s="6">
        <v>-72.128680410000001</v>
      </c>
    </row>
    <row r="5286" spans="2:16" ht="15.75" customHeight="1" x14ac:dyDescent="0.3">
      <c r="B5286" s="6">
        <v>809</v>
      </c>
      <c r="C5286" s="6" t="s">
        <v>25</v>
      </c>
      <c r="D5286" s="6">
        <v>7041</v>
      </c>
      <c r="F5286" s="6" t="s">
        <v>172</v>
      </c>
      <c r="G5286" s="6">
        <v>191.3</v>
      </c>
      <c r="H5286" s="6">
        <v>179.9</v>
      </c>
      <c r="I5286" s="6">
        <v>2.6</v>
      </c>
      <c r="J5286" s="6" t="s">
        <v>170</v>
      </c>
      <c r="K5286" s="6">
        <v>1.3</v>
      </c>
      <c r="L5286" s="6" t="s">
        <v>24</v>
      </c>
      <c r="N5286" s="6" t="b">
        <v>0</v>
      </c>
      <c r="O5286" s="6">
        <v>41.990505519999999</v>
      </c>
      <c r="P5286" s="6">
        <v>-72.128262489999997</v>
      </c>
    </row>
    <row r="5287" spans="2:16" ht="15.75" customHeight="1" x14ac:dyDescent="0.3">
      <c r="B5287" s="6">
        <v>907</v>
      </c>
      <c r="C5287" s="6" t="s">
        <v>26</v>
      </c>
      <c r="D5287" s="6">
        <v>7041</v>
      </c>
      <c r="F5287" s="6" t="s">
        <v>172</v>
      </c>
      <c r="G5287" s="6">
        <v>156</v>
      </c>
      <c r="H5287" s="6">
        <v>188.2</v>
      </c>
      <c r="I5287" s="6">
        <v>1</v>
      </c>
      <c r="J5287" s="6" t="s">
        <v>170</v>
      </c>
      <c r="K5287" s="6">
        <v>1.3</v>
      </c>
      <c r="L5287" s="6" t="s">
        <v>24</v>
      </c>
      <c r="N5287" s="6" t="b">
        <v>0</v>
      </c>
      <c r="O5287" s="6">
        <v>41.99063417</v>
      </c>
      <c r="P5287" s="6">
        <v>-72.128665679999997</v>
      </c>
    </row>
    <row r="5288" spans="2:16" ht="15.75" customHeight="1" x14ac:dyDescent="0.3">
      <c r="B5288" s="6">
        <v>903</v>
      </c>
      <c r="C5288" s="6" t="s">
        <v>21</v>
      </c>
      <c r="D5288" s="6">
        <v>7046</v>
      </c>
      <c r="F5288" s="6" t="s">
        <v>172</v>
      </c>
      <c r="G5288" s="6">
        <v>67.099999999999994</v>
      </c>
      <c r="H5288" s="6">
        <v>195.7</v>
      </c>
      <c r="I5288" s="6">
        <v>2.2000000000000002</v>
      </c>
      <c r="J5288" s="6" t="s">
        <v>170</v>
      </c>
      <c r="L5288" s="6" t="s">
        <v>24</v>
      </c>
      <c r="N5288" s="6" t="b">
        <v>1</v>
      </c>
      <c r="O5288" s="6">
        <v>41.990839440000002</v>
      </c>
      <c r="P5288" s="6">
        <v>-72.129709250000005</v>
      </c>
    </row>
    <row r="5289" spans="2:16" ht="15.75" customHeight="1" x14ac:dyDescent="0.3">
      <c r="B5289" s="6">
        <v>903</v>
      </c>
      <c r="C5289" s="6" t="s">
        <v>25</v>
      </c>
      <c r="D5289" s="6">
        <v>7048</v>
      </c>
      <c r="F5289" s="6" t="s">
        <v>172</v>
      </c>
      <c r="G5289" s="6">
        <v>79.900000000000006</v>
      </c>
      <c r="H5289" s="6">
        <v>198.2</v>
      </c>
      <c r="I5289" s="6">
        <v>1.6</v>
      </c>
      <c r="J5289" s="6" t="s">
        <v>170</v>
      </c>
      <c r="K5289" s="6">
        <v>1.3</v>
      </c>
      <c r="L5289" s="6" t="s">
        <v>24</v>
      </c>
      <c r="N5289" s="6" t="b">
        <v>0</v>
      </c>
      <c r="O5289" s="6">
        <v>41.990841590000002</v>
      </c>
      <c r="P5289" s="6">
        <v>-72.129551469999996</v>
      </c>
    </row>
    <row r="5290" spans="2:16" ht="15.75" customHeight="1" x14ac:dyDescent="0.3">
      <c r="B5290" s="6">
        <v>903</v>
      </c>
      <c r="C5290" s="6" t="s">
        <v>25</v>
      </c>
      <c r="D5290" s="6">
        <v>7049</v>
      </c>
      <c r="F5290" s="6" t="s">
        <v>172</v>
      </c>
      <c r="G5290" s="6">
        <v>75.3</v>
      </c>
      <c r="H5290" s="6">
        <v>199.3</v>
      </c>
      <c r="I5290" s="6">
        <v>2.5</v>
      </c>
      <c r="J5290" s="6" t="s">
        <v>170</v>
      </c>
      <c r="K5290" s="6">
        <v>1.3</v>
      </c>
      <c r="L5290" s="6" t="s">
        <v>24</v>
      </c>
      <c r="N5290" s="6" t="b">
        <v>1</v>
      </c>
      <c r="O5290" s="6">
        <v>41.990858520000003</v>
      </c>
      <c r="P5290" s="6">
        <v>-72.129603970000005</v>
      </c>
    </row>
    <row r="5291" spans="2:16" ht="15.75" customHeight="1" x14ac:dyDescent="0.3">
      <c r="B5291" s="6">
        <v>903</v>
      </c>
      <c r="C5291" s="6" t="s">
        <v>21</v>
      </c>
      <c r="D5291" s="6">
        <v>7050</v>
      </c>
      <c r="F5291" s="6" t="s">
        <v>172</v>
      </c>
      <c r="G5291" s="6">
        <v>69.5</v>
      </c>
      <c r="H5291" s="6">
        <v>191</v>
      </c>
      <c r="I5291" s="6">
        <v>5.7</v>
      </c>
      <c r="J5291" s="6" t="s">
        <v>170</v>
      </c>
      <c r="K5291" s="6">
        <v>1.3</v>
      </c>
      <c r="L5291" s="6" t="s">
        <v>24</v>
      </c>
      <c r="N5291" s="6" t="b">
        <v>0</v>
      </c>
      <c r="O5291" s="6">
        <v>41.99079407</v>
      </c>
      <c r="P5291" s="6">
        <v>-72.129690530000005</v>
      </c>
    </row>
    <row r="5292" spans="2:16" ht="15.75" customHeight="1" x14ac:dyDescent="0.3">
      <c r="B5292" s="6">
        <v>903</v>
      </c>
      <c r="C5292" s="6" t="s">
        <v>17</v>
      </c>
      <c r="D5292" s="6">
        <v>7051</v>
      </c>
      <c r="F5292" s="6" t="s">
        <v>172</v>
      </c>
      <c r="G5292" s="6">
        <v>65</v>
      </c>
      <c r="H5292" s="6">
        <v>182.4</v>
      </c>
      <c r="I5292" s="6">
        <v>1.2</v>
      </c>
      <c r="J5292" s="6" t="s">
        <v>170</v>
      </c>
      <c r="L5292" s="6" t="s">
        <v>24</v>
      </c>
      <c r="N5292" s="6" t="b">
        <v>1</v>
      </c>
      <c r="O5292" s="6">
        <v>41.990724929999999</v>
      </c>
      <c r="P5292" s="6">
        <v>-72.129762220000003</v>
      </c>
    </row>
    <row r="5293" spans="2:16" ht="15.75" customHeight="1" x14ac:dyDescent="0.3">
      <c r="B5293" s="6">
        <v>509</v>
      </c>
      <c r="C5293" s="6" t="s">
        <v>17</v>
      </c>
      <c r="D5293" s="6">
        <v>7052</v>
      </c>
      <c r="F5293" s="6" t="s">
        <v>172</v>
      </c>
      <c r="G5293" s="6">
        <v>188.2</v>
      </c>
      <c r="H5293" s="6">
        <v>106</v>
      </c>
      <c r="I5293" s="6">
        <v>2.2000000000000002</v>
      </c>
      <c r="J5293" s="6" t="s">
        <v>170</v>
      </c>
      <c r="K5293" s="6">
        <v>1.3</v>
      </c>
      <c r="L5293" s="6" t="s">
        <v>204</v>
      </c>
      <c r="N5293" s="6" t="b">
        <v>1</v>
      </c>
      <c r="O5293" s="6">
        <v>41.98985587</v>
      </c>
      <c r="P5293" s="6">
        <v>-72.128454730000001</v>
      </c>
    </row>
    <row r="5294" spans="2:16" ht="15.75" customHeight="1" x14ac:dyDescent="0.3">
      <c r="B5294" s="6">
        <v>904</v>
      </c>
      <c r="C5294" s="6" t="s">
        <v>21</v>
      </c>
      <c r="D5294" s="6">
        <v>7053</v>
      </c>
      <c r="F5294" s="6" t="s">
        <v>172</v>
      </c>
      <c r="G5294" s="6">
        <v>83.1</v>
      </c>
      <c r="H5294" s="6">
        <v>199.2</v>
      </c>
      <c r="I5294" s="6">
        <v>2</v>
      </c>
      <c r="J5294" s="6" t="s">
        <v>170</v>
      </c>
      <c r="K5294" s="6">
        <v>1.3</v>
      </c>
      <c r="L5294" s="6" t="s">
        <v>24</v>
      </c>
      <c r="N5294" s="6" t="b">
        <v>0</v>
      </c>
      <c r="O5294" s="6">
        <v>41.990845450000002</v>
      </c>
      <c r="P5294" s="6">
        <v>-72.129511239999999</v>
      </c>
    </row>
    <row r="5295" spans="2:16" ht="15.75" customHeight="1" x14ac:dyDescent="0.3">
      <c r="B5295" s="6">
        <v>903</v>
      </c>
      <c r="C5295" s="6" t="s">
        <v>17</v>
      </c>
      <c r="D5295" s="6">
        <v>7054</v>
      </c>
      <c r="F5295" s="6" t="s">
        <v>172</v>
      </c>
      <c r="G5295" s="6">
        <v>69.099999999999994</v>
      </c>
      <c r="H5295" s="6">
        <v>181.6</v>
      </c>
      <c r="I5295" s="6">
        <v>1.4</v>
      </c>
      <c r="J5295" s="6" t="s">
        <v>170</v>
      </c>
      <c r="L5295" s="6" t="s">
        <v>24</v>
      </c>
      <c r="N5295" s="6" t="b">
        <v>0</v>
      </c>
      <c r="O5295" s="6">
        <v>41.990711439999998</v>
      </c>
      <c r="P5295" s="6">
        <v>-72.129715039999994</v>
      </c>
    </row>
    <row r="5296" spans="2:16" ht="15.75" customHeight="1" x14ac:dyDescent="0.3">
      <c r="B5296" s="6">
        <v>903</v>
      </c>
      <c r="C5296" s="6" t="s">
        <v>17</v>
      </c>
      <c r="D5296" s="6">
        <v>7055</v>
      </c>
      <c r="F5296" s="6" t="s">
        <v>172</v>
      </c>
      <c r="G5296" s="6">
        <v>61.9</v>
      </c>
      <c r="H5296" s="6">
        <v>185.4</v>
      </c>
      <c r="I5296" s="6">
        <v>1</v>
      </c>
      <c r="J5296" s="6" t="s">
        <v>170</v>
      </c>
      <c r="K5296" s="6">
        <v>1.3</v>
      </c>
      <c r="L5296" s="6" t="s">
        <v>24</v>
      </c>
      <c r="N5296" s="6" t="b">
        <v>0</v>
      </c>
      <c r="O5296" s="6">
        <v>41.990756339999997</v>
      </c>
      <c r="P5296" s="6">
        <v>-72.129792850000001</v>
      </c>
    </row>
    <row r="5297" spans="2:16" ht="15.75" customHeight="1" x14ac:dyDescent="0.3">
      <c r="B5297" s="6">
        <v>509</v>
      </c>
      <c r="C5297" s="6" t="s">
        <v>17</v>
      </c>
      <c r="D5297" s="6">
        <v>7056</v>
      </c>
      <c r="F5297" s="6" t="s">
        <v>20</v>
      </c>
      <c r="G5297" s="6">
        <v>197.4</v>
      </c>
      <c r="H5297" s="6">
        <v>115.2</v>
      </c>
      <c r="I5297" s="6">
        <v>2</v>
      </c>
      <c r="J5297" s="6" t="s">
        <v>170</v>
      </c>
      <c r="N5297" s="6" t="b">
        <v>0</v>
      </c>
      <c r="O5297" s="6">
        <v>41.989922980000003</v>
      </c>
      <c r="P5297" s="6">
        <v>-72.128325770000004</v>
      </c>
    </row>
    <row r="5298" spans="2:16" ht="15.75" customHeight="1" x14ac:dyDescent="0.3">
      <c r="B5298" s="6">
        <v>903</v>
      </c>
      <c r="C5298" s="6" t="s">
        <v>21</v>
      </c>
      <c r="D5298" s="6">
        <v>7058</v>
      </c>
      <c r="F5298" s="6" t="s">
        <v>172</v>
      </c>
      <c r="G5298" s="6">
        <v>66.7</v>
      </c>
      <c r="H5298" s="6">
        <v>198.9</v>
      </c>
      <c r="I5298" s="6">
        <v>3.1</v>
      </c>
      <c r="J5298" s="6" t="s">
        <v>170</v>
      </c>
      <c r="K5298" s="6">
        <v>1.3</v>
      </c>
      <c r="L5298" s="6" t="s">
        <v>24</v>
      </c>
      <c r="M5298" s="6" t="s">
        <v>224</v>
      </c>
      <c r="N5298" s="6" t="b">
        <v>0</v>
      </c>
      <c r="O5298" s="6">
        <v>41.990868409999997</v>
      </c>
      <c r="P5298" s="6">
        <v>-72.129707289999999</v>
      </c>
    </row>
    <row r="5299" spans="2:16" ht="15.75" customHeight="1" x14ac:dyDescent="0.3">
      <c r="B5299" s="6">
        <v>903</v>
      </c>
      <c r="C5299" s="6" t="s">
        <v>21</v>
      </c>
      <c r="D5299" s="6">
        <v>7059</v>
      </c>
      <c r="F5299" s="6" t="s">
        <v>172</v>
      </c>
      <c r="G5299" s="6">
        <v>67.099999999999994</v>
      </c>
      <c r="H5299" s="6">
        <v>196.9</v>
      </c>
      <c r="I5299" s="6">
        <v>1.5</v>
      </c>
      <c r="J5299" s="6" t="s">
        <v>170</v>
      </c>
      <c r="K5299" s="6">
        <v>1.3</v>
      </c>
      <c r="L5299" s="6" t="s">
        <v>24</v>
      </c>
      <c r="N5299" s="6" t="b">
        <v>1</v>
      </c>
      <c r="O5299" s="6">
        <v>41.99085007</v>
      </c>
      <c r="P5299" s="6">
        <v>-72.129706729999995</v>
      </c>
    </row>
    <row r="5300" spans="2:16" ht="15.75" customHeight="1" x14ac:dyDescent="0.3">
      <c r="B5300" s="6">
        <v>903</v>
      </c>
      <c r="C5300" s="6" t="s">
        <v>26</v>
      </c>
      <c r="D5300" s="6">
        <v>7060</v>
      </c>
      <c r="F5300" s="6" t="s">
        <v>172</v>
      </c>
      <c r="G5300" s="6">
        <v>79.5</v>
      </c>
      <c r="H5300" s="6">
        <v>186.8</v>
      </c>
      <c r="I5300" s="6">
        <v>2.7</v>
      </c>
      <c r="J5300" s="6" t="s">
        <v>170</v>
      </c>
      <c r="K5300" s="6">
        <v>1.3</v>
      </c>
      <c r="L5300" s="6" t="s">
        <v>24</v>
      </c>
      <c r="N5300" s="6" t="b">
        <v>0</v>
      </c>
      <c r="O5300" s="6">
        <v>41.990741249999999</v>
      </c>
      <c r="P5300" s="6">
        <v>-72.129580189999999</v>
      </c>
    </row>
    <row r="5301" spans="2:16" ht="15.75" customHeight="1" x14ac:dyDescent="0.3">
      <c r="B5301" s="6">
        <v>903</v>
      </c>
      <c r="C5301" s="6" t="s">
        <v>25</v>
      </c>
      <c r="D5301" s="6">
        <v>7062</v>
      </c>
      <c r="F5301" s="6" t="s">
        <v>172</v>
      </c>
      <c r="G5301" s="6">
        <v>75.3</v>
      </c>
      <c r="H5301" s="6">
        <v>199.4</v>
      </c>
      <c r="I5301" s="6">
        <v>2.5</v>
      </c>
      <c r="J5301" s="6" t="s">
        <v>170</v>
      </c>
      <c r="K5301" s="6">
        <v>1.3</v>
      </c>
      <c r="L5301" s="6" t="s">
        <v>24</v>
      </c>
      <c r="N5301" s="6" t="b">
        <v>0</v>
      </c>
      <c r="O5301" s="6">
        <v>41.990859399999998</v>
      </c>
      <c r="P5301" s="6">
        <v>-72.129603759999995</v>
      </c>
    </row>
    <row r="5302" spans="2:16" ht="15.75" customHeight="1" x14ac:dyDescent="0.3">
      <c r="B5302" s="6">
        <v>904</v>
      </c>
      <c r="C5302" s="6" t="s">
        <v>26</v>
      </c>
      <c r="D5302" s="6">
        <v>7063</v>
      </c>
      <c r="F5302" s="6" t="s">
        <v>172</v>
      </c>
      <c r="G5302" s="6">
        <v>99.1</v>
      </c>
      <c r="H5302" s="6">
        <v>187.1</v>
      </c>
      <c r="I5302" s="6">
        <v>1.5</v>
      </c>
      <c r="J5302" s="6" t="s">
        <v>170</v>
      </c>
      <c r="K5302" s="6">
        <v>1.3</v>
      </c>
      <c r="L5302" s="6" t="s">
        <v>24</v>
      </c>
      <c r="N5302" s="6" t="b">
        <v>1</v>
      </c>
      <c r="O5302" s="6">
        <v>41.990713300000003</v>
      </c>
      <c r="P5302" s="6">
        <v>-72.129346010000006</v>
      </c>
    </row>
    <row r="5303" spans="2:16" ht="15.75" customHeight="1" x14ac:dyDescent="0.3">
      <c r="B5303" s="6">
        <v>509</v>
      </c>
      <c r="C5303" s="6" t="s">
        <v>25</v>
      </c>
      <c r="D5303" s="6">
        <v>7064</v>
      </c>
      <c r="F5303" s="6" t="s">
        <v>20</v>
      </c>
      <c r="G5303" s="6">
        <v>196.5</v>
      </c>
      <c r="H5303" s="6">
        <v>115.9</v>
      </c>
      <c r="I5303" s="6">
        <v>1.8</v>
      </c>
      <c r="J5303" s="6" t="s">
        <v>170</v>
      </c>
      <c r="K5303" s="6">
        <v>1.3</v>
      </c>
      <c r="L5303" s="6" t="s">
        <v>24</v>
      </c>
      <c r="N5303" s="6" t="b">
        <v>0</v>
      </c>
      <c r="O5303" s="6">
        <v>41.989930579999999</v>
      </c>
      <c r="P5303" s="6">
        <v>-72.128335019999994</v>
      </c>
    </row>
    <row r="5304" spans="2:16" ht="15.75" customHeight="1" x14ac:dyDescent="0.3">
      <c r="B5304" s="6">
        <v>705</v>
      </c>
      <c r="C5304" s="6" t="s">
        <v>21</v>
      </c>
      <c r="D5304" s="6">
        <v>7065</v>
      </c>
      <c r="F5304" s="6" t="s">
        <v>172</v>
      </c>
      <c r="G5304" s="6">
        <v>103.5</v>
      </c>
      <c r="H5304" s="6">
        <v>152.30000000000001</v>
      </c>
      <c r="I5304" s="6">
        <v>1.6</v>
      </c>
      <c r="J5304" s="6" t="s">
        <v>170</v>
      </c>
      <c r="K5304" s="6">
        <v>1.3</v>
      </c>
      <c r="L5304" s="6" t="s">
        <v>24</v>
      </c>
      <c r="N5304" s="6" t="b">
        <v>0</v>
      </c>
      <c r="O5304" s="6">
        <v>41.990398220000003</v>
      </c>
      <c r="P5304" s="6">
        <v>-72.129366709999999</v>
      </c>
    </row>
    <row r="5305" spans="2:16" ht="15.75" customHeight="1" x14ac:dyDescent="0.3">
      <c r="B5305" s="6">
        <v>805</v>
      </c>
      <c r="C5305" s="6" t="s">
        <v>25</v>
      </c>
      <c r="D5305" s="6">
        <v>7068</v>
      </c>
      <c r="F5305" s="6" t="s">
        <v>172</v>
      </c>
      <c r="G5305" s="6">
        <v>112.9</v>
      </c>
      <c r="H5305" s="6">
        <v>174.8</v>
      </c>
      <c r="I5305" s="6">
        <v>1.7</v>
      </c>
      <c r="J5305" s="6" t="s">
        <v>170</v>
      </c>
      <c r="K5305" s="6">
        <v>1.3</v>
      </c>
      <c r="L5305" s="6" t="s">
        <v>24</v>
      </c>
      <c r="N5305" s="6" t="b">
        <v>0</v>
      </c>
      <c r="O5305" s="6">
        <v>41.990582809999999</v>
      </c>
      <c r="P5305" s="6">
        <v>-72.12920742</v>
      </c>
    </row>
    <row r="5306" spans="2:16" ht="15.75" customHeight="1" x14ac:dyDescent="0.3">
      <c r="B5306" s="6">
        <v>903</v>
      </c>
      <c r="C5306" s="6" t="s">
        <v>21</v>
      </c>
      <c r="D5306" s="6">
        <v>7069</v>
      </c>
      <c r="F5306" s="6" t="s">
        <v>172</v>
      </c>
      <c r="G5306" s="6">
        <v>65.3</v>
      </c>
      <c r="H5306" s="6">
        <v>196</v>
      </c>
      <c r="I5306" s="6">
        <v>1.1000000000000001</v>
      </c>
      <c r="J5306" s="6" t="s">
        <v>170</v>
      </c>
      <c r="K5306" s="6">
        <v>1.3</v>
      </c>
      <c r="L5306" s="6" t="s">
        <v>24</v>
      </c>
      <c r="N5306" s="6" t="b">
        <v>0</v>
      </c>
      <c r="O5306" s="6">
        <v>41.99084491</v>
      </c>
      <c r="P5306" s="6">
        <v>-72.129730069999994</v>
      </c>
    </row>
    <row r="5307" spans="2:16" ht="15.75" customHeight="1" x14ac:dyDescent="0.3">
      <c r="B5307" s="6">
        <v>705</v>
      </c>
      <c r="C5307" s="6" t="s">
        <v>21</v>
      </c>
      <c r="D5307" s="6">
        <v>7071</v>
      </c>
      <c r="F5307" s="6" t="s">
        <v>172</v>
      </c>
      <c r="G5307" s="6">
        <v>105.8</v>
      </c>
      <c r="H5307" s="6">
        <v>151.9</v>
      </c>
      <c r="I5307" s="6">
        <v>1.3</v>
      </c>
      <c r="J5307" s="6" t="s">
        <v>170</v>
      </c>
      <c r="K5307" s="6">
        <v>1.3</v>
      </c>
      <c r="L5307" s="6" t="s">
        <v>24</v>
      </c>
      <c r="N5307" s="6" t="b">
        <v>0</v>
      </c>
      <c r="O5307" s="6">
        <v>41.990391080000002</v>
      </c>
      <c r="P5307" s="6">
        <v>-72.129340139999996</v>
      </c>
    </row>
    <row r="5308" spans="2:16" ht="15.75" customHeight="1" x14ac:dyDescent="0.3">
      <c r="B5308" s="6">
        <v>902</v>
      </c>
      <c r="C5308" s="6" t="s">
        <v>26</v>
      </c>
      <c r="D5308" s="6">
        <v>7073</v>
      </c>
      <c r="F5308" s="6" t="s">
        <v>172</v>
      </c>
      <c r="G5308" s="6">
        <v>51.6</v>
      </c>
      <c r="H5308" s="6">
        <v>184.9</v>
      </c>
      <c r="I5308" s="6">
        <v>2.1</v>
      </c>
      <c r="J5308" s="6" t="s">
        <v>170</v>
      </c>
      <c r="K5308" s="6">
        <v>1.3</v>
      </c>
      <c r="L5308" s="6" t="s">
        <v>24</v>
      </c>
      <c r="N5308" s="6" t="b">
        <v>1</v>
      </c>
      <c r="O5308" s="6">
        <v>41.990768000000003</v>
      </c>
      <c r="P5308" s="6">
        <v>-72.129916640000005</v>
      </c>
    </row>
    <row r="5309" spans="2:16" ht="15.75" customHeight="1" x14ac:dyDescent="0.3">
      <c r="B5309" s="6">
        <v>905</v>
      </c>
      <c r="C5309" s="6" t="s">
        <v>21</v>
      </c>
      <c r="D5309" s="6">
        <v>7074</v>
      </c>
      <c r="F5309" s="6" t="s">
        <v>172</v>
      </c>
      <c r="G5309" s="6">
        <v>109.8</v>
      </c>
      <c r="H5309" s="6">
        <v>191.1</v>
      </c>
      <c r="I5309" s="6">
        <v>1.7</v>
      </c>
      <c r="J5309" s="6" t="s">
        <v>170</v>
      </c>
      <c r="N5309" s="6" t="b">
        <v>0</v>
      </c>
      <c r="O5309" s="6">
        <v>41.990732010000002</v>
      </c>
      <c r="P5309" s="6">
        <v>-72.129210099999995</v>
      </c>
    </row>
    <row r="5310" spans="2:16" ht="15.75" customHeight="1" x14ac:dyDescent="0.3">
      <c r="B5310" s="6">
        <v>903</v>
      </c>
      <c r="C5310" s="6" t="s">
        <v>25</v>
      </c>
      <c r="D5310" s="6">
        <v>7078</v>
      </c>
      <c r="F5310" s="6" t="s">
        <v>172</v>
      </c>
      <c r="G5310" s="6">
        <v>74.900000000000006</v>
      </c>
      <c r="H5310" s="6">
        <v>199.3</v>
      </c>
      <c r="I5310" s="6">
        <v>2.5</v>
      </c>
      <c r="J5310" s="6" t="s">
        <v>170</v>
      </c>
      <c r="K5310" s="6">
        <v>1.3</v>
      </c>
      <c r="L5310" s="6" t="s">
        <v>24</v>
      </c>
      <c r="N5310" s="6" t="b">
        <v>0</v>
      </c>
      <c r="O5310" s="6">
        <v>41.990859139999998</v>
      </c>
      <c r="P5310" s="6">
        <v>-72.129608739999995</v>
      </c>
    </row>
    <row r="5311" spans="2:16" ht="15.75" customHeight="1" x14ac:dyDescent="0.3">
      <c r="B5311" s="6">
        <v>903</v>
      </c>
      <c r="C5311" s="6" t="s">
        <v>17</v>
      </c>
      <c r="D5311" s="6">
        <v>7082</v>
      </c>
      <c r="F5311" s="6" t="s">
        <v>172</v>
      </c>
      <c r="G5311" s="6">
        <v>65.8</v>
      </c>
      <c r="H5311" s="6">
        <v>184.6</v>
      </c>
      <c r="I5311" s="6">
        <v>1.8</v>
      </c>
      <c r="J5311" s="6" t="s">
        <v>170</v>
      </c>
      <c r="L5311" s="6" t="s">
        <v>24</v>
      </c>
      <c r="N5311" s="6" t="b">
        <v>1</v>
      </c>
      <c r="O5311" s="6">
        <v>41.990743160000001</v>
      </c>
      <c r="P5311" s="6">
        <v>-72.129748059999997</v>
      </c>
    </row>
    <row r="5312" spans="2:16" ht="15.75" customHeight="1" x14ac:dyDescent="0.3">
      <c r="B5312" s="6">
        <v>903</v>
      </c>
      <c r="C5312" s="6" t="s">
        <v>17</v>
      </c>
      <c r="D5312" s="6">
        <v>7083</v>
      </c>
      <c r="F5312" s="6" t="s">
        <v>172</v>
      </c>
      <c r="G5312" s="6">
        <v>61.5</v>
      </c>
      <c r="H5312" s="6">
        <v>187.8</v>
      </c>
      <c r="I5312" s="6">
        <v>1.1000000000000001</v>
      </c>
      <c r="J5312" s="6" t="s">
        <v>170</v>
      </c>
      <c r="K5312" s="6">
        <v>1.3</v>
      </c>
      <c r="L5312" s="6" t="s">
        <v>24</v>
      </c>
      <c r="N5312" s="6" t="b">
        <v>1</v>
      </c>
      <c r="O5312" s="6">
        <v>41.990778220000003</v>
      </c>
      <c r="P5312" s="6">
        <v>-72.12979258</v>
      </c>
    </row>
    <row r="5313" spans="2:16" ht="15.75" customHeight="1" x14ac:dyDescent="0.3">
      <c r="B5313" s="6">
        <v>903</v>
      </c>
      <c r="C5313" s="6" t="s">
        <v>26</v>
      </c>
      <c r="D5313" s="6">
        <v>7084</v>
      </c>
      <c r="F5313" s="6" t="s">
        <v>172</v>
      </c>
      <c r="G5313" s="6">
        <v>72.3</v>
      </c>
      <c r="H5313" s="6">
        <v>180.8</v>
      </c>
      <c r="I5313" s="6">
        <v>1</v>
      </c>
      <c r="J5313" s="6" t="s">
        <v>170</v>
      </c>
      <c r="K5313" s="6">
        <v>1.3</v>
      </c>
      <c r="L5313" s="6" t="s">
        <v>24</v>
      </c>
      <c r="N5313" s="6" t="b">
        <v>0</v>
      </c>
      <c r="O5313" s="6">
        <v>41.990699360000001</v>
      </c>
      <c r="P5313" s="6">
        <v>-72.129678589999997</v>
      </c>
    </row>
    <row r="5314" spans="2:16" ht="15.75" customHeight="1" x14ac:dyDescent="0.3">
      <c r="B5314" s="6">
        <v>903</v>
      </c>
      <c r="C5314" s="6" t="s">
        <v>17</v>
      </c>
      <c r="D5314" s="6">
        <v>7085</v>
      </c>
      <c r="F5314" s="6" t="s">
        <v>172</v>
      </c>
      <c r="G5314" s="6">
        <v>64.2</v>
      </c>
      <c r="H5314" s="6">
        <v>184.1</v>
      </c>
      <c r="I5314" s="6">
        <v>1.1000000000000001</v>
      </c>
      <c r="J5314" s="6" t="s">
        <v>170</v>
      </c>
      <c r="L5314" s="6" t="s">
        <v>24</v>
      </c>
      <c r="N5314" s="6" t="b">
        <v>0</v>
      </c>
      <c r="O5314" s="6">
        <v>41.990741229999998</v>
      </c>
      <c r="P5314" s="6">
        <v>-72.129768179999999</v>
      </c>
    </row>
    <row r="5315" spans="2:16" ht="15.75" customHeight="1" x14ac:dyDescent="0.3">
      <c r="B5315" s="6">
        <v>903</v>
      </c>
      <c r="C5315" s="6" t="s">
        <v>25</v>
      </c>
      <c r="D5315" s="6">
        <v>7090</v>
      </c>
      <c r="F5315" s="6" t="s">
        <v>172</v>
      </c>
      <c r="G5315" s="6">
        <v>75.5</v>
      </c>
      <c r="H5315" s="6">
        <v>200</v>
      </c>
      <c r="I5315" s="6">
        <v>1.5</v>
      </c>
      <c r="J5315" s="6" t="s">
        <v>170</v>
      </c>
      <c r="K5315" s="6">
        <v>1.3</v>
      </c>
      <c r="L5315" s="6" t="s">
        <v>24</v>
      </c>
      <c r="N5315" s="6" t="b">
        <v>1</v>
      </c>
      <c r="O5315" s="6">
        <v>41.99086441</v>
      </c>
      <c r="P5315" s="6">
        <v>-72.129600120000006</v>
      </c>
    </row>
    <row r="5316" spans="2:16" ht="15.75" customHeight="1" x14ac:dyDescent="0.3">
      <c r="B5316" s="6">
        <v>905</v>
      </c>
      <c r="C5316" s="6" t="s">
        <v>26</v>
      </c>
      <c r="D5316" s="6">
        <v>7091</v>
      </c>
      <c r="F5316" s="6" t="s">
        <v>172</v>
      </c>
      <c r="G5316" s="6">
        <v>110.9</v>
      </c>
      <c r="H5316" s="6">
        <v>182.2</v>
      </c>
      <c r="I5316" s="6">
        <v>4.5</v>
      </c>
      <c r="J5316" s="6" t="s">
        <v>170</v>
      </c>
      <c r="K5316" s="6">
        <v>1.3</v>
      </c>
      <c r="L5316" s="6" t="s">
        <v>24</v>
      </c>
      <c r="N5316" s="6" t="b">
        <v>1</v>
      </c>
      <c r="O5316" s="6">
        <v>41.990651470000003</v>
      </c>
      <c r="P5316" s="6">
        <v>-72.129215700000003</v>
      </c>
    </row>
    <row r="5317" spans="2:16" ht="15.75" customHeight="1" x14ac:dyDescent="0.3">
      <c r="B5317" s="6">
        <v>903</v>
      </c>
      <c r="C5317" s="6" t="s">
        <v>25</v>
      </c>
      <c r="D5317" s="6">
        <v>7092</v>
      </c>
      <c r="F5317" s="6" t="s">
        <v>172</v>
      </c>
      <c r="G5317" s="6">
        <v>75.400000000000006</v>
      </c>
      <c r="H5317" s="6">
        <v>200</v>
      </c>
      <c r="I5317" s="6">
        <v>1.4</v>
      </c>
      <c r="J5317" s="6" t="s">
        <v>170</v>
      </c>
      <c r="K5317" s="6">
        <v>1.3</v>
      </c>
      <c r="L5317" s="6" t="s">
        <v>24</v>
      </c>
      <c r="N5317" s="6" t="b">
        <v>1</v>
      </c>
      <c r="O5317" s="6">
        <v>41.990864559999999</v>
      </c>
      <c r="P5317" s="6">
        <v>-72.129601309999998</v>
      </c>
    </row>
    <row r="5318" spans="2:16" ht="15.75" customHeight="1" x14ac:dyDescent="0.3">
      <c r="B5318" s="6">
        <v>903</v>
      </c>
      <c r="C5318" s="6" t="s">
        <v>25</v>
      </c>
      <c r="D5318" s="6">
        <v>7095</v>
      </c>
      <c r="F5318" s="6" t="s">
        <v>172</v>
      </c>
      <c r="G5318" s="6">
        <v>79</v>
      </c>
      <c r="H5318" s="6">
        <v>193.8</v>
      </c>
      <c r="I5318" s="6">
        <v>3.2</v>
      </c>
      <c r="J5318" s="6" t="s">
        <v>170</v>
      </c>
      <c r="L5318" s="6" t="s">
        <v>24</v>
      </c>
      <c r="N5318" s="6" t="b">
        <v>1</v>
      </c>
      <c r="O5318" s="6">
        <v>41.99080403</v>
      </c>
      <c r="P5318" s="6">
        <v>-72.129571440000007</v>
      </c>
    </row>
    <row r="5319" spans="2:16" ht="15.75" customHeight="1" x14ac:dyDescent="0.3">
      <c r="B5319" s="6">
        <v>904</v>
      </c>
      <c r="C5319" s="6" t="s">
        <v>17</v>
      </c>
      <c r="D5319" s="6">
        <v>7097</v>
      </c>
      <c r="F5319" s="6" t="s">
        <v>172</v>
      </c>
      <c r="G5319" s="6">
        <v>89.5</v>
      </c>
      <c r="H5319" s="6">
        <v>181.3</v>
      </c>
      <c r="I5319" s="6">
        <v>1.8</v>
      </c>
      <c r="J5319" s="6" t="s">
        <v>170</v>
      </c>
      <c r="K5319" s="6">
        <v>1.3</v>
      </c>
      <c r="L5319" s="6" t="s">
        <v>24</v>
      </c>
      <c r="N5319" s="6" t="b">
        <v>1</v>
      </c>
      <c r="O5319" s="6">
        <v>41.990676919999999</v>
      </c>
      <c r="P5319" s="6">
        <v>-72.129472590000006</v>
      </c>
    </row>
    <row r="5320" spans="2:16" ht="15.75" customHeight="1" x14ac:dyDescent="0.3">
      <c r="B5320" s="6">
        <v>902</v>
      </c>
      <c r="C5320" s="6" t="s">
        <v>26</v>
      </c>
      <c r="D5320" s="6">
        <v>7098</v>
      </c>
      <c r="F5320" s="6" t="s">
        <v>20</v>
      </c>
      <c r="G5320" s="6">
        <v>53.8</v>
      </c>
      <c r="H5320" s="6">
        <v>182.3</v>
      </c>
      <c r="I5320" s="6">
        <v>1.5</v>
      </c>
      <c r="J5320" s="6" t="s">
        <v>170</v>
      </c>
      <c r="L5320" s="6" t="s">
        <v>24</v>
      </c>
      <c r="N5320" s="6" t="b">
        <v>0</v>
      </c>
      <c r="O5320" s="6">
        <v>41.990741530000001</v>
      </c>
      <c r="P5320" s="6">
        <v>-72.12989589</v>
      </c>
    </row>
    <row r="5321" spans="2:16" ht="15.75" customHeight="1" x14ac:dyDescent="0.3">
      <c r="B5321" s="6">
        <v>905</v>
      </c>
      <c r="C5321" s="6" t="s">
        <v>26</v>
      </c>
      <c r="D5321" s="6">
        <v>7099</v>
      </c>
      <c r="F5321" s="6" t="s">
        <v>172</v>
      </c>
      <c r="G5321" s="6">
        <v>118.9</v>
      </c>
      <c r="H5321" s="6">
        <v>184.9</v>
      </c>
      <c r="I5321" s="6">
        <v>1.4</v>
      </c>
      <c r="J5321" s="6" t="s">
        <v>170</v>
      </c>
      <c r="K5321" s="6">
        <v>1.3</v>
      </c>
      <c r="L5321" s="6" t="s">
        <v>24</v>
      </c>
      <c r="N5321" s="6" t="b">
        <v>1</v>
      </c>
      <c r="O5321" s="6">
        <v>41.990662890000003</v>
      </c>
      <c r="P5321" s="6">
        <v>-72.129114700000002</v>
      </c>
    </row>
    <row r="5322" spans="2:16" ht="15.75" customHeight="1" x14ac:dyDescent="0.3">
      <c r="B5322" s="6">
        <v>902</v>
      </c>
      <c r="C5322" s="6" t="s">
        <v>26</v>
      </c>
      <c r="D5322" s="6">
        <v>7100</v>
      </c>
      <c r="F5322" s="6" t="s">
        <v>172</v>
      </c>
      <c r="G5322" s="6">
        <v>56.1</v>
      </c>
      <c r="H5322" s="6">
        <v>182.1</v>
      </c>
      <c r="I5322" s="6">
        <v>2.7</v>
      </c>
      <c r="J5322" s="6" t="s">
        <v>170</v>
      </c>
      <c r="K5322" s="6">
        <v>1.3</v>
      </c>
      <c r="L5322" s="6" t="s">
        <v>24</v>
      </c>
      <c r="N5322" s="6" t="b">
        <v>0</v>
      </c>
      <c r="O5322" s="6">
        <v>41.990736169999998</v>
      </c>
      <c r="P5322" s="6">
        <v>-72.129868900000005</v>
      </c>
    </row>
    <row r="5323" spans="2:16" ht="15.75" customHeight="1" x14ac:dyDescent="0.3">
      <c r="B5323" s="6">
        <v>903</v>
      </c>
      <c r="C5323" s="6" t="s">
        <v>17</v>
      </c>
      <c r="D5323" s="6">
        <v>7101</v>
      </c>
      <c r="F5323" s="6" t="s">
        <v>18</v>
      </c>
      <c r="G5323" s="6">
        <v>69.3</v>
      </c>
      <c r="H5323" s="6">
        <v>187.2</v>
      </c>
      <c r="I5323" s="6">
        <v>22.8</v>
      </c>
      <c r="J5323" s="6" t="s">
        <v>170</v>
      </c>
      <c r="L5323" s="6" t="s">
        <v>24</v>
      </c>
      <c r="N5323" s="6" t="b">
        <v>0</v>
      </c>
      <c r="O5323" s="6">
        <v>41.990760719999997</v>
      </c>
      <c r="P5323" s="6">
        <v>-72.129700889999995</v>
      </c>
    </row>
    <row r="5324" spans="2:16" ht="15.75" customHeight="1" x14ac:dyDescent="0.3">
      <c r="B5324" s="6">
        <v>903</v>
      </c>
      <c r="C5324" s="6" t="s">
        <v>25</v>
      </c>
      <c r="D5324" s="6">
        <v>7102</v>
      </c>
      <c r="F5324" s="6" t="s">
        <v>172</v>
      </c>
      <c r="G5324" s="6">
        <v>73.8</v>
      </c>
      <c r="H5324" s="6">
        <v>195.5</v>
      </c>
      <c r="I5324" s="6">
        <v>8.9</v>
      </c>
      <c r="J5324" s="6" t="s">
        <v>170</v>
      </c>
      <c r="L5324" s="6" t="s">
        <v>24</v>
      </c>
      <c r="N5324" s="6" t="b">
        <v>1</v>
      </c>
      <c r="O5324" s="6">
        <v>41.990827209999999</v>
      </c>
      <c r="P5324" s="6">
        <v>-72.129629829999999</v>
      </c>
    </row>
    <row r="5325" spans="2:16" ht="15.75" customHeight="1" x14ac:dyDescent="0.3">
      <c r="B5325" s="6">
        <v>903</v>
      </c>
      <c r="C5325" s="6" t="s">
        <v>25</v>
      </c>
      <c r="D5325" s="6">
        <v>7103</v>
      </c>
      <c r="F5325" s="6" t="s">
        <v>33</v>
      </c>
      <c r="G5325" s="6">
        <v>73</v>
      </c>
      <c r="H5325" s="6">
        <v>196.7</v>
      </c>
      <c r="I5325" s="6">
        <v>25.5</v>
      </c>
      <c r="J5325" s="6" t="s">
        <v>170</v>
      </c>
      <c r="L5325" s="6" t="s">
        <v>24</v>
      </c>
      <c r="N5325" s="6" t="b">
        <v>0</v>
      </c>
      <c r="O5325" s="6">
        <v>41.990839080000001</v>
      </c>
      <c r="P5325" s="6">
        <v>-72.129636840000003</v>
      </c>
    </row>
    <row r="5326" spans="2:16" ht="15.75" customHeight="1" x14ac:dyDescent="0.3">
      <c r="B5326" s="6">
        <v>903</v>
      </c>
      <c r="C5326" s="6" t="s">
        <v>25</v>
      </c>
      <c r="D5326" s="6">
        <v>7104</v>
      </c>
      <c r="F5326" s="6" t="s">
        <v>31</v>
      </c>
      <c r="G5326" s="6">
        <v>70.3</v>
      </c>
      <c r="H5326" s="6">
        <v>193.3</v>
      </c>
      <c r="I5326" s="6">
        <v>22.8</v>
      </c>
      <c r="J5326" s="6" t="s">
        <v>170</v>
      </c>
      <c r="L5326" s="6" t="s">
        <v>24</v>
      </c>
      <c r="N5326" s="6" t="b">
        <v>0</v>
      </c>
      <c r="O5326" s="6">
        <v>41.990813189999997</v>
      </c>
      <c r="P5326" s="6">
        <v>-72.129676160000002</v>
      </c>
    </row>
    <row r="5327" spans="2:16" ht="15.75" customHeight="1" x14ac:dyDescent="0.3">
      <c r="B5327" s="6">
        <v>903</v>
      </c>
      <c r="C5327" s="6" t="s">
        <v>25</v>
      </c>
      <c r="D5327" s="6">
        <v>7105</v>
      </c>
      <c r="F5327" s="6" t="s">
        <v>172</v>
      </c>
      <c r="G5327" s="6">
        <v>72.8</v>
      </c>
      <c r="H5327" s="6">
        <v>195.2</v>
      </c>
      <c r="I5327" s="6">
        <v>7.5</v>
      </c>
      <c r="J5327" s="6" t="s">
        <v>170</v>
      </c>
      <c r="L5327" s="6" t="s">
        <v>24</v>
      </c>
      <c r="N5327" s="6" t="b">
        <v>0</v>
      </c>
      <c r="O5327" s="6">
        <v>41.99082611</v>
      </c>
      <c r="P5327" s="6">
        <v>-72.129642380000007</v>
      </c>
    </row>
    <row r="5328" spans="2:16" ht="15.75" customHeight="1" x14ac:dyDescent="0.3">
      <c r="B5328" s="6">
        <v>903</v>
      </c>
      <c r="C5328" s="6" t="s">
        <v>21</v>
      </c>
      <c r="D5328" s="6">
        <v>7106</v>
      </c>
      <c r="F5328" s="6" t="s">
        <v>20</v>
      </c>
      <c r="G5328" s="6">
        <v>67.900000000000006</v>
      </c>
      <c r="H5328" s="6">
        <v>191</v>
      </c>
      <c r="I5328" s="6">
        <v>77.8</v>
      </c>
      <c r="J5328" s="6" t="s">
        <v>170</v>
      </c>
      <c r="L5328" s="6" t="s">
        <v>24</v>
      </c>
      <c r="N5328" s="6" t="b">
        <v>0</v>
      </c>
      <c r="O5328" s="6">
        <v>41.990796570000001</v>
      </c>
      <c r="P5328" s="6">
        <v>-72.129709590000004</v>
      </c>
    </row>
    <row r="5329" spans="2:16" ht="15.75" customHeight="1" x14ac:dyDescent="0.3">
      <c r="B5329" s="6">
        <v>903</v>
      </c>
      <c r="C5329" s="6" t="s">
        <v>25</v>
      </c>
      <c r="D5329" s="6">
        <v>7107</v>
      </c>
      <c r="F5329" s="6" t="s">
        <v>172</v>
      </c>
      <c r="G5329" s="6">
        <v>75.5</v>
      </c>
      <c r="H5329" s="6">
        <v>194</v>
      </c>
      <c r="I5329" s="6">
        <v>9.9</v>
      </c>
      <c r="J5329" s="6" t="s">
        <v>170</v>
      </c>
      <c r="L5329" s="6" t="s">
        <v>24</v>
      </c>
      <c r="N5329" s="6" t="b">
        <v>0</v>
      </c>
      <c r="O5329" s="6">
        <v>41.990811270000002</v>
      </c>
      <c r="P5329" s="6">
        <v>-72.129612730000005</v>
      </c>
    </row>
    <row r="5330" spans="2:16" ht="15.75" customHeight="1" x14ac:dyDescent="0.3">
      <c r="B5330" s="6">
        <v>904</v>
      </c>
      <c r="C5330" s="6" t="s">
        <v>25</v>
      </c>
      <c r="D5330" s="6">
        <v>7108</v>
      </c>
      <c r="F5330" s="6" t="s">
        <v>45</v>
      </c>
      <c r="G5330" s="6">
        <v>92.4</v>
      </c>
      <c r="H5330" s="6">
        <v>191.2</v>
      </c>
      <c r="I5330" s="6">
        <v>7.1</v>
      </c>
      <c r="J5330" s="6" t="s">
        <v>170</v>
      </c>
      <c r="L5330" s="6" t="s">
        <v>24</v>
      </c>
      <c r="N5330" s="6" t="b">
        <v>0</v>
      </c>
      <c r="O5330" s="6">
        <v>41.99076007</v>
      </c>
      <c r="P5330" s="6">
        <v>-72.129417230000001</v>
      </c>
    </row>
    <row r="5331" spans="2:16" ht="15.75" customHeight="1" x14ac:dyDescent="0.3">
      <c r="B5331" s="6">
        <v>909</v>
      </c>
      <c r="C5331" s="6" t="s">
        <v>21</v>
      </c>
      <c r="D5331" s="6">
        <v>7109</v>
      </c>
      <c r="F5331" s="6" t="s">
        <v>22</v>
      </c>
      <c r="G5331" s="6">
        <v>185.7</v>
      </c>
      <c r="H5331" s="6">
        <v>198.3</v>
      </c>
      <c r="I5331" s="6">
        <v>21.2</v>
      </c>
      <c r="J5331" s="6" t="s">
        <v>170</v>
      </c>
      <c r="K5331" s="6">
        <v>1.3</v>
      </c>
      <c r="L5331" s="6" t="s">
        <v>24</v>
      </c>
      <c r="N5331" s="6" t="b">
        <v>0</v>
      </c>
      <c r="O5331" s="6">
        <v>41.990677230000003</v>
      </c>
      <c r="P5331" s="6">
        <v>-72.128290550000003</v>
      </c>
    </row>
    <row r="5332" spans="2:16" ht="15.75" customHeight="1" x14ac:dyDescent="0.3">
      <c r="B5332" s="6">
        <v>809</v>
      </c>
      <c r="C5332" s="6" t="s">
        <v>21</v>
      </c>
      <c r="D5332" s="6">
        <v>7110</v>
      </c>
      <c r="F5332" s="6" t="s">
        <v>18</v>
      </c>
      <c r="G5332" s="6">
        <v>181.6</v>
      </c>
      <c r="H5332" s="6">
        <v>170.1</v>
      </c>
      <c r="I5332" s="6">
        <v>13.2</v>
      </c>
      <c r="J5332" s="6" t="s">
        <v>170</v>
      </c>
      <c r="K5332" s="6">
        <v>1.3</v>
      </c>
      <c r="L5332" s="6" t="s">
        <v>24</v>
      </c>
      <c r="N5332" s="6" t="b">
        <v>0</v>
      </c>
      <c r="O5332" s="6">
        <v>41.990433879999998</v>
      </c>
      <c r="P5332" s="6">
        <v>-72.128398669999996</v>
      </c>
    </row>
    <row r="5333" spans="2:16" ht="15.75" customHeight="1" x14ac:dyDescent="0.3">
      <c r="B5333" s="6">
        <v>909</v>
      </c>
      <c r="C5333" s="6" t="s">
        <v>17</v>
      </c>
      <c r="D5333" s="6">
        <v>7111</v>
      </c>
      <c r="F5333" s="6" t="s">
        <v>18</v>
      </c>
      <c r="G5333" s="6">
        <v>188.7</v>
      </c>
      <c r="H5333" s="6">
        <v>187.1</v>
      </c>
      <c r="I5333" s="6">
        <v>26.9</v>
      </c>
      <c r="J5333" s="6" t="s">
        <v>170</v>
      </c>
      <c r="K5333" s="6">
        <v>1.3</v>
      </c>
      <c r="L5333" s="6" t="s">
        <v>24</v>
      </c>
      <c r="N5333" s="6" t="b">
        <v>0</v>
      </c>
      <c r="O5333" s="6">
        <v>41.990573349999998</v>
      </c>
      <c r="P5333" s="6">
        <v>-72.128278339999994</v>
      </c>
    </row>
    <row r="5334" spans="2:16" ht="15.75" customHeight="1" x14ac:dyDescent="0.3">
      <c r="B5334" s="6">
        <v>909</v>
      </c>
      <c r="C5334" s="6" t="s">
        <v>21</v>
      </c>
      <c r="D5334" s="6">
        <v>7112</v>
      </c>
      <c r="F5334" s="6" t="s">
        <v>18</v>
      </c>
      <c r="G5334" s="6">
        <v>185.8</v>
      </c>
      <c r="H5334" s="6">
        <v>196.5</v>
      </c>
      <c r="I5334" s="6">
        <v>27.5</v>
      </c>
      <c r="J5334" s="6" t="s">
        <v>170</v>
      </c>
      <c r="K5334" s="6">
        <v>1.3</v>
      </c>
      <c r="L5334" s="6" t="s">
        <v>24</v>
      </c>
      <c r="N5334" s="6" t="b">
        <v>0</v>
      </c>
      <c r="O5334" s="6">
        <v>41.990661129999999</v>
      </c>
      <c r="P5334" s="6">
        <v>-72.128293150000005</v>
      </c>
    </row>
    <row r="5335" spans="2:16" ht="15.75" customHeight="1" x14ac:dyDescent="0.3">
      <c r="B5335" s="6">
        <v>904</v>
      </c>
      <c r="C5335" s="6" t="s">
        <v>25</v>
      </c>
      <c r="D5335" s="6">
        <v>7113</v>
      </c>
      <c r="F5335" s="6" t="s">
        <v>31</v>
      </c>
      <c r="G5335" s="6">
        <v>98.6</v>
      </c>
      <c r="H5335" s="6">
        <v>191.4</v>
      </c>
      <c r="I5335" s="6">
        <v>25.2</v>
      </c>
      <c r="J5335" s="6" t="s">
        <v>170</v>
      </c>
      <c r="K5335" s="6">
        <v>1.9</v>
      </c>
      <c r="L5335" s="6" t="s">
        <v>184</v>
      </c>
      <c r="M5335" s="6" t="s">
        <v>225</v>
      </c>
      <c r="N5335" s="6" t="b">
        <v>0</v>
      </c>
      <c r="O5335" s="6">
        <v>41.99075216</v>
      </c>
      <c r="P5335" s="6">
        <v>-72.129342930000007</v>
      </c>
    </row>
    <row r="5336" spans="2:16" ht="15.75" customHeight="1" x14ac:dyDescent="0.3">
      <c r="B5336" s="6">
        <v>909</v>
      </c>
      <c r="C5336" s="6" t="s">
        <v>21</v>
      </c>
      <c r="D5336" s="6">
        <v>7114</v>
      </c>
      <c r="F5336" s="6" t="s">
        <v>18</v>
      </c>
      <c r="G5336" s="6">
        <v>184.1</v>
      </c>
      <c r="H5336" s="6">
        <v>193.7</v>
      </c>
      <c r="I5336" s="6">
        <v>28.6</v>
      </c>
      <c r="J5336" s="6" t="s">
        <v>170</v>
      </c>
      <c r="K5336" s="6">
        <v>1.3</v>
      </c>
      <c r="L5336" s="6" t="s">
        <v>24</v>
      </c>
      <c r="N5336" s="6" t="b">
        <v>0</v>
      </c>
      <c r="O5336" s="6">
        <v>41.990638990000001</v>
      </c>
      <c r="P5336" s="6">
        <v>-72.128319289999993</v>
      </c>
    </row>
    <row r="5337" spans="2:16" ht="15.75" customHeight="1" x14ac:dyDescent="0.3">
      <c r="B5337" s="6">
        <v>909</v>
      </c>
      <c r="C5337" s="6" t="s">
        <v>21</v>
      </c>
      <c r="D5337" s="6">
        <v>7115</v>
      </c>
      <c r="F5337" s="6" t="s">
        <v>31</v>
      </c>
      <c r="G5337" s="6">
        <v>183.8</v>
      </c>
      <c r="H5337" s="6">
        <v>190.8</v>
      </c>
      <c r="I5337" s="6">
        <v>25</v>
      </c>
      <c r="J5337" s="6" t="s">
        <v>170</v>
      </c>
      <c r="K5337" s="6">
        <v>1.3</v>
      </c>
      <c r="L5337" s="6" t="s">
        <v>24</v>
      </c>
      <c r="N5337" s="6" t="b">
        <v>0</v>
      </c>
      <c r="O5337" s="6">
        <v>41.990613779999997</v>
      </c>
      <c r="P5337" s="6">
        <v>-72.128328960000005</v>
      </c>
    </row>
    <row r="5338" spans="2:16" ht="15.75" customHeight="1" x14ac:dyDescent="0.3">
      <c r="B5338" s="6">
        <v>609</v>
      </c>
      <c r="C5338" s="6" t="s">
        <v>21</v>
      </c>
      <c r="D5338" s="6">
        <v>7116</v>
      </c>
      <c r="F5338" s="6" t="s">
        <v>22</v>
      </c>
      <c r="G5338" s="6">
        <v>183.6</v>
      </c>
      <c r="H5338" s="6">
        <v>138</v>
      </c>
      <c r="I5338" s="6">
        <v>14.4</v>
      </c>
      <c r="J5338" s="6" t="s">
        <v>170</v>
      </c>
      <c r="K5338" s="6">
        <v>1.3</v>
      </c>
      <c r="L5338" s="6" t="s">
        <v>24</v>
      </c>
      <c r="N5338" s="6" t="b">
        <v>0</v>
      </c>
      <c r="O5338" s="6">
        <v>41.990146459999998</v>
      </c>
      <c r="P5338" s="6">
        <v>-72.128442300000003</v>
      </c>
    </row>
    <row r="5339" spans="2:16" ht="15.75" customHeight="1" x14ac:dyDescent="0.3">
      <c r="B5339" s="6">
        <v>609</v>
      </c>
      <c r="C5339" s="6" t="s">
        <v>25</v>
      </c>
      <c r="D5339" s="6">
        <v>7117</v>
      </c>
      <c r="F5339" s="6" t="s">
        <v>39</v>
      </c>
      <c r="G5339" s="6">
        <v>195.3</v>
      </c>
      <c r="H5339" s="6">
        <v>139</v>
      </c>
      <c r="I5339" s="6">
        <v>4.3</v>
      </c>
      <c r="J5339" s="6" t="s">
        <v>170</v>
      </c>
      <c r="K5339" s="6">
        <v>1.3</v>
      </c>
      <c r="L5339" s="6" t="s">
        <v>24</v>
      </c>
      <c r="N5339" s="6" t="b">
        <v>0</v>
      </c>
      <c r="O5339" s="6">
        <v>41.99013704</v>
      </c>
      <c r="P5339" s="6">
        <v>-72.128300780000004</v>
      </c>
    </row>
    <row r="5340" spans="2:16" ht="15.75" customHeight="1" x14ac:dyDescent="0.3">
      <c r="B5340" s="6">
        <v>609</v>
      </c>
      <c r="C5340" s="6" t="s">
        <v>17</v>
      </c>
      <c r="D5340" s="6">
        <v>7118</v>
      </c>
      <c r="F5340" s="6" t="s">
        <v>33</v>
      </c>
      <c r="G5340" s="6">
        <v>187.5</v>
      </c>
      <c r="H5340" s="6">
        <v>129.19999999999999</v>
      </c>
      <c r="I5340" s="6">
        <v>53.9</v>
      </c>
      <c r="J5340" s="6" t="s">
        <v>170</v>
      </c>
      <c r="K5340" s="6">
        <v>1.3</v>
      </c>
      <c r="L5340" s="6" t="s">
        <v>24</v>
      </c>
      <c r="N5340" s="6" t="b">
        <v>1</v>
      </c>
      <c r="O5340" s="6">
        <v>41.990062430000002</v>
      </c>
      <c r="P5340" s="6">
        <v>-72.128414320000005</v>
      </c>
    </row>
    <row r="5341" spans="2:16" ht="15.75" customHeight="1" x14ac:dyDescent="0.3">
      <c r="B5341" s="6">
        <v>609</v>
      </c>
      <c r="C5341" s="6" t="s">
        <v>17</v>
      </c>
      <c r="D5341" s="6">
        <v>7121</v>
      </c>
      <c r="F5341" s="6" t="s">
        <v>31</v>
      </c>
      <c r="G5341" s="6">
        <v>180.6</v>
      </c>
      <c r="H5341" s="6">
        <v>126.7</v>
      </c>
      <c r="I5341" s="6">
        <v>18.2</v>
      </c>
      <c r="J5341" s="6" t="s">
        <v>170</v>
      </c>
      <c r="K5341" s="6">
        <v>1.3</v>
      </c>
      <c r="L5341" s="6" t="s">
        <v>24</v>
      </c>
      <c r="N5341" s="6" t="b">
        <v>0</v>
      </c>
      <c r="O5341" s="6">
        <v>41.99005107</v>
      </c>
      <c r="P5341" s="6">
        <v>-72.128501790000001</v>
      </c>
    </row>
    <row r="5342" spans="2:16" ht="15.75" customHeight="1" x14ac:dyDescent="0.3">
      <c r="B5342" s="6">
        <v>408</v>
      </c>
      <c r="C5342" s="6" t="s">
        <v>17</v>
      </c>
      <c r="D5342" s="6">
        <v>7124</v>
      </c>
      <c r="F5342" s="6" t="s">
        <v>31</v>
      </c>
      <c r="G5342" s="6">
        <v>163.6</v>
      </c>
      <c r="H5342" s="6">
        <v>86</v>
      </c>
      <c r="I5342" s="6">
        <v>77.900000000000006</v>
      </c>
      <c r="J5342" s="6" t="s">
        <v>170</v>
      </c>
      <c r="K5342" s="6">
        <v>1.4</v>
      </c>
      <c r="L5342" s="6" t="s">
        <v>226</v>
      </c>
      <c r="N5342" s="6" t="b">
        <v>0</v>
      </c>
      <c r="O5342" s="6">
        <v>41.989717159999998</v>
      </c>
      <c r="P5342" s="6">
        <v>-72.128789879999999</v>
      </c>
    </row>
    <row r="5343" spans="2:16" ht="15.75" customHeight="1" x14ac:dyDescent="0.3">
      <c r="B5343" s="6">
        <v>107</v>
      </c>
      <c r="C5343" s="6" t="s">
        <v>21</v>
      </c>
      <c r="D5343" s="6">
        <v>7126</v>
      </c>
      <c r="F5343" s="6" t="s">
        <v>22</v>
      </c>
      <c r="G5343" s="6">
        <v>148.30000000000001</v>
      </c>
      <c r="H5343" s="6">
        <v>37.1</v>
      </c>
      <c r="I5343" s="6">
        <v>5.4</v>
      </c>
      <c r="J5343" s="6" t="s">
        <v>170</v>
      </c>
      <c r="K5343" s="6">
        <v>1.3</v>
      </c>
      <c r="L5343" s="6" t="s">
        <v>24</v>
      </c>
      <c r="N5343" s="6" t="b">
        <v>0</v>
      </c>
      <c r="O5343" s="6">
        <v>41.989307969999999</v>
      </c>
      <c r="P5343" s="6">
        <v>-72.129074950000003</v>
      </c>
    </row>
    <row r="5344" spans="2:16" ht="15.75" customHeight="1" x14ac:dyDescent="0.3">
      <c r="B5344" s="6">
        <v>107</v>
      </c>
      <c r="C5344" s="6" t="s">
        <v>26</v>
      </c>
      <c r="D5344" s="6">
        <v>7127</v>
      </c>
      <c r="F5344" s="6" t="s">
        <v>20</v>
      </c>
      <c r="G5344" s="6">
        <v>157.9</v>
      </c>
      <c r="H5344" s="6">
        <v>24.4</v>
      </c>
      <c r="I5344" s="6">
        <v>14.1</v>
      </c>
      <c r="J5344" s="6" t="s">
        <v>170</v>
      </c>
      <c r="K5344" s="6">
        <v>1.3</v>
      </c>
      <c r="L5344" s="6" t="s">
        <v>24</v>
      </c>
      <c r="N5344" s="6" t="b">
        <v>0</v>
      </c>
      <c r="O5344" s="6">
        <v>41.989180500000003</v>
      </c>
      <c r="P5344" s="6">
        <v>-72.128987249999994</v>
      </c>
    </row>
    <row r="5345" spans="2:16" ht="15.75" customHeight="1" x14ac:dyDescent="0.3">
      <c r="B5345" s="6">
        <v>107</v>
      </c>
      <c r="C5345" s="6" t="s">
        <v>26</v>
      </c>
      <c r="D5345" s="6">
        <v>7129</v>
      </c>
      <c r="F5345" s="6" t="s">
        <v>20</v>
      </c>
      <c r="G5345" s="6">
        <v>158.69999999999999</v>
      </c>
      <c r="H5345" s="6">
        <v>25.8</v>
      </c>
      <c r="I5345" s="6">
        <v>5</v>
      </c>
      <c r="J5345" s="6" t="s">
        <v>170</v>
      </c>
      <c r="K5345" s="6">
        <v>1.3</v>
      </c>
      <c r="L5345" s="6" t="s">
        <v>24</v>
      </c>
      <c r="N5345" s="6" t="b">
        <v>0</v>
      </c>
      <c r="O5345" s="6">
        <v>41.989191650000002</v>
      </c>
      <c r="P5345" s="6">
        <v>-72.128974769999999</v>
      </c>
    </row>
    <row r="5346" spans="2:16" ht="15.75" customHeight="1" x14ac:dyDescent="0.3">
      <c r="B5346" s="6">
        <v>107</v>
      </c>
      <c r="C5346" s="6" t="s">
        <v>25</v>
      </c>
      <c r="D5346" s="6">
        <v>7131</v>
      </c>
      <c r="F5346" s="6" t="s">
        <v>20</v>
      </c>
      <c r="G5346" s="6">
        <v>152.30000000000001</v>
      </c>
      <c r="H5346" s="6">
        <v>30.6</v>
      </c>
      <c r="I5346" s="6">
        <v>4.2</v>
      </c>
      <c r="J5346" s="6" t="s">
        <v>170</v>
      </c>
      <c r="K5346" s="6">
        <v>1.3</v>
      </c>
      <c r="L5346" s="6" t="s">
        <v>24</v>
      </c>
      <c r="N5346" s="6" t="b">
        <v>0</v>
      </c>
      <c r="O5346" s="6">
        <v>41.989244159999998</v>
      </c>
      <c r="P5346" s="6">
        <v>-72.129040950000004</v>
      </c>
    </row>
    <row r="5347" spans="2:16" ht="15.75" customHeight="1" x14ac:dyDescent="0.3">
      <c r="B5347" s="6">
        <v>107</v>
      </c>
      <c r="C5347" s="6" t="s">
        <v>21</v>
      </c>
      <c r="D5347" s="6">
        <v>7132</v>
      </c>
      <c r="F5347" s="6" t="s">
        <v>22</v>
      </c>
      <c r="G5347" s="6">
        <v>148.4</v>
      </c>
      <c r="H5347" s="6">
        <v>35.799999999999997</v>
      </c>
      <c r="I5347" s="6">
        <v>4.3</v>
      </c>
      <c r="J5347" s="6" t="s">
        <v>170</v>
      </c>
      <c r="K5347" s="6">
        <v>1.3</v>
      </c>
      <c r="L5347" s="6" t="s">
        <v>24</v>
      </c>
      <c r="N5347" s="6" t="b">
        <v>0</v>
      </c>
      <c r="O5347" s="6">
        <v>41.989296299999999</v>
      </c>
      <c r="P5347" s="6">
        <v>-72.129076490000003</v>
      </c>
    </row>
    <row r="5348" spans="2:16" ht="15.75" customHeight="1" x14ac:dyDescent="0.3">
      <c r="B5348" s="6">
        <v>107</v>
      </c>
      <c r="C5348" s="6" t="s">
        <v>21</v>
      </c>
      <c r="D5348" s="6">
        <v>7133</v>
      </c>
      <c r="F5348" s="6" t="s">
        <v>22</v>
      </c>
      <c r="G5348" s="6">
        <v>156.6</v>
      </c>
      <c r="H5348" s="6">
        <v>27.8</v>
      </c>
      <c r="I5348" s="6">
        <v>5</v>
      </c>
      <c r="J5348" s="6" t="s">
        <v>170</v>
      </c>
      <c r="K5348" s="6">
        <v>1.3</v>
      </c>
      <c r="L5348" s="6" t="s">
        <v>24</v>
      </c>
      <c r="N5348" s="6" t="b">
        <v>0</v>
      </c>
      <c r="O5348" s="6">
        <v>41.989212639999998</v>
      </c>
      <c r="P5348" s="6">
        <v>-72.128995590000002</v>
      </c>
    </row>
    <row r="5349" spans="2:16" ht="15.75" customHeight="1" x14ac:dyDescent="0.3">
      <c r="B5349" s="6">
        <v>107</v>
      </c>
      <c r="C5349" s="6" t="s">
        <v>21</v>
      </c>
      <c r="D5349" s="6">
        <v>7137</v>
      </c>
      <c r="F5349" s="6" t="s">
        <v>20</v>
      </c>
      <c r="G5349" s="6">
        <v>148.6</v>
      </c>
      <c r="H5349" s="6">
        <v>37.299999999999997</v>
      </c>
      <c r="I5349" s="6">
        <v>7.6</v>
      </c>
      <c r="J5349" s="6" t="s">
        <v>170</v>
      </c>
      <c r="K5349" s="6">
        <v>1.3</v>
      </c>
      <c r="L5349" s="6" t="s">
        <v>24</v>
      </c>
      <c r="N5349" s="6" t="b">
        <v>0</v>
      </c>
      <c r="O5349" s="6">
        <v>41.98930927</v>
      </c>
      <c r="P5349" s="6">
        <v>-72.129070960000007</v>
      </c>
    </row>
    <row r="5350" spans="2:16" ht="15.75" customHeight="1" x14ac:dyDescent="0.3">
      <c r="B5350" s="6">
        <v>107</v>
      </c>
      <c r="C5350" s="6" t="s">
        <v>26</v>
      </c>
      <c r="D5350" s="6">
        <v>7138</v>
      </c>
      <c r="F5350" s="6" t="s">
        <v>20</v>
      </c>
      <c r="G5350" s="6">
        <v>153.30000000000001</v>
      </c>
      <c r="H5350" s="6">
        <v>27.2</v>
      </c>
      <c r="I5350" s="6">
        <v>6.5</v>
      </c>
      <c r="J5350" s="6" t="s">
        <v>170</v>
      </c>
      <c r="K5350" s="6">
        <v>1.3</v>
      </c>
      <c r="L5350" s="6" t="s">
        <v>24</v>
      </c>
      <c r="N5350" s="6" t="b">
        <v>0</v>
      </c>
      <c r="O5350" s="6">
        <v>41.989212479999999</v>
      </c>
      <c r="P5350" s="6">
        <v>-72.129036170000006</v>
      </c>
    </row>
    <row r="5351" spans="2:16" ht="15.75" customHeight="1" x14ac:dyDescent="0.3">
      <c r="B5351" s="6">
        <v>408</v>
      </c>
      <c r="C5351" s="6" t="s">
        <v>17</v>
      </c>
      <c r="D5351" s="6">
        <v>7141</v>
      </c>
      <c r="F5351" s="6" t="s">
        <v>20</v>
      </c>
      <c r="G5351" s="6">
        <v>165.6</v>
      </c>
      <c r="H5351" s="6">
        <v>88.6</v>
      </c>
      <c r="I5351" s="6">
        <v>68</v>
      </c>
      <c r="J5351" s="6" t="s">
        <v>170</v>
      </c>
      <c r="L5351" s="6" t="s">
        <v>24</v>
      </c>
      <c r="N5351" s="6" t="b">
        <v>0</v>
      </c>
      <c r="O5351" s="6">
        <v>41.989737060000003</v>
      </c>
      <c r="P5351" s="6">
        <v>-72.128760589999999</v>
      </c>
    </row>
    <row r="5352" spans="2:16" ht="15.75" customHeight="1" x14ac:dyDescent="0.3">
      <c r="B5352" s="6">
        <v>107</v>
      </c>
      <c r="C5352" s="6" t="s">
        <v>21</v>
      </c>
      <c r="D5352" s="6">
        <v>7149</v>
      </c>
      <c r="F5352" s="6" t="s">
        <v>20</v>
      </c>
      <c r="G5352" s="6">
        <v>148.80000000000001</v>
      </c>
      <c r="H5352" s="6">
        <v>36.299999999999997</v>
      </c>
      <c r="I5352" s="6">
        <v>7</v>
      </c>
      <c r="J5352" s="6" t="s">
        <v>170</v>
      </c>
      <c r="K5352" s="6">
        <v>1.3</v>
      </c>
      <c r="L5352" s="6" t="s">
        <v>24</v>
      </c>
      <c r="N5352" s="6" t="b">
        <v>0</v>
      </c>
      <c r="O5352" s="6">
        <v>41.989300100000001</v>
      </c>
      <c r="P5352" s="6">
        <v>-72.129070670000004</v>
      </c>
    </row>
    <row r="5353" spans="2:16" ht="15.75" customHeight="1" x14ac:dyDescent="0.3">
      <c r="B5353" s="6">
        <v>408</v>
      </c>
      <c r="C5353" s="6" t="s">
        <v>26</v>
      </c>
      <c r="D5353" s="6">
        <v>7150</v>
      </c>
      <c r="F5353" s="6" t="s">
        <v>89</v>
      </c>
      <c r="G5353" s="6">
        <v>177.6</v>
      </c>
      <c r="H5353" s="6">
        <v>84.6</v>
      </c>
      <c r="I5353" s="6">
        <v>44</v>
      </c>
      <c r="J5353" s="6" t="s">
        <v>170</v>
      </c>
      <c r="L5353" s="6" t="s">
        <v>24</v>
      </c>
      <c r="N5353" s="6" t="b">
        <v>0</v>
      </c>
      <c r="O5353" s="6">
        <v>41.989682889999997</v>
      </c>
      <c r="P5353" s="6">
        <v>-72.128626010000005</v>
      </c>
    </row>
    <row r="5354" spans="2:16" ht="15.75" customHeight="1" x14ac:dyDescent="0.3">
      <c r="B5354" s="6">
        <v>408</v>
      </c>
      <c r="C5354" s="6" t="s">
        <v>26</v>
      </c>
      <c r="D5354" s="6">
        <v>7151</v>
      </c>
      <c r="F5354" s="6" t="s">
        <v>39</v>
      </c>
      <c r="G5354" s="6">
        <v>178.2</v>
      </c>
      <c r="H5354" s="6">
        <v>83.4</v>
      </c>
      <c r="I5354" s="6">
        <v>12.1</v>
      </c>
      <c r="J5354" s="6" t="s">
        <v>170</v>
      </c>
      <c r="K5354" s="6">
        <v>1.3</v>
      </c>
      <c r="L5354" s="6" t="s">
        <v>24</v>
      </c>
      <c r="N5354" s="6" t="b">
        <v>0</v>
      </c>
      <c r="O5354" s="6">
        <v>41.98967133</v>
      </c>
      <c r="P5354" s="6">
        <v>-72.128621379999998</v>
      </c>
    </row>
    <row r="5355" spans="2:16" ht="15.75" customHeight="1" x14ac:dyDescent="0.3">
      <c r="B5355" s="6">
        <v>107</v>
      </c>
      <c r="C5355" s="6" t="s">
        <v>26</v>
      </c>
      <c r="D5355" s="6">
        <v>7154</v>
      </c>
      <c r="F5355" s="6" t="s">
        <v>20</v>
      </c>
      <c r="G5355" s="6">
        <v>156.80000000000001</v>
      </c>
      <c r="H5355" s="6">
        <v>23.6</v>
      </c>
      <c r="I5355" s="6">
        <v>4.2</v>
      </c>
      <c r="J5355" s="6" t="s">
        <v>170</v>
      </c>
      <c r="K5355" s="6">
        <v>1.3</v>
      </c>
      <c r="L5355" s="6" t="s">
        <v>24</v>
      </c>
      <c r="N5355" s="6" t="b">
        <v>0</v>
      </c>
      <c r="O5355" s="6">
        <v>41.98917513</v>
      </c>
      <c r="P5355" s="6">
        <v>-72.129002029999995</v>
      </c>
    </row>
    <row r="5356" spans="2:16" ht="15.75" customHeight="1" x14ac:dyDescent="0.3">
      <c r="B5356" s="6">
        <v>907</v>
      </c>
      <c r="C5356" s="6" t="s">
        <v>25</v>
      </c>
      <c r="D5356" s="6">
        <v>7154</v>
      </c>
      <c r="F5356" s="6" t="s">
        <v>172</v>
      </c>
      <c r="G5356" s="6">
        <v>152.69999999999999</v>
      </c>
      <c r="H5356" s="6">
        <v>196.3</v>
      </c>
      <c r="I5356" s="6">
        <v>1.9</v>
      </c>
      <c r="J5356" s="6" t="s">
        <v>170</v>
      </c>
      <c r="K5356" s="6">
        <v>1.3</v>
      </c>
      <c r="L5356" s="6" t="s">
        <v>24</v>
      </c>
      <c r="N5356" s="6" t="b">
        <v>0</v>
      </c>
      <c r="O5356" s="6">
        <v>41.990711060000002</v>
      </c>
      <c r="P5356" s="6">
        <v>-72.128687979999995</v>
      </c>
    </row>
    <row r="5357" spans="2:16" ht="15.75" customHeight="1" x14ac:dyDescent="0.3">
      <c r="B5357" s="6">
        <v>107</v>
      </c>
      <c r="C5357" s="6" t="s">
        <v>26</v>
      </c>
      <c r="D5357" s="6">
        <v>7155</v>
      </c>
      <c r="F5357" s="6" t="s">
        <v>20</v>
      </c>
      <c r="G5357" s="6">
        <v>152.9</v>
      </c>
      <c r="H5357" s="6">
        <v>21.9</v>
      </c>
      <c r="I5357" s="6">
        <v>7.8</v>
      </c>
      <c r="J5357" s="6" t="s">
        <v>170</v>
      </c>
      <c r="K5357" s="6">
        <v>1.3</v>
      </c>
      <c r="L5357" s="6" t="s">
        <v>24</v>
      </c>
      <c r="N5357" s="6" t="b">
        <v>0</v>
      </c>
      <c r="O5357" s="6">
        <v>41.989166169999997</v>
      </c>
      <c r="P5357" s="6">
        <v>-72.129052079999994</v>
      </c>
    </row>
    <row r="5358" spans="2:16" ht="15.75" customHeight="1" x14ac:dyDescent="0.3">
      <c r="B5358" s="6">
        <v>409</v>
      </c>
      <c r="C5358" s="6" t="s">
        <v>17</v>
      </c>
      <c r="D5358" s="6">
        <v>7156</v>
      </c>
      <c r="F5358" s="6" t="s">
        <v>31</v>
      </c>
      <c r="G5358" s="6">
        <v>182.6</v>
      </c>
      <c r="H5358" s="6">
        <v>82.3</v>
      </c>
      <c r="I5358" s="6">
        <v>12.4</v>
      </c>
      <c r="J5358" s="6" t="s">
        <v>170</v>
      </c>
      <c r="K5358" s="6">
        <v>1.3</v>
      </c>
      <c r="L5358" s="6" t="s">
        <v>24</v>
      </c>
      <c r="N5358" s="6" t="b">
        <v>1</v>
      </c>
      <c r="O5358" s="6">
        <v>41.989654710000003</v>
      </c>
      <c r="P5358" s="6">
        <v>-72.128571260000001</v>
      </c>
    </row>
    <row r="5359" spans="2:16" ht="15.75" customHeight="1" x14ac:dyDescent="0.3">
      <c r="B5359" s="6">
        <v>409</v>
      </c>
      <c r="C5359" s="6" t="s">
        <v>21</v>
      </c>
      <c r="D5359" s="6">
        <v>7160</v>
      </c>
      <c r="F5359" s="6" t="s">
        <v>20</v>
      </c>
      <c r="G5359" s="6">
        <v>187</v>
      </c>
      <c r="H5359" s="6">
        <v>99.9</v>
      </c>
      <c r="I5359" s="6">
        <v>1.3</v>
      </c>
      <c r="J5359" s="6" t="s">
        <v>170</v>
      </c>
      <c r="K5359" s="6">
        <v>1.3</v>
      </c>
      <c r="L5359" s="6" t="s">
        <v>24</v>
      </c>
      <c r="N5359" s="6" t="b">
        <v>0</v>
      </c>
      <c r="O5359" s="6">
        <v>41.989803719999998</v>
      </c>
      <c r="P5359" s="6">
        <v>-72.12848185</v>
      </c>
    </row>
    <row r="5360" spans="2:16" ht="15.75" customHeight="1" x14ac:dyDescent="0.3">
      <c r="B5360" s="6">
        <v>409</v>
      </c>
      <c r="C5360" s="6" t="s">
        <v>21</v>
      </c>
      <c r="D5360" s="6">
        <v>7161</v>
      </c>
      <c r="F5360" s="6" t="s">
        <v>20</v>
      </c>
      <c r="G5360" s="6">
        <v>183.9</v>
      </c>
      <c r="H5360" s="6">
        <v>90.9</v>
      </c>
      <c r="I5360" s="6">
        <v>2.6</v>
      </c>
      <c r="J5360" s="6" t="s">
        <v>170</v>
      </c>
      <c r="L5360" s="6" t="s">
        <v>24</v>
      </c>
      <c r="N5360" s="6" t="b">
        <v>0</v>
      </c>
      <c r="O5360" s="6">
        <v>41.989728849999999</v>
      </c>
      <c r="P5360" s="6">
        <v>-72.128537699999995</v>
      </c>
    </row>
    <row r="5361" spans="2:16" ht="15.75" customHeight="1" x14ac:dyDescent="0.3">
      <c r="B5361" s="6">
        <v>409</v>
      </c>
      <c r="C5361" s="6" t="s">
        <v>21</v>
      </c>
      <c r="D5361" s="6">
        <v>7162</v>
      </c>
      <c r="F5361" s="6" t="s">
        <v>20</v>
      </c>
      <c r="G5361" s="6">
        <v>187.4</v>
      </c>
      <c r="H5361" s="6">
        <v>99.7</v>
      </c>
      <c r="I5361" s="6">
        <v>2.1</v>
      </c>
      <c r="J5361" s="6" t="s">
        <v>170</v>
      </c>
      <c r="K5361" s="6">
        <v>1.3</v>
      </c>
      <c r="L5361" s="6" t="s">
        <v>24</v>
      </c>
      <c r="N5361" s="6" t="b">
        <v>0</v>
      </c>
      <c r="O5361" s="6">
        <v>41.989801319999998</v>
      </c>
      <c r="P5361" s="6">
        <v>-72.128477500000002</v>
      </c>
    </row>
    <row r="5362" spans="2:16" ht="15.75" customHeight="1" x14ac:dyDescent="0.3">
      <c r="B5362" s="6">
        <v>409</v>
      </c>
      <c r="C5362" s="6" t="s">
        <v>21</v>
      </c>
      <c r="D5362" s="6">
        <v>7164</v>
      </c>
      <c r="F5362" s="6" t="s">
        <v>20</v>
      </c>
      <c r="G5362" s="6">
        <v>183.5</v>
      </c>
      <c r="H5362" s="6">
        <v>90.8</v>
      </c>
      <c r="I5362" s="6">
        <v>1.8</v>
      </c>
      <c r="J5362" s="6" t="s">
        <v>170</v>
      </c>
      <c r="L5362" s="6" t="s">
        <v>24</v>
      </c>
      <c r="N5362" s="6" t="b">
        <v>0</v>
      </c>
      <c r="O5362" s="6">
        <v>41.989728589999999</v>
      </c>
      <c r="P5362" s="6">
        <v>-72.128542670000002</v>
      </c>
    </row>
    <row r="5363" spans="2:16" ht="15.75" customHeight="1" x14ac:dyDescent="0.3">
      <c r="B5363" s="6">
        <v>409</v>
      </c>
      <c r="C5363" s="6" t="s">
        <v>26</v>
      </c>
      <c r="D5363" s="6">
        <v>7165</v>
      </c>
      <c r="F5363" s="6" t="s">
        <v>20</v>
      </c>
      <c r="G5363" s="6">
        <v>192.3</v>
      </c>
      <c r="H5363" s="6">
        <v>86.5</v>
      </c>
      <c r="I5363" s="6">
        <v>1.1000000000000001</v>
      </c>
      <c r="J5363" s="6" t="s">
        <v>170</v>
      </c>
      <c r="K5363" s="6">
        <v>1.3</v>
      </c>
      <c r="L5363" s="6" t="s">
        <v>24</v>
      </c>
      <c r="N5363" s="6" t="b">
        <v>0</v>
      </c>
      <c r="O5363" s="6">
        <v>41.989676760000002</v>
      </c>
      <c r="P5363" s="6">
        <v>-72.128446850000003</v>
      </c>
    </row>
    <row r="5364" spans="2:16" ht="15.75" customHeight="1" x14ac:dyDescent="0.3">
      <c r="B5364" s="6">
        <v>409</v>
      </c>
      <c r="C5364" s="6" t="s">
        <v>21</v>
      </c>
      <c r="D5364" s="6">
        <v>7166</v>
      </c>
      <c r="F5364" s="6" t="s">
        <v>20</v>
      </c>
      <c r="G5364" s="6">
        <v>186.2</v>
      </c>
      <c r="H5364" s="6">
        <v>97</v>
      </c>
      <c r="I5364" s="6">
        <v>1.1000000000000001</v>
      </c>
      <c r="J5364" s="6" t="s">
        <v>170</v>
      </c>
      <c r="K5364" s="6">
        <v>1.3</v>
      </c>
      <c r="L5364" s="6" t="s">
        <v>24</v>
      </c>
      <c r="N5364" s="6" t="b">
        <v>0</v>
      </c>
      <c r="O5364" s="6">
        <v>41.98977928</v>
      </c>
      <c r="P5364" s="6">
        <v>-72.128497469999999</v>
      </c>
    </row>
    <row r="5365" spans="2:16" ht="15.75" customHeight="1" x14ac:dyDescent="0.3">
      <c r="B5365" s="6">
        <v>408</v>
      </c>
      <c r="C5365" s="6" t="s">
        <v>26</v>
      </c>
      <c r="D5365" s="6">
        <v>7167</v>
      </c>
      <c r="F5365" s="6" t="s">
        <v>20</v>
      </c>
      <c r="G5365" s="6">
        <v>179.8</v>
      </c>
      <c r="H5365" s="6">
        <v>80.2</v>
      </c>
      <c r="I5365" s="6">
        <v>2.6</v>
      </c>
      <c r="J5365" s="6" t="s">
        <v>170</v>
      </c>
      <c r="K5365" s="6">
        <v>1.3</v>
      </c>
      <c r="L5365" s="6" t="s">
        <v>24</v>
      </c>
      <c r="N5365" s="6" t="b">
        <v>0</v>
      </c>
      <c r="O5365" s="6">
        <v>41.989640489999999</v>
      </c>
      <c r="P5365" s="6">
        <v>-72.128609040000001</v>
      </c>
    </row>
    <row r="5366" spans="2:16" ht="15.75" customHeight="1" x14ac:dyDescent="0.3">
      <c r="B5366" s="6">
        <v>107</v>
      </c>
      <c r="C5366" s="6" t="s">
        <v>25</v>
      </c>
      <c r="D5366" s="6">
        <v>7168</v>
      </c>
      <c r="F5366" s="6" t="s">
        <v>22</v>
      </c>
      <c r="G5366" s="6">
        <v>151.4</v>
      </c>
      <c r="H5366" s="6">
        <v>33.200000000000003</v>
      </c>
      <c r="I5366" s="6">
        <v>1.5</v>
      </c>
      <c r="J5366" s="6" t="s">
        <v>170</v>
      </c>
      <c r="K5366" s="6">
        <v>1.3</v>
      </c>
      <c r="L5366" s="6" t="s">
        <v>24</v>
      </c>
      <c r="N5366" s="6" t="b">
        <v>0</v>
      </c>
      <c r="O5366" s="6">
        <v>41.989268590000002</v>
      </c>
      <c r="P5366" s="6">
        <v>-72.129046209999998</v>
      </c>
    </row>
    <row r="5367" spans="2:16" ht="15.75" customHeight="1" x14ac:dyDescent="0.3">
      <c r="B5367" s="6">
        <v>409</v>
      </c>
      <c r="C5367" s="6" t="s">
        <v>21</v>
      </c>
      <c r="D5367" s="6">
        <v>7170</v>
      </c>
      <c r="F5367" s="6" t="s">
        <v>20</v>
      </c>
      <c r="G5367" s="6">
        <v>185.6</v>
      </c>
      <c r="H5367" s="6">
        <v>96</v>
      </c>
      <c r="I5367" s="6">
        <v>1.5</v>
      </c>
      <c r="J5367" s="6" t="s">
        <v>170</v>
      </c>
      <c r="K5367" s="6">
        <v>1.3</v>
      </c>
      <c r="L5367" s="6" t="s">
        <v>24</v>
      </c>
      <c r="N5367" s="6" t="b">
        <v>0</v>
      </c>
      <c r="O5367" s="6">
        <v>41.989771359999999</v>
      </c>
      <c r="P5367" s="6">
        <v>-72.128506720000004</v>
      </c>
    </row>
    <row r="5368" spans="2:16" ht="15.75" customHeight="1" x14ac:dyDescent="0.3">
      <c r="B5368" s="6">
        <v>107</v>
      </c>
      <c r="C5368" s="6" t="s">
        <v>26</v>
      </c>
      <c r="D5368" s="6">
        <v>7171</v>
      </c>
      <c r="F5368" s="6" t="s">
        <v>20</v>
      </c>
      <c r="G5368" s="6">
        <v>159.80000000000001</v>
      </c>
      <c r="H5368" s="6">
        <v>22.2</v>
      </c>
      <c r="I5368" s="6">
        <v>1.2</v>
      </c>
      <c r="J5368" s="6" t="s">
        <v>170</v>
      </c>
      <c r="K5368" s="6">
        <v>1.3</v>
      </c>
      <c r="L5368" s="6" t="s">
        <v>24</v>
      </c>
      <c r="N5368" s="6" t="b">
        <v>0</v>
      </c>
      <c r="O5368" s="6">
        <v>41.98915805</v>
      </c>
      <c r="P5368" s="6">
        <v>-72.128969229999996</v>
      </c>
    </row>
    <row r="5369" spans="2:16" ht="15.75" customHeight="1" x14ac:dyDescent="0.3">
      <c r="B5369" s="6">
        <v>409</v>
      </c>
      <c r="C5369" s="6" t="s">
        <v>17</v>
      </c>
      <c r="D5369" s="6">
        <v>7173</v>
      </c>
      <c r="F5369" s="6" t="s">
        <v>20</v>
      </c>
      <c r="G5369" s="6">
        <v>186.7</v>
      </c>
      <c r="H5369" s="6">
        <v>82.8</v>
      </c>
      <c r="I5369" s="6">
        <v>1.5</v>
      </c>
      <c r="J5369" s="6" t="s">
        <v>170</v>
      </c>
      <c r="K5369" s="6">
        <v>1.3</v>
      </c>
      <c r="L5369" s="6" t="s">
        <v>24</v>
      </c>
      <c r="N5369" s="6" t="b">
        <v>0</v>
      </c>
      <c r="O5369" s="6">
        <v>41.989652739999997</v>
      </c>
      <c r="P5369" s="6">
        <v>-72.128521359999993</v>
      </c>
    </row>
    <row r="5370" spans="2:16" ht="15.75" customHeight="1" x14ac:dyDescent="0.3">
      <c r="B5370" s="6">
        <v>409</v>
      </c>
      <c r="C5370" s="6" t="s">
        <v>17</v>
      </c>
      <c r="D5370" s="6">
        <v>7174</v>
      </c>
      <c r="F5370" s="6" t="s">
        <v>20</v>
      </c>
      <c r="G5370" s="6">
        <v>187.1</v>
      </c>
      <c r="H5370" s="6">
        <v>86</v>
      </c>
      <c r="I5370" s="6">
        <v>1.1000000000000001</v>
      </c>
      <c r="J5370" s="6" t="s">
        <v>170</v>
      </c>
      <c r="L5370" s="6" t="s">
        <v>24</v>
      </c>
      <c r="N5370" s="6" t="b">
        <v>0</v>
      </c>
      <c r="O5370" s="6">
        <v>41.989680460000002</v>
      </c>
      <c r="P5370" s="6">
        <v>-72.128509859999994</v>
      </c>
    </row>
    <row r="5371" spans="2:16" ht="15.75" customHeight="1" x14ac:dyDescent="0.3">
      <c r="B5371" s="6">
        <v>409</v>
      </c>
      <c r="C5371" s="6" t="s">
        <v>17</v>
      </c>
      <c r="D5371" s="6">
        <v>7175</v>
      </c>
      <c r="F5371" s="6" t="s">
        <v>20</v>
      </c>
      <c r="G5371" s="6">
        <v>181.7</v>
      </c>
      <c r="H5371" s="6">
        <v>80.099999999999994</v>
      </c>
      <c r="I5371" s="6">
        <v>1.9</v>
      </c>
      <c r="J5371" s="6" t="s">
        <v>170</v>
      </c>
      <c r="K5371" s="6">
        <v>1.3</v>
      </c>
      <c r="L5371" s="6" t="s">
        <v>24</v>
      </c>
      <c r="N5371" s="6" t="b">
        <v>0</v>
      </c>
      <c r="O5371" s="6">
        <v>41.989636640000001</v>
      </c>
      <c r="P5371" s="6">
        <v>-72.128586609999999</v>
      </c>
    </row>
    <row r="5372" spans="2:16" ht="15.75" customHeight="1" x14ac:dyDescent="0.3">
      <c r="B5372" s="6">
        <v>409</v>
      </c>
      <c r="C5372" s="6" t="s">
        <v>17</v>
      </c>
      <c r="D5372" s="6">
        <v>7176</v>
      </c>
      <c r="F5372" s="6" t="s">
        <v>20</v>
      </c>
      <c r="G5372" s="6">
        <v>187.4</v>
      </c>
      <c r="H5372" s="6">
        <v>82.1</v>
      </c>
      <c r="I5372" s="6">
        <v>1.7</v>
      </c>
      <c r="J5372" s="6" t="s">
        <v>170</v>
      </c>
      <c r="L5372" s="6" t="s">
        <v>24</v>
      </c>
      <c r="N5372" s="6" t="b">
        <v>0</v>
      </c>
      <c r="O5372" s="6">
        <v>41.989645449999998</v>
      </c>
      <c r="P5372" s="6">
        <v>-72.128514490000001</v>
      </c>
    </row>
    <row r="5373" spans="2:16" ht="15.75" customHeight="1" x14ac:dyDescent="0.3">
      <c r="B5373" s="6">
        <v>409</v>
      </c>
      <c r="C5373" s="6" t="s">
        <v>17</v>
      </c>
      <c r="D5373" s="6">
        <v>7177</v>
      </c>
      <c r="F5373" s="6" t="s">
        <v>20</v>
      </c>
      <c r="G5373" s="6">
        <v>189.8</v>
      </c>
      <c r="H5373" s="6">
        <v>86</v>
      </c>
      <c r="I5373" s="6">
        <v>1.7</v>
      </c>
      <c r="J5373" s="6" t="s">
        <v>170</v>
      </c>
      <c r="L5373" s="6" t="s">
        <v>24</v>
      </c>
      <c r="N5373" s="6" t="b">
        <v>0</v>
      </c>
      <c r="O5373" s="6">
        <v>41.989676240000001</v>
      </c>
      <c r="P5373" s="6">
        <v>-72.128477689999997</v>
      </c>
    </row>
    <row r="5374" spans="2:16" ht="15.75" customHeight="1" x14ac:dyDescent="0.3">
      <c r="B5374" s="6">
        <v>107</v>
      </c>
      <c r="C5374" s="6" t="s">
        <v>21</v>
      </c>
      <c r="D5374" s="6">
        <v>7178</v>
      </c>
      <c r="F5374" s="6" t="s">
        <v>20</v>
      </c>
      <c r="G5374" s="6">
        <v>144.9</v>
      </c>
      <c r="H5374" s="6">
        <v>37.4</v>
      </c>
      <c r="I5374" s="6">
        <v>1.9</v>
      </c>
      <c r="J5374" s="6" t="s">
        <v>170</v>
      </c>
      <c r="K5374" s="6">
        <v>1.3</v>
      </c>
      <c r="L5374" s="6" t="s">
        <v>24</v>
      </c>
      <c r="N5374" s="6" t="b">
        <v>0</v>
      </c>
      <c r="O5374" s="6">
        <v>41.989315939999997</v>
      </c>
      <c r="P5374" s="6">
        <v>-72.129114830000006</v>
      </c>
    </row>
    <row r="5375" spans="2:16" ht="15.75" customHeight="1" x14ac:dyDescent="0.3">
      <c r="B5375" s="6">
        <v>409</v>
      </c>
      <c r="C5375" s="6" t="s">
        <v>17</v>
      </c>
      <c r="D5375" s="6">
        <v>7179</v>
      </c>
      <c r="F5375" s="6" t="s">
        <v>20</v>
      </c>
      <c r="G5375" s="6">
        <v>186.2</v>
      </c>
      <c r="H5375" s="6">
        <v>81</v>
      </c>
      <c r="I5375" s="6">
        <v>1</v>
      </c>
      <c r="J5375" s="6" t="s">
        <v>170</v>
      </c>
      <c r="K5375" s="6">
        <v>1.3</v>
      </c>
      <c r="L5375" s="6" t="s">
        <v>24</v>
      </c>
      <c r="N5375" s="6" t="b">
        <v>0</v>
      </c>
      <c r="O5375" s="6">
        <v>41.98963758</v>
      </c>
      <c r="P5375" s="6">
        <v>-72.128531100000004</v>
      </c>
    </row>
    <row r="5376" spans="2:16" ht="15.75" customHeight="1" x14ac:dyDescent="0.3">
      <c r="B5376" s="6">
        <v>409</v>
      </c>
      <c r="C5376" s="6" t="s">
        <v>21</v>
      </c>
      <c r="D5376" s="6">
        <v>7180</v>
      </c>
      <c r="F5376" s="6" t="s">
        <v>20</v>
      </c>
      <c r="G5376" s="6">
        <v>184.4</v>
      </c>
      <c r="H5376" s="6">
        <v>97.4</v>
      </c>
      <c r="I5376" s="6">
        <v>2.2999999999999998</v>
      </c>
      <c r="J5376" s="6" t="s">
        <v>170</v>
      </c>
      <c r="K5376" s="6">
        <v>1.3</v>
      </c>
      <c r="L5376" s="6" t="s">
        <v>24</v>
      </c>
      <c r="N5376" s="6" t="b">
        <v>0</v>
      </c>
      <c r="O5376" s="6">
        <v>41.989785640000001</v>
      </c>
      <c r="P5376" s="6">
        <v>-72.128518080000006</v>
      </c>
    </row>
    <row r="5377" spans="2:16" ht="15.75" customHeight="1" x14ac:dyDescent="0.3">
      <c r="B5377" s="6">
        <v>409</v>
      </c>
      <c r="C5377" s="6" t="s">
        <v>17</v>
      </c>
      <c r="D5377" s="6">
        <v>7181</v>
      </c>
      <c r="F5377" s="6" t="s">
        <v>20</v>
      </c>
      <c r="G5377" s="6">
        <v>183.2</v>
      </c>
      <c r="H5377" s="6">
        <v>81.599999999999994</v>
      </c>
      <c r="I5377" s="6">
        <v>4.2</v>
      </c>
      <c r="J5377" s="6" t="s">
        <v>170</v>
      </c>
      <c r="K5377" s="6">
        <v>1.3</v>
      </c>
      <c r="L5377" s="6" t="s">
        <v>24</v>
      </c>
      <c r="N5377" s="6" t="b">
        <v>0</v>
      </c>
      <c r="O5377" s="6">
        <v>41.989647580000003</v>
      </c>
      <c r="P5377" s="6">
        <v>-72.12856558</v>
      </c>
    </row>
    <row r="5378" spans="2:16" ht="15.75" customHeight="1" x14ac:dyDescent="0.3">
      <c r="B5378" s="6">
        <v>107</v>
      </c>
      <c r="C5378" s="6" t="s">
        <v>21</v>
      </c>
      <c r="D5378" s="6">
        <v>7182</v>
      </c>
      <c r="F5378" s="6" t="s">
        <v>22</v>
      </c>
      <c r="G5378" s="6">
        <v>149.1</v>
      </c>
      <c r="H5378" s="6">
        <v>37.4</v>
      </c>
      <c r="I5378" s="6">
        <v>1.1000000000000001</v>
      </c>
      <c r="J5378" s="6" t="s">
        <v>170</v>
      </c>
      <c r="K5378" s="6">
        <v>1.3</v>
      </c>
      <c r="L5378" s="6" t="s">
        <v>24</v>
      </c>
      <c r="N5378" s="6" t="b">
        <v>0</v>
      </c>
      <c r="O5378" s="6">
        <v>41.989309380000002</v>
      </c>
      <c r="P5378" s="6">
        <v>-72.129064790000001</v>
      </c>
    </row>
    <row r="5379" spans="2:16" ht="15.75" customHeight="1" x14ac:dyDescent="0.3">
      <c r="B5379" s="6">
        <v>409</v>
      </c>
      <c r="C5379" s="6" t="s">
        <v>17</v>
      </c>
      <c r="D5379" s="6">
        <v>7183</v>
      </c>
      <c r="F5379" s="6" t="s">
        <v>20</v>
      </c>
      <c r="G5379" s="6">
        <v>184</v>
      </c>
      <c r="H5379" s="6">
        <v>83</v>
      </c>
      <c r="I5379" s="6">
        <v>1.9</v>
      </c>
      <c r="J5379" s="6" t="s">
        <v>170</v>
      </c>
      <c r="K5379" s="6">
        <v>1.3</v>
      </c>
      <c r="L5379" s="6" t="s">
        <v>24</v>
      </c>
      <c r="N5379" s="6" t="b">
        <v>0</v>
      </c>
      <c r="O5379" s="6">
        <v>41.989658730000002</v>
      </c>
      <c r="P5379" s="6">
        <v>-72.128553109999999</v>
      </c>
    </row>
    <row r="5380" spans="2:16" ht="15.75" customHeight="1" x14ac:dyDescent="0.3">
      <c r="B5380" s="6">
        <v>409</v>
      </c>
      <c r="C5380" s="6" t="s">
        <v>17</v>
      </c>
      <c r="D5380" s="6">
        <v>7184</v>
      </c>
      <c r="F5380" s="6" t="s">
        <v>20</v>
      </c>
      <c r="G5380" s="6">
        <v>186.5</v>
      </c>
      <c r="H5380" s="6">
        <v>85</v>
      </c>
      <c r="I5380" s="6">
        <v>3.4</v>
      </c>
      <c r="J5380" s="6" t="s">
        <v>170</v>
      </c>
      <c r="K5380" s="6">
        <v>1.3</v>
      </c>
      <c r="L5380" s="6" t="s">
        <v>24</v>
      </c>
      <c r="N5380" s="6" t="b">
        <v>0</v>
      </c>
      <c r="O5380" s="6">
        <v>41.989672540000001</v>
      </c>
      <c r="P5380" s="6">
        <v>-72.128519120000007</v>
      </c>
    </row>
    <row r="5381" spans="2:16" ht="15.75" customHeight="1" x14ac:dyDescent="0.3">
      <c r="B5381" s="6">
        <v>509</v>
      </c>
      <c r="C5381" s="6" t="s">
        <v>17</v>
      </c>
      <c r="D5381" s="6">
        <v>7186</v>
      </c>
      <c r="F5381" s="6" t="s">
        <v>20</v>
      </c>
      <c r="G5381" s="6">
        <v>180.7</v>
      </c>
      <c r="H5381" s="6">
        <v>100.1</v>
      </c>
      <c r="I5381" s="6">
        <v>1.4</v>
      </c>
      <c r="J5381" s="6" t="s">
        <v>170</v>
      </c>
      <c r="K5381" s="6">
        <v>1.3</v>
      </c>
      <c r="L5381" s="6" t="s">
        <v>24</v>
      </c>
      <c r="N5381" s="6" t="b">
        <v>0</v>
      </c>
      <c r="O5381" s="6">
        <v>41.989815329999999</v>
      </c>
      <c r="P5381" s="6">
        <v>-72.128556500000002</v>
      </c>
    </row>
    <row r="5382" spans="2:16" ht="15.75" customHeight="1" x14ac:dyDescent="0.3">
      <c r="B5382" s="6">
        <v>409</v>
      </c>
      <c r="C5382" s="6" t="s">
        <v>17</v>
      </c>
      <c r="D5382" s="6">
        <v>7188</v>
      </c>
      <c r="F5382" s="6" t="s">
        <v>20</v>
      </c>
      <c r="G5382" s="6">
        <v>184</v>
      </c>
      <c r="H5382" s="6">
        <v>82.6</v>
      </c>
      <c r="I5382" s="6">
        <v>1.8</v>
      </c>
      <c r="J5382" s="6" t="s">
        <v>170</v>
      </c>
      <c r="K5382" s="6">
        <v>1.3</v>
      </c>
      <c r="L5382" s="6" t="s">
        <v>24</v>
      </c>
      <c r="N5382" s="6" t="b">
        <v>0</v>
      </c>
      <c r="O5382" s="6">
        <v>41.989655190000001</v>
      </c>
      <c r="P5382" s="6">
        <v>-72.128553949999997</v>
      </c>
    </row>
    <row r="5383" spans="2:16" ht="15.75" customHeight="1" x14ac:dyDescent="0.3">
      <c r="B5383" s="6">
        <v>409</v>
      </c>
      <c r="C5383" s="6" t="s">
        <v>17</v>
      </c>
      <c r="D5383" s="6">
        <v>7189</v>
      </c>
      <c r="F5383" s="6" t="s">
        <v>20</v>
      </c>
      <c r="G5383" s="6">
        <v>182.7</v>
      </c>
      <c r="H5383" s="6">
        <v>88.1</v>
      </c>
      <c r="I5383" s="6">
        <v>1.4</v>
      </c>
      <c r="J5383" s="6" t="s">
        <v>170</v>
      </c>
      <c r="K5383" s="6">
        <v>1.3</v>
      </c>
      <c r="L5383" s="6" t="s">
        <v>24</v>
      </c>
      <c r="N5383" s="6" t="b">
        <v>0</v>
      </c>
      <c r="O5383" s="6">
        <v>41.98970593</v>
      </c>
      <c r="P5383" s="6">
        <v>-72.128557880000002</v>
      </c>
    </row>
    <row r="5384" spans="2:16" ht="15.75" customHeight="1" x14ac:dyDescent="0.3">
      <c r="B5384" s="6">
        <v>107</v>
      </c>
      <c r="C5384" s="6" t="s">
        <v>17</v>
      </c>
      <c r="D5384" s="6">
        <v>7190</v>
      </c>
      <c r="F5384" s="6" t="s">
        <v>22</v>
      </c>
      <c r="G5384" s="6">
        <v>149.80000000000001</v>
      </c>
      <c r="H5384" s="6">
        <v>22.7</v>
      </c>
      <c r="I5384" s="6">
        <v>2.2999999999999998</v>
      </c>
      <c r="J5384" s="6" t="s">
        <v>170</v>
      </c>
      <c r="K5384" s="6">
        <v>1.3</v>
      </c>
      <c r="L5384" s="6" t="s">
        <v>24</v>
      </c>
      <c r="N5384" s="6" t="b">
        <v>0</v>
      </c>
      <c r="O5384" s="6">
        <v>41.989178090000003</v>
      </c>
      <c r="P5384" s="6">
        <v>-72.129087339999998</v>
      </c>
    </row>
    <row r="5385" spans="2:16" ht="15.75" customHeight="1" x14ac:dyDescent="0.3">
      <c r="B5385" s="6">
        <v>409</v>
      </c>
      <c r="C5385" s="6" t="s">
        <v>17</v>
      </c>
      <c r="D5385" s="6">
        <v>7191</v>
      </c>
      <c r="F5385" s="6" t="s">
        <v>20</v>
      </c>
      <c r="G5385" s="6">
        <v>180.1</v>
      </c>
      <c r="H5385" s="6">
        <v>82.7</v>
      </c>
      <c r="I5385" s="6">
        <v>2.4</v>
      </c>
      <c r="J5385" s="6" t="s">
        <v>170</v>
      </c>
      <c r="K5385" s="6">
        <v>1.3</v>
      </c>
      <c r="L5385" s="6" t="s">
        <v>24</v>
      </c>
      <c r="N5385" s="6" t="b">
        <v>0</v>
      </c>
      <c r="O5385" s="6">
        <v>41.989662160000002</v>
      </c>
      <c r="P5385" s="6">
        <v>-72.128600210000002</v>
      </c>
    </row>
    <row r="5386" spans="2:16" ht="15.75" customHeight="1" x14ac:dyDescent="0.3">
      <c r="B5386" s="6">
        <v>409</v>
      </c>
      <c r="C5386" s="6" t="s">
        <v>21</v>
      </c>
      <c r="D5386" s="6">
        <v>7195</v>
      </c>
      <c r="F5386" s="6" t="s">
        <v>20</v>
      </c>
      <c r="G5386" s="6">
        <v>184.7</v>
      </c>
      <c r="H5386" s="6">
        <v>92</v>
      </c>
      <c r="I5386" s="6">
        <v>2</v>
      </c>
      <c r="J5386" s="6" t="s">
        <v>170</v>
      </c>
      <c r="L5386" s="6" t="s">
        <v>24</v>
      </c>
      <c r="N5386" s="6" t="b">
        <v>0</v>
      </c>
      <c r="O5386" s="6">
        <v>41.989737339999998</v>
      </c>
      <c r="P5386" s="6">
        <v>-72.128525850000003</v>
      </c>
    </row>
    <row r="5387" spans="2:16" ht="15.75" customHeight="1" x14ac:dyDescent="0.3">
      <c r="B5387" s="6">
        <v>409</v>
      </c>
      <c r="C5387" s="6" t="s">
        <v>21</v>
      </c>
      <c r="D5387" s="6">
        <v>7196</v>
      </c>
      <c r="F5387" s="6" t="s">
        <v>20</v>
      </c>
      <c r="G5387" s="6">
        <v>184.6</v>
      </c>
      <c r="H5387" s="6">
        <v>98.6</v>
      </c>
      <c r="I5387" s="6">
        <v>3.2</v>
      </c>
      <c r="J5387" s="6" t="s">
        <v>170</v>
      </c>
      <c r="K5387" s="6">
        <v>1.3</v>
      </c>
      <c r="L5387" s="6" t="s">
        <v>24</v>
      </c>
      <c r="N5387" s="6" t="b">
        <v>0</v>
      </c>
      <c r="O5387" s="6">
        <v>41.989795950000001</v>
      </c>
      <c r="P5387" s="6">
        <v>-72.128513179999999</v>
      </c>
    </row>
    <row r="5388" spans="2:16" ht="15.75" customHeight="1" x14ac:dyDescent="0.3">
      <c r="B5388" s="6">
        <v>107</v>
      </c>
      <c r="C5388" s="6" t="s">
        <v>25</v>
      </c>
      <c r="D5388" s="6">
        <v>7198</v>
      </c>
      <c r="F5388" s="6" t="s">
        <v>20</v>
      </c>
      <c r="G5388" s="6">
        <v>159.80000000000001</v>
      </c>
      <c r="H5388" s="6">
        <v>33.299999999999997</v>
      </c>
      <c r="I5388" s="6">
        <v>1.9</v>
      </c>
      <c r="J5388" s="6" t="s">
        <v>170</v>
      </c>
      <c r="K5388" s="6">
        <v>1.3</v>
      </c>
      <c r="L5388" s="6" t="s">
        <v>24</v>
      </c>
      <c r="N5388" s="6" t="b">
        <v>0</v>
      </c>
      <c r="O5388" s="6">
        <v>41.989256349999998</v>
      </c>
      <c r="P5388" s="6">
        <v>-72.128945909999999</v>
      </c>
    </row>
    <row r="5389" spans="2:16" ht="15.75" customHeight="1" x14ac:dyDescent="0.3">
      <c r="B5389" s="6">
        <v>409</v>
      </c>
      <c r="C5389" s="6" t="s">
        <v>26</v>
      </c>
      <c r="D5389" s="6">
        <v>7199</v>
      </c>
      <c r="F5389" s="6" t="s">
        <v>20</v>
      </c>
      <c r="G5389" s="6">
        <v>190.5</v>
      </c>
      <c r="H5389" s="6">
        <v>86.8</v>
      </c>
      <c r="I5389" s="6">
        <v>1.6</v>
      </c>
      <c r="J5389" s="6" t="s">
        <v>170</v>
      </c>
      <c r="K5389" s="6">
        <v>1</v>
      </c>
      <c r="L5389" s="6" t="s">
        <v>24</v>
      </c>
      <c r="N5389" s="6" t="b">
        <v>0</v>
      </c>
      <c r="O5389" s="6">
        <v>41.98968223</v>
      </c>
      <c r="P5389" s="6">
        <v>-72.128467670000006</v>
      </c>
    </row>
    <row r="5390" spans="2:16" ht="15.75" customHeight="1" x14ac:dyDescent="0.3">
      <c r="B5390" s="6">
        <v>903</v>
      </c>
      <c r="C5390" s="6" t="s">
        <v>25</v>
      </c>
      <c r="D5390" s="6">
        <v>7201</v>
      </c>
      <c r="F5390" s="6" t="s">
        <v>18</v>
      </c>
      <c r="G5390" s="6">
        <v>71.7</v>
      </c>
      <c r="H5390" s="6">
        <v>199.8</v>
      </c>
      <c r="I5390" s="6">
        <v>11.7</v>
      </c>
      <c r="J5390" s="6" t="s">
        <v>170</v>
      </c>
      <c r="K5390" s="6">
        <v>1.3</v>
      </c>
      <c r="L5390" s="6" t="s">
        <v>24</v>
      </c>
      <c r="N5390" s="6" t="b">
        <v>0</v>
      </c>
      <c r="O5390" s="6">
        <v>41.990868570000004</v>
      </c>
      <c r="P5390" s="6">
        <v>-72.129645819999993</v>
      </c>
    </row>
    <row r="5391" spans="2:16" ht="15.75" customHeight="1" x14ac:dyDescent="0.3">
      <c r="B5391" s="6">
        <v>903</v>
      </c>
      <c r="C5391" s="6" t="s">
        <v>21</v>
      </c>
      <c r="D5391" s="6">
        <v>7203</v>
      </c>
      <c r="F5391" s="6" t="s">
        <v>20</v>
      </c>
      <c r="G5391" s="6">
        <v>60.1</v>
      </c>
      <c r="H5391" s="6">
        <v>199.9</v>
      </c>
      <c r="I5391" s="6">
        <v>30.5</v>
      </c>
      <c r="J5391" s="6" t="s">
        <v>170</v>
      </c>
      <c r="K5391" s="6">
        <v>1.3</v>
      </c>
      <c r="L5391" s="6" t="s">
        <v>24</v>
      </c>
      <c r="N5391" s="6" t="b">
        <v>0</v>
      </c>
      <c r="O5391" s="6">
        <v>41.990887569999998</v>
      </c>
      <c r="P5391" s="6">
        <v>-72.129783829999994</v>
      </c>
    </row>
    <row r="5392" spans="2:16" ht="15.75" customHeight="1" x14ac:dyDescent="0.3">
      <c r="B5392" s="6">
        <v>903</v>
      </c>
      <c r="C5392" s="6" t="s">
        <v>26</v>
      </c>
      <c r="D5392" s="6">
        <v>7204</v>
      </c>
      <c r="F5392" s="6" t="s">
        <v>43</v>
      </c>
      <c r="G5392" s="6">
        <v>77.7</v>
      </c>
      <c r="H5392" s="6">
        <v>185.7</v>
      </c>
      <c r="I5392" s="6">
        <v>28.1</v>
      </c>
      <c r="J5392" s="6" t="s">
        <v>170</v>
      </c>
      <c r="K5392" s="6">
        <v>1.3</v>
      </c>
      <c r="L5392" s="6" t="s">
        <v>24</v>
      </c>
      <c r="N5392" s="6" t="b">
        <v>0</v>
      </c>
      <c r="O5392" s="6">
        <v>41.990734320000001</v>
      </c>
      <c r="P5392" s="6">
        <v>-72.129603950000003</v>
      </c>
    </row>
    <row r="5393" spans="2:16" ht="15.75" customHeight="1" x14ac:dyDescent="0.3">
      <c r="B5393" s="6">
        <v>904</v>
      </c>
      <c r="C5393" s="6" t="s">
        <v>21</v>
      </c>
      <c r="D5393" s="6">
        <v>7205</v>
      </c>
      <c r="F5393" s="6" t="s">
        <v>20</v>
      </c>
      <c r="G5393" s="6">
        <v>81.8</v>
      </c>
      <c r="H5393" s="6">
        <v>196.5</v>
      </c>
      <c r="I5393" s="6">
        <v>14.4</v>
      </c>
      <c r="J5393" s="6" t="s">
        <v>170</v>
      </c>
      <c r="K5393" s="6">
        <v>1.3</v>
      </c>
      <c r="L5393" s="6" t="s">
        <v>24</v>
      </c>
      <c r="N5393" s="6" t="b">
        <v>0</v>
      </c>
      <c r="O5393" s="6">
        <v>41.990823570000003</v>
      </c>
      <c r="P5393" s="6">
        <v>-72.129532400000002</v>
      </c>
    </row>
    <row r="5394" spans="2:16" ht="15.75" customHeight="1" x14ac:dyDescent="0.3">
      <c r="B5394" s="6">
        <v>903</v>
      </c>
      <c r="C5394" s="6" t="s">
        <v>21</v>
      </c>
      <c r="D5394" s="6">
        <v>7206</v>
      </c>
      <c r="F5394" s="6" t="s">
        <v>172</v>
      </c>
      <c r="G5394" s="6">
        <v>65.3</v>
      </c>
      <c r="H5394" s="6">
        <v>196.7</v>
      </c>
      <c r="I5394" s="6">
        <v>7.4</v>
      </c>
      <c r="J5394" s="6" t="s">
        <v>170</v>
      </c>
      <c r="K5394" s="6">
        <v>1.3</v>
      </c>
      <c r="L5394" s="6" t="s">
        <v>24</v>
      </c>
      <c r="N5394" s="6" t="b">
        <v>0</v>
      </c>
      <c r="O5394" s="6">
        <v>41.990851110000001</v>
      </c>
      <c r="P5394" s="6">
        <v>-72.129728600000007</v>
      </c>
    </row>
    <row r="5395" spans="2:16" ht="15.75" customHeight="1" x14ac:dyDescent="0.3">
      <c r="B5395" s="6">
        <v>904</v>
      </c>
      <c r="C5395" s="6" t="s">
        <v>17</v>
      </c>
      <c r="D5395" s="6">
        <v>7207</v>
      </c>
      <c r="F5395" s="6" t="s">
        <v>18</v>
      </c>
      <c r="G5395" s="6">
        <v>84.6</v>
      </c>
      <c r="H5395" s="6">
        <v>185.2</v>
      </c>
      <c r="I5395" s="6">
        <v>44.5</v>
      </c>
      <c r="J5395" s="6" t="s">
        <v>170</v>
      </c>
      <c r="K5395" s="6">
        <v>1.3</v>
      </c>
      <c r="L5395" s="6" t="s">
        <v>24</v>
      </c>
      <c r="N5395" s="6" t="b">
        <v>0</v>
      </c>
      <c r="O5395" s="6">
        <v>41.990719120000001</v>
      </c>
      <c r="P5395" s="6">
        <v>-72.129522780000002</v>
      </c>
    </row>
    <row r="5396" spans="2:16" ht="15.75" customHeight="1" x14ac:dyDescent="0.3">
      <c r="B5396" s="6">
        <v>904</v>
      </c>
      <c r="C5396" s="6" t="s">
        <v>21</v>
      </c>
      <c r="D5396" s="6">
        <v>7208</v>
      </c>
      <c r="F5396" s="6" t="s">
        <v>31</v>
      </c>
      <c r="G5396" s="6">
        <v>87.6</v>
      </c>
      <c r="H5396" s="6">
        <v>192.4</v>
      </c>
      <c r="I5396" s="6">
        <v>39.299999999999997</v>
      </c>
      <c r="J5396" s="6" t="s">
        <v>170</v>
      </c>
      <c r="K5396" s="6">
        <v>1.3</v>
      </c>
      <c r="L5396" s="6" t="s">
        <v>24</v>
      </c>
      <c r="N5396" s="6" t="b">
        <v>0</v>
      </c>
      <c r="O5396" s="6">
        <v>41.990778200000001</v>
      </c>
      <c r="P5396" s="6">
        <v>-72.129471910000007</v>
      </c>
    </row>
    <row r="5397" spans="2:16" ht="15.75" customHeight="1" x14ac:dyDescent="0.3">
      <c r="B5397" s="6">
        <v>904</v>
      </c>
      <c r="C5397" s="6" t="s">
        <v>17</v>
      </c>
      <c r="D5397" s="6">
        <v>7209</v>
      </c>
      <c r="F5397" s="6" t="s">
        <v>31</v>
      </c>
      <c r="G5397" s="6">
        <v>83.1</v>
      </c>
      <c r="H5397" s="6">
        <v>187</v>
      </c>
      <c r="I5397" s="6">
        <v>29.9</v>
      </c>
      <c r="J5397" s="6" t="s">
        <v>170</v>
      </c>
      <c r="K5397" s="6">
        <v>1.3</v>
      </c>
      <c r="L5397" s="6" t="s">
        <v>24</v>
      </c>
      <c r="N5397" s="6" t="b">
        <v>0</v>
      </c>
      <c r="O5397" s="6">
        <v>41.9907374</v>
      </c>
      <c r="P5397" s="6">
        <v>-72.129536869999995</v>
      </c>
    </row>
    <row r="5398" spans="2:16" ht="15.75" customHeight="1" x14ac:dyDescent="0.3">
      <c r="B5398" s="6">
        <v>903</v>
      </c>
      <c r="C5398" s="6" t="s">
        <v>26</v>
      </c>
      <c r="D5398" s="6">
        <v>7210</v>
      </c>
      <c r="F5398" s="6" t="s">
        <v>18</v>
      </c>
      <c r="G5398" s="6">
        <v>70.099999999999994</v>
      </c>
      <c r="H5398" s="6">
        <v>186</v>
      </c>
      <c r="I5398" s="6">
        <v>18.899999999999999</v>
      </c>
      <c r="J5398" s="6" t="s">
        <v>170</v>
      </c>
      <c r="K5398" s="6">
        <v>1.3</v>
      </c>
      <c r="L5398" s="6" t="s">
        <v>24</v>
      </c>
      <c r="N5398" s="6" t="b">
        <v>0</v>
      </c>
      <c r="O5398" s="6">
        <v>41.990748850000003</v>
      </c>
      <c r="P5398" s="6">
        <v>-72.129693880000005</v>
      </c>
    </row>
    <row r="5399" spans="2:16" ht="15.75" customHeight="1" x14ac:dyDescent="0.3">
      <c r="B5399" s="6">
        <v>903</v>
      </c>
      <c r="C5399" s="6" t="s">
        <v>25</v>
      </c>
      <c r="D5399" s="6">
        <v>7211</v>
      </c>
      <c r="F5399" s="6" t="s">
        <v>172</v>
      </c>
      <c r="G5399" s="6">
        <v>73.599999999999994</v>
      </c>
      <c r="H5399" s="6">
        <v>197.2</v>
      </c>
      <c r="I5399" s="6">
        <v>6.6</v>
      </c>
      <c r="J5399" s="6" t="s">
        <v>170</v>
      </c>
      <c r="K5399" s="6">
        <v>1.3</v>
      </c>
      <c r="L5399" s="6" t="s">
        <v>24</v>
      </c>
      <c r="N5399" s="6" t="b">
        <v>0</v>
      </c>
      <c r="O5399" s="6">
        <v>41.990842569999998</v>
      </c>
      <c r="P5399" s="6">
        <v>-72.129628640000007</v>
      </c>
    </row>
    <row r="5400" spans="2:16" ht="15.75" customHeight="1" x14ac:dyDescent="0.3">
      <c r="B5400" s="6">
        <v>903</v>
      </c>
      <c r="C5400" s="6" t="s">
        <v>25</v>
      </c>
      <c r="D5400" s="6">
        <v>7212</v>
      </c>
      <c r="F5400" s="6" t="s">
        <v>20</v>
      </c>
      <c r="G5400" s="6">
        <v>70.099999999999994</v>
      </c>
      <c r="H5400" s="6">
        <v>198.2</v>
      </c>
      <c r="I5400" s="6">
        <v>21.5</v>
      </c>
      <c r="J5400" s="6" t="s">
        <v>170</v>
      </c>
      <c r="K5400" s="6">
        <v>1.3</v>
      </c>
      <c r="L5400" s="6" t="s">
        <v>24</v>
      </c>
      <c r="N5400" s="6" t="b">
        <v>0</v>
      </c>
      <c r="O5400" s="6">
        <v>41.990856899999997</v>
      </c>
      <c r="P5400" s="6">
        <v>-72.129668249999995</v>
      </c>
    </row>
    <row r="5401" spans="2:16" ht="15.75" customHeight="1" x14ac:dyDescent="0.3">
      <c r="B5401" s="6">
        <v>904</v>
      </c>
      <c r="C5401" s="6" t="s">
        <v>21</v>
      </c>
      <c r="D5401" s="6">
        <v>7213</v>
      </c>
      <c r="F5401" s="6" t="s">
        <v>31</v>
      </c>
      <c r="G5401" s="6">
        <v>87.1</v>
      </c>
      <c r="H5401" s="6">
        <v>195.2</v>
      </c>
      <c r="I5401" s="6">
        <v>27.2</v>
      </c>
      <c r="J5401" s="6" t="s">
        <v>170</v>
      </c>
      <c r="K5401" s="6">
        <v>1.2</v>
      </c>
      <c r="L5401" s="6" t="s">
        <v>173</v>
      </c>
      <c r="N5401" s="6" t="b">
        <v>0</v>
      </c>
      <c r="O5401" s="6">
        <v>41.99080378</v>
      </c>
      <c r="P5401" s="6">
        <v>-72.129471980000005</v>
      </c>
    </row>
    <row r="5402" spans="2:16" ht="15.75" customHeight="1" x14ac:dyDescent="0.3">
      <c r="B5402" s="6">
        <v>904</v>
      </c>
      <c r="C5402" s="6" t="s">
        <v>17</v>
      </c>
      <c r="D5402" s="6">
        <v>7214</v>
      </c>
      <c r="F5402" s="6" t="s">
        <v>18</v>
      </c>
      <c r="G5402" s="6">
        <v>85.8</v>
      </c>
      <c r="H5402" s="6">
        <v>188.3</v>
      </c>
      <c r="I5402" s="6">
        <v>47.8</v>
      </c>
      <c r="J5402" s="6" t="s">
        <v>170</v>
      </c>
      <c r="K5402" s="6">
        <v>1.3</v>
      </c>
      <c r="L5402" s="6" t="s">
        <v>24</v>
      </c>
      <c r="N5402" s="6" t="b">
        <v>0</v>
      </c>
      <c r="O5402" s="6">
        <v>41.9907447</v>
      </c>
      <c r="P5402" s="6">
        <v>-72.129501970000007</v>
      </c>
    </row>
    <row r="5403" spans="2:16" ht="15.75" customHeight="1" x14ac:dyDescent="0.3">
      <c r="B5403" s="6">
        <v>904</v>
      </c>
      <c r="C5403" s="6" t="s">
        <v>17</v>
      </c>
      <c r="D5403" s="6">
        <v>7215</v>
      </c>
      <c r="F5403" s="6" t="s">
        <v>18</v>
      </c>
      <c r="G5403" s="6">
        <v>82.1</v>
      </c>
      <c r="H5403" s="6">
        <v>183.6</v>
      </c>
      <c r="I5403" s="6">
        <v>7</v>
      </c>
      <c r="J5403" s="6" t="s">
        <v>170</v>
      </c>
      <c r="K5403" s="6">
        <v>1.3</v>
      </c>
      <c r="L5403" s="6" t="s">
        <v>24</v>
      </c>
      <c r="N5403" s="6" t="b">
        <v>0</v>
      </c>
      <c r="O5403" s="6">
        <v>41.990708849999997</v>
      </c>
      <c r="P5403" s="6">
        <v>-72.129555929999995</v>
      </c>
    </row>
    <row r="5404" spans="2:16" ht="15.75" customHeight="1" x14ac:dyDescent="0.3">
      <c r="B5404" s="6">
        <v>903</v>
      </c>
      <c r="C5404" s="6" t="s">
        <v>21</v>
      </c>
      <c r="D5404" s="6">
        <v>7216</v>
      </c>
      <c r="F5404" s="6" t="s">
        <v>172</v>
      </c>
      <c r="G5404" s="6">
        <v>78.2</v>
      </c>
      <c r="H5404" s="6">
        <v>189.3</v>
      </c>
      <c r="I5404" s="6">
        <v>7.1</v>
      </c>
      <c r="J5404" s="6" t="s">
        <v>170</v>
      </c>
      <c r="K5404" s="6">
        <v>1.3</v>
      </c>
      <c r="L5404" s="6" t="s">
        <v>24</v>
      </c>
      <c r="N5404" s="6" t="b">
        <v>0</v>
      </c>
      <c r="O5404" s="6">
        <v>41.990765420000002</v>
      </c>
      <c r="P5404" s="6">
        <v>-72.129590429999993</v>
      </c>
    </row>
    <row r="5405" spans="2:16" ht="15.75" customHeight="1" x14ac:dyDescent="0.3">
      <c r="B5405" s="6">
        <v>904</v>
      </c>
      <c r="C5405" s="6" t="s">
        <v>21</v>
      </c>
      <c r="D5405" s="6">
        <v>7217</v>
      </c>
      <c r="F5405" s="6" t="s">
        <v>18</v>
      </c>
      <c r="G5405" s="6">
        <v>87.1</v>
      </c>
      <c r="H5405" s="6">
        <v>193.6</v>
      </c>
      <c r="I5405" s="6">
        <v>25.5</v>
      </c>
      <c r="J5405" s="6" t="s">
        <v>170</v>
      </c>
      <c r="K5405" s="6">
        <v>1.3</v>
      </c>
      <c r="L5405" s="6" t="s">
        <v>24</v>
      </c>
      <c r="N5405" s="6" t="b">
        <v>0</v>
      </c>
      <c r="O5405" s="6">
        <v>41.99078961</v>
      </c>
      <c r="P5405" s="6">
        <v>-72.129475339999999</v>
      </c>
    </row>
    <row r="5406" spans="2:16" ht="15.75" customHeight="1" x14ac:dyDescent="0.3">
      <c r="B5406" s="6">
        <v>904</v>
      </c>
      <c r="C5406" s="6" t="s">
        <v>21</v>
      </c>
      <c r="D5406" s="6">
        <v>7218</v>
      </c>
      <c r="F5406" s="6" t="s">
        <v>172</v>
      </c>
      <c r="G5406" s="6">
        <v>80.8</v>
      </c>
      <c r="H5406" s="6">
        <v>198.6</v>
      </c>
      <c r="I5406" s="6">
        <v>9</v>
      </c>
      <c r="J5406" s="6" t="s">
        <v>170</v>
      </c>
      <c r="K5406" s="6">
        <v>1.3</v>
      </c>
      <c r="L5406" s="6" t="s">
        <v>24</v>
      </c>
      <c r="N5406" s="6" t="b">
        <v>0</v>
      </c>
      <c r="O5406" s="6">
        <v>41.990843730000002</v>
      </c>
      <c r="P5406" s="6">
        <v>-72.129539910000005</v>
      </c>
    </row>
    <row r="5407" spans="2:16" ht="15.75" customHeight="1" x14ac:dyDescent="0.3">
      <c r="B5407" s="6">
        <v>709</v>
      </c>
      <c r="C5407" s="6" t="s">
        <v>21</v>
      </c>
      <c r="D5407" s="6">
        <v>7219</v>
      </c>
      <c r="F5407" s="6" t="s">
        <v>18</v>
      </c>
      <c r="G5407" s="6">
        <v>185.4</v>
      </c>
      <c r="H5407" s="6">
        <v>140.80000000000001</v>
      </c>
      <c r="I5407" s="6">
        <v>25.1</v>
      </c>
      <c r="J5407" s="6" t="s">
        <v>170</v>
      </c>
      <c r="N5407" s="6" t="b">
        <v>0</v>
      </c>
      <c r="O5407" s="6">
        <v>41.990168449999999</v>
      </c>
      <c r="P5407" s="6">
        <v>-72.128414960000001</v>
      </c>
    </row>
    <row r="5408" spans="2:16" ht="15.75" customHeight="1" x14ac:dyDescent="0.3">
      <c r="B5408" s="6">
        <v>903</v>
      </c>
      <c r="C5408" s="6" t="s">
        <v>17</v>
      </c>
      <c r="D5408" s="6">
        <v>7220</v>
      </c>
      <c r="F5408" s="6" t="s">
        <v>20</v>
      </c>
      <c r="G5408" s="6">
        <v>61.2</v>
      </c>
      <c r="H5408" s="6">
        <v>180.8</v>
      </c>
      <c r="I5408" s="6">
        <v>71.099999999999994</v>
      </c>
      <c r="J5408" s="6" t="s">
        <v>170</v>
      </c>
      <c r="K5408" s="6">
        <v>1.3</v>
      </c>
      <c r="L5408" s="6" t="s">
        <v>24</v>
      </c>
      <c r="N5408" s="6" t="b">
        <v>0</v>
      </c>
      <c r="O5408" s="6">
        <v>41.990716689999999</v>
      </c>
      <c r="P5408" s="6">
        <v>-72.129810860000006</v>
      </c>
    </row>
    <row r="5409" spans="2:16" ht="15.75" customHeight="1" x14ac:dyDescent="0.3">
      <c r="B5409" s="6">
        <v>709</v>
      </c>
      <c r="C5409" s="6" t="s">
        <v>21</v>
      </c>
      <c r="D5409" s="6">
        <v>7221</v>
      </c>
      <c r="F5409" s="6" t="s">
        <v>23</v>
      </c>
      <c r="G5409" s="6">
        <v>187.9</v>
      </c>
      <c r="H5409" s="6">
        <v>156.30000000000001</v>
      </c>
      <c r="I5409" s="6">
        <v>10.5</v>
      </c>
      <c r="J5409" s="6" t="s">
        <v>170</v>
      </c>
      <c r="N5409" s="6" t="b">
        <v>0</v>
      </c>
      <c r="O5409" s="6">
        <v>41.990301819999999</v>
      </c>
      <c r="P5409" s="6">
        <v>-72.128352599999999</v>
      </c>
    </row>
    <row r="5410" spans="2:16" ht="15.75" customHeight="1" x14ac:dyDescent="0.3">
      <c r="B5410" s="6">
        <v>809</v>
      </c>
      <c r="C5410" s="6" t="s">
        <v>25</v>
      </c>
      <c r="D5410" s="6">
        <v>7222</v>
      </c>
      <c r="F5410" s="6" t="s">
        <v>18</v>
      </c>
      <c r="G5410" s="6">
        <v>193.5</v>
      </c>
      <c r="H5410" s="6">
        <v>178.8</v>
      </c>
      <c r="I5410" s="6">
        <v>38.6</v>
      </c>
      <c r="J5410" s="6" t="s">
        <v>170</v>
      </c>
      <c r="K5410" s="6">
        <v>1.3</v>
      </c>
      <c r="L5410" s="6" t="s">
        <v>24</v>
      </c>
      <c r="N5410" s="6" t="b">
        <v>0</v>
      </c>
      <c r="O5410" s="6">
        <v>41.990492349999997</v>
      </c>
      <c r="P5410" s="6">
        <v>-72.128238589999995</v>
      </c>
    </row>
    <row r="5411" spans="2:16" ht="15.75" customHeight="1" x14ac:dyDescent="0.3">
      <c r="B5411" s="6">
        <v>903</v>
      </c>
      <c r="C5411" s="6" t="s">
        <v>25</v>
      </c>
      <c r="D5411" s="6">
        <v>7223</v>
      </c>
      <c r="F5411" s="6" t="s">
        <v>172</v>
      </c>
      <c r="G5411" s="6">
        <v>71.5</v>
      </c>
      <c r="H5411" s="6">
        <v>198.9</v>
      </c>
      <c r="I5411" s="6">
        <v>5.5</v>
      </c>
      <c r="J5411" s="6" t="s">
        <v>170</v>
      </c>
      <c r="K5411" s="6">
        <v>1.3</v>
      </c>
      <c r="L5411" s="6" t="s">
        <v>24</v>
      </c>
      <c r="N5411" s="6" t="b">
        <v>0</v>
      </c>
      <c r="O5411" s="6">
        <v>41.990860910000002</v>
      </c>
      <c r="P5411" s="6">
        <v>-72.129650089999998</v>
      </c>
    </row>
    <row r="5412" spans="2:16" ht="15.75" customHeight="1" x14ac:dyDescent="0.3">
      <c r="B5412" s="6">
        <v>902</v>
      </c>
      <c r="C5412" s="6" t="s">
        <v>26</v>
      </c>
      <c r="D5412" s="6">
        <v>7224</v>
      </c>
      <c r="F5412" s="6" t="s">
        <v>43</v>
      </c>
      <c r="G5412" s="6">
        <v>52.5</v>
      </c>
      <c r="H5412" s="6">
        <v>189.4</v>
      </c>
      <c r="I5412" s="6">
        <v>30.9</v>
      </c>
      <c r="J5412" s="6" t="s">
        <v>170</v>
      </c>
      <c r="L5412" s="6" t="s">
        <v>24</v>
      </c>
      <c r="N5412" s="6" t="b">
        <v>0</v>
      </c>
      <c r="O5412" s="6">
        <v>41.990806450000001</v>
      </c>
      <c r="P5412" s="6">
        <v>-72.129896459999998</v>
      </c>
    </row>
    <row r="5413" spans="2:16" ht="15.75" customHeight="1" x14ac:dyDescent="0.3">
      <c r="B5413" s="6">
        <v>902</v>
      </c>
      <c r="C5413" s="6" t="s">
        <v>26</v>
      </c>
      <c r="D5413" s="6">
        <v>7225</v>
      </c>
      <c r="F5413" s="6" t="s">
        <v>20</v>
      </c>
      <c r="G5413" s="6">
        <v>54.5</v>
      </c>
      <c r="H5413" s="6">
        <v>187</v>
      </c>
      <c r="I5413" s="6">
        <v>25.5</v>
      </c>
      <c r="J5413" s="6" t="s">
        <v>170</v>
      </c>
      <c r="K5413" s="6">
        <v>1.3</v>
      </c>
      <c r="L5413" s="6" t="s">
        <v>24</v>
      </c>
      <c r="N5413" s="6" t="b">
        <v>0</v>
      </c>
      <c r="O5413" s="6">
        <v>41.990782070000002</v>
      </c>
      <c r="P5413" s="6">
        <v>-72.129877669999999</v>
      </c>
    </row>
    <row r="5414" spans="2:16" ht="15.75" customHeight="1" x14ac:dyDescent="0.3">
      <c r="B5414" s="6">
        <v>903</v>
      </c>
      <c r="C5414" s="6" t="s">
        <v>17</v>
      </c>
      <c r="D5414" s="6">
        <v>7226</v>
      </c>
      <c r="F5414" s="6" t="s">
        <v>18</v>
      </c>
      <c r="G5414" s="6">
        <v>69.900000000000006</v>
      </c>
      <c r="H5414" s="6">
        <v>186.1</v>
      </c>
      <c r="I5414" s="6">
        <v>11</v>
      </c>
      <c r="J5414" s="6" t="s">
        <v>170</v>
      </c>
      <c r="L5414" s="6" t="s">
        <v>24</v>
      </c>
      <c r="N5414" s="6" t="b">
        <v>0</v>
      </c>
      <c r="O5414" s="6">
        <v>41.990750040000002</v>
      </c>
      <c r="P5414" s="6">
        <v>-72.129696060000001</v>
      </c>
    </row>
    <row r="5415" spans="2:16" ht="15.75" customHeight="1" x14ac:dyDescent="0.3">
      <c r="B5415" s="6">
        <v>903</v>
      </c>
      <c r="C5415" s="6" t="s">
        <v>25</v>
      </c>
      <c r="D5415" s="6">
        <v>7227</v>
      </c>
      <c r="F5415" s="6" t="s">
        <v>172</v>
      </c>
      <c r="G5415" s="6">
        <v>73.400000000000006</v>
      </c>
      <c r="H5415" s="6">
        <v>192.3</v>
      </c>
      <c r="I5415" s="6">
        <v>6.5</v>
      </c>
      <c r="J5415" s="6" t="s">
        <v>170</v>
      </c>
      <c r="L5415" s="6" t="s">
        <v>24</v>
      </c>
      <c r="N5415" s="6" t="b">
        <v>0</v>
      </c>
      <c r="O5415" s="6">
        <v>41.990799490000001</v>
      </c>
      <c r="P5415" s="6">
        <v>-72.129641320000005</v>
      </c>
    </row>
    <row r="5416" spans="2:16" ht="15.75" customHeight="1" x14ac:dyDescent="0.3">
      <c r="B5416" s="6">
        <v>903</v>
      </c>
      <c r="C5416" s="6" t="s">
        <v>25</v>
      </c>
      <c r="D5416" s="6">
        <v>7228</v>
      </c>
      <c r="F5416" s="6" t="s">
        <v>172</v>
      </c>
      <c r="G5416" s="6">
        <v>73.2</v>
      </c>
      <c r="H5416" s="6">
        <v>193.4</v>
      </c>
      <c r="I5416" s="6">
        <v>6.3</v>
      </c>
      <c r="J5416" s="6" t="s">
        <v>170</v>
      </c>
      <c r="L5416" s="6" t="s">
        <v>24</v>
      </c>
      <c r="N5416" s="6" t="b">
        <v>0</v>
      </c>
      <c r="O5416" s="6">
        <v>41.990809540000001</v>
      </c>
      <c r="P5416" s="6">
        <v>-72.129641390000003</v>
      </c>
    </row>
    <row r="5417" spans="2:16" ht="15.75" customHeight="1" x14ac:dyDescent="0.3">
      <c r="B5417" s="6">
        <v>903</v>
      </c>
      <c r="C5417" s="6" t="s">
        <v>25</v>
      </c>
      <c r="D5417" s="6">
        <v>7229</v>
      </c>
      <c r="F5417" s="6" t="s">
        <v>172</v>
      </c>
      <c r="G5417" s="6">
        <v>75.3</v>
      </c>
      <c r="H5417" s="6">
        <v>194.1</v>
      </c>
      <c r="I5417" s="6">
        <v>7.8</v>
      </c>
      <c r="J5417" s="6" t="s">
        <v>170</v>
      </c>
      <c r="L5417" s="6" t="s">
        <v>24</v>
      </c>
      <c r="N5417" s="6" t="b">
        <v>0</v>
      </c>
      <c r="O5417" s="6">
        <v>41.990812460000001</v>
      </c>
      <c r="P5417" s="6">
        <v>-72.129614900000007</v>
      </c>
    </row>
    <row r="5418" spans="2:16" ht="15.75" customHeight="1" x14ac:dyDescent="0.3">
      <c r="B5418" s="6">
        <v>903</v>
      </c>
      <c r="C5418" s="6" t="s">
        <v>26</v>
      </c>
      <c r="D5418" s="6">
        <v>7231</v>
      </c>
      <c r="F5418" s="6" t="s">
        <v>33</v>
      </c>
      <c r="G5418" s="6">
        <v>74.099999999999994</v>
      </c>
      <c r="H5418" s="6">
        <v>189.2</v>
      </c>
      <c r="I5418" s="6">
        <v>38.1</v>
      </c>
      <c r="J5418" s="6" t="s">
        <v>170</v>
      </c>
      <c r="L5418" s="6" t="s">
        <v>227</v>
      </c>
      <c r="M5418" s="6" t="s">
        <v>228</v>
      </c>
      <c r="N5418" s="6" t="b">
        <v>0</v>
      </c>
      <c r="O5418" s="6">
        <v>41.990770939999997</v>
      </c>
      <c r="P5418" s="6">
        <v>-72.129639499999996</v>
      </c>
    </row>
    <row r="5419" spans="2:16" ht="15.75" customHeight="1" x14ac:dyDescent="0.3">
      <c r="B5419" s="6">
        <v>904</v>
      </c>
      <c r="C5419" s="6" t="s">
        <v>25</v>
      </c>
      <c r="D5419" s="6">
        <v>7232</v>
      </c>
      <c r="F5419" s="6" t="s">
        <v>33</v>
      </c>
      <c r="G5419" s="6">
        <v>90.2</v>
      </c>
      <c r="H5419" s="6">
        <v>190.7</v>
      </c>
      <c r="I5419" s="6">
        <v>59.5</v>
      </c>
      <c r="J5419" s="6" t="s">
        <v>170</v>
      </c>
      <c r="L5419" s="6" t="s">
        <v>227</v>
      </c>
      <c r="M5419" s="6" t="s">
        <v>229</v>
      </c>
      <c r="N5419" s="6" t="b">
        <v>0</v>
      </c>
      <c r="O5419" s="6">
        <v>41.990759079999997</v>
      </c>
      <c r="P5419" s="6">
        <v>-72.129444500000005</v>
      </c>
    </row>
    <row r="5420" spans="2:16" ht="15.75" customHeight="1" x14ac:dyDescent="0.3">
      <c r="B5420" s="6">
        <v>904</v>
      </c>
      <c r="C5420" s="6" t="s">
        <v>25</v>
      </c>
      <c r="D5420" s="6">
        <v>7233</v>
      </c>
      <c r="F5420" s="6" t="s">
        <v>20</v>
      </c>
      <c r="G5420" s="6">
        <v>92.2</v>
      </c>
      <c r="H5420" s="6">
        <v>194.3</v>
      </c>
      <c r="I5420" s="6">
        <v>80.400000000000006</v>
      </c>
      <c r="J5420" s="6" t="s">
        <v>170</v>
      </c>
      <c r="L5420" s="6" t="s">
        <v>24</v>
      </c>
      <c r="N5420" s="6" t="b">
        <v>0</v>
      </c>
      <c r="O5420" s="6">
        <v>41.990787840000003</v>
      </c>
      <c r="P5420" s="6">
        <v>-72.129413099999994</v>
      </c>
    </row>
    <row r="5421" spans="2:16" ht="15.75" customHeight="1" x14ac:dyDescent="0.3">
      <c r="B5421" s="6">
        <v>904</v>
      </c>
      <c r="C5421" s="6" t="s">
        <v>25</v>
      </c>
      <c r="D5421" s="6">
        <v>7234</v>
      </c>
      <c r="F5421" s="6" t="s">
        <v>18</v>
      </c>
      <c r="G5421" s="6">
        <v>95.1</v>
      </c>
      <c r="H5421" s="6">
        <v>198.8</v>
      </c>
      <c r="I5421" s="6">
        <v>62.4</v>
      </c>
      <c r="J5421" s="6" t="s">
        <v>170</v>
      </c>
      <c r="L5421" s="6" t="s">
        <v>230</v>
      </c>
      <c r="M5421" s="6" t="s">
        <v>231</v>
      </c>
      <c r="N5421" s="6" t="b">
        <v>0</v>
      </c>
      <c r="O5421" s="6">
        <v>41.990823169999999</v>
      </c>
      <c r="P5421" s="6">
        <v>-72.129369089999997</v>
      </c>
    </row>
    <row r="5422" spans="2:16" ht="15.75" customHeight="1" x14ac:dyDescent="0.3">
      <c r="B5422" s="6">
        <v>904</v>
      </c>
      <c r="C5422" s="6" t="s">
        <v>25</v>
      </c>
      <c r="D5422" s="6">
        <v>7235</v>
      </c>
      <c r="F5422" s="6" t="s">
        <v>18</v>
      </c>
      <c r="G5422" s="6">
        <v>96.6</v>
      </c>
      <c r="H5422" s="6">
        <v>199.3</v>
      </c>
      <c r="I5422" s="6">
        <v>28.9</v>
      </c>
      <c r="J5422" s="6" t="s">
        <v>170</v>
      </c>
      <c r="K5422" s="6">
        <v>1.4</v>
      </c>
      <c r="L5422" s="6" t="s">
        <v>184</v>
      </c>
      <c r="M5422" s="6" t="s">
        <v>232</v>
      </c>
      <c r="N5422" s="6" t="b">
        <v>0</v>
      </c>
      <c r="O5422" s="6">
        <v>41.99082525</v>
      </c>
      <c r="P5422" s="6">
        <v>-72.129350160000001</v>
      </c>
    </row>
    <row r="5423" spans="2:16" ht="15.75" customHeight="1" x14ac:dyDescent="0.3">
      <c r="B5423" s="6">
        <v>904</v>
      </c>
      <c r="C5423" s="6" t="s">
        <v>25</v>
      </c>
      <c r="D5423" s="6">
        <v>7236</v>
      </c>
      <c r="F5423" s="6" t="s">
        <v>23</v>
      </c>
      <c r="G5423" s="6">
        <v>96.6</v>
      </c>
      <c r="H5423" s="6">
        <v>199.5</v>
      </c>
      <c r="I5423" s="6">
        <v>29.5</v>
      </c>
      <c r="J5423" s="6" t="s">
        <v>170</v>
      </c>
      <c r="L5423" s="6" t="s">
        <v>24</v>
      </c>
      <c r="N5423" s="6" t="b">
        <v>1</v>
      </c>
      <c r="O5423" s="6">
        <v>41.990827019999998</v>
      </c>
      <c r="P5423" s="6">
        <v>-72.129349739999995</v>
      </c>
    </row>
    <row r="5424" spans="2:16" ht="15.75" customHeight="1" x14ac:dyDescent="0.3">
      <c r="B5424" s="6">
        <v>609</v>
      </c>
      <c r="C5424" s="6" t="s">
        <v>21</v>
      </c>
      <c r="D5424" s="6">
        <v>7238</v>
      </c>
      <c r="F5424" s="6" t="s">
        <v>18</v>
      </c>
      <c r="G5424" s="6">
        <v>183.5</v>
      </c>
      <c r="H5424" s="6">
        <v>139.9</v>
      </c>
      <c r="I5424" s="6">
        <v>21.8</v>
      </c>
      <c r="J5424" s="6" t="s">
        <v>170</v>
      </c>
      <c r="K5424" s="6">
        <v>1.3</v>
      </c>
      <c r="L5424" s="6" t="s">
        <v>24</v>
      </c>
      <c r="N5424" s="6" t="b">
        <v>0</v>
      </c>
      <c r="O5424" s="6">
        <v>41.990163449999997</v>
      </c>
      <c r="P5424" s="6">
        <v>-72.128439490000005</v>
      </c>
    </row>
    <row r="5425" spans="2:16" ht="15.75" customHeight="1" x14ac:dyDescent="0.3">
      <c r="B5425" s="6">
        <v>904</v>
      </c>
      <c r="C5425" s="6" t="s">
        <v>26</v>
      </c>
      <c r="D5425" s="6">
        <v>7240</v>
      </c>
      <c r="F5425" s="6" t="s">
        <v>33</v>
      </c>
      <c r="G5425" s="6">
        <v>90.1</v>
      </c>
      <c r="H5425" s="6">
        <v>183.3</v>
      </c>
      <c r="I5425" s="6">
        <v>53.3</v>
      </c>
      <c r="J5425" s="6" t="s">
        <v>170</v>
      </c>
      <c r="L5425" s="6" t="s">
        <v>24</v>
      </c>
      <c r="N5425" s="6" t="b">
        <v>0</v>
      </c>
      <c r="O5425" s="6">
        <v>41.990693700000001</v>
      </c>
      <c r="P5425" s="6">
        <v>-72.129461239999998</v>
      </c>
    </row>
    <row r="5426" spans="2:16" ht="15.75" customHeight="1" x14ac:dyDescent="0.3">
      <c r="B5426" s="6">
        <v>904</v>
      </c>
      <c r="C5426" s="6" t="s">
        <v>26</v>
      </c>
      <c r="D5426" s="6">
        <v>7241</v>
      </c>
      <c r="F5426" s="6" t="s">
        <v>18</v>
      </c>
      <c r="G5426" s="6">
        <v>90.6</v>
      </c>
      <c r="H5426" s="6">
        <v>183.2</v>
      </c>
      <c r="I5426" s="6">
        <v>5.0999999999999996</v>
      </c>
      <c r="J5426" s="6" t="s">
        <v>170</v>
      </c>
      <c r="L5426" s="6" t="s">
        <v>24</v>
      </c>
      <c r="N5426" s="6" t="b">
        <v>0</v>
      </c>
      <c r="O5426" s="6">
        <v>41.990692029999998</v>
      </c>
      <c r="P5426" s="6">
        <v>-72.129455489999998</v>
      </c>
    </row>
    <row r="5427" spans="2:16" ht="15.75" customHeight="1" x14ac:dyDescent="0.3">
      <c r="B5427" s="6">
        <v>904</v>
      </c>
      <c r="C5427" s="6" t="s">
        <v>26</v>
      </c>
      <c r="D5427" s="6">
        <v>7242</v>
      </c>
      <c r="F5427" s="6" t="s">
        <v>18</v>
      </c>
      <c r="G5427" s="6">
        <v>94</v>
      </c>
      <c r="H5427" s="6">
        <v>183.7</v>
      </c>
      <c r="I5427" s="6">
        <v>6.9</v>
      </c>
      <c r="J5427" s="6" t="s">
        <v>170</v>
      </c>
      <c r="L5427" s="6" t="s">
        <v>24</v>
      </c>
      <c r="N5427" s="6" t="b">
        <v>0</v>
      </c>
      <c r="O5427" s="6">
        <v>41.990691150000004</v>
      </c>
      <c r="P5427" s="6">
        <v>-72.129413920000005</v>
      </c>
    </row>
    <row r="5428" spans="2:16" ht="15.75" customHeight="1" x14ac:dyDescent="0.3">
      <c r="B5428" s="6">
        <v>904</v>
      </c>
      <c r="C5428" s="6" t="s">
        <v>26</v>
      </c>
      <c r="D5428" s="6">
        <v>7243</v>
      </c>
      <c r="F5428" s="6" t="s">
        <v>50</v>
      </c>
      <c r="G5428" s="6">
        <v>95.9</v>
      </c>
      <c r="H5428" s="6">
        <v>183.8</v>
      </c>
      <c r="I5428" s="6">
        <v>18.600000000000001</v>
      </c>
      <c r="J5428" s="6" t="s">
        <v>170</v>
      </c>
      <c r="L5428" s="6" t="s">
        <v>24</v>
      </c>
      <c r="N5428" s="6" t="b">
        <v>0</v>
      </c>
      <c r="O5428" s="6">
        <v>41.990689070000002</v>
      </c>
      <c r="P5428" s="6">
        <v>-72.129391069999997</v>
      </c>
    </row>
    <row r="5429" spans="2:16" ht="15.75" customHeight="1" x14ac:dyDescent="0.3">
      <c r="B5429" s="6">
        <v>904</v>
      </c>
      <c r="C5429" s="6" t="s">
        <v>26</v>
      </c>
      <c r="D5429" s="6">
        <v>7244</v>
      </c>
      <c r="F5429" s="6" t="s">
        <v>18</v>
      </c>
      <c r="G5429" s="6">
        <v>94.2</v>
      </c>
      <c r="H5429" s="6">
        <v>185</v>
      </c>
      <c r="I5429" s="6">
        <v>25.4</v>
      </c>
      <c r="J5429" s="6" t="s">
        <v>170</v>
      </c>
      <c r="L5429" s="6" t="s">
        <v>24</v>
      </c>
      <c r="N5429" s="6" t="b">
        <v>0</v>
      </c>
      <c r="O5429" s="6">
        <v>41.990702349999999</v>
      </c>
      <c r="P5429" s="6">
        <v>-72.129408810000001</v>
      </c>
    </row>
    <row r="5430" spans="2:16" ht="15.75" customHeight="1" x14ac:dyDescent="0.3">
      <c r="B5430" s="6">
        <v>904</v>
      </c>
      <c r="C5430" s="6" t="s">
        <v>26</v>
      </c>
      <c r="D5430" s="6">
        <v>7245</v>
      </c>
      <c r="F5430" s="6" t="s">
        <v>172</v>
      </c>
      <c r="G5430" s="6">
        <v>97.6</v>
      </c>
      <c r="H5430" s="6">
        <v>183.9</v>
      </c>
      <c r="I5430" s="6">
        <v>9.5</v>
      </c>
      <c r="J5430" s="6" t="s">
        <v>170</v>
      </c>
      <c r="L5430" s="6" t="s">
        <v>24</v>
      </c>
      <c r="N5430" s="6" t="b">
        <v>0</v>
      </c>
      <c r="O5430" s="6">
        <v>41.990687299999998</v>
      </c>
      <c r="P5430" s="6">
        <v>-72.129370609999995</v>
      </c>
    </row>
    <row r="5431" spans="2:16" ht="15.75" customHeight="1" x14ac:dyDescent="0.3">
      <c r="B5431" s="6">
        <v>809</v>
      </c>
      <c r="C5431" s="6" t="s">
        <v>21</v>
      </c>
      <c r="D5431" s="6">
        <v>7246</v>
      </c>
      <c r="F5431" s="6" t="s">
        <v>18</v>
      </c>
      <c r="G5431" s="6">
        <v>188.5</v>
      </c>
      <c r="H5431" s="6">
        <v>172.6</v>
      </c>
      <c r="I5431" s="6">
        <v>44.7</v>
      </c>
      <c r="J5431" s="6" t="s">
        <v>170</v>
      </c>
      <c r="K5431" s="6">
        <v>1.3</v>
      </c>
      <c r="L5431" s="6" t="s">
        <v>24</v>
      </c>
      <c r="N5431" s="6" t="b">
        <v>0</v>
      </c>
      <c r="O5431" s="6">
        <v>41.99044525</v>
      </c>
      <c r="P5431" s="6">
        <v>-72.128311199999999</v>
      </c>
    </row>
    <row r="5432" spans="2:16" ht="15.75" customHeight="1" x14ac:dyDescent="0.3">
      <c r="B5432" s="6">
        <v>809</v>
      </c>
      <c r="C5432" s="6" t="s">
        <v>17</v>
      </c>
      <c r="D5432" s="6">
        <v>7247</v>
      </c>
      <c r="F5432" s="6" t="s">
        <v>22</v>
      </c>
      <c r="G5432" s="6">
        <v>185.2</v>
      </c>
      <c r="H5432" s="6">
        <v>169</v>
      </c>
      <c r="I5432" s="6">
        <v>17.100000000000001</v>
      </c>
      <c r="J5432" s="6" t="s">
        <v>170</v>
      </c>
      <c r="K5432" s="6">
        <v>1.3</v>
      </c>
      <c r="L5432" s="6" t="s">
        <v>24</v>
      </c>
      <c r="N5432" s="6" t="b">
        <v>0</v>
      </c>
      <c r="O5432" s="6">
        <v>41.990418519999999</v>
      </c>
      <c r="P5432" s="6">
        <v>-72.128358090000006</v>
      </c>
    </row>
    <row r="5433" spans="2:16" ht="15.75" customHeight="1" x14ac:dyDescent="0.3">
      <c r="B5433" s="6">
        <v>809</v>
      </c>
      <c r="C5433" s="6" t="s">
        <v>17</v>
      </c>
      <c r="D5433" s="6">
        <v>7248</v>
      </c>
      <c r="F5433" s="6" t="s">
        <v>22</v>
      </c>
      <c r="G5433" s="6">
        <v>186.2</v>
      </c>
      <c r="H5433" s="6">
        <v>167.1</v>
      </c>
      <c r="I5433" s="6">
        <v>17.3</v>
      </c>
      <c r="J5433" s="6" t="s">
        <v>170</v>
      </c>
      <c r="K5433" s="6">
        <v>1.3</v>
      </c>
      <c r="L5433" s="6" t="s">
        <v>24</v>
      </c>
      <c r="N5433" s="6" t="b">
        <v>0</v>
      </c>
      <c r="O5433" s="6">
        <v>41.990400129999998</v>
      </c>
      <c r="P5433" s="6">
        <v>-72.128350159999997</v>
      </c>
    </row>
    <row r="5434" spans="2:16" ht="15.75" customHeight="1" x14ac:dyDescent="0.3">
      <c r="B5434" s="6">
        <v>809</v>
      </c>
      <c r="C5434" s="6" t="s">
        <v>17</v>
      </c>
      <c r="D5434" s="6">
        <v>7249</v>
      </c>
      <c r="F5434" s="6" t="s">
        <v>18</v>
      </c>
      <c r="G5434" s="6">
        <v>186.5</v>
      </c>
      <c r="H5434" s="6">
        <v>165.7</v>
      </c>
      <c r="I5434" s="6">
        <v>27.2</v>
      </c>
      <c r="J5434" s="6" t="s">
        <v>170</v>
      </c>
      <c r="K5434" s="6">
        <v>1.3</v>
      </c>
      <c r="L5434" s="6" t="s">
        <v>24</v>
      </c>
      <c r="N5434" s="6" t="b">
        <v>0</v>
      </c>
      <c r="O5434" s="6">
        <v>41.990387259999999</v>
      </c>
      <c r="P5434" s="6">
        <v>-72.128349529999994</v>
      </c>
    </row>
    <row r="5435" spans="2:16" ht="15.75" customHeight="1" x14ac:dyDescent="0.3">
      <c r="B5435" s="6">
        <v>809</v>
      </c>
      <c r="C5435" s="6" t="s">
        <v>17</v>
      </c>
      <c r="D5435" s="6">
        <v>7250</v>
      </c>
      <c r="F5435" s="6" t="s">
        <v>18</v>
      </c>
      <c r="G5435" s="6">
        <v>189.6</v>
      </c>
      <c r="H5435" s="6">
        <v>163.30000000000001</v>
      </c>
      <c r="I5435" s="6">
        <v>17.600000000000001</v>
      </c>
      <c r="J5435" s="6" t="s">
        <v>170</v>
      </c>
      <c r="K5435" s="6">
        <v>1.3</v>
      </c>
      <c r="L5435" s="6" t="s">
        <v>24</v>
      </c>
      <c r="N5435" s="6" t="b">
        <v>0</v>
      </c>
      <c r="O5435" s="6">
        <v>41.990361159999999</v>
      </c>
      <c r="P5435" s="6">
        <v>-72.128317629999998</v>
      </c>
    </row>
    <row r="5436" spans="2:16" ht="15.75" customHeight="1" x14ac:dyDescent="0.3">
      <c r="B5436" s="6">
        <v>809</v>
      </c>
      <c r="C5436" s="6" t="s">
        <v>17</v>
      </c>
      <c r="D5436" s="6">
        <v>7251</v>
      </c>
      <c r="F5436" s="6" t="s">
        <v>18</v>
      </c>
      <c r="G5436" s="6">
        <v>189.9</v>
      </c>
      <c r="H5436" s="6">
        <v>162.4</v>
      </c>
      <c r="I5436" s="6">
        <v>24.2</v>
      </c>
      <c r="J5436" s="6" t="s">
        <v>170</v>
      </c>
      <c r="K5436" s="6">
        <v>1.3</v>
      </c>
      <c r="L5436" s="6" t="s">
        <v>24</v>
      </c>
      <c r="N5436" s="6" t="b">
        <v>0</v>
      </c>
      <c r="O5436" s="6">
        <v>41.990352719999997</v>
      </c>
      <c r="P5436" s="6">
        <v>-72.128315950000001</v>
      </c>
    </row>
    <row r="5437" spans="2:16" ht="15.75" customHeight="1" x14ac:dyDescent="0.3">
      <c r="B5437" s="6">
        <v>809</v>
      </c>
      <c r="C5437" s="6" t="s">
        <v>17</v>
      </c>
      <c r="D5437" s="6">
        <v>7252</v>
      </c>
      <c r="F5437" s="6" t="s">
        <v>23</v>
      </c>
      <c r="G5437" s="6">
        <v>187.2</v>
      </c>
      <c r="H5437" s="6">
        <v>161.69999999999999</v>
      </c>
      <c r="I5437" s="6">
        <v>23.7</v>
      </c>
      <c r="J5437" s="6" t="s">
        <v>170</v>
      </c>
      <c r="K5437" s="6">
        <v>1.3</v>
      </c>
      <c r="L5437" s="6" t="s">
        <v>24</v>
      </c>
      <c r="N5437" s="6" t="b">
        <v>1</v>
      </c>
      <c r="O5437" s="6">
        <v>41.990350739999997</v>
      </c>
      <c r="P5437" s="6">
        <v>-72.128349589999999</v>
      </c>
    </row>
    <row r="5438" spans="2:16" ht="15.75" customHeight="1" x14ac:dyDescent="0.3">
      <c r="B5438" s="6">
        <v>809</v>
      </c>
      <c r="C5438" s="6" t="s">
        <v>17</v>
      </c>
      <c r="D5438" s="6">
        <v>7255</v>
      </c>
      <c r="F5438" s="6" t="s">
        <v>22</v>
      </c>
      <c r="G5438" s="6">
        <v>183.9</v>
      </c>
      <c r="H5438" s="6">
        <v>160.80000000000001</v>
      </c>
      <c r="I5438" s="6">
        <v>11.8</v>
      </c>
      <c r="J5438" s="6" t="s">
        <v>170</v>
      </c>
      <c r="K5438" s="6">
        <v>1.3</v>
      </c>
      <c r="L5438" s="6" t="s">
        <v>24</v>
      </c>
      <c r="N5438" s="6" t="b">
        <v>0</v>
      </c>
      <c r="O5438" s="6">
        <v>41.990347919999998</v>
      </c>
      <c r="P5438" s="6">
        <v>-72.128390809999999</v>
      </c>
    </row>
    <row r="5439" spans="2:16" ht="15.75" customHeight="1" x14ac:dyDescent="0.3">
      <c r="B5439" s="6">
        <v>809</v>
      </c>
      <c r="C5439" s="6" t="s">
        <v>17</v>
      </c>
      <c r="D5439" s="6">
        <v>7256</v>
      </c>
      <c r="F5439" s="6" t="s">
        <v>22</v>
      </c>
      <c r="G5439" s="6">
        <v>184.4</v>
      </c>
      <c r="H5439" s="6">
        <v>164.9</v>
      </c>
      <c r="I5439" s="6">
        <v>35.5</v>
      </c>
      <c r="J5439" s="6" t="s">
        <v>170</v>
      </c>
      <c r="K5439" s="6">
        <v>1.3</v>
      </c>
      <c r="L5439" s="6" t="s">
        <v>24</v>
      </c>
      <c r="N5439" s="6" t="b">
        <v>0</v>
      </c>
      <c r="O5439" s="6">
        <v>41.990383450000003</v>
      </c>
      <c r="P5439" s="6">
        <v>-72.128376230000001</v>
      </c>
    </row>
    <row r="5440" spans="2:16" ht="15.75" customHeight="1" x14ac:dyDescent="0.3">
      <c r="B5440" s="6">
        <v>509</v>
      </c>
      <c r="C5440" s="6" t="s">
        <v>25</v>
      </c>
      <c r="D5440" s="6">
        <v>7260</v>
      </c>
      <c r="F5440" s="6" t="s">
        <v>20</v>
      </c>
      <c r="G5440" s="6">
        <v>196.9</v>
      </c>
      <c r="H5440" s="6">
        <v>116.7</v>
      </c>
      <c r="I5440" s="6">
        <v>1.2</v>
      </c>
      <c r="J5440" s="6" t="s">
        <v>170</v>
      </c>
      <c r="K5440" s="6">
        <v>1.3</v>
      </c>
      <c r="L5440" s="6" t="s">
        <v>24</v>
      </c>
      <c r="N5440" s="6" t="b">
        <v>0</v>
      </c>
      <c r="O5440" s="6">
        <v>41.989937040000001</v>
      </c>
      <c r="P5440" s="6">
        <v>-72.128328580000002</v>
      </c>
    </row>
    <row r="5441" spans="2:16" ht="15.75" customHeight="1" x14ac:dyDescent="0.3">
      <c r="B5441" s="6">
        <v>709</v>
      </c>
      <c r="C5441" s="6" t="s">
        <v>25</v>
      </c>
      <c r="D5441" s="6">
        <v>7261</v>
      </c>
      <c r="F5441" s="6" t="s">
        <v>18</v>
      </c>
      <c r="G5441" s="6">
        <v>193.2</v>
      </c>
      <c r="H5441" s="6">
        <v>151.69999999999999</v>
      </c>
      <c r="I5441" s="6">
        <v>31.2</v>
      </c>
      <c r="J5441" s="6" t="s">
        <v>170</v>
      </c>
      <c r="K5441" s="6">
        <v>1.3</v>
      </c>
      <c r="L5441" s="6" t="s">
        <v>24</v>
      </c>
      <c r="N5441" s="6" t="b">
        <v>0</v>
      </c>
      <c r="O5441" s="6">
        <v>41.9902528</v>
      </c>
      <c r="P5441" s="6">
        <v>-72.12829911</v>
      </c>
    </row>
    <row r="5442" spans="2:16" ht="15.75" customHeight="1" x14ac:dyDescent="0.3">
      <c r="B5442" s="6">
        <v>709</v>
      </c>
      <c r="C5442" s="6" t="s">
        <v>26</v>
      </c>
      <c r="D5442" s="6">
        <v>7262</v>
      </c>
      <c r="F5442" s="6" t="s">
        <v>20</v>
      </c>
      <c r="G5442" s="6">
        <v>195</v>
      </c>
      <c r="H5442" s="6">
        <v>149</v>
      </c>
      <c r="I5442" s="6">
        <v>15.6</v>
      </c>
      <c r="J5442" s="6" t="s">
        <v>170</v>
      </c>
      <c r="K5442" s="6">
        <v>1.3</v>
      </c>
      <c r="L5442" s="6" t="s">
        <v>24</v>
      </c>
      <c r="N5442" s="6" t="b">
        <v>0</v>
      </c>
      <c r="O5442" s="6">
        <v>41.990226079999999</v>
      </c>
      <c r="P5442" s="6">
        <v>-72.128283339999996</v>
      </c>
    </row>
    <row r="5443" spans="2:16" ht="15.75" customHeight="1" x14ac:dyDescent="0.3">
      <c r="B5443" s="6">
        <v>709</v>
      </c>
      <c r="C5443" s="6" t="s">
        <v>25</v>
      </c>
      <c r="D5443" s="6">
        <v>7263</v>
      </c>
      <c r="F5443" s="6" t="s">
        <v>22</v>
      </c>
      <c r="G5443" s="6">
        <v>190.3</v>
      </c>
      <c r="H5443" s="6">
        <v>151.69999999999999</v>
      </c>
      <c r="I5443" s="6">
        <v>28.2</v>
      </c>
      <c r="J5443" s="6" t="s">
        <v>170</v>
      </c>
      <c r="K5443" s="6">
        <v>1.3</v>
      </c>
      <c r="L5443" s="6" t="s">
        <v>24</v>
      </c>
      <c r="N5443" s="6" t="b">
        <v>0</v>
      </c>
      <c r="O5443" s="6">
        <v>41.990257329999999</v>
      </c>
      <c r="P5443" s="6">
        <v>-72.128333670000004</v>
      </c>
    </row>
    <row r="5444" spans="2:16" ht="15.75" customHeight="1" x14ac:dyDescent="0.3">
      <c r="B5444" s="6">
        <v>709</v>
      </c>
      <c r="C5444" s="6" t="s">
        <v>25</v>
      </c>
      <c r="D5444" s="6">
        <v>7264</v>
      </c>
      <c r="F5444" s="6" t="s">
        <v>23</v>
      </c>
      <c r="G5444" s="6">
        <v>190.1</v>
      </c>
      <c r="H5444" s="6">
        <v>159</v>
      </c>
      <c r="I5444" s="6">
        <v>6</v>
      </c>
      <c r="J5444" s="6" t="s">
        <v>170</v>
      </c>
      <c r="K5444" s="6">
        <v>1.3</v>
      </c>
      <c r="L5444" s="6" t="s">
        <v>24</v>
      </c>
      <c r="N5444" s="6" t="b">
        <v>0</v>
      </c>
      <c r="O5444" s="6">
        <v>41.990322300000003</v>
      </c>
      <c r="P5444" s="6">
        <v>-72.128320709999997</v>
      </c>
    </row>
    <row r="5445" spans="2:16" ht="15.75" customHeight="1" x14ac:dyDescent="0.3">
      <c r="B5445" s="6">
        <v>709</v>
      </c>
      <c r="C5445" s="6" t="s">
        <v>26</v>
      </c>
      <c r="D5445" s="6">
        <v>7266</v>
      </c>
      <c r="F5445" s="6" t="s">
        <v>31</v>
      </c>
      <c r="G5445" s="6">
        <v>195.6</v>
      </c>
      <c r="H5445" s="6">
        <v>145.9</v>
      </c>
      <c r="I5445" s="6">
        <v>27.8</v>
      </c>
      <c r="J5445" s="6" t="s">
        <v>170</v>
      </c>
      <c r="K5445" s="6">
        <v>1.3</v>
      </c>
      <c r="L5445" s="6" t="s">
        <v>24</v>
      </c>
      <c r="N5445" s="6" t="b">
        <v>0</v>
      </c>
      <c r="O5445" s="6">
        <v>41.990197690000002</v>
      </c>
      <c r="P5445" s="6">
        <v>-72.1282827</v>
      </c>
    </row>
    <row r="5446" spans="2:16" ht="15.75" customHeight="1" x14ac:dyDescent="0.3">
      <c r="B5446" s="6">
        <v>709</v>
      </c>
      <c r="C5446" s="6" t="s">
        <v>26</v>
      </c>
      <c r="D5446" s="6">
        <v>7267</v>
      </c>
      <c r="F5446" s="6" t="s">
        <v>33</v>
      </c>
      <c r="G5446" s="6">
        <v>199</v>
      </c>
      <c r="H5446" s="6">
        <v>147.6</v>
      </c>
      <c r="I5446" s="6">
        <v>38.700000000000003</v>
      </c>
      <c r="J5446" s="6" t="s">
        <v>170</v>
      </c>
      <c r="K5446" s="6">
        <v>1.3</v>
      </c>
      <c r="L5446" s="6" t="s">
        <v>24</v>
      </c>
      <c r="N5446" s="6" t="b">
        <v>0</v>
      </c>
      <c r="O5446" s="6">
        <v>41.990207429999998</v>
      </c>
      <c r="P5446" s="6">
        <v>-72.128238620000005</v>
      </c>
    </row>
    <row r="5447" spans="2:16" ht="15.75" customHeight="1" x14ac:dyDescent="0.3">
      <c r="B5447" s="6">
        <v>709</v>
      </c>
      <c r="C5447" s="6" t="s">
        <v>26</v>
      </c>
      <c r="D5447" s="6">
        <v>7268</v>
      </c>
      <c r="F5447" s="6" t="s">
        <v>31</v>
      </c>
      <c r="G5447" s="6">
        <v>198.2</v>
      </c>
      <c r="H5447" s="6">
        <v>140.4</v>
      </c>
      <c r="I5447" s="6">
        <v>17.399999999999999</v>
      </c>
      <c r="J5447" s="6" t="s">
        <v>170</v>
      </c>
      <c r="K5447" s="6">
        <v>1.3</v>
      </c>
      <c r="L5447" s="6" t="s">
        <v>24</v>
      </c>
      <c r="N5447" s="6" t="b">
        <v>0</v>
      </c>
      <c r="O5447" s="6">
        <v>41.990144909999998</v>
      </c>
      <c r="P5447" s="6">
        <v>-72.128263279999999</v>
      </c>
    </row>
    <row r="5448" spans="2:16" ht="15.75" customHeight="1" x14ac:dyDescent="0.3">
      <c r="B5448" s="6">
        <v>609</v>
      </c>
      <c r="C5448" s="6" t="s">
        <v>21</v>
      </c>
      <c r="D5448" s="6">
        <v>7269</v>
      </c>
      <c r="F5448" s="6" t="s">
        <v>18</v>
      </c>
      <c r="G5448" s="6">
        <v>185.6</v>
      </c>
      <c r="H5448" s="6">
        <v>135.1</v>
      </c>
      <c r="I5448" s="6">
        <v>23.5</v>
      </c>
      <c r="J5448" s="6" t="s">
        <v>170</v>
      </c>
      <c r="K5448" s="6">
        <v>1.3</v>
      </c>
      <c r="L5448" s="6" t="s">
        <v>24</v>
      </c>
      <c r="N5448" s="6" t="b">
        <v>0</v>
      </c>
      <c r="O5448" s="6">
        <v>41.990117650000002</v>
      </c>
      <c r="P5448" s="6">
        <v>-72.128424559999999</v>
      </c>
    </row>
    <row r="5449" spans="2:16" ht="15.75" customHeight="1" x14ac:dyDescent="0.3">
      <c r="B5449" s="6">
        <v>709</v>
      </c>
      <c r="C5449" s="6" t="s">
        <v>25</v>
      </c>
      <c r="D5449" s="6">
        <v>7271</v>
      </c>
      <c r="F5449" s="6" t="s">
        <v>20</v>
      </c>
      <c r="G5449" s="6">
        <v>195.1</v>
      </c>
      <c r="H5449" s="6">
        <v>153</v>
      </c>
      <c r="I5449" s="6">
        <v>18.100000000000001</v>
      </c>
      <c r="J5449" s="6" t="s">
        <v>170</v>
      </c>
      <c r="K5449" s="6">
        <v>1.3</v>
      </c>
      <c r="L5449" s="6" t="s">
        <v>24</v>
      </c>
      <c r="N5449" s="6" t="b">
        <v>0</v>
      </c>
      <c r="O5449" s="6">
        <v>41.990261349999997</v>
      </c>
      <c r="P5449" s="6">
        <v>-72.128273739999997</v>
      </c>
    </row>
    <row r="5450" spans="2:16" ht="15.75" customHeight="1" x14ac:dyDescent="0.3">
      <c r="B5450" s="6">
        <v>709</v>
      </c>
      <c r="C5450" s="6" t="s">
        <v>26</v>
      </c>
      <c r="D5450" s="6">
        <v>7271</v>
      </c>
      <c r="F5450" s="6" t="s">
        <v>18</v>
      </c>
      <c r="G5450" s="6">
        <v>193.3</v>
      </c>
      <c r="H5450" s="6">
        <v>143</v>
      </c>
      <c r="I5450" s="6">
        <v>25.2</v>
      </c>
      <c r="J5450" s="6" t="s">
        <v>170</v>
      </c>
      <c r="K5450" s="6">
        <v>1.3</v>
      </c>
      <c r="L5450" s="6" t="s">
        <v>24</v>
      </c>
      <c r="N5450" s="6" t="b">
        <v>0</v>
      </c>
      <c r="O5450" s="6">
        <v>41.99017559</v>
      </c>
      <c r="P5450" s="6">
        <v>-72.128316209999994</v>
      </c>
    </row>
    <row r="5451" spans="2:16" ht="15.75" customHeight="1" x14ac:dyDescent="0.3">
      <c r="B5451" s="6">
        <v>709</v>
      </c>
      <c r="C5451" s="6" t="s">
        <v>25</v>
      </c>
      <c r="D5451" s="6">
        <v>7272</v>
      </c>
      <c r="F5451" s="6" t="s">
        <v>18</v>
      </c>
      <c r="G5451" s="6">
        <v>197.3</v>
      </c>
      <c r="H5451" s="6">
        <v>153.30000000000001</v>
      </c>
      <c r="I5451" s="6">
        <v>32.799999999999997</v>
      </c>
      <c r="J5451" s="6" t="s">
        <v>170</v>
      </c>
      <c r="K5451" s="6">
        <v>1.3</v>
      </c>
      <c r="L5451" s="6" t="s">
        <v>24</v>
      </c>
      <c r="N5451" s="6" t="b">
        <v>0</v>
      </c>
      <c r="O5451" s="6">
        <v>41.990260569999997</v>
      </c>
      <c r="P5451" s="6">
        <v>-72.128246899999994</v>
      </c>
    </row>
    <row r="5452" spans="2:16" ht="15.75" customHeight="1" x14ac:dyDescent="0.3">
      <c r="B5452" s="6">
        <v>709</v>
      </c>
      <c r="C5452" s="6" t="s">
        <v>25</v>
      </c>
      <c r="D5452" s="6">
        <v>7273</v>
      </c>
      <c r="F5452" s="6" t="s">
        <v>31</v>
      </c>
      <c r="G5452" s="6">
        <v>199.1</v>
      </c>
      <c r="H5452" s="6">
        <v>159.80000000000001</v>
      </c>
      <c r="I5452" s="6">
        <v>24</v>
      </c>
      <c r="J5452" s="6" t="s">
        <v>170</v>
      </c>
      <c r="K5452" s="6">
        <v>1.5</v>
      </c>
      <c r="L5452" s="6" t="s">
        <v>173</v>
      </c>
      <c r="N5452" s="6" t="b">
        <v>0</v>
      </c>
      <c r="O5452" s="6">
        <v>41.990315330000001</v>
      </c>
      <c r="P5452" s="6">
        <v>-72.128211789999995</v>
      </c>
    </row>
    <row r="5453" spans="2:16" ht="15.75" customHeight="1" x14ac:dyDescent="0.3">
      <c r="B5453" s="6">
        <v>709</v>
      </c>
      <c r="C5453" s="6" t="s">
        <v>26</v>
      </c>
      <c r="D5453" s="6">
        <v>7274</v>
      </c>
      <c r="F5453" s="6" t="s">
        <v>22</v>
      </c>
      <c r="G5453" s="6">
        <v>190.9</v>
      </c>
      <c r="H5453" s="6">
        <v>143.30000000000001</v>
      </c>
      <c r="I5453" s="6">
        <v>15.7</v>
      </c>
      <c r="J5453" s="6" t="s">
        <v>170</v>
      </c>
      <c r="K5453" s="6">
        <v>1.3</v>
      </c>
      <c r="L5453" s="6" t="s">
        <v>24</v>
      </c>
      <c r="N5453" s="6" t="b">
        <v>0</v>
      </c>
      <c r="O5453" s="6">
        <v>41.990181999999997</v>
      </c>
      <c r="P5453" s="6">
        <v>-72.128344170000005</v>
      </c>
    </row>
    <row r="5454" spans="2:16" ht="15.75" customHeight="1" x14ac:dyDescent="0.3">
      <c r="B5454" s="6">
        <v>609</v>
      </c>
      <c r="C5454" s="6" t="s">
        <v>21</v>
      </c>
      <c r="D5454" s="6">
        <v>7282</v>
      </c>
      <c r="F5454" s="6" t="s">
        <v>31</v>
      </c>
      <c r="G5454" s="6">
        <v>185.3</v>
      </c>
      <c r="H5454" s="6">
        <v>134.1</v>
      </c>
      <c r="J5454" s="6" t="s">
        <v>170</v>
      </c>
      <c r="K5454" s="6">
        <v>1.3</v>
      </c>
      <c r="L5454" s="6" t="s">
        <v>24</v>
      </c>
      <c r="N5454" s="6" t="b">
        <v>0</v>
      </c>
      <c r="O5454" s="6">
        <v>41.990109269999998</v>
      </c>
      <c r="P5454" s="6">
        <v>-72.128430230000006</v>
      </c>
    </row>
    <row r="5455" spans="2:16" ht="15.75" customHeight="1" x14ac:dyDescent="0.3">
      <c r="B5455" s="6">
        <v>709</v>
      </c>
      <c r="C5455" s="6" t="s">
        <v>25</v>
      </c>
      <c r="D5455" s="6">
        <v>7283</v>
      </c>
      <c r="F5455" s="6" t="s">
        <v>23</v>
      </c>
      <c r="G5455" s="6">
        <v>191.7</v>
      </c>
      <c r="H5455" s="6">
        <v>156.69999999999999</v>
      </c>
      <c r="I5455" s="6">
        <v>23.9</v>
      </c>
      <c r="J5455" s="6" t="s">
        <v>170</v>
      </c>
      <c r="K5455" s="6">
        <v>1.3</v>
      </c>
      <c r="L5455" s="6" t="s">
        <v>24</v>
      </c>
      <c r="N5455" s="6" t="b">
        <v>0</v>
      </c>
      <c r="O5455" s="6">
        <v>41.99029943</v>
      </c>
      <c r="P5455" s="6">
        <v>-72.128306480000006</v>
      </c>
    </row>
    <row r="5456" spans="2:16" ht="15.75" customHeight="1" x14ac:dyDescent="0.3">
      <c r="B5456" s="6">
        <v>609</v>
      </c>
      <c r="C5456" s="6" t="s">
        <v>21</v>
      </c>
      <c r="D5456" s="6">
        <v>7286</v>
      </c>
      <c r="F5456" s="6" t="s">
        <v>18</v>
      </c>
      <c r="G5456" s="6">
        <v>183.6</v>
      </c>
      <c r="H5456" s="6">
        <v>138.80000000000001</v>
      </c>
      <c r="I5456" s="6">
        <v>13</v>
      </c>
      <c r="J5456" s="6" t="s">
        <v>170</v>
      </c>
      <c r="K5456" s="6">
        <v>1.3</v>
      </c>
      <c r="L5456" s="6" t="s">
        <v>24</v>
      </c>
      <c r="N5456" s="6" t="b">
        <v>0</v>
      </c>
      <c r="O5456" s="6">
        <v>41.990153550000002</v>
      </c>
      <c r="P5456" s="6">
        <v>-72.128440609999998</v>
      </c>
    </row>
    <row r="5457" spans="2:16" ht="15.75" customHeight="1" x14ac:dyDescent="0.3">
      <c r="B5457" s="6">
        <v>107</v>
      </c>
      <c r="C5457" s="6" t="s">
        <v>26</v>
      </c>
      <c r="D5457" s="6">
        <v>7287</v>
      </c>
      <c r="F5457" s="6" t="s">
        <v>20</v>
      </c>
      <c r="G5457" s="6">
        <v>155.30000000000001</v>
      </c>
      <c r="H5457" s="6">
        <v>20.7</v>
      </c>
      <c r="I5457" s="6">
        <v>3.9</v>
      </c>
      <c r="J5457" s="6" t="s">
        <v>170</v>
      </c>
      <c r="K5457" s="6">
        <v>1.3</v>
      </c>
      <c r="L5457" s="6" t="s">
        <v>24</v>
      </c>
      <c r="N5457" s="6" t="b">
        <v>1</v>
      </c>
      <c r="O5457" s="6">
        <v>41.989151790000001</v>
      </c>
      <c r="P5457" s="6">
        <v>-72.129025999999996</v>
      </c>
    </row>
    <row r="5458" spans="2:16" ht="15.75" customHeight="1" x14ac:dyDescent="0.3">
      <c r="B5458" s="6">
        <v>904</v>
      </c>
      <c r="C5458" s="6" t="s">
        <v>17</v>
      </c>
      <c r="D5458" s="6">
        <v>7288</v>
      </c>
      <c r="F5458" s="6" t="s">
        <v>172</v>
      </c>
      <c r="G5458" s="6">
        <v>84.7</v>
      </c>
      <c r="H5458" s="6">
        <v>181.6</v>
      </c>
      <c r="I5458" s="6">
        <v>3.2</v>
      </c>
      <c r="J5458" s="6" t="s">
        <v>170</v>
      </c>
      <c r="K5458" s="6">
        <v>1.3</v>
      </c>
      <c r="L5458" s="6" t="s">
        <v>24</v>
      </c>
      <c r="N5458" s="6" t="b">
        <v>0</v>
      </c>
      <c r="O5458" s="6">
        <v>41.990687080000001</v>
      </c>
      <c r="P5458" s="6">
        <v>-72.129529160000004</v>
      </c>
    </row>
    <row r="5459" spans="2:16" ht="15.75" customHeight="1" x14ac:dyDescent="0.3">
      <c r="B5459" s="6">
        <v>903</v>
      </c>
      <c r="C5459" s="6" t="s">
        <v>25</v>
      </c>
      <c r="D5459" s="6">
        <v>7289</v>
      </c>
      <c r="F5459" s="6" t="s">
        <v>172</v>
      </c>
      <c r="G5459" s="6">
        <v>79.7</v>
      </c>
      <c r="H5459" s="6">
        <v>193.6</v>
      </c>
      <c r="I5459" s="6">
        <v>3.5</v>
      </c>
      <c r="J5459" s="6" t="s">
        <v>170</v>
      </c>
      <c r="K5459" s="6">
        <v>1.3</v>
      </c>
      <c r="L5459" s="6" t="s">
        <v>24</v>
      </c>
      <c r="N5459" s="6" t="b">
        <v>1</v>
      </c>
      <c r="O5459" s="6">
        <v>41.990801159999997</v>
      </c>
      <c r="P5459" s="6">
        <v>-72.129563520000005</v>
      </c>
    </row>
    <row r="5460" spans="2:16" ht="15.75" customHeight="1" x14ac:dyDescent="0.3">
      <c r="B5460" s="6">
        <v>903</v>
      </c>
      <c r="C5460" s="6" t="s">
        <v>17</v>
      </c>
      <c r="D5460" s="6">
        <v>7295</v>
      </c>
      <c r="F5460" s="6" t="s">
        <v>172</v>
      </c>
      <c r="G5460" s="6">
        <v>64</v>
      </c>
      <c r="H5460" s="6">
        <v>180.3</v>
      </c>
      <c r="I5460" s="6">
        <v>1.2</v>
      </c>
      <c r="J5460" s="6" t="s">
        <v>170</v>
      </c>
      <c r="L5460" s="6" t="s">
        <v>24</v>
      </c>
      <c r="N5460" s="6" t="b">
        <v>0</v>
      </c>
      <c r="O5460" s="6">
        <v>41.990707890000003</v>
      </c>
      <c r="P5460" s="6">
        <v>-72.129778549999997</v>
      </c>
    </row>
    <row r="5461" spans="2:16" ht="15.75" customHeight="1" x14ac:dyDescent="0.3">
      <c r="B5461" s="6">
        <v>905</v>
      </c>
      <c r="C5461" s="6" t="s">
        <v>17</v>
      </c>
      <c r="D5461" s="6">
        <v>7296</v>
      </c>
      <c r="F5461" s="6" t="s">
        <v>172</v>
      </c>
      <c r="G5461" s="6">
        <v>109.1</v>
      </c>
      <c r="H5461" s="6">
        <v>188.5</v>
      </c>
      <c r="I5461" s="6">
        <v>2.4</v>
      </c>
      <c r="J5461" s="6" t="s">
        <v>170</v>
      </c>
      <c r="K5461" s="6">
        <v>1.3</v>
      </c>
      <c r="L5461" s="6" t="s">
        <v>24</v>
      </c>
      <c r="N5461" s="6" t="b">
        <v>1</v>
      </c>
      <c r="O5461" s="6">
        <v>41.990710079999999</v>
      </c>
      <c r="P5461" s="6">
        <v>-72.129223909999993</v>
      </c>
    </row>
    <row r="5462" spans="2:16" ht="15.75" customHeight="1" x14ac:dyDescent="0.3">
      <c r="B5462" s="6">
        <v>902</v>
      </c>
      <c r="C5462" s="6" t="s">
        <v>26</v>
      </c>
      <c r="D5462" s="6">
        <v>7297</v>
      </c>
      <c r="F5462" s="6" t="s">
        <v>20</v>
      </c>
      <c r="G5462" s="6">
        <v>54.1</v>
      </c>
      <c r="H5462" s="6">
        <v>182.5</v>
      </c>
      <c r="I5462" s="6">
        <v>1.2</v>
      </c>
      <c r="J5462" s="6" t="s">
        <v>170</v>
      </c>
      <c r="L5462" s="6" t="s">
        <v>24</v>
      </c>
      <c r="N5462" s="6" t="b">
        <v>0</v>
      </c>
      <c r="O5462" s="6">
        <v>41.990742840000003</v>
      </c>
      <c r="P5462" s="6">
        <v>-72.129891889999996</v>
      </c>
    </row>
    <row r="5463" spans="2:16" ht="15.75" customHeight="1" x14ac:dyDescent="0.3">
      <c r="B5463" s="6">
        <v>902</v>
      </c>
      <c r="C5463" s="6" t="s">
        <v>26</v>
      </c>
      <c r="D5463" s="6">
        <v>7298</v>
      </c>
      <c r="F5463" s="6" t="s">
        <v>172</v>
      </c>
      <c r="G5463" s="6">
        <v>53.6</v>
      </c>
      <c r="H5463" s="6">
        <v>186.9</v>
      </c>
      <c r="I5463" s="6">
        <v>1</v>
      </c>
      <c r="J5463" s="6" t="s">
        <v>170</v>
      </c>
      <c r="K5463" s="6">
        <v>1.3</v>
      </c>
      <c r="L5463" s="6" t="s">
        <v>24</v>
      </c>
      <c r="N5463" s="6" t="b">
        <v>0</v>
      </c>
      <c r="O5463" s="6">
        <v>41.990782590000002</v>
      </c>
      <c r="P5463" s="6">
        <v>-72.129888609999995</v>
      </c>
    </row>
    <row r="5464" spans="2:16" ht="15.75" customHeight="1" x14ac:dyDescent="0.3">
      <c r="B5464" s="6">
        <v>902</v>
      </c>
      <c r="C5464" s="6" t="s">
        <v>26</v>
      </c>
      <c r="D5464" s="6">
        <v>7299</v>
      </c>
      <c r="F5464" s="6" t="s">
        <v>172</v>
      </c>
      <c r="G5464" s="6">
        <v>55.7</v>
      </c>
      <c r="H5464" s="6">
        <v>187.5</v>
      </c>
      <c r="I5464" s="6">
        <v>1.3</v>
      </c>
      <c r="J5464" s="6" t="s">
        <v>170</v>
      </c>
      <c r="K5464" s="6">
        <v>1.3</v>
      </c>
      <c r="L5464" s="6" t="s">
        <v>24</v>
      </c>
      <c r="N5464" s="6" t="b">
        <v>0</v>
      </c>
      <c r="O5464" s="6">
        <v>41.990784619999999</v>
      </c>
      <c r="P5464" s="6">
        <v>-72.129862320000001</v>
      </c>
    </row>
    <row r="5465" spans="2:16" ht="15.75" customHeight="1" x14ac:dyDescent="0.3">
      <c r="B5465" s="6">
        <v>903</v>
      </c>
      <c r="C5465" s="6" t="s">
        <v>25</v>
      </c>
      <c r="D5465" s="6">
        <v>7300</v>
      </c>
      <c r="F5465" s="6" t="s">
        <v>172</v>
      </c>
      <c r="G5465" s="6">
        <v>79.8</v>
      </c>
      <c r="H5465" s="6">
        <v>199.1</v>
      </c>
      <c r="I5465" s="6">
        <v>2.1</v>
      </c>
      <c r="J5465" s="6" t="s">
        <v>170</v>
      </c>
      <c r="K5465" s="6">
        <v>1.3</v>
      </c>
      <c r="L5465" s="6" t="s">
        <v>24</v>
      </c>
      <c r="N5465" s="6" t="b">
        <v>0</v>
      </c>
      <c r="O5465" s="6">
        <v>41.99084972</v>
      </c>
      <c r="P5465" s="6">
        <v>-72.129550769999994</v>
      </c>
    </row>
    <row r="5466" spans="2:16" ht="15.75" customHeight="1" x14ac:dyDescent="0.3">
      <c r="B5466" s="6">
        <v>805</v>
      </c>
      <c r="C5466" s="6" t="s">
        <v>17</v>
      </c>
      <c r="D5466" s="6">
        <v>7302</v>
      </c>
      <c r="F5466" s="6" t="s">
        <v>172</v>
      </c>
      <c r="G5466" s="6">
        <v>107.6</v>
      </c>
      <c r="H5466" s="6">
        <v>167.6</v>
      </c>
      <c r="I5466" s="6">
        <v>2</v>
      </c>
      <c r="J5466" s="6" t="s">
        <v>170</v>
      </c>
      <c r="K5466" s="6">
        <v>1.3</v>
      </c>
      <c r="L5466" s="6" t="s">
        <v>24</v>
      </c>
      <c r="N5466" s="6" t="b">
        <v>0</v>
      </c>
      <c r="O5466" s="6">
        <v>41.990527319999998</v>
      </c>
      <c r="P5466" s="6">
        <v>-72.129285699999997</v>
      </c>
    </row>
    <row r="5467" spans="2:16" ht="15.75" customHeight="1" x14ac:dyDescent="0.3">
      <c r="B5467" s="6">
        <v>902</v>
      </c>
      <c r="C5467" s="6" t="s">
        <v>26</v>
      </c>
      <c r="D5467" s="6">
        <v>7304</v>
      </c>
      <c r="F5467" s="6" t="s">
        <v>18</v>
      </c>
      <c r="G5467" s="6">
        <v>56.4</v>
      </c>
      <c r="H5467" s="6">
        <v>182.8</v>
      </c>
      <c r="I5467" s="6">
        <v>1.8</v>
      </c>
      <c r="J5467" s="6" t="s">
        <v>170</v>
      </c>
      <c r="K5467" s="6">
        <v>1.3</v>
      </c>
      <c r="L5467" s="6" t="s">
        <v>24</v>
      </c>
      <c r="N5467" s="6" t="b">
        <v>0</v>
      </c>
      <c r="O5467" s="6">
        <v>41.990741900000003</v>
      </c>
      <c r="P5467" s="6">
        <v>-72.12986386</v>
      </c>
    </row>
    <row r="5468" spans="2:16" ht="15.75" customHeight="1" x14ac:dyDescent="0.3">
      <c r="B5468" s="6">
        <v>903</v>
      </c>
      <c r="C5468" s="6" t="s">
        <v>17</v>
      </c>
      <c r="D5468" s="6">
        <v>7305</v>
      </c>
      <c r="F5468" s="6" t="s">
        <v>172</v>
      </c>
      <c r="G5468" s="6">
        <v>68.7</v>
      </c>
      <c r="H5468" s="6">
        <v>180.9</v>
      </c>
      <c r="I5468" s="6">
        <v>1.1000000000000001</v>
      </c>
      <c r="J5468" s="6" t="s">
        <v>170</v>
      </c>
      <c r="L5468" s="6" t="s">
        <v>24</v>
      </c>
      <c r="N5468" s="6" t="b">
        <v>0</v>
      </c>
      <c r="O5468" s="6">
        <v>41.990705859999998</v>
      </c>
      <c r="P5468" s="6">
        <v>-72.129721279999998</v>
      </c>
    </row>
    <row r="5469" spans="2:16" ht="15.75" customHeight="1" x14ac:dyDescent="0.3">
      <c r="B5469" s="6">
        <v>903</v>
      </c>
      <c r="C5469" s="6" t="s">
        <v>21</v>
      </c>
      <c r="D5469" s="6">
        <v>7306</v>
      </c>
      <c r="F5469" s="6" t="s">
        <v>18</v>
      </c>
      <c r="G5469" s="6">
        <v>63.8</v>
      </c>
      <c r="H5469" s="6">
        <v>193.1</v>
      </c>
      <c r="I5469" s="6">
        <v>1.1000000000000001</v>
      </c>
      <c r="J5469" s="6" t="s">
        <v>170</v>
      </c>
      <c r="L5469" s="6" t="s">
        <v>24</v>
      </c>
      <c r="N5469" s="6" t="b">
        <v>0</v>
      </c>
      <c r="O5469" s="6">
        <v>41.990821570000001</v>
      </c>
      <c r="P5469" s="6">
        <v>-72.129754030000001</v>
      </c>
    </row>
    <row r="5470" spans="2:16" ht="15.75" customHeight="1" x14ac:dyDescent="0.3">
      <c r="B5470" s="6">
        <v>903</v>
      </c>
      <c r="C5470" s="6" t="s">
        <v>21</v>
      </c>
      <c r="D5470" s="6">
        <v>7310</v>
      </c>
      <c r="F5470" s="6" t="s">
        <v>172</v>
      </c>
      <c r="G5470" s="6">
        <v>63.9</v>
      </c>
      <c r="H5470" s="6">
        <v>197.7</v>
      </c>
      <c r="I5470" s="6">
        <v>2.8</v>
      </c>
      <c r="J5470" s="6" t="s">
        <v>170</v>
      </c>
      <c r="K5470" s="6">
        <v>1.3</v>
      </c>
      <c r="L5470" s="6" t="s">
        <v>24</v>
      </c>
      <c r="N5470" s="6" t="b">
        <v>0</v>
      </c>
      <c r="O5470" s="6">
        <v>41.990862149999998</v>
      </c>
      <c r="P5470" s="6">
        <v>-72.129743180000006</v>
      </c>
    </row>
    <row r="5471" spans="2:16" ht="15.75" customHeight="1" x14ac:dyDescent="0.3">
      <c r="B5471" s="6">
        <v>903</v>
      </c>
      <c r="C5471" s="6" t="s">
        <v>25</v>
      </c>
      <c r="D5471" s="6">
        <v>7312</v>
      </c>
      <c r="F5471" s="6" t="s">
        <v>172</v>
      </c>
      <c r="G5471" s="6">
        <v>76.5</v>
      </c>
      <c r="H5471" s="6">
        <v>194.3</v>
      </c>
      <c r="I5471" s="6">
        <v>4.3</v>
      </c>
      <c r="J5471" s="6" t="s">
        <v>170</v>
      </c>
      <c r="L5471" s="6" t="s">
        <v>24</v>
      </c>
      <c r="N5471" s="6" t="b">
        <v>0</v>
      </c>
      <c r="O5471" s="6">
        <v>41.99081236</v>
      </c>
      <c r="P5471" s="6">
        <v>-72.129600179999997</v>
      </c>
    </row>
    <row r="5472" spans="2:16" ht="15.75" customHeight="1" x14ac:dyDescent="0.3">
      <c r="B5472" s="6">
        <v>902</v>
      </c>
      <c r="C5472" s="6" t="s">
        <v>26</v>
      </c>
      <c r="D5472" s="6">
        <v>7313</v>
      </c>
      <c r="F5472" s="6" t="s">
        <v>172</v>
      </c>
      <c r="G5472" s="6">
        <v>54.8</v>
      </c>
      <c r="H5472" s="6">
        <v>187.8</v>
      </c>
      <c r="I5472" s="6">
        <v>1.8</v>
      </c>
      <c r="J5472" s="6" t="s">
        <v>170</v>
      </c>
      <c r="K5472" s="6">
        <v>1.3</v>
      </c>
      <c r="L5472" s="6" t="s">
        <v>24</v>
      </c>
      <c r="N5472" s="6" t="b">
        <v>0</v>
      </c>
      <c r="O5472" s="6">
        <v>41.990788680000001</v>
      </c>
      <c r="P5472" s="6">
        <v>-72.129872410000004</v>
      </c>
    </row>
    <row r="5473" spans="2:16" ht="15.75" customHeight="1" x14ac:dyDescent="0.3">
      <c r="B5473" s="6">
        <v>903</v>
      </c>
      <c r="C5473" s="6" t="s">
        <v>25</v>
      </c>
      <c r="D5473" s="6">
        <v>7315</v>
      </c>
      <c r="F5473" s="6" t="s">
        <v>172</v>
      </c>
      <c r="G5473" s="6">
        <v>77</v>
      </c>
      <c r="H5473" s="6">
        <v>195.1</v>
      </c>
      <c r="I5473" s="6">
        <v>4.9000000000000004</v>
      </c>
      <c r="J5473" s="6" t="s">
        <v>170</v>
      </c>
      <c r="L5473" s="6" t="s">
        <v>24</v>
      </c>
      <c r="N5473" s="6" t="b">
        <v>0</v>
      </c>
      <c r="O5473" s="6">
        <v>41.990818670000003</v>
      </c>
      <c r="P5473" s="6">
        <v>-72.129592540000004</v>
      </c>
    </row>
    <row r="5474" spans="2:16" ht="15.75" customHeight="1" x14ac:dyDescent="0.3">
      <c r="B5474" s="6">
        <v>903</v>
      </c>
      <c r="C5474" s="6" t="s">
        <v>17</v>
      </c>
      <c r="D5474" s="6">
        <v>7317</v>
      </c>
      <c r="F5474" s="6" t="s">
        <v>172</v>
      </c>
      <c r="G5474" s="6">
        <v>63.2</v>
      </c>
      <c r="H5474" s="6">
        <v>183.6</v>
      </c>
      <c r="I5474" s="6">
        <v>1.2</v>
      </c>
      <c r="J5474" s="6" t="s">
        <v>170</v>
      </c>
      <c r="L5474" s="6" t="s">
        <v>24</v>
      </c>
      <c r="N5474" s="6" t="b">
        <v>0</v>
      </c>
      <c r="O5474" s="6">
        <v>41.990738370000003</v>
      </c>
      <c r="P5474" s="6">
        <v>-72.129781149999999</v>
      </c>
    </row>
    <row r="5475" spans="2:16" ht="15.75" customHeight="1" x14ac:dyDescent="0.3">
      <c r="B5475" s="6">
        <v>903</v>
      </c>
      <c r="C5475" s="6" t="s">
        <v>17</v>
      </c>
      <c r="D5475" s="6">
        <v>7318</v>
      </c>
      <c r="F5475" s="6" t="s">
        <v>172</v>
      </c>
      <c r="G5475" s="6">
        <v>61.2</v>
      </c>
      <c r="H5475" s="6">
        <v>180.2</v>
      </c>
      <c r="I5475" s="6">
        <v>1.5</v>
      </c>
      <c r="J5475" s="6" t="s">
        <v>170</v>
      </c>
      <c r="L5475" s="6" t="s">
        <v>24</v>
      </c>
      <c r="N5475" s="6" t="b">
        <v>0</v>
      </c>
      <c r="O5475" s="6">
        <v>41.99071138</v>
      </c>
      <c r="P5475" s="6">
        <v>-72.129812119999997</v>
      </c>
    </row>
    <row r="5476" spans="2:16" ht="15.75" customHeight="1" x14ac:dyDescent="0.3">
      <c r="B5476" s="6">
        <v>903</v>
      </c>
      <c r="C5476" s="6" t="s">
        <v>21</v>
      </c>
      <c r="D5476" s="6">
        <v>7319</v>
      </c>
      <c r="F5476" s="6" t="s">
        <v>172</v>
      </c>
      <c r="G5476" s="6">
        <v>61.7</v>
      </c>
      <c r="H5476" s="6">
        <v>198.1</v>
      </c>
      <c r="I5476" s="6">
        <v>1.6</v>
      </c>
      <c r="J5476" s="6" t="s">
        <v>170</v>
      </c>
      <c r="K5476" s="6">
        <v>1.3</v>
      </c>
      <c r="L5476" s="6" t="s">
        <v>24</v>
      </c>
      <c r="N5476" s="6" t="b">
        <v>0</v>
      </c>
      <c r="O5476" s="6">
        <v>41.99086913</v>
      </c>
      <c r="P5476" s="6">
        <v>-72.129768549999994</v>
      </c>
    </row>
    <row r="5477" spans="2:16" ht="15.75" customHeight="1" x14ac:dyDescent="0.3">
      <c r="B5477" s="6">
        <v>903</v>
      </c>
      <c r="C5477" s="6" t="s">
        <v>17</v>
      </c>
      <c r="D5477" s="6">
        <v>7321</v>
      </c>
      <c r="F5477" s="6" t="s">
        <v>172</v>
      </c>
      <c r="G5477" s="6">
        <v>67.5</v>
      </c>
      <c r="H5477" s="6">
        <v>180.4</v>
      </c>
      <c r="I5477" s="6">
        <v>1.5</v>
      </c>
      <c r="J5477" s="6" t="s">
        <v>170</v>
      </c>
      <c r="L5477" s="6" t="s">
        <v>24</v>
      </c>
      <c r="N5477" s="6" t="b">
        <v>0</v>
      </c>
      <c r="O5477" s="6">
        <v>41.990703310000001</v>
      </c>
      <c r="P5477" s="6">
        <v>-72.129736629999996</v>
      </c>
    </row>
    <row r="5478" spans="2:16" ht="15.75" customHeight="1" x14ac:dyDescent="0.3">
      <c r="B5478" s="6">
        <v>902</v>
      </c>
      <c r="C5478" s="6" t="s">
        <v>26</v>
      </c>
      <c r="D5478" s="6">
        <v>7322</v>
      </c>
      <c r="F5478" s="6" t="s">
        <v>172</v>
      </c>
      <c r="G5478" s="6">
        <v>55.9</v>
      </c>
      <c r="H5478" s="6">
        <v>187.7</v>
      </c>
      <c r="I5478" s="6">
        <v>1.2</v>
      </c>
      <c r="J5478" s="6" t="s">
        <v>170</v>
      </c>
      <c r="K5478" s="6">
        <v>1.3</v>
      </c>
      <c r="L5478" s="6" t="s">
        <v>24</v>
      </c>
      <c r="N5478" s="6" t="b">
        <v>0</v>
      </c>
      <c r="O5478" s="6">
        <v>41.990786079999999</v>
      </c>
      <c r="P5478" s="6">
        <v>-72.129859519999997</v>
      </c>
    </row>
    <row r="5479" spans="2:16" ht="15.75" customHeight="1" x14ac:dyDescent="0.3">
      <c r="B5479" s="6">
        <v>903</v>
      </c>
      <c r="C5479" s="6" t="s">
        <v>17</v>
      </c>
      <c r="D5479" s="6">
        <v>7324</v>
      </c>
      <c r="F5479" s="6" t="s">
        <v>172</v>
      </c>
      <c r="G5479" s="6">
        <v>65.8</v>
      </c>
      <c r="H5479" s="6">
        <v>184</v>
      </c>
      <c r="I5479" s="6">
        <v>1.7</v>
      </c>
      <c r="J5479" s="6" t="s">
        <v>170</v>
      </c>
      <c r="L5479" s="6" t="s">
        <v>24</v>
      </c>
      <c r="N5479" s="6" t="b">
        <v>0</v>
      </c>
      <c r="O5479" s="6">
        <v>41.990737850000002</v>
      </c>
      <c r="P5479" s="6">
        <v>-72.129749320000002</v>
      </c>
    </row>
    <row r="5480" spans="2:16" ht="15.75" customHeight="1" x14ac:dyDescent="0.3">
      <c r="B5480" s="6">
        <v>903</v>
      </c>
      <c r="C5480" s="6" t="s">
        <v>25</v>
      </c>
      <c r="D5480" s="6">
        <v>7325</v>
      </c>
      <c r="F5480" s="6" t="s">
        <v>172</v>
      </c>
      <c r="G5480" s="6">
        <v>72.7</v>
      </c>
      <c r="H5480" s="6">
        <v>198</v>
      </c>
      <c r="I5480" s="6">
        <v>3.8</v>
      </c>
      <c r="J5480" s="6" t="s">
        <v>170</v>
      </c>
      <c r="K5480" s="6">
        <v>1.3</v>
      </c>
      <c r="L5480" s="6" t="s">
        <v>24</v>
      </c>
      <c r="N5480" s="6" t="b">
        <v>0</v>
      </c>
      <c r="O5480" s="6">
        <v>41.990851069999998</v>
      </c>
      <c r="P5480" s="6">
        <v>-72.129637689999996</v>
      </c>
    </row>
    <row r="5481" spans="2:16" ht="15.75" customHeight="1" x14ac:dyDescent="0.3">
      <c r="B5481" s="6">
        <v>903</v>
      </c>
      <c r="C5481" s="6" t="s">
        <v>17</v>
      </c>
      <c r="D5481" s="6">
        <v>7326</v>
      </c>
      <c r="F5481" s="6" t="s">
        <v>18</v>
      </c>
      <c r="G5481" s="6">
        <v>60.5</v>
      </c>
      <c r="H5481" s="6">
        <v>189.8</v>
      </c>
      <c r="I5481" s="6">
        <v>1.4</v>
      </c>
      <c r="J5481" s="6" t="s">
        <v>170</v>
      </c>
      <c r="K5481" s="6">
        <v>1.3</v>
      </c>
      <c r="L5481" s="6" t="s">
        <v>24</v>
      </c>
      <c r="N5481" s="6" t="b">
        <v>0</v>
      </c>
      <c r="O5481" s="6">
        <v>41.990797489999999</v>
      </c>
      <c r="P5481" s="6">
        <v>-72.129800290000006</v>
      </c>
    </row>
    <row r="5482" spans="2:16" ht="15.75" customHeight="1" x14ac:dyDescent="0.3">
      <c r="B5482" s="6">
        <v>903</v>
      </c>
      <c r="C5482" s="6" t="s">
        <v>17</v>
      </c>
      <c r="D5482" s="6">
        <v>7327</v>
      </c>
      <c r="F5482" s="6" t="s">
        <v>172</v>
      </c>
      <c r="G5482" s="6">
        <v>60.2</v>
      </c>
      <c r="H5482" s="6">
        <v>185</v>
      </c>
      <c r="I5482" s="6">
        <v>1.6</v>
      </c>
      <c r="J5482" s="6" t="s">
        <v>170</v>
      </c>
      <c r="K5482" s="6">
        <v>1.3</v>
      </c>
      <c r="L5482" s="6" t="s">
        <v>24</v>
      </c>
      <c r="N5482" s="6" t="b">
        <v>1</v>
      </c>
      <c r="O5482" s="6">
        <v>41.990755450000002</v>
      </c>
      <c r="P5482" s="6">
        <v>-72.129813949999999</v>
      </c>
    </row>
    <row r="5483" spans="2:16" ht="15.75" customHeight="1" x14ac:dyDescent="0.3">
      <c r="B5483" s="6">
        <v>902</v>
      </c>
      <c r="C5483" s="6" t="s">
        <v>26</v>
      </c>
      <c r="D5483" s="6">
        <v>7328</v>
      </c>
      <c r="F5483" s="6" t="s">
        <v>172</v>
      </c>
      <c r="G5483" s="6">
        <v>56</v>
      </c>
      <c r="H5483" s="6">
        <v>187.3</v>
      </c>
      <c r="I5483" s="6">
        <v>1.8</v>
      </c>
      <c r="J5483" s="6" t="s">
        <v>170</v>
      </c>
      <c r="K5483" s="6">
        <v>1.3</v>
      </c>
      <c r="L5483" s="6" t="s">
        <v>24</v>
      </c>
      <c r="N5483" s="6" t="b">
        <v>0</v>
      </c>
      <c r="O5483" s="6">
        <v>41.990782379999999</v>
      </c>
      <c r="P5483" s="6">
        <v>-72.129859170000003</v>
      </c>
    </row>
    <row r="5484" spans="2:16" ht="15.75" customHeight="1" x14ac:dyDescent="0.3">
      <c r="B5484" s="6">
        <v>903</v>
      </c>
      <c r="C5484" s="6" t="s">
        <v>21</v>
      </c>
      <c r="D5484" s="6">
        <v>7329</v>
      </c>
      <c r="F5484" s="6" t="s">
        <v>18</v>
      </c>
      <c r="G5484" s="6">
        <v>63.6</v>
      </c>
      <c r="H5484" s="6">
        <v>192.2</v>
      </c>
      <c r="I5484" s="6">
        <v>1.5</v>
      </c>
      <c r="J5484" s="6" t="s">
        <v>170</v>
      </c>
      <c r="L5484" s="6" t="s">
        <v>24</v>
      </c>
      <c r="N5484" s="6" t="b">
        <v>0</v>
      </c>
      <c r="O5484" s="6">
        <v>41.99081391</v>
      </c>
      <c r="P5484" s="6">
        <v>-72.12975831</v>
      </c>
    </row>
    <row r="5485" spans="2:16" ht="15.75" customHeight="1" x14ac:dyDescent="0.3">
      <c r="B5485" s="6">
        <v>902</v>
      </c>
      <c r="C5485" s="6" t="s">
        <v>26</v>
      </c>
      <c r="D5485" s="6">
        <v>7330</v>
      </c>
      <c r="F5485" s="6" t="s">
        <v>172</v>
      </c>
      <c r="G5485" s="6">
        <v>50.5</v>
      </c>
      <c r="H5485" s="6">
        <v>181.4</v>
      </c>
      <c r="I5485" s="6">
        <v>1.8</v>
      </c>
      <c r="J5485" s="6" t="s">
        <v>170</v>
      </c>
      <c r="K5485" s="6">
        <v>1.3</v>
      </c>
      <c r="L5485" s="6" t="s">
        <v>24</v>
      </c>
      <c r="N5485" s="6" t="b">
        <v>1</v>
      </c>
      <c r="O5485" s="6">
        <v>41.990738720000003</v>
      </c>
      <c r="P5485" s="6">
        <v>-72.129937100000006</v>
      </c>
    </row>
    <row r="5486" spans="2:16" ht="15.75" customHeight="1" x14ac:dyDescent="0.3">
      <c r="B5486" s="6">
        <v>903</v>
      </c>
      <c r="C5486" s="6" t="s">
        <v>21</v>
      </c>
      <c r="D5486" s="6">
        <v>7331</v>
      </c>
      <c r="F5486" s="6" t="s">
        <v>20</v>
      </c>
      <c r="G5486" s="6">
        <v>64.599999999999994</v>
      </c>
      <c r="H5486" s="6">
        <v>192.7</v>
      </c>
      <c r="I5486" s="6">
        <v>1.5</v>
      </c>
      <c r="J5486" s="6" t="s">
        <v>170</v>
      </c>
      <c r="L5486" s="6" t="s">
        <v>24</v>
      </c>
      <c r="N5486" s="6" t="b">
        <v>0</v>
      </c>
      <c r="O5486" s="6">
        <v>41.990816780000003</v>
      </c>
      <c r="P5486" s="6">
        <v>-72.129745339999999</v>
      </c>
    </row>
    <row r="5487" spans="2:16" ht="15.75" customHeight="1" x14ac:dyDescent="0.3">
      <c r="B5487" s="6">
        <v>903</v>
      </c>
      <c r="C5487" s="6" t="s">
        <v>26</v>
      </c>
      <c r="D5487" s="6">
        <v>7333</v>
      </c>
      <c r="F5487" s="6" t="s">
        <v>172</v>
      </c>
      <c r="G5487" s="6">
        <v>69.599999999999994</v>
      </c>
      <c r="H5487" s="6">
        <v>198.7</v>
      </c>
      <c r="I5487" s="6">
        <v>2.8</v>
      </c>
      <c r="J5487" s="6" t="s">
        <v>170</v>
      </c>
      <c r="K5487" s="6">
        <v>1.3</v>
      </c>
      <c r="L5487" s="6" t="s">
        <v>24</v>
      </c>
      <c r="N5487" s="6" t="b">
        <v>0</v>
      </c>
      <c r="O5487" s="6">
        <v>41.990862110000002</v>
      </c>
      <c r="P5487" s="6">
        <v>-72.129673150000002</v>
      </c>
    </row>
    <row r="5488" spans="2:16" ht="15.75" customHeight="1" x14ac:dyDescent="0.3">
      <c r="B5488" s="6">
        <v>902</v>
      </c>
      <c r="C5488" s="6" t="s">
        <v>26</v>
      </c>
      <c r="D5488" s="6">
        <v>7335</v>
      </c>
      <c r="F5488" s="6" t="s">
        <v>172</v>
      </c>
      <c r="G5488" s="6">
        <v>55.8</v>
      </c>
      <c r="H5488" s="6">
        <v>187.7</v>
      </c>
      <c r="I5488" s="6">
        <v>1.9</v>
      </c>
      <c r="J5488" s="6" t="s">
        <v>170</v>
      </c>
      <c r="K5488" s="6">
        <v>1.3</v>
      </c>
      <c r="L5488" s="6" t="s">
        <v>24</v>
      </c>
      <c r="N5488" s="6" t="b">
        <v>0</v>
      </c>
      <c r="O5488" s="6">
        <v>41.990786239999998</v>
      </c>
      <c r="P5488" s="6">
        <v>-72.129860710000003</v>
      </c>
    </row>
    <row r="5489" spans="2:16" ht="15.75" customHeight="1" x14ac:dyDescent="0.3">
      <c r="B5489" s="6">
        <v>902</v>
      </c>
      <c r="C5489" s="6" t="s">
        <v>26</v>
      </c>
      <c r="D5489" s="6">
        <v>7336</v>
      </c>
      <c r="F5489" s="6" t="s">
        <v>172</v>
      </c>
      <c r="G5489" s="6">
        <v>56.7</v>
      </c>
      <c r="H5489" s="6">
        <v>184.9</v>
      </c>
      <c r="I5489" s="6">
        <v>2.5</v>
      </c>
      <c r="J5489" s="6" t="s">
        <v>170</v>
      </c>
      <c r="K5489" s="6">
        <v>1.3</v>
      </c>
      <c r="L5489" s="6" t="s">
        <v>24</v>
      </c>
      <c r="N5489" s="6" t="b">
        <v>0</v>
      </c>
      <c r="O5489" s="6">
        <v>41.990760029999997</v>
      </c>
      <c r="P5489" s="6">
        <v>-72.12985587</v>
      </c>
    </row>
    <row r="5490" spans="2:16" ht="15.75" customHeight="1" x14ac:dyDescent="0.3">
      <c r="B5490" s="6">
        <v>902</v>
      </c>
      <c r="C5490" s="6" t="s">
        <v>26</v>
      </c>
      <c r="D5490" s="6">
        <v>7337</v>
      </c>
      <c r="F5490" s="6" t="s">
        <v>172</v>
      </c>
      <c r="G5490" s="6">
        <v>54.5</v>
      </c>
      <c r="H5490" s="6">
        <v>180.8</v>
      </c>
      <c r="I5490" s="6">
        <v>1.1000000000000001</v>
      </c>
      <c r="J5490" s="6" t="s">
        <v>170</v>
      </c>
      <c r="L5490" s="6" t="s">
        <v>24</v>
      </c>
      <c r="N5490" s="6" t="b">
        <v>0</v>
      </c>
      <c r="O5490" s="6">
        <v>41.990727159999999</v>
      </c>
      <c r="P5490" s="6">
        <v>-72.129890700000004</v>
      </c>
    </row>
    <row r="5491" spans="2:16" ht="15.75" customHeight="1" x14ac:dyDescent="0.3">
      <c r="B5491" s="6">
        <v>903</v>
      </c>
      <c r="C5491" s="6" t="s">
        <v>21</v>
      </c>
      <c r="D5491" s="6">
        <v>7338</v>
      </c>
      <c r="F5491" s="6" t="s">
        <v>20</v>
      </c>
      <c r="G5491" s="6">
        <v>61</v>
      </c>
      <c r="H5491" s="6">
        <v>191.1</v>
      </c>
      <c r="I5491" s="6">
        <v>1.2</v>
      </c>
      <c r="J5491" s="6" t="s">
        <v>170</v>
      </c>
      <c r="L5491" s="6" t="s">
        <v>24</v>
      </c>
      <c r="N5491" s="6" t="b">
        <v>0</v>
      </c>
      <c r="O5491" s="6">
        <v>41.990808229999999</v>
      </c>
      <c r="P5491" s="6">
        <v>-72.129791600000004</v>
      </c>
    </row>
    <row r="5492" spans="2:16" ht="15.75" customHeight="1" x14ac:dyDescent="0.3">
      <c r="B5492" s="6">
        <v>903</v>
      </c>
      <c r="C5492" s="6" t="s">
        <v>25</v>
      </c>
      <c r="D5492" s="6">
        <v>7339</v>
      </c>
      <c r="F5492" s="6" t="s">
        <v>172</v>
      </c>
      <c r="G5492" s="6">
        <v>75.5</v>
      </c>
      <c r="H5492" s="6">
        <v>197.9</v>
      </c>
      <c r="I5492" s="6">
        <v>2.2000000000000002</v>
      </c>
      <c r="J5492" s="6" t="s">
        <v>170</v>
      </c>
      <c r="K5492" s="6">
        <v>1.3</v>
      </c>
      <c r="L5492" s="6" t="s">
        <v>24</v>
      </c>
      <c r="N5492" s="6" t="b">
        <v>0</v>
      </c>
      <c r="O5492" s="6">
        <v>41.990845810000003</v>
      </c>
      <c r="P5492" s="6">
        <v>-72.129604529999995</v>
      </c>
    </row>
    <row r="5493" spans="2:16" ht="15.75" customHeight="1" x14ac:dyDescent="0.3">
      <c r="B5493" s="6">
        <v>903</v>
      </c>
      <c r="C5493" s="6" t="s">
        <v>17</v>
      </c>
      <c r="D5493" s="6">
        <v>7340</v>
      </c>
      <c r="F5493" s="6" t="s">
        <v>172</v>
      </c>
      <c r="G5493" s="6">
        <v>69.5</v>
      </c>
      <c r="H5493" s="6">
        <v>181.6</v>
      </c>
      <c r="I5493" s="6">
        <v>1.7</v>
      </c>
      <c r="J5493" s="6" t="s">
        <v>170</v>
      </c>
      <c r="L5493" s="6" t="s">
        <v>24</v>
      </c>
      <c r="N5493" s="6" t="b">
        <v>0</v>
      </c>
      <c r="O5493" s="6">
        <v>41.990710819999997</v>
      </c>
      <c r="P5493" s="6">
        <v>-72.129710279999998</v>
      </c>
    </row>
    <row r="5494" spans="2:16" ht="15.75" customHeight="1" x14ac:dyDescent="0.3">
      <c r="B5494" s="6">
        <v>902</v>
      </c>
      <c r="C5494" s="6" t="s">
        <v>26</v>
      </c>
      <c r="D5494" s="6">
        <v>7341</v>
      </c>
      <c r="F5494" s="6" t="s">
        <v>172</v>
      </c>
      <c r="G5494" s="6">
        <v>55.8</v>
      </c>
      <c r="H5494" s="6">
        <v>185.1</v>
      </c>
      <c r="I5494" s="6">
        <v>1.1000000000000001</v>
      </c>
      <c r="J5494" s="6" t="s">
        <v>170</v>
      </c>
      <c r="K5494" s="6">
        <v>1.3</v>
      </c>
      <c r="L5494" s="6" t="s">
        <v>24</v>
      </c>
      <c r="N5494" s="6" t="b">
        <v>0</v>
      </c>
      <c r="O5494" s="6">
        <v>41.990763209999997</v>
      </c>
      <c r="P5494" s="6">
        <v>-72.12986617</v>
      </c>
    </row>
    <row r="5495" spans="2:16" ht="15.75" customHeight="1" x14ac:dyDescent="0.3">
      <c r="B5495" s="6">
        <v>902</v>
      </c>
      <c r="C5495" s="6" t="s">
        <v>26</v>
      </c>
      <c r="D5495" s="6">
        <v>7342</v>
      </c>
      <c r="F5495" s="6" t="s">
        <v>172</v>
      </c>
      <c r="G5495" s="6">
        <v>54.2</v>
      </c>
      <c r="H5495" s="6">
        <v>181.3</v>
      </c>
      <c r="I5495" s="6">
        <v>2.9</v>
      </c>
      <c r="J5495" s="6" t="s">
        <v>170</v>
      </c>
      <c r="L5495" s="6" t="s">
        <v>24</v>
      </c>
      <c r="N5495" s="6" t="b">
        <v>1</v>
      </c>
      <c r="O5495" s="6">
        <v>41.990732049999998</v>
      </c>
      <c r="P5495" s="6">
        <v>-72.12989322</v>
      </c>
    </row>
    <row r="5496" spans="2:16" ht="15.75" customHeight="1" x14ac:dyDescent="0.3">
      <c r="B5496" s="6">
        <v>902</v>
      </c>
      <c r="C5496" s="6" t="s">
        <v>26</v>
      </c>
      <c r="D5496" s="6">
        <v>7343</v>
      </c>
      <c r="F5496" s="6" t="s">
        <v>172</v>
      </c>
      <c r="G5496" s="6">
        <v>54.3</v>
      </c>
      <c r="H5496" s="6">
        <v>180.6</v>
      </c>
      <c r="I5496" s="6">
        <v>1.6</v>
      </c>
      <c r="J5496" s="6" t="s">
        <v>170</v>
      </c>
      <c r="L5496" s="6" t="s">
        <v>24</v>
      </c>
      <c r="N5496" s="6" t="b">
        <v>1</v>
      </c>
      <c r="O5496" s="6">
        <v>41.990725699999999</v>
      </c>
      <c r="P5496" s="6">
        <v>-72.129893499999994</v>
      </c>
    </row>
    <row r="5497" spans="2:16" ht="15.75" customHeight="1" x14ac:dyDescent="0.3">
      <c r="B5497" s="6">
        <v>903</v>
      </c>
      <c r="C5497" s="6" t="s">
        <v>26</v>
      </c>
      <c r="D5497" s="6">
        <v>7344</v>
      </c>
      <c r="F5497" s="6" t="s">
        <v>172</v>
      </c>
      <c r="G5497" s="6">
        <v>79.2</v>
      </c>
      <c r="H5497" s="6">
        <v>183.4</v>
      </c>
      <c r="I5497" s="6">
        <v>1.8</v>
      </c>
      <c r="J5497" s="6" t="s">
        <v>170</v>
      </c>
      <c r="L5497" s="6" t="s">
        <v>24</v>
      </c>
      <c r="N5497" s="6" t="b">
        <v>0</v>
      </c>
      <c r="O5497" s="6">
        <v>41.990711609999998</v>
      </c>
      <c r="P5497" s="6">
        <v>-72.129590910000005</v>
      </c>
    </row>
    <row r="5498" spans="2:16" ht="15.75" customHeight="1" x14ac:dyDescent="0.3">
      <c r="B5498" s="6">
        <v>903</v>
      </c>
      <c r="C5498" s="6" t="s">
        <v>17</v>
      </c>
      <c r="D5498" s="6">
        <v>7345</v>
      </c>
      <c r="F5498" s="6" t="s">
        <v>172</v>
      </c>
      <c r="G5498" s="6">
        <v>61.7</v>
      </c>
      <c r="H5498" s="6">
        <v>187.4</v>
      </c>
      <c r="I5498" s="6">
        <v>1.9</v>
      </c>
      <c r="J5498" s="6" t="s">
        <v>170</v>
      </c>
      <c r="K5498" s="6">
        <v>1.3</v>
      </c>
      <c r="L5498" s="6" t="s">
        <v>24</v>
      </c>
      <c r="N5498" s="6" t="b">
        <v>1</v>
      </c>
      <c r="O5498" s="6">
        <v>41.990774369999997</v>
      </c>
      <c r="P5498" s="6">
        <v>-72.129791040000001</v>
      </c>
    </row>
    <row r="5499" spans="2:16" ht="15.75" customHeight="1" x14ac:dyDescent="0.3">
      <c r="B5499" s="6">
        <v>805</v>
      </c>
      <c r="C5499" s="6" t="s">
        <v>26</v>
      </c>
      <c r="D5499" s="6">
        <v>7347</v>
      </c>
      <c r="F5499" s="6" t="s">
        <v>172</v>
      </c>
      <c r="G5499" s="6">
        <v>112.2</v>
      </c>
      <c r="H5499" s="6">
        <v>165.3</v>
      </c>
      <c r="I5499" s="6">
        <v>1.4</v>
      </c>
      <c r="J5499" s="6" t="s">
        <v>170</v>
      </c>
      <c r="K5499" s="6">
        <v>1.3</v>
      </c>
      <c r="L5499" s="6" t="s">
        <v>233</v>
      </c>
      <c r="N5499" s="6" t="b">
        <v>1</v>
      </c>
      <c r="O5499" s="6">
        <v>41.990499759999999</v>
      </c>
      <c r="P5499" s="6">
        <v>-72.129235719999997</v>
      </c>
    </row>
    <row r="5500" spans="2:16" ht="15.75" customHeight="1" x14ac:dyDescent="0.3">
      <c r="B5500" s="6">
        <v>902</v>
      </c>
      <c r="C5500" s="6" t="s">
        <v>26</v>
      </c>
      <c r="D5500" s="6">
        <v>7348</v>
      </c>
      <c r="F5500" s="6" t="s">
        <v>172</v>
      </c>
      <c r="G5500" s="6">
        <v>56.5</v>
      </c>
      <c r="H5500" s="6">
        <v>184.9</v>
      </c>
      <c r="I5500" s="6">
        <v>1.1000000000000001</v>
      </c>
      <c r="J5500" s="6" t="s">
        <v>170</v>
      </c>
      <c r="K5500" s="6">
        <v>1.3</v>
      </c>
      <c r="L5500" s="6" t="s">
        <v>24</v>
      </c>
      <c r="N5500" s="6" t="b">
        <v>0</v>
      </c>
      <c r="O5500" s="6">
        <v>41.990760340000001</v>
      </c>
      <c r="P5500" s="6">
        <v>-72.129858249999998</v>
      </c>
    </row>
    <row r="5501" spans="2:16" ht="15.75" customHeight="1" x14ac:dyDescent="0.3">
      <c r="B5501" s="6">
        <v>902</v>
      </c>
      <c r="C5501" s="6" t="s">
        <v>26</v>
      </c>
      <c r="D5501" s="6">
        <v>7349</v>
      </c>
      <c r="F5501" s="6" t="s">
        <v>172</v>
      </c>
      <c r="G5501" s="6">
        <v>55.8</v>
      </c>
      <c r="H5501" s="6">
        <v>184.4</v>
      </c>
      <c r="I5501" s="6">
        <v>1.6</v>
      </c>
      <c r="J5501" s="6" t="s">
        <v>170</v>
      </c>
      <c r="K5501" s="6">
        <v>1.3</v>
      </c>
      <c r="L5501" s="6" t="s">
        <v>24</v>
      </c>
      <c r="N5501" s="6" t="b">
        <v>0</v>
      </c>
      <c r="O5501" s="6">
        <v>41.990757010000003</v>
      </c>
      <c r="P5501" s="6">
        <v>-72.129867640000001</v>
      </c>
    </row>
    <row r="5502" spans="2:16" ht="15.75" customHeight="1" x14ac:dyDescent="0.3">
      <c r="B5502" s="6">
        <v>902</v>
      </c>
      <c r="C5502" s="6" t="s">
        <v>26</v>
      </c>
      <c r="D5502" s="6">
        <v>7350</v>
      </c>
      <c r="F5502" s="6" t="s">
        <v>20</v>
      </c>
      <c r="G5502" s="6">
        <v>55.8</v>
      </c>
      <c r="H5502" s="6">
        <v>187.3</v>
      </c>
      <c r="I5502" s="6">
        <v>1.2</v>
      </c>
      <c r="J5502" s="6" t="s">
        <v>170</v>
      </c>
      <c r="K5502" s="6">
        <v>1.3</v>
      </c>
      <c r="L5502" s="6" t="s">
        <v>24</v>
      </c>
      <c r="N5502" s="6" t="b">
        <v>0</v>
      </c>
      <c r="O5502" s="6">
        <v>41.990782690000003</v>
      </c>
      <c r="P5502" s="6">
        <v>-72.129861550000001</v>
      </c>
    </row>
    <row r="5503" spans="2:16" ht="15.75" customHeight="1" x14ac:dyDescent="0.3">
      <c r="B5503" s="6">
        <v>805</v>
      </c>
      <c r="C5503" s="6" t="s">
        <v>17</v>
      </c>
      <c r="D5503" s="6">
        <v>7351</v>
      </c>
      <c r="F5503" s="6" t="s">
        <v>172</v>
      </c>
      <c r="G5503" s="6">
        <v>100.5</v>
      </c>
      <c r="H5503" s="6">
        <v>167.9</v>
      </c>
      <c r="I5503" s="6">
        <v>1.8</v>
      </c>
      <c r="J5503" s="6" t="s">
        <v>170</v>
      </c>
      <c r="K5503" s="6">
        <v>1.3</v>
      </c>
      <c r="L5503" s="6" t="s">
        <v>24</v>
      </c>
      <c r="N5503" s="6" t="b">
        <v>0</v>
      </c>
      <c r="O5503" s="6">
        <v>41.990541059999998</v>
      </c>
      <c r="P5503" s="6">
        <v>-72.129369670000003</v>
      </c>
    </row>
    <row r="5504" spans="2:16" ht="15.75" customHeight="1" x14ac:dyDescent="0.3">
      <c r="B5504" s="6">
        <v>904</v>
      </c>
      <c r="C5504" s="6" t="s">
        <v>26</v>
      </c>
      <c r="D5504" s="6">
        <v>7352</v>
      </c>
      <c r="F5504" s="6" t="s">
        <v>172</v>
      </c>
      <c r="G5504" s="6">
        <v>99.5</v>
      </c>
      <c r="H5504" s="6">
        <v>185.1</v>
      </c>
      <c r="I5504" s="6">
        <v>1.1000000000000001</v>
      </c>
      <c r="J5504" s="6" t="s">
        <v>170</v>
      </c>
      <c r="K5504" s="6">
        <v>1.3</v>
      </c>
      <c r="L5504" s="6" t="s">
        <v>24</v>
      </c>
      <c r="N5504" s="6" t="b">
        <v>0</v>
      </c>
      <c r="O5504" s="6">
        <v>41.990694959999999</v>
      </c>
      <c r="P5504" s="6">
        <v>-72.129345450000002</v>
      </c>
    </row>
    <row r="5505" spans="2:16" ht="15.75" customHeight="1" x14ac:dyDescent="0.3">
      <c r="B5505" s="6">
        <v>904</v>
      </c>
      <c r="C5505" s="6" t="s">
        <v>21</v>
      </c>
      <c r="D5505" s="6">
        <v>7353</v>
      </c>
      <c r="F5505" s="6" t="s">
        <v>172</v>
      </c>
      <c r="G5505" s="6">
        <v>82.1</v>
      </c>
      <c r="H5505" s="6">
        <v>194.3</v>
      </c>
      <c r="I5505" s="6">
        <v>3.1</v>
      </c>
      <c r="J5505" s="6" t="s">
        <v>170</v>
      </c>
      <c r="K5505" s="6">
        <v>1.3</v>
      </c>
      <c r="L5505" s="6" t="s">
        <v>24</v>
      </c>
      <c r="N5505" s="6" t="b">
        <v>0</v>
      </c>
      <c r="O5505" s="6">
        <v>41.99080361</v>
      </c>
      <c r="P5505" s="6">
        <v>-72.129533449999997</v>
      </c>
    </row>
    <row r="5506" spans="2:16" ht="15.75" customHeight="1" x14ac:dyDescent="0.3">
      <c r="B5506" s="6">
        <v>905</v>
      </c>
      <c r="C5506" s="6" t="s">
        <v>17</v>
      </c>
      <c r="D5506" s="6">
        <v>7354</v>
      </c>
      <c r="F5506" s="6" t="s">
        <v>172</v>
      </c>
      <c r="G5506" s="6">
        <v>109.7</v>
      </c>
      <c r="H5506" s="6">
        <v>189</v>
      </c>
      <c r="I5506" s="6">
        <v>2.2000000000000002</v>
      </c>
      <c r="J5506" s="6" t="s">
        <v>170</v>
      </c>
      <c r="K5506" s="6">
        <v>1.3</v>
      </c>
      <c r="L5506" s="6" t="s">
        <v>24</v>
      </c>
      <c r="N5506" s="6" t="b">
        <v>0</v>
      </c>
      <c r="O5506" s="6">
        <v>41.990713569999997</v>
      </c>
      <c r="P5506" s="6">
        <v>-72.129215709999997</v>
      </c>
    </row>
    <row r="5507" spans="2:16" ht="15.75" customHeight="1" x14ac:dyDescent="0.3">
      <c r="B5507" s="6">
        <v>903</v>
      </c>
      <c r="C5507" s="6" t="s">
        <v>17</v>
      </c>
      <c r="D5507" s="6">
        <v>7356</v>
      </c>
      <c r="F5507" s="6" t="s">
        <v>172</v>
      </c>
      <c r="G5507" s="6">
        <v>62.3</v>
      </c>
      <c r="H5507" s="6">
        <v>182.6</v>
      </c>
      <c r="I5507" s="6">
        <v>2.7</v>
      </c>
      <c r="J5507" s="6" t="s">
        <v>170</v>
      </c>
      <c r="K5507" s="6">
        <v>1.3</v>
      </c>
      <c r="L5507" s="6" t="s">
        <v>24</v>
      </c>
      <c r="N5507" s="6" t="b">
        <v>1</v>
      </c>
      <c r="O5507" s="6">
        <v>41.990730919999997</v>
      </c>
      <c r="P5507" s="6">
        <v>-72.129793969999994</v>
      </c>
    </row>
    <row r="5508" spans="2:16" ht="15.75" customHeight="1" x14ac:dyDescent="0.3">
      <c r="B5508" s="6">
        <v>408</v>
      </c>
      <c r="C5508" s="6" t="s">
        <v>25</v>
      </c>
      <c r="D5508" s="6">
        <v>7359</v>
      </c>
      <c r="F5508" s="6" t="s">
        <v>31</v>
      </c>
      <c r="G5508" s="6">
        <v>170.5</v>
      </c>
      <c r="H5508" s="6">
        <v>92.1</v>
      </c>
      <c r="I5508" s="6">
        <v>19.5</v>
      </c>
      <c r="J5508" s="6" t="s">
        <v>170</v>
      </c>
      <c r="L5508" s="6" t="s">
        <v>24</v>
      </c>
      <c r="N5508" s="6" t="b">
        <v>0</v>
      </c>
      <c r="O5508" s="6">
        <v>41.989760410000002</v>
      </c>
      <c r="P5508" s="6">
        <v>-72.128694850000002</v>
      </c>
    </row>
    <row r="5509" spans="2:16" ht="15.75" customHeight="1" x14ac:dyDescent="0.3">
      <c r="B5509" s="6">
        <v>107</v>
      </c>
      <c r="C5509" s="6" t="s">
        <v>21</v>
      </c>
      <c r="D5509" s="6">
        <v>7360</v>
      </c>
      <c r="F5509" s="6" t="s">
        <v>20</v>
      </c>
      <c r="G5509" s="6">
        <v>149.5</v>
      </c>
      <c r="H5509" s="6">
        <v>38.700000000000003</v>
      </c>
      <c r="I5509" s="6">
        <v>4.7</v>
      </c>
      <c r="J5509" s="6" t="s">
        <v>170</v>
      </c>
      <c r="K5509" s="6">
        <v>1.3</v>
      </c>
      <c r="L5509" s="6" t="s">
        <v>24</v>
      </c>
      <c r="N5509" s="6" t="b">
        <v>0</v>
      </c>
      <c r="O5509" s="6">
        <v>41.98932027</v>
      </c>
      <c r="P5509" s="6">
        <v>-72.129057290000006</v>
      </c>
    </row>
    <row r="5510" spans="2:16" ht="15.75" customHeight="1" x14ac:dyDescent="0.3">
      <c r="B5510" s="6">
        <v>409</v>
      </c>
      <c r="C5510" s="6" t="s">
        <v>26</v>
      </c>
      <c r="D5510" s="6">
        <v>7361</v>
      </c>
      <c r="F5510" s="6" t="s">
        <v>31</v>
      </c>
      <c r="G5510" s="6">
        <v>193.8</v>
      </c>
      <c r="H5510" s="6">
        <v>81.2</v>
      </c>
      <c r="I5510" s="6">
        <v>34.200000000000003</v>
      </c>
      <c r="J5510" s="6" t="s">
        <v>170</v>
      </c>
      <c r="K5510" s="6">
        <v>1.3</v>
      </c>
      <c r="L5510" s="6" t="s">
        <v>24</v>
      </c>
      <c r="N5510" s="6" t="b">
        <v>0</v>
      </c>
      <c r="O5510" s="6">
        <v>41.989627480000003</v>
      </c>
      <c r="P5510" s="6">
        <v>-72.128440119999993</v>
      </c>
    </row>
    <row r="5511" spans="2:16" ht="15.75" customHeight="1" x14ac:dyDescent="0.3">
      <c r="B5511" s="6">
        <v>903</v>
      </c>
      <c r="C5511" s="6" t="s">
        <v>21</v>
      </c>
      <c r="D5511" s="6">
        <v>7362</v>
      </c>
      <c r="F5511" s="6" t="s">
        <v>20</v>
      </c>
      <c r="G5511" s="6">
        <v>63.7</v>
      </c>
      <c r="H5511" s="6">
        <v>193.1</v>
      </c>
      <c r="I5511" s="6">
        <v>1</v>
      </c>
      <c r="J5511" s="6" t="s">
        <v>170</v>
      </c>
      <c r="L5511" s="6" t="s">
        <v>24</v>
      </c>
      <c r="N5511" s="6" t="b">
        <v>0</v>
      </c>
      <c r="O5511" s="6">
        <v>41.99082172</v>
      </c>
      <c r="P5511" s="6">
        <v>-72.129755230000001</v>
      </c>
    </row>
    <row r="5512" spans="2:16" ht="15.75" customHeight="1" x14ac:dyDescent="0.3">
      <c r="B5512" s="6">
        <v>902</v>
      </c>
      <c r="C5512" s="6" t="s">
        <v>26</v>
      </c>
      <c r="D5512" s="6">
        <v>7364</v>
      </c>
      <c r="F5512" s="6" t="s">
        <v>172</v>
      </c>
      <c r="G5512" s="6">
        <v>58.1</v>
      </c>
      <c r="H5512" s="6">
        <v>183.2</v>
      </c>
      <c r="I5512" s="6">
        <v>1.8</v>
      </c>
      <c r="J5512" s="6" t="s">
        <v>170</v>
      </c>
      <c r="K5512" s="6">
        <v>1.3</v>
      </c>
      <c r="L5512" s="6" t="s">
        <v>24</v>
      </c>
      <c r="N5512" s="6" t="b">
        <v>0</v>
      </c>
      <c r="O5512" s="6">
        <v>41.990742789999999</v>
      </c>
      <c r="P5512" s="6">
        <v>-72.129842760000002</v>
      </c>
    </row>
    <row r="5513" spans="2:16" ht="15.75" customHeight="1" x14ac:dyDescent="0.3">
      <c r="B5513" s="6">
        <v>903</v>
      </c>
      <c r="C5513" s="6" t="s">
        <v>25</v>
      </c>
      <c r="D5513" s="6">
        <v>7371</v>
      </c>
      <c r="F5513" s="6" t="s">
        <v>172</v>
      </c>
      <c r="G5513" s="6">
        <v>74.900000000000006</v>
      </c>
      <c r="H5513" s="6">
        <v>193.4</v>
      </c>
      <c r="I5513" s="6">
        <v>3.8</v>
      </c>
      <c r="J5513" s="6" t="s">
        <v>170</v>
      </c>
      <c r="L5513" s="6" t="s">
        <v>24</v>
      </c>
      <c r="N5513" s="6" t="b">
        <v>0</v>
      </c>
      <c r="O5513" s="6">
        <v>41.990806890000002</v>
      </c>
      <c r="P5513" s="6">
        <v>-72.129621139999998</v>
      </c>
    </row>
    <row r="5514" spans="2:16" ht="15.75" customHeight="1" x14ac:dyDescent="0.3">
      <c r="B5514" s="6">
        <v>903</v>
      </c>
      <c r="C5514" s="6" t="s">
        <v>17</v>
      </c>
      <c r="D5514" s="6">
        <v>7373</v>
      </c>
      <c r="F5514" s="6" t="s">
        <v>172</v>
      </c>
      <c r="G5514" s="6">
        <v>62.5</v>
      </c>
      <c r="H5514" s="6">
        <v>186.2</v>
      </c>
      <c r="I5514" s="6">
        <v>2.4</v>
      </c>
      <c r="J5514" s="6" t="s">
        <v>170</v>
      </c>
      <c r="K5514" s="6">
        <v>1.3</v>
      </c>
      <c r="L5514" s="6" t="s">
        <v>24</v>
      </c>
      <c r="N5514" s="6" t="b">
        <v>1</v>
      </c>
      <c r="O5514" s="6">
        <v>41.990762490000002</v>
      </c>
      <c r="P5514" s="6">
        <v>-72.129784020000002</v>
      </c>
    </row>
    <row r="5515" spans="2:16" ht="15.75" customHeight="1" x14ac:dyDescent="0.3">
      <c r="B5515" s="6">
        <v>902</v>
      </c>
      <c r="C5515" s="6" t="s">
        <v>26</v>
      </c>
      <c r="D5515" s="6">
        <v>7374</v>
      </c>
      <c r="F5515" s="6" t="s">
        <v>172</v>
      </c>
      <c r="G5515" s="6">
        <v>55.2</v>
      </c>
      <c r="H5515" s="6">
        <v>187</v>
      </c>
      <c r="I5515" s="6">
        <v>3.5</v>
      </c>
      <c r="J5515" s="6" t="s">
        <v>170</v>
      </c>
      <c r="K5515" s="6">
        <v>1.3</v>
      </c>
      <c r="L5515" s="6" t="s">
        <v>24</v>
      </c>
      <c r="N5515" s="6" t="b">
        <v>0</v>
      </c>
      <c r="O5515" s="6">
        <v>41.990780970000003</v>
      </c>
      <c r="P5515" s="6">
        <v>-72.129869330000005</v>
      </c>
    </row>
    <row r="5516" spans="2:16" ht="15.75" customHeight="1" x14ac:dyDescent="0.3">
      <c r="B5516" s="6">
        <v>409</v>
      </c>
      <c r="C5516" s="6" t="s">
        <v>25</v>
      </c>
      <c r="D5516" s="6">
        <v>7377</v>
      </c>
      <c r="F5516" s="6" t="s">
        <v>22</v>
      </c>
      <c r="G5516" s="6">
        <v>190.9</v>
      </c>
      <c r="H5516" s="6">
        <v>93.7</v>
      </c>
      <c r="I5516" s="6">
        <v>22.7</v>
      </c>
      <c r="J5516" s="6" t="s">
        <v>170</v>
      </c>
      <c r="K5516" s="6">
        <v>1.3</v>
      </c>
      <c r="L5516" s="6" t="s">
        <v>24</v>
      </c>
      <c r="N5516" s="6" t="b">
        <v>0</v>
      </c>
      <c r="O5516" s="6">
        <v>41.989742720000002</v>
      </c>
      <c r="P5516" s="6">
        <v>-72.128448399999996</v>
      </c>
    </row>
    <row r="5517" spans="2:16" ht="15.75" customHeight="1" x14ac:dyDescent="0.3">
      <c r="B5517" s="6">
        <v>903</v>
      </c>
      <c r="C5517" s="6" t="s">
        <v>21</v>
      </c>
      <c r="D5517" s="6">
        <v>7378</v>
      </c>
      <c r="F5517" s="6" t="s">
        <v>20</v>
      </c>
      <c r="G5517" s="6">
        <v>63.1</v>
      </c>
      <c r="H5517" s="6">
        <v>191</v>
      </c>
      <c r="I5517" s="6">
        <v>1.3</v>
      </c>
      <c r="J5517" s="6" t="s">
        <v>170</v>
      </c>
      <c r="L5517" s="6" t="s">
        <v>24</v>
      </c>
      <c r="N5517" s="6" t="b">
        <v>0</v>
      </c>
      <c r="O5517" s="6">
        <v>41.990804060000002</v>
      </c>
      <c r="P5517" s="6">
        <v>-72.129766790000005</v>
      </c>
    </row>
    <row r="5518" spans="2:16" ht="15.75" customHeight="1" x14ac:dyDescent="0.3">
      <c r="B5518" s="6">
        <v>408</v>
      </c>
      <c r="C5518" s="6" t="s">
        <v>25</v>
      </c>
      <c r="D5518" s="6">
        <v>7379</v>
      </c>
      <c r="F5518" s="6" t="s">
        <v>18</v>
      </c>
      <c r="G5518" s="6">
        <v>172.2</v>
      </c>
      <c r="H5518" s="6">
        <v>90.3</v>
      </c>
      <c r="I5518" s="6">
        <v>47.9</v>
      </c>
      <c r="J5518" s="6" t="s">
        <v>170</v>
      </c>
      <c r="L5518" s="6" t="s">
        <v>24</v>
      </c>
      <c r="N5518" s="6" t="b">
        <v>0</v>
      </c>
      <c r="O5518" s="6">
        <v>41.989741809999998</v>
      </c>
      <c r="P5518" s="6">
        <v>-72.128678370000003</v>
      </c>
    </row>
    <row r="5519" spans="2:16" ht="15.75" customHeight="1" x14ac:dyDescent="0.3">
      <c r="B5519" s="6">
        <v>902</v>
      </c>
      <c r="C5519" s="6" t="s">
        <v>26</v>
      </c>
      <c r="D5519" s="6">
        <v>7381</v>
      </c>
      <c r="F5519" s="6" t="s">
        <v>172</v>
      </c>
      <c r="G5519" s="6">
        <v>54.2</v>
      </c>
      <c r="H5519" s="6">
        <v>183.1</v>
      </c>
      <c r="I5519" s="6">
        <v>1.3</v>
      </c>
      <c r="J5519" s="6" t="s">
        <v>170</v>
      </c>
      <c r="L5519" s="6" t="s">
        <v>24</v>
      </c>
      <c r="N5519" s="6" t="b">
        <v>1</v>
      </c>
      <c r="O5519" s="6">
        <v>41.990748000000004</v>
      </c>
      <c r="P5519" s="6">
        <v>-72.129889439999999</v>
      </c>
    </row>
    <row r="5520" spans="2:16" ht="15.75" customHeight="1" x14ac:dyDescent="0.3">
      <c r="B5520" s="6">
        <v>902</v>
      </c>
      <c r="C5520" s="6" t="s">
        <v>26</v>
      </c>
      <c r="D5520" s="6">
        <v>7382</v>
      </c>
      <c r="F5520" s="6" t="s">
        <v>172</v>
      </c>
      <c r="G5520" s="6">
        <v>54.1</v>
      </c>
      <c r="H5520" s="6">
        <v>185.6</v>
      </c>
      <c r="I5520" s="6">
        <v>2.5</v>
      </c>
      <c r="J5520" s="6" t="s">
        <v>170</v>
      </c>
      <c r="K5520" s="6">
        <v>1.3</v>
      </c>
      <c r="L5520" s="6" t="s">
        <v>24</v>
      </c>
      <c r="N5520" s="6" t="b">
        <v>1</v>
      </c>
      <c r="O5520" s="6">
        <v>41.99077029</v>
      </c>
      <c r="P5520" s="6">
        <v>-72.129885380000005</v>
      </c>
    </row>
    <row r="5521" spans="2:16" ht="15.75" customHeight="1" x14ac:dyDescent="0.3">
      <c r="B5521" s="6">
        <v>904</v>
      </c>
      <c r="C5521" s="6" t="s">
        <v>26</v>
      </c>
      <c r="D5521" s="6">
        <v>7383</v>
      </c>
      <c r="F5521" s="6" t="s">
        <v>172</v>
      </c>
      <c r="G5521" s="6">
        <v>98.3</v>
      </c>
      <c r="H5521" s="6">
        <v>185.1</v>
      </c>
      <c r="I5521" s="6">
        <v>1.5</v>
      </c>
      <c r="J5521" s="6" t="s">
        <v>170</v>
      </c>
      <c r="K5521" s="6">
        <v>1.3</v>
      </c>
      <c r="L5521" s="6" t="s">
        <v>24</v>
      </c>
      <c r="N5521" s="6" t="b">
        <v>0</v>
      </c>
      <c r="O5521" s="6">
        <v>41.990696829999997</v>
      </c>
      <c r="P5521" s="6">
        <v>-72.129359739999998</v>
      </c>
    </row>
    <row r="5522" spans="2:16" ht="15.75" customHeight="1" x14ac:dyDescent="0.3">
      <c r="B5522" s="6">
        <v>902</v>
      </c>
      <c r="C5522" s="6" t="s">
        <v>26</v>
      </c>
      <c r="D5522" s="6">
        <v>7384</v>
      </c>
      <c r="F5522" s="6" t="s">
        <v>172</v>
      </c>
      <c r="G5522" s="6">
        <v>54.6</v>
      </c>
      <c r="H5522" s="6">
        <v>182.9</v>
      </c>
      <c r="I5522" s="6">
        <v>1.5</v>
      </c>
      <c r="J5522" s="6" t="s">
        <v>170</v>
      </c>
      <c r="K5522" s="6">
        <v>1.3</v>
      </c>
      <c r="L5522" s="6" t="s">
        <v>24</v>
      </c>
      <c r="N5522" s="6" t="b">
        <v>0</v>
      </c>
      <c r="O5522" s="6">
        <v>41.990745599999997</v>
      </c>
      <c r="P5522" s="6">
        <v>-72.129885090000002</v>
      </c>
    </row>
    <row r="5523" spans="2:16" ht="15.75" customHeight="1" x14ac:dyDescent="0.3">
      <c r="B5523" s="6">
        <v>903</v>
      </c>
      <c r="C5523" s="6" t="s">
        <v>17</v>
      </c>
      <c r="D5523" s="6">
        <v>7385</v>
      </c>
      <c r="F5523" s="6" t="s">
        <v>172</v>
      </c>
      <c r="G5523" s="6">
        <v>63.1</v>
      </c>
      <c r="H5523" s="6">
        <v>184.6</v>
      </c>
      <c r="I5523" s="6">
        <v>1.5</v>
      </c>
      <c r="J5523" s="6" t="s">
        <v>170</v>
      </c>
      <c r="K5523" s="6">
        <v>1.3</v>
      </c>
      <c r="L5523" s="6" t="s">
        <v>24</v>
      </c>
      <c r="N5523" s="6" t="b">
        <v>0</v>
      </c>
      <c r="O5523" s="6">
        <v>41.990747380000002</v>
      </c>
      <c r="P5523" s="6">
        <v>-72.129780240000002</v>
      </c>
    </row>
    <row r="5524" spans="2:16" ht="15.75" customHeight="1" x14ac:dyDescent="0.3">
      <c r="B5524" s="6">
        <v>903</v>
      </c>
      <c r="C5524" s="6" t="s">
        <v>26</v>
      </c>
      <c r="D5524" s="6">
        <v>7387</v>
      </c>
      <c r="F5524" s="6" t="s">
        <v>172</v>
      </c>
      <c r="G5524" s="6">
        <v>79.599999999999994</v>
      </c>
      <c r="H5524" s="6">
        <v>185.9</v>
      </c>
      <c r="I5524" s="6">
        <v>1.3</v>
      </c>
      <c r="J5524" s="6" t="s">
        <v>170</v>
      </c>
      <c r="K5524" s="6">
        <v>1.3</v>
      </c>
      <c r="L5524" s="6" t="s">
        <v>24</v>
      </c>
      <c r="N5524" s="6" t="b">
        <v>1</v>
      </c>
      <c r="O5524" s="6">
        <v>41.990733120000002</v>
      </c>
      <c r="P5524" s="6">
        <v>-72.12958089</v>
      </c>
    </row>
    <row r="5525" spans="2:16" ht="15.75" customHeight="1" x14ac:dyDescent="0.3">
      <c r="B5525" s="6">
        <v>903</v>
      </c>
      <c r="C5525" s="6" t="s">
        <v>21</v>
      </c>
      <c r="D5525" s="6">
        <v>7389</v>
      </c>
      <c r="F5525" s="6" t="s">
        <v>172</v>
      </c>
      <c r="G5525" s="6">
        <v>63.2</v>
      </c>
      <c r="H5525" s="6">
        <v>195.9</v>
      </c>
      <c r="I5525" s="6">
        <v>2.7</v>
      </c>
      <c r="J5525" s="6" t="s">
        <v>170</v>
      </c>
      <c r="L5525" s="6" t="s">
        <v>24</v>
      </c>
      <c r="N5525" s="6" t="b">
        <v>1</v>
      </c>
      <c r="O5525" s="6">
        <v>41.990847299999999</v>
      </c>
      <c r="P5525" s="6">
        <v>-72.129755299999999</v>
      </c>
    </row>
    <row r="5526" spans="2:16" ht="15.75" customHeight="1" x14ac:dyDescent="0.3">
      <c r="B5526" s="6">
        <v>805</v>
      </c>
      <c r="C5526" s="6" t="s">
        <v>17</v>
      </c>
      <c r="D5526" s="6">
        <v>7390</v>
      </c>
      <c r="F5526" s="6" t="s">
        <v>172</v>
      </c>
      <c r="G5526" s="6">
        <v>102.3</v>
      </c>
      <c r="H5526" s="6">
        <v>166.9</v>
      </c>
      <c r="I5526" s="6">
        <v>1.3</v>
      </c>
      <c r="J5526" s="6" t="s">
        <v>170</v>
      </c>
      <c r="K5526" s="6">
        <v>1.3</v>
      </c>
      <c r="L5526" s="6" t="s">
        <v>24</v>
      </c>
      <c r="N5526" s="6" t="b">
        <v>0</v>
      </c>
      <c r="O5526" s="6">
        <v>41.9905294</v>
      </c>
      <c r="P5526" s="6">
        <v>-72.12935032</v>
      </c>
    </row>
    <row r="5527" spans="2:16" ht="15.75" customHeight="1" x14ac:dyDescent="0.3">
      <c r="B5527" s="6">
        <v>903</v>
      </c>
      <c r="C5527" s="6" t="s">
        <v>17</v>
      </c>
      <c r="D5527" s="6">
        <v>7391</v>
      </c>
      <c r="F5527" s="6" t="s">
        <v>172</v>
      </c>
      <c r="G5527" s="6">
        <v>62.6</v>
      </c>
      <c r="H5527" s="6">
        <v>187.2</v>
      </c>
      <c r="I5527" s="6">
        <v>2.5</v>
      </c>
      <c r="J5527" s="6" t="s">
        <v>170</v>
      </c>
      <c r="K5527" s="6">
        <v>1.3</v>
      </c>
      <c r="L5527" s="6" t="s">
        <v>24</v>
      </c>
      <c r="N5527" s="6" t="b">
        <v>1</v>
      </c>
      <c r="O5527" s="6">
        <v>41.990771189999997</v>
      </c>
      <c r="P5527" s="6">
        <v>-72.129780729999993</v>
      </c>
    </row>
    <row r="5528" spans="2:16" ht="15.75" customHeight="1" x14ac:dyDescent="0.3">
      <c r="B5528" s="6">
        <v>903</v>
      </c>
      <c r="C5528" s="6" t="s">
        <v>17</v>
      </c>
      <c r="D5528" s="6">
        <v>7394</v>
      </c>
      <c r="F5528" s="6" t="s">
        <v>172</v>
      </c>
      <c r="G5528" s="6">
        <v>69.7</v>
      </c>
      <c r="H5528" s="6">
        <v>181.4</v>
      </c>
      <c r="I5528" s="6">
        <v>1.4</v>
      </c>
      <c r="J5528" s="6" t="s">
        <v>170</v>
      </c>
      <c r="L5528" s="6" t="s">
        <v>24</v>
      </c>
      <c r="N5528" s="6" t="b">
        <v>0</v>
      </c>
      <c r="O5528" s="6">
        <v>41.990708730000001</v>
      </c>
      <c r="P5528" s="6">
        <v>-72.129708320000006</v>
      </c>
    </row>
    <row r="5529" spans="2:16" ht="15.75" customHeight="1" x14ac:dyDescent="0.3">
      <c r="B5529" s="6">
        <v>805</v>
      </c>
      <c r="C5529" s="6" t="s">
        <v>26</v>
      </c>
      <c r="D5529" s="6">
        <v>7395</v>
      </c>
      <c r="F5529" s="6" t="s">
        <v>172</v>
      </c>
      <c r="G5529" s="6">
        <v>118.3</v>
      </c>
      <c r="H5529" s="6">
        <v>168</v>
      </c>
      <c r="I5529" s="6">
        <v>7.4</v>
      </c>
      <c r="J5529" s="6" t="s">
        <v>170</v>
      </c>
      <c r="K5529" s="6">
        <v>1.3</v>
      </c>
      <c r="L5529" s="6" t="s">
        <v>24</v>
      </c>
      <c r="N5529" s="6" t="b">
        <v>0</v>
      </c>
      <c r="O5529" s="6">
        <v>41.990514150000003</v>
      </c>
      <c r="P5529" s="6">
        <v>-72.129157359999994</v>
      </c>
    </row>
    <row r="5530" spans="2:16" ht="15.75" customHeight="1" x14ac:dyDescent="0.3">
      <c r="B5530" s="6">
        <v>903</v>
      </c>
      <c r="C5530" s="6" t="s">
        <v>25</v>
      </c>
      <c r="D5530" s="6">
        <v>7396</v>
      </c>
      <c r="F5530" s="6" t="s">
        <v>172</v>
      </c>
      <c r="G5530" s="6">
        <v>78.099999999999994</v>
      </c>
      <c r="H5530" s="6">
        <v>190.2</v>
      </c>
      <c r="I5530" s="6">
        <v>1.6</v>
      </c>
      <c r="J5530" s="6" t="s">
        <v>170</v>
      </c>
      <c r="L5530" s="6" t="s">
        <v>24</v>
      </c>
      <c r="N5530" s="6" t="b">
        <v>0</v>
      </c>
      <c r="O5530" s="6">
        <v>41.99077355</v>
      </c>
      <c r="P5530" s="6">
        <v>-72.129589730000006</v>
      </c>
    </row>
    <row r="5531" spans="2:16" ht="15.75" customHeight="1" x14ac:dyDescent="0.3">
      <c r="B5531" s="6">
        <v>409</v>
      </c>
      <c r="C5531" s="6" t="s">
        <v>26</v>
      </c>
      <c r="D5531" s="6">
        <v>7397</v>
      </c>
      <c r="F5531" s="6" t="s">
        <v>33</v>
      </c>
      <c r="G5531" s="6">
        <v>194.4</v>
      </c>
      <c r="H5531" s="6">
        <v>84</v>
      </c>
      <c r="I5531" s="6">
        <v>39.200000000000003</v>
      </c>
      <c r="J5531" s="6" t="s">
        <v>170</v>
      </c>
      <c r="K5531" s="6">
        <v>1.3</v>
      </c>
      <c r="L5531" s="6" t="s">
        <v>24</v>
      </c>
      <c r="N5531" s="6" t="b">
        <v>0</v>
      </c>
      <c r="O5531" s="6">
        <v>41.989651340000002</v>
      </c>
      <c r="P5531" s="6">
        <v>-72.128427079999994</v>
      </c>
    </row>
    <row r="5532" spans="2:16" ht="15.75" customHeight="1" x14ac:dyDescent="0.3">
      <c r="B5532" s="6">
        <v>904</v>
      </c>
      <c r="C5532" s="6" t="s">
        <v>21</v>
      </c>
      <c r="D5532" s="6">
        <v>7398</v>
      </c>
      <c r="F5532" s="6" t="s">
        <v>172</v>
      </c>
      <c r="G5532" s="6">
        <v>86.9</v>
      </c>
      <c r="H5532" s="6">
        <v>191.1</v>
      </c>
      <c r="I5532" s="6">
        <v>2.1</v>
      </c>
      <c r="J5532" s="6" t="s">
        <v>170</v>
      </c>
      <c r="K5532" s="6">
        <v>1.3</v>
      </c>
      <c r="L5532" s="6" t="s">
        <v>24</v>
      </c>
      <c r="N5532" s="6" t="b">
        <v>0</v>
      </c>
      <c r="O5532" s="6">
        <v>41.990767779999999</v>
      </c>
      <c r="P5532" s="6">
        <v>-72.129482980000006</v>
      </c>
    </row>
    <row r="5533" spans="2:16" ht="15.75" customHeight="1" x14ac:dyDescent="0.3">
      <c r="B5533" s="6">
        <v>903</v>
      </c>
      <c r="C5533" s="6" t="s">
        <v>17</v>
      </c>
      <c r="D5533" s="6">
        <v>7400</v>
      </c>
      <c r="F5533" s="6" t="s">
        <v>18</v>
      </c>
      <c r="G5533" s="6">
        <v>63.6</v>
      </c>
      <c r="H5533" s="6">
        <v>188.9</v>
      </c>
      <c r="I5533" s="6">
        <v>1.5</v>
      </c>
      <c r="J5533" s="6" t="s">
        <v>170</v>
      </c>
      <c r="K5533" s="6">
        <v>1.3</v>
      </c>
      <c r="L5533" s="6" t="s">
        <v>24</v>
      </c>
      <c r="N5533" s="6" t="b">
        <v>0</v>
      </c>
      <c r="O5533" s="6">
        <v>41.990784679999997</v>
      </c>
      <c r="P5533" s="6">
        <v>-72.129765239999998</v>
      </c>
    </row>
    <row r="5534" spans="2:16" ht="15.75" customHeight="1" x14ac:dyDescent="0.3">
      <c r="B5534" s="6">
        <v>706</v>
      </c>
      <c r="C5534" s="6" t="s">
        <v>21</v>
      </c>
      <c r="D5534" s="6">
        <v>7401</v>
      </c>
      <c r="E5534" s="6">
        <v>2</v>
      </c>
      <c r="F5534" s="6" t="s">
        <v>172</v>
      </c>
      <c r="G5534" s="6">
        <v>121.3</v>
      </c>
      <c r="H5534" s="6">
        <v>156.80000000000001</v>
      </c>
      <c r="I5534" s="6">
        <v>2.9</v>
      </c>
      <c r="J5534" s="6" t="s">
        <v>170</v>
      </c>
      <c r="K5534" s="6">
        <v>1.3</v>
      </c>
      <c r="L5534" s="6" t="s">
        <v>24</v>
      </c>
      <c r="N5534" s="6" t="b">
        <v>1</v>
      </c>
      <c r="O5534" s="6">
        <v>41.990410269999998</v>
      </c>
      <c r="P5534" s="6">
        <v>-72.129145149999999</v>
      </c>
    </row>
    <row r="5535" spans="2:16" ht="15.75" customHeight="1" x14ac:dyDescent="0.3">
      <c r="B5535" s="6">
        <v>909</v>
      </c>
      <c r="C5535" s="6" t="s">
        <v>25</v>
      </c>
      <c r="D5535" s="6">
        <v>7401</v>
      </c>
      <c r="F5535" s="6" t="s">
        <v>18</v>
      </c>
      <c r="G5535" s="6">
        <v>190.4</v>
      </c>
      <c r="H5535" s="6">
        <v>192.5</v>
      </c>
      <c r="I5535" s="6">
        <v>33.299999999999997</v>
      </c>
      <c r="J5535" s="6" t="s">
        <v>170</v>
      </c>
      <c r="K5535" s="6">
        <v>1.3</v>
      </c>
      <c r="L5535" s="6" t="s">
        <v>24</v>
      </c>
      <c r="N5535" s="6" t="b">
        <v>0</v>
      </c>
      <c r="O5535" s="6">
        <v>41.990618519999998</v>
      </c>
      <c r="P5535" s="6">
        <v>-72.128246739999994</v>
      </c>
    </row>
    <row r="5536" spans="2:16" ht="15.75" customHeight="1" x14ac:dyDescent="0.3">
      <c r="B5536" s="6">
        <v>107</v>
      </c>
      <c r="C5536" s="6" t="s">
        <v>25</v>
      </c>
      <c r="D5536" s="6">
        <v>7405</v>
      </c>
      <c r="F5536" s="6" t="s">
        <v>20</v>
      </c>
      <c r="G5536" s="6">
        <v>153.4</v>
      </c>
      <c r="H5536" s="6">
        <v>33.799999999999997</v>
      </c>
      <c r="I5536" s="6">
        <v>10.8</v>
      </c>
      <c r="J5536" s="6" t="s">
        <v>170</v>
      </c>
      <c r="K5536" s="6">
        <v>1.3</v>
      </c>
      <c r="L5536" s="6" t="s">
        <v>24</v>
      </c>
      <c r="N5536" s="6" t="b">
        <v>0</v>
      </c>
      <c r="O5536" s="6">
        <v>41.989270779999998</v>
      </c>
      <c r="P5536" s="6">
        <v>-72.129021109999996</v>
      </c>
    </row>
    <row r="5537" spans="2:16" ht="15.75" customHeight="1" x14ac:dyDescent="0.3">
      <c r="B5537" s="6">
        <v>107</v>
      </c>
      <c r="C5537" s="6" t="s">
        <v>25</v>
      </c>
      <c r="D5537" s="6">
        <v>7406</v>
      </c>
      <c r="F5537" s="6" t="s">
        <v>20</v>
      </c>
      <c r="G5537" s="6">
        <v>159.5</v>
      </c>
      <c r="H5537" s="6">
        <v>34.1</v>
      </c>
      <c r="I5537" s="6">
        <v>8.4</v>
      </c>
      <c r="J5537" s="6" t="s">
        <v>170</v>
      </c>
      <c r="K5537" s="6">
        <v>1.3</v>
      </c>
      <c r="L5537" s="6" t="s">
        <v>24</v>
      </c>
      <c r="N5537" s="6" t="b">
        <v>0</v>
      </c>
      <c r="O5537" s="6">
        <v>41.989263909999998</v>
      </c>
      <c r="P5537" s="6">
        <v>-72.128947800000006</v>
      </c>
    </row>
    <row r="5538" spans="2:16" ht="15.75" customHeight="1" x14ac:dyDescent="0.3">
      <c r="B5538" s="6">
        <v>107</v>
      </c>
      <c r="C5538" s="6" t="s">
        <v>25</v>
      </c>
      <c r="D5538" s="6">
        <v>7407</v>
      </c>
      <c r="F5538" s="6" t="s">
        <v>22</v>
      </c>
      <c r="G5538" s="6">
        <v>159.6</v>
      </c>
      <c r="H5538" s="6">
        <v>34.1</v>
      </c>
      <c r="I5538" s="6">
        <v>8.1999999999999993</v>
      </c>
      <c r="J5538" s="6" t="s">
        <v>170</v>
      </c>
      <c r="K5538" s="6">
        <v>1.3</v>
      </c>
      <c r="L5538" s="6" t="s">
        <v>24</v>
      </c>
      <c r="N5538" s="6" t="b">
        <v>0</v>
      </c>
      <c r="O5538" s="6">
        <v>41.989263749999999</v>
      </c>
      <c r="P5538" s="6">
        <v>-72.12894661</v>
      </c>
    </row>
    <row r="5539" spans="2:16" ht="15.75" customHeight="1" x14ac:dyDescent="0.3">
      <c r="B5539" s="6">
        <v>107</v>
      </c>
      <c r="C5539" s="6" t="s">
        <v>26</v>
      </c>
      <c r="D5539" s="6">
        <v>7409</v>
      </c>
      <c r="F5539" s="6" t="s">
        <v>22</v>
      </c>
      <c r="G5539" s="6">
        <v>154.4</v>
      </c>
      <c r="H5539" s="6">
        <v>28.9</v>
      </c>
      <c r="I5539" s="6">
        <v>5.6</v>
      </c>
      <c r="J5539" s="6" t="s">
        <v>170</v>
      </c>
      <c r="K5539" s="6">
        <v>1.3</v>
      </c>
      <c r="L5539" s="6" t="s">
        <v>24</v>
      </c>
      <c r="N5539" s="6" t="b">
        <v>1</v>
      </c>
      <c r="O5539" s="6">
        <v>41.989225820000001</v>
      </c>
      <c r="P5539" s="6">
        <v>-72.129019499999998</v>
      </c>
    </row>
    <row r="5540" spans="2:16" ht="15.75" customHeight="1" x14ac:dyDescent="0.3">
      <c r="B5540" s="6">
        <v>107</v>
      </c>
      <c r="C5540" s="6" t="s">
        <v>25</v>
      </c>
      <c r="D5540" s="6">
        <v>7414</v>
      </c>
      <c r="F5540" s="6" t="s">
        <v>20</v>
      </c>
      <c r="G5540" s="6">
        <v>159.9</v>
      </c>
      <c r="H5540" s="6">
        <v>33.799999999999997</v>
      </c>
      <c r="I5540" s="6">
        <v>10.3</v>
      </c>
      <c r="J5540" s="6" t="s">
        <v>170</v>
      </c>
      <c r="K5540" s="6">
        <v>1.3</v>
      </c>
      <c r="L5540" s="6" t="s">
        <v>24</v>
      </c>
      <c r="N5540" s="6" t="b">
        <v>0</v>
      </c>
      <c r="O5540" s="6">
        <v>41.989260629999997</v>
      </c>
      <c r="P5540" s="6">
        <v>-72.128943660000004</v>
      </c>
    </row>
    <row r="5541" spans="2:16" ht="15.75" customHeight="1" x14ac:dyDescent="0.3">
      <c r="B5541" s="6">
        <v>107</v>
      </c>
      <c r="C5541" s="6" t="s">
        <v>25</v>
      </c>
      <c r="D5541" s="6">
        <v>7415</v>
      </c>
      <c r="F5541" s="6" t="s">
        <v>22</v>
      </c>
      <c r="G5541" s="6">
        <v>152.69999999999999</v>
      </c>
      <c r="H5541" s="6">
        <v>32.5</v>
      </c>
      <c r="I5541" s="6">
        <v>9.5</v>
      </c>
      <c r="J5541" s="6" t="s">
        <v>170</v>
      </c>
      <c r="K5541" s="6">
        <v>1.3</v>
      </c>
      <c r="L5541" s="6" t="s">
        <v>24</v>
      </c>
      <c r="N5541" s="6" t="b">
        <v>0</v>
      </c>
      <c r="O5541" s="6">
        <v>41.989260360000003</v>
      </c>
      <c r="P5541" s="6">
        <v>-72.129032190000004</v>
      </c>
    </row>
    <row r="5542" spans="2:16" ht="15.75" customHeight="1" x14ac:dyDescent="0.3">
      <c r="B5542" s="6">
        <v>107</v>
      </c>
      <c r="C5542" s="6" t="s">
        <v>21</v>
      </c>
      <c r="D5542" s="6">
        <v>7418</v>
      </c>
      <c r="F5542" s="6" t="s">
        <v>20</v>
      </c>
      <c r="G5542" s="6">
        <v>149</v>
      </c>
      <c r="H5542" s="6">
        <v>39.5</v>
      </c>
      <c r="I5542" s="6">
        <v>5.2</v>
      </c>
      <c r="J5542" s="6" t="s">
        <v>170</v>
      </c>
      <c r="K5542" s="6">
        <v>1.3</v>
      </c>
      <c r="L5542" s="6" t="s">
        <v>24</v>
      </c>
      <c r="N5542" s="6" t="b">
        <v>0</v>
      </c>
      <c r="O5542" s="6">
        <v>41.989328129999997</v>
      </c>
      <c r="P5542" s="6">
        <v>-72.129061570000005</v>
      </c>
    </row>
    <row r="5543" spans="2:16" ht="15.75" customHeight="1" x14ac:dyDescent="0.3">
      <c r="B5543" s="6">
        <v>107</v>
      </c>
      <c r="C5543" s="6" t="s">
        <v>21</v>
      </c>
      <c r="D5543" s="6">
        <v>7419</v>
      </c>
      <c r="F5543" s="6" t="s">
        <v>20</v>
      </c>
      <c r="G5543" s="6">
        <v>147.80000000000001</v>
      </c>
      <c r="H5543" s="6">
        <v>39.4</v>
      </c>
      <c r="I5543" s="6">
        <v>6.1</v>
      </c>
      <c r="J5543" s="6" t="s">
        <v>170</v>
      </c>
      <c r="K5543" s="6">
        <v>1.3</v>
      </c>
      <c r="L5543" s="6" t="s">
        <v>24</v>
      </c>
      <c r="N5543" s="6" t="b">
        <v>0</v>
      </c>
      <c r="O5543" s="6">
        <v>41.989329120000001</v>
      </c>
      <c r="P5543" s="6">
        <v>-72.129076080000004</v>
      </c>
    </row>
    <row r="5544" spans="2:16" ht="15.75" customHeight="1" x14ac:dyDescent="0.3">
      <c r="B5544" s="6">
        <v>107</v>
      </c>
      <c r="C5544" s="6" t="s">
        <v>21</v>
      </c>
      <c r="D5544" s="6">
        <v>7420</v>
      </c>
      <c r="F5544" s="6" t="s">
        <v>20</v>
      </c>
      <c r="G5544" s="6">
        <v>148.80000000000001</v>
      </c>
      <c r="H5544" s="6">
        <v>37.700000000000003</v>
      </c>
      <c r="I5544" s="6">
        <v>8.6999999999999993</v>
      </c>
      <c r="J5544" s="6" t="s">
        <v>170</v>
      </c>
      <c r="K5544" s="6">
        <v>1.3</v>
      </c>
      <c r="L5544" s="6" t="s">
        <v>24</v>
      </c>
      <c r="N5544" s="6" t="b">
        <v>0</v>
      </c>
      <c r="O5544" s="6">
        <v>41.989312499999997</v>
      </c>
      <c r="P5544" s="6">
        <v>-72.129067730000003</v>
      </c>
    </row>
    <row r="5545" spans="2:16" ht="15.75" customHeight="1" x14ac:dyDescent="0.3">
      <c r="B5545" s="6">
        <v>107</v>
      </c>
      <c r="C5545" s="6" t="s">
        <v>21</v>
      </c>
      <c r="D5545" s="6">
        <v>7421</v>
      </c>
      <c r="F5545" s="6" t="s">
        <v>20</v>
      </c>
      <c r="G5545" s="6">
        <v>147.80000000000001</v>
      </c>
      <c r="H5545" s="6">
        <v>38.4</v>
      </c>
      <c r="I5545" s="6">
        <v>6.5</v>
      </c>
      <c r="J5545" s="6" t="s">
        <v>170</v>
      </c>
      <c r="K5545" s="6">
        <v>1.3</v>
      </c>
      <c r="L5545" s="6" t="s">
        <v>24</v>
      </c>
      <c r="N5545" s="6" t="b">
        <v>0</v>
      </c>
      <c r="O5545" s="6">
        <v>41.98932027</v>
      </c>
      <c r="P5545" s="6">
        <v>-72.129078179999993</v>
      </c>
    </row>
    <row r="5546" spans="2:16" ht="15.75" customHeight="1" x14ac:dyDescent="0.3">
      <c r="B5546" s="6">
        <v>107</v>
      </c>
      <c r="C5546" s="6" t="s">
        <v>25</v>
      </c>
      <c r="D5546" s="6">
        <v>7424</v>
      </c>
      <c r="F5546" s="6" t="s">
        <v>20</v>
      </c>
      <c r="G5546" s="6">
        <v>159.9</v>
      </c>
      <c r="H5546" s="6">
        <v>33.799999999999997</v>
      </c>
      <c r="I5546" s="6">
        <v>7.3</v>
      </c>
      <c r="J5546" s="6" t="s">
        <v>170</v>
      </c>
      <c r="K5546" s="6">
        <v>1.3</v>
      </c>
      <c r="L5546" s="6" t="s">
        <v>24</v>
      </c>
      <c r="N5546" s="6" t="b">
        <v>0</v>
      </c>
      <c r="O5546" s="6">
        <v>41.989260629999997</v>
      </c>
      <c r="P5546" s="6">
        <v>-72.128943660000004</v>
      </c>
    </row>
    <row r="5547" spans="2:16" ht="15.75" customHeight="1" x14ac:dyDescent="0.3">
      <c r="B5547" s="6">
        <v>609</v>
      </c>
      <c r="C5547" s="6" t="s">
        <v>25</v>
      </c>
      <c r="D5547" s="6">
        <v>7427</v>
      </c>
      <c r="F5547" s="6" t="s">
        <v>18</v>
      </c>
      <c r="G5547" s="6">
        <v>195</v>
      </c>
      <c r="H5547" s="6">
        <v>133.69999999999999</v>
      </c>
      <c r="I5547" s="6">
        <v>37.4</v>
      </c>
      <c r="J5547" s="6" t="s">
        <v>170</v>
      </c>
      <c r="K5547" s="6">
        <v>1.3</v>
      </c>
      <c r="L5547" s="6" t="s">
        <v>24</v>
      </c>
      <c r="N5547" s="6" t="b">
        <v>0</v>
      </c>
      <c r="O5547" s="6">
        <v>41.99009057</v>
      </c>
      <c r="P5547" s="6">
        <v>-72.128315490000006</v>
      </c>
    </row>
    <row r="5548" spans="2:16" ht="15.75" customHeight="1" x14ac:dyDescent="0.3">
      <c r="B5548" s="6">
        <v>609</v>
      </c>
      <c r="C5548" s="6" t="s">
        <v>25</v>
      </c>
      <c r="D5548" s="6">
        <v>7428</v>
      </c>
      <c r="F5548" s="6" t="s">
        <v>31</v>
      </c>
      <c r="G5548" s="6">
        <v>191.5</v>
      </c>
      <c r="H5548" s="6">
        <v>135.6</v>
      </c>
      <c r="I5548" s="6">
        <v>14.2</v>
      </c>
      <c r="J5548" s="6" t="s">
        <v>170</v>
      </c>
      <c r="K5548" s="6">
        <v>1.3</v>
      </c>
      <c r="L5548" s="6" t="s">
        <v>24</v>
      </c>
      <c r="N5548" s="6" t="b">
        <v>0</v>
      </c>
      <c r="O5548" s="6">
        <v>41.990112869999997</v>
      </c>
      <c r="P5548" s="6">
        <v>-72.128353200000006</v>
      </c>
    </row>
    <row r="5549" spans="2:16" ht="15.75" customHeight="1" x14ac:dyDescent="0.3">
      <c r="B5549" s="6">
        <v>809</v>
      </c>
      <c r="C5549" s="6" t="s">
        <v>26</v>
      </c>
      <c r="D5549" s="6">
        <v>7429</v>
      </c>
      <c r="F5549" s="6" t="s">
        <v>31</v>
      </c>
      <c r="G5549" s="6">
        <v>196.5</v>
      </c>
      <c r="H5549" s="6">
        <v>160.30000000000001</v>
      </c>
      <c r="I5549" s="6">
        <v>22.6</v>
      </c>
      <c r="J5549" s="6" t="s">
        <v>170</v>
      </c>
      <c r="K5549" s="6">
        <v>1.3</v>
      </c>
      <c r="L5549" s="6" t="s">
        <v>24</v>
      </c>
      <c r="N5549" s="6" t="b">
        <v>0</v>
      </c>
      <c r="O5549" s="6">
        <v>41.99032381</v>
      </c>
      <c r="P5549" s="6">
        <v>-72.128241720000005</v>
      </c>
    </row>
    <row r="5550" spans="2:16" ht="15.75" customHeight="1" x14ac:dyDescent="0.3">
      <c r="B5550" s="6">
        <v>809</v>
      </c>
      <c r="C5550" s="6" t="s">
        <v>26</v>
      </c>
      <c r="D5550" s="6">
        <v>7430</v>
      </c>
      <c r="F5550" s="6" t="s">
        <v>22</v>
      </c>
      <c r="G5550" s="6">
        <v>197.9</v>
      </c>
      <c r="H5550" s="6">
        <v>162.19999999999999</v>
      </c>
      <c r="I5550" s="6">
        <v>20.7</v>
      </c>
      <c r="J5550" s="6" t="s">
        <v>170</v>
      </c>
      <c r="K5550" s="6">
        <v>1.3</v>
      </c>
      <c r="L5550" s="6" t="s">
        <v>24</v>
      </c>
      <c r="N5550" s="6" t="b">
        <v>0</v>
      </c>
      <c r="O5550" s="6">
        <v>41.990338459999997</v>
      </c>
      <c r="P5550" s="6">
        <v>-72.12822104</v>
      </c>
    </row>
    <row r="5551" spans="2:16" ht="15.75" customHeight="1" x14ac:dyDescent="0.3">
      <c r="B5551" s="6">
        <v>107</v>
      </c>
      <c r="C5551" s="6" t="s">
        <v>26</v>
      </c>
      <c r="D5551" s="6">
        <v>7432</v>
      </c>
      <c r="F5551" s="6" t="s">
        <v>20</v>
      </c>
      <c r="G5551" s="6">
        <v>153.5</v>
      </c>
      <c r="H5551" s="6">
        <v>22.1</v>
      </c>
      <c r="I5551" s="6">
        <v>7.9</v>
      </c>
      <c r="J5551" s="6" t="s">
        <v>170</v>
      </c>
      <c r="K5551" s="6">
        <v>1.3</v>
      </c>
      <c r="L5551" s="6" t="s">
        <v>24</v>
      </c>
      <c r="N5551" s="6" t="b">
        <v>0</v>
      </c>
      <c r="O5551" s="6">
        <v>41.989167000000002</v>
      </c>
      <c r="P5551" s="6">
        <v>-72.12904451</v>
      </c>
    </row>
    <row r="5552" spans="2:16" ht="15.75" customHeight="1" x14ac:dyDescent="0.3">
      <c r="B5552" s="6">
        <v>809</v>
      </c>
      <c r="C5552" s="6" t="s">
        <v>26</v>
      </c>
      <c r="D5552" s="6">
        <v>7433</v>
      </c>
      <c r="F5552" s="6" t="s">
        <v>22</v>
      </c>
      <c r="G5552" s="6">
        <v>193.8</v>
      </c>
      <c r="H5552" s="6">
        <v>160.30000000000001</v>
      </c>
      <c r="I5552" s="6">
        <v>19.399999999999999</v>
      </c>
      <c r="J5552" s="6" t="s">
        <v>170</v>
      </c>
      <c r="K5552" s="6">
        <v>1.3</v>
      </c>
      <c r="L5552" s="6" t="s">
        <v>24</v>
      </c>
      <c r="N5552" s="6" t="b">
        <v>0</v>
      </c>
      <c r="O5552" s="6">
        <v>41.990328030000001</v>
      </c>
      <c r="P5552" s="6">
        <v>-72.128273890000003</v>
      </c>
    </row>
    <row r="5553" spans="2:16" ht="15.75" customHeight="1" x14ac:dyDescent="0.3">
      <c r="B5553" s="6">
        <v>709</v>
      </c>
      <c r="C5553" s="6" t="s">
        <v>17</v>
      </c>
      <c r="D5553" s="6">
        <v>7434</v>
      </c>
      <c r="F5553" s="6" t="s">
        <v>18</v>
      </c>
      <c r="G5553" s="6">
        <v>189.7</v>
      </c>
      <c r="H5553" s="6">
        <v>146.1</v>
      </c>
      <c r="I5553" s="6">
        <v>21.4</v>
      </c>
      <c r="J5553" s="6" t="s">
        <v>170</v>
      </c>
      <c r="L5553" s="6" t="s">
        <v>24</v>
      </c>
      <c r="N5553" s="6" t="b">
        <v>0</v>
      </c>
      <c r="O5553" s="6">
        <v>41.990208670000001</v>
      </c>
      <c r="P5553" s="6">
        <v>-72.128352590000006</v>
      </c>
    </row>
    <row r="5554" spans="2:16" ht="15.75" customHeight="1" x14ac:dyDescent="0.3">
      <c r="B5554" s="6">
        <v>409</v>
      </c>
      <c r="C5554" s="6" t="s">
        <v>26</v>
      </c>
      <c r="D5554" s="6">
        <v>7435</v>
      </c>
      <c r="F5554" s="6" t="s">
        <v>22</v>
      </c>
      <c r="G5554" s="6">
        <v>197.8</v>
      </c>
      <c r="H5554" s="6">
        <v>89.8</v>
      </c>
      <c r="I5554" s="6">
        <v>22.5</v>
      </c>
      <c r="J5554" s="6" t="s">
        <v>170</v>
      </c>
      <c r="N5554" s="6" t="b">
        <v>0</v>
      </c>
      <c r="O5554" s="6">
        <v>41.989697399999997</v>
      </c>
      <c r="P5554" s="6">
        <v>-72.128374379999997</v>
      </c>
    </row>
    <row r="5555" spans="2:16" ht="15.75" customHeight="1" x14ac:dyDescent="0.3">
      <c r="B5555" s="6">
        <v>509</v>
      </c>
      <c r="C5555" s="6" t="s">
        <v>17</v>
      </c>
      <c r="D5555" s="6">
        <v>7436</v>
      </c>
      <c r="F5555" s="6" t="s">
        <v>20</v>
      </c>
      <c r="G5555" s="6">
        <v>195.8</v>
      </c>
      <c r="H5555" s="6">
        <v>113.5</v>
      </c>
      <c r="I5555" s="6">
        <v>1.5</v>
      </c>
      <c r="J5555" s="6" t="s">
        <v>170</v>
      </c>
      <c r="L5555" s="6" t="s">
        <v>24</v>
      </c>
      <c r="N5555" s="6" t="b">
        <v>0</v>
      </c>
      <c r="O5555" s="6">
        <v>41.989910420000001</v>
      </c>
      <c r="P5555" s="6">
        <v>-72.128348410000001</v>
      </c>
    </row>
    <row r="5556" spans="2:16" ht="15.75" customHeight="1" x14ac:dyDescent="0.3">
      <c r="B5556" s="6">
        <v>609</v>
      </c>
      <c r="C5556" s="6" t="s">
        <v>26</v>
      </c>
      <c r="D5556" s="6">
        <v>7437</v>
      </c>
      <c r="F5556" s="6" t="s">
        <v>31</v>
      </c>
      <c r="G5556" s="6">
        <v>196.2</v>
      </c>
      <c r="H5556" s="6">
        <v>125.7</v>
      </c>
      <c r="I5556" s="6">
        <v>15.1</v>
      </c>
      <c r="J5556" s="6" t="s">
        <v>170</v>
      </c>
      <c r="L5556" s="6" t="s">
        <v>24</v>
      </c>
      <c r="N5556" s="6" t="b">
        <v>0</v>
      </c>
      <c r="O5556" s="6">
        <v>41.990017850000001</v>
      </c>
      <c r="P5556" s="6">
        <v>-72.128317999999993</v>
      </c>
    </row>
    <row r="5557" spans="2:16" ht="15.75" customHeight="1" x14ac:dyDescent="0.3">
      <c r="B5557" s="6">
        <v>809</v>
      </c>
      <c r="C5557" s="6" t="s">
        <v>26</v>
      </c>
      <c r="D5557" s="6">
        <v>7438</v>
      </c>
      <c r="F5557" s="6" t="s">
        <v>22</v>
      </c>
      <c r="G5557" s="6">
        <v>193.2</v>
      </c>
      <c r="H5557" s="6">
        <v>169.8</v>
      </c>
      <c r="I5557" s="6">
        <v>4.3</v>
      </c>
      <c r="J5557" s="6" t="s">
        <v>170</v>
      </c>
      <c r="K5557" s="6">
        <v>1.3</v>
      </c>
      <c r="L5557" s="6" t="s">
        <v>24</v>
      </c>
      <c r="N5557" s="6" t="b">
        <v>0</v>
      </c>
      <c r="O5557" s="6">
        <v>41.990413109999999</v>
      </c>
      <c r="P5557" s="6">
        <v>-72.128261080000001</v>
      </c>
    </row>
    <row r="5558" spans="2:16" ht="15.75" customHeight="1" x14ac:dyDescent="0.3">
      <c r="B5558" s="6">
        <v>809</v>
      </c>
      <c r="C5558" s="6" t="s">
        <v>25</v>
      </c>
      <c r="D5558" s="6">
        <v>7440</v>
      </c>
      <c r="F5558" s="6" t="s">
        <v>22</v>
      </c>
      <c r="G5558" s="6">
        <v>191.7</v>
      </c>
      <c r="H5558" s="6">
        <v>172.2</v>
      </c>
      <c r="I5558" s="6">
        <v>19.8</v>
      </c>
      <c r="J5558" s="6" t="s">
        <v>170</v>
      </c>
      <c r="K5558" s="6">
        <v>1.3</v>
      </c>
      <c r="L5558" s="6" t="s">
        <v>24</v>
      </c>
      <c r="N5558" s="6" t="b">
        <v>0</v>
      </c>
      <c r="O5558" s="6">
        <v>41.990436699999997</v>
      </c>
      <c r="P5558" s="6">
        <v>-72.128273910000004</v>
      </c>
    </row>
    <row r="5559" spans="2:16" ht="15.75" customHeight="1" x14ac:dyDescent="0.3">
      <c r="B5559" s="6">
        <v>809</v>
      </c>
      <c r="C5559" s="6" t="s">
        <v>25</v>
      </c>
      <c r="D5559" s="6">
        <v>7441</v>
      </c>
      <c r="F5559" s="6" t="s">
        <v>22</v>
      </c>
      <c r="G5559" s="6">
        <v>195.4</v>
      </c>
      <c r="H5559" s="6">
        <v>170.2</v>
      </c>
      <c r="I5559" s="6">
        <v>21.5</v>
      </c>
      <c r="J5559" s="6" t="s">
        <v>170</v>
      </c>
      <c r="K5559" s="6">
        <v>1.3</v>
      </c>
      <c r="L5559" s="6" t="s">
        <v>24</v>
      </c>
      <c r="N5559" s="6" t="b">
        <v>0</v>
      </c>
      <c r="O5559" s="6">
        <v>41.99041321</v>
      </c>
      <c r="P5559" s="6">
        <v>-72.128234019999994</v>
      </c>
    </row>
    <row r="5560" spans="2:16" ht="15.75" customHeight="1" x14ac:dyDescent="0.3">
      <c r="B5560" s="6">
        <v>809</v>
      </c>
      <c r="C5560" s="6" t="s">
        <v>26</v>
      </c>
      <c r="D5560" s="6">
        <v>7442</v>
      </c>
      <c r="F5560" s="6" t="s">
        <v>37</v>
      </c>
      <c r="G5560" s="6">
        <v>191.9</v>
      </c>
      <c r="H5560" s="6">
        <v>166.9</v>
      </c>
      <c r="I5560" s="6">
        <v>12.5</v>
      </c>
      <c r="J5560" s="6" t="s">
        <v>170</v>
      </c>
      <c r="K5560" s="6">
        <v>1.3</v>
      </c>
      <c r="L5560" s="6" t="s">
        <v>24</v>
      </c>
      <c r="N5560" s="6" t="b">
        <v>0</v>
      </c>
      <c r="O5560" s="6">
        <v>41.990389450000002</v>
      </c>
      <c r="P5560" s="6">
        <v>-72.128282659999996</v>
      </c>
    </row>
    <row r="5561" spans="2:16" ht="15.75" customHeight="1" x14ac:dyDescent="0.3">
      <c r="B5561" s="6">
        <v>609</v>
      </c>
      <c r="C5561" s="6" t="s">
        <v>26</v>
      </c>
      <c r="D5561" s="6">
        <v>7443</v>
      </c>
      <c r="F5561" s="6" t="s">
        <v>31</v>
      </c>
      <c r="G5561" s="6">
        <v>198.7</v>
      </c>
      <c r="H5561" s="6">
        <v>122.3</v>
      </c>
      <c r="I5561" s="6">
        <v>7.9</v>
      </c>
      <c r="J5561" s="6" t="s">
        <v>170</v>
      </c>
      <c r="L5561" s="6" t="s">
        <v>24</v>
      </c>
      <c r="N5561" s="6" t="b">
        <v>0</v>
      </c>
      <c r="O5561" s="6">
        <v>41.98998383</v>
      </c>
      <c r="P5561" s="6">
        <v>-72.128295359999996</v>
      </c>
    </row>
    <row r="5562" spans="2:16" ht="15.75" customHeight="1" x14ac:dyDescent="0.3">
      <c r="B5562" s="6">
        <v>609</v>
      </c>
      <c r="C5562" s="6" t="s">
        <v>26</v>
      </c>
      <c r="D5562" s="6">
        <v>7444</v>
      </c>
      <c r="F5562" s="6" t="s">
        <v>31</v>
      </c>
      <c r="G5562" s="6">
        <v>193.2</v>
      </c>
      <c r="H5562" s="6">
        <v>123</v>
      </c>
      <c r="I5562" s="6">
        <v>19</v>
      </c>
      <c r="J5562" s="6" t="s">
        <v>170</v>
      </c>
      <c r="L5562" s="6" t="s">
        <v>24</v>
      </c>
      <c r="N5562" s="6" t="b">
        <v>0</v>
      </c>
      <c r="O5562" s="6">
        <v>41.989998620000001</v>
      </c>
      <c r="P5562" s="6">
        <v>-72.128359430000003</v>
      </c>
    </row>
    <row r="5563" spans="2:16" ht="15.75" customHeight="1" x14ac:dyDescent="0.3">
      <c r="B5563" s="6">
        <v>909</v>
      </c>
      <c r="C5563" s="6" t="s">
        <v>26</v>
      </c>
      <c r="D5563" s="6">
        <v>7445</v>
      </c>
      <c r="F5563" s="6" t="s">
        <v>31</v>
      </c>
      <c r="G5563" s="6">
        <v>199.7</v>
      </c>
      <c r="H5563" s="6">
        <v>180.1</v>
      </c>
      <c r="I5563" s="6">
        <v>22.1</v>
      </c>
      <c r="J5563" s="6" t="s">
        <v>170</v>
      </c>
      <c r="K5563" s="6">
        <v>1.3</v>
      </c>
      <c r="L5563" s="6" t="s">
        <v>24</v>
      </c>
      <c r="N5563" s="6" t="b">
        <v>0</v>
      </c>
      <c r="O5563" s="6">
        <v>41.990494179999999</v>
      </c>
      <c r="P5563" s="6">
        <v>-72.128161980000002</v>
      </c>
    </row>
    <row r="5564" spans="2:16" ht="15.75" customHeight="1" x14ac:dyDescent="0.3">
      <c r="B5564" s="6">
        <v>709</v>
      </c>
      <c r="C5564" s="6" t="s">
        <v>17</v>
      </c>
      <c r="D5564" s="6">
        <v>7446</v>
      </c>
      <c r="F5564" s="6" t="s">
        <v>22</v>
      </c>
      <c r="G5564" s="6">
        <v>184.3</v>
      </c>
      <c r="H5564" s="6">
        <v>148.80000000000001</v>
      </c>
      <c r="I5564" s="6">
        <v>16.2</v>
      </c>
      <c r="J5564" s="6" t="s">
        <v>170</v>
      </c>
      <c r="L5564" s="6" t="s">
        <v>24</v>
      </c>
      <c r="N5564" s="6" t="b">
        <v>0</v>
      </c>
      <c r="O5564" s="6">
        <v>41.990241019999999</v>
      </c>
      <c r="P5564" s="6">
        <v>-72.128411259999993</v>
      </c>
    </row>
    <row r="5565" spans="2:16" ht="15.75" customHeight="1" x14ac:dyDescent="0.3">
      <c r="B5565" s="6">
        <v>409</v>
      </c>
      <c r="C5565" s="6" t="s">
        <v>21</v>
      </c>
      <c r="D5565" s="6">
        <v>7447</v>
      </c>
      <c r="F5565" s="6" t="s">
        <v>22</v>
      </c>
      <c r="G5565" s="6">
        <v>186.6</v>
      </c>
      <c r="H5565" s="6">
        <v>94.5</v>
      </c>
      <c r="I5565" s="6">
        <v>31.8</v>
      </c>
      <c r="J5565" s="6" t="s">
        <v>170</v>
      </c>
      <c r="K5565" s="6">
        <v>1.3</v>
      </c>
      <c r="L5565" s="6" t="s">
        <v>24</v>
      </c>
      <c r="N5565" s="6" t="b">
        <v>0</v>
      </c>
      <c r="O5565" s="6">
        <v>41.98975652</v>
      </c>
      <c r="P5565" s="6">
        <v>-72.128497960000004</v>
      </c>
    </row>
    <row r="5566" spans="2:16" ht="15.75" customHeight="1" x14ac:dyDescent="0.3">
      <c r="B5566" s="6">
        <v>809</v>
      </c>
      <c r="C5566" s="6" t="s">
        <v>25</v>
      </c>
      <c r="D5566" s="6">
        <v>7448</v>
      </c>
      <c r="F5566" s="6" t="s">
        <v>22</v>
      </c>
      <c r="G5566" s="6">
        <v>191.9</v>
      </c>
      <c r="H5566" s="6">
        <v>175.1</v>
      </c>
      <c r="I5566" s="6">
        <v>22.2</v>
      </c>
      <c r="J5566" s="6" t="s">
        <v>170</v>
      </c>
      <c r="K5566" s="6">
        <v>1.3</v>
      </c>
      <c r="L5566" s="6" t="s">
        <v>24</v>
      </c>
      <c r="N5566" s="6" t="b">
        <v>1</v>
      </c>
      <c r="O5566" s="6">
        <v>41.99046208</v>
      </c>
      <c r="P5566" s="6">
        <v>-72.128265429999999</v>
      </c>
    </row>
    <row r="5567" spans="2:16" ht="15.75" customHeight="1" x14ac:dyDescent="0.3">
      <c r="B5567" s="6">
        <v>709</v>
      </c>
      <c r="C5567" s="6" t="s">
        <v>21</v>
      </c>
      <c r="D5567" s="6">
        <v>7449</v>
      </c>
      <c r="F5567" s="6" t="s">
        <v>20</v>
      </c>
      <c r="G5567" s="6">
        <v>188.1</v>
      </c>
      <c r="H5567" s="6">
        <v>156.6</v>
      </c>
      <c r="I5567" s="6">
        <v>17.7</v>
      </c>
      <c r="J5567" s="6" t="s">
        <v>170</v>
      </c>
      <c r="L5567" s="6" t="s">
        <v>24</v>
      </c>
      <c r="N5567" s="6" t="b">
        <v>0</v>
      </c>
      <c r="O5567" s="6">
        <v>41.990304170000002</v>
      </c>
      <c r="P5567" s="6">
        <v>-72.128349589999999</v>
      </c>
    </row>
    <row r="5568" spans="2:16" ht="15.75" customHeight="1" x14ac:dyDescent="0.3">
      <c r="B5568" s="6">
        <v>609</v>
      </c>
      <c r="C5568" s="6" t="s">
        <v>26</v>
      </c>
      <c r="D5568" s="6">
        <v>7450</v>
      </c>
      <c r="F5568" s="6" t="s">
        <v>20</v>
      </c>
      <c r="G5568" s="6">
        <v>197.1</v>
      </c>
      <c r="H5568" s="6">
        <v>121.6</v>
      </c>
      <c r="I5568" s="6">
        <v>13.1</v>
      </c>
      <c r="J5568" s="6" t="s">
        <v>170</v>
      </c>
      <c r="L5568" s="6" t="s">
        <v>24</v>
      </c>
      <c r="N5568" s="6" t="b">
        <v>0</v>
      </c>
      <c r="O5568" s="6">
        <v>41.989980129999999</v>
      </c>
      <c r="P5568" s="6">
        <v>-72.128315900000004</v>
      </c>
    </row>
    <row r="5569" spans="2:16" ht="15.75" customHeight="1" x14ac:dyDescent="0.3">
      <c r="B5569" s="6">
        <v>809</v>
      </c>
      <c r="C5569" s="6" t="s">
        <v>25</v>
      </c>
      <c r="D5569" s="6">
        <v>7451</v>
      </c>
      <c r="F5569" s="6" t="s">
        <v>22</v>
      </c>
      <c r="G5569" s="6">
        <v>196.1</v>
      </c>
      <c r="H5569" s="6">
        <v>178.9</v>
      </c>
      <c r="I5569" s="6">
        <v>22.3</v>
      </c>
      <c r="J5569" s="6" t="s">
        <v>170</v>
      </c>
      <c r="K5569" s="6">
        <v>1.3</v>
      </c>
      <c r="L5569" s="6" t="s">
        <v>24</v>
      </c>
      <c r="N5569" s="6" t="b">
        <v>0</v>
      </c>
      <c r="O5569" s="6">
        <v>41.990489169999996</v>
      </c>
      <c r="P5569" s="6">
        <v>-72.128207399999994</v>
      </c>
    </row>
    <row r="5570" spans="2:16" ht="15.75" customHeight="1" x14ac:dyDescent="0.3">
      <c r="B5570" s="6">
        <v>509</v>
      </c>
      <c r="C5570" s="6" t="s">
        <v>17</v>
      </c>
      <c r="D5570" s="6">
        <v>7452</v>
      </c>
      <c r="F5570" s="6" t="s">
        <v>20</v>
      </c>
      <c r="G5570" s="6">
        <v>194.9</v>
      </c>
      <c r="H5570" s="6">
        <v>113.5</v>
      </c>
      <c r="I5570" s="6">
        <v>1.5</v>
      </c>
      <c r="J5570" s="6" t="s">
        <v>170</v>
      </c>
      <c r="L5570" s="6" t="s">
        <v>24</v>
      </c>
      <c r="N5570" s="6" t="b">
        <v>0</v>
      </c>
      <c r="O5570" s="6">
        <v>41.989911829999997</v>
      </c>
      <c r="P5570" s="6">
        <v>-72.128359130000007</v>
      </c>
    </row>
    <row r="5571" spans="2:16" ht="15.75" customHeight="1" x14ac:dyDescent="0.3">
      <c r="B5571" s="6">
        <v>609</v>
      </c>
      <c r="C5571" s="6" t="s">
        <v>26</v>
      </c>
      <c r="D5571" s="6">
        <v>7454</v>
      </c>
      <c r="F5571" s="6" t="s">
        <v>20</v>
      </c>
      <c r="G5571" s="6">
        <v>185.1</v>
      </c>
      <c r="H5571" s="6">
        <v>134.9</v>
      </c>
      <c r="I5571" s="6">
        <v>84.5</v>
      </c>
      <c r="J5571" s="6" t="s">
        <v>170</v>
      </c>
      <c r="L5571" s="6" t="s">
        <v>24</v>
      </c>
      <c r="N5571" s="6" t="b">
        <v>0</v>
      </c>
      <c r="O5571" s="6">
        <v>41.990116659999998</v>
      </c>
      <c r="P5571" s="6">
        <v>-72.128430940000001</v>
      </c>
    </row>
    <row r="5572" spans="2:16" ht="15.75" customHeight="1" x14ac:dyDescent="0.3">
      <c r="B5572" s="6">
        <v>107</v>
      </c>
      <c r="C5572" s="6" t="s">
        <v>25</v>
      </c>
      <c r="D5572" s="6">
        <v>7455</v>
      </c>
      <c r="F5572" s="6" t="s">
        <v>22</v>
      </c>
      <c r="G5572" s="6">
        <v>150.30000000000001</v>
      </c>
      <c r="H5572" s="6">
        <v>38.5</v>
      </c>
      <c r="I5572" s="6">
        <v>5.7</v>
      </c>
      <c r="J5572" s="6" t="s">
        <v>170</v>
      </c>
      <c r="K5572" s="6">
        <v>1.3</v>
      </c>
      <c r="L5572" s="6" t="s">
        <v>24</v>
      </c>
      <c r="N5572" s="6" t="b">
        <v>0</v>
      </c>
      <c r="O5572" s="6">
        <v>41.989317249999999</v>
      </c>
      <c r="P5572" s="6">
        <v>-72.129048179999998</v>
      </c>
    </row>
    <row r="5573" spans="2:16" ht="15.75" customHeight="1" x14ac:dyDescent="0.3">
      <c r="B5573" s="6">
        <v>909</v>
      </c>
      <c r="C5573" s="6" t="s">
        <v>26</v>
      </c>
      <c r="D5573" s="6">
        <v>7461</v>
      </c>
      <c r="F5573" s="6" t="s">
        <v>22</v>
      </c>
      <c r="G5573" s="6">
        <v>198.7</v>
      </c>
      <c r="H5573" s="6">
        <v>187.7</v>
      </c>
      <c r="I5573" s="6">
        <v>26.8</v>
      </c>
      <c r="J5573" s="6" t="s">
        <v>170</v>
      </c>
      <c r="K5573" s="6">
        <v>1.3</v>
      </c>
      <c r="L5573" s="6" t="s">
        <v>24</v>
      </c>
      <c r="N5573" s="6" t="b">
        <v>0</v>
      </c>
      <c r="O5573" s="6">
        <v>41.990563049999999</v>
      </c>
      <c r="P5573" s="6">
        <v>-72.128157920000007</v>
      </c>
    </row>
    <row r="5574" spans="2:16" ht="15.75" customHeight="1" x14ac:dyDescent="0.3">
      <c r="B5574" s="6">
        <v>809</v>
      </c>
      <c r="C5574" s="6" t="s">
        <v>26</v>
      </c>
      <c r="D5574" s="6">
        <v>7462</v>
      </c>
      <c r="F5574" s="6" t="s">
        <v>18</v>
      </c>
      <c r="G5574" s="6">
        <v>199.3</v>
      </c>
      <c r="H5574" s="6">
        <v>167.2</v>
      </c>
      <c r="I5574" s="6">
        <v>30</v>
      </c>
      <c r="J5574" s="6" t="s">
        <v>170</v>
      </c>
      <c r="K5574" s="6">
        <v>1.3</v>
      </c>
      <c r="L5574" s="6" t="s">
        <v>24</v>
      </c>
      <c r="N5574" s="6" t="b">
        <v>0</v>
      </c>
      <c r="O5574" s="6">
        <v>41.990380549999998</v>
      </c>
      <c r="P5574" s="6">
        <v>-72.128193850000002</v>
      </c>
    </row>
    <row r="5575" spans="2:16" ht="15.75" customHeight="1" x14ac:dyDescent="0.3">
      <c r="B5575" s="6">
        <v>905</v>
      </c>
      <c r="C5575" s="6" t="s">
        <v>17</v>
      </c>
      <c r="D5575" s="6">
        <v>7464</v>
      </c>
      <c r="F5575" s="6" t="s">
        <v>172</v>
      </c>
      <c r="G5575" s="6">
        <v>103.2</v>
      </c>
      <c r="H5575" s="6">
        <v>186.3</v>
      </c>
      <c r="I5575" s="6">
        <v>1.7</v>
      </c>
      <c r="J5575" s="6" t="s">
        <v>170</v>
      </c>
      <c r="K5575" s="6">
        <v>1.3</v>
      </c>
      <c r="L5575" s="6" t="s">
        <v>24</v>
      </c>
      <c r="N5575" s="6" t="b">
        <v>0</v>
      </c>
      <c r="O5575" s="6">
        <v>41.990699810000002</v>
      </c>
      <c r="P5575" s="6">
        <v>-72.129298829999996</v>
      </c>
    </row>
    <row r="5576" spans="2:16" ht="15.75" customHeight="1" x14ac:dyDescent="0.3">
      <c r="B5576" s="6">
        <v>609</v>
      </c>
      <c r="C5576" s="6" t="s">
        <v>26</v>
      </c>
      <c r="D5576" s="6">
        <v>7465</v>
      </c>
      <c r="F5576" s="6" t="s">
        <v>31</v>
      </c>
      <c r="G5576" s="6">
        <v>197.7</v>
      </c>
      <c r="H5576" s="6">
        <v>125.4</v>
      </c>
      <c r="I5576" s="6">
        <v>13.9</v>
      </c>
      <c r="J5576" s="6" t="s">
        <v>170</v>
      </c>
      <c r="L5576" s="6" t="s">
        <v>24</v>
      </c>
      <c r="N5576" s="6" t="b">
        <v>0</v>
      </c>
      <c r="O5576" s="6">
        <v>41.990012849999999</v>
      </c>
      <c r="P5576" s="6">
        <v>-72.128300760000002</v>
      </c>
    </row>
    <row r="5577" spans="2:16" ht="15.75" customHeight="1" x14ac:dyDescent="0.3">
      <c r="B5577" s="6">
        <v>709</v>
      </c>
      <c r="C5577" s="6" t="s">
        <v>17</v>
      </c>
      <c r="D5577" s="6">
        <v>7466</v>
      </c>
      <c r="F5577" s="6" t="s">
        <v>22</v>
      </c>
      <c r="G5577" s="6">
        <v>182.7</v>
      </c>
      <c r="H5577" s="6">
        <v>144.30000000000001</v>
      </c>
      <c r="I5577" s="6">
        <v>23.8</v>
      </c>
      <c r="J5577" s="6" t="s">
        <v>170</v>
      </c>
      <c r="N5577" s="6" t="b">
        <v>0</v>
      </c>
      <c r="O5577" s="6">
        <v>41.990203659999999</v>
      </c>
      <c r="P5577" s="6">
        <v>-72.128439779999994</v>
      </c>
    </row>
    <row r="5578" spans="2:16" ht="15.75" customHeight="1" x14ac:dyDescent="0.3">
      <c r="B5578" s="6">
        <v>909</v>
      </c>
      <c r="C5578" s="6" t="s">
        <v>25</v>
      </c>
      <c r="D5578" s="6">
        <v>7468</v>
      </c>
      <c r="F5578" s="6" t="s">
        <v>18</v>
      </c>
      <c r="G5578" s="6">
        <v>196.1</v>
      </c>
      <c r="H5578" s="6">
        <v>199.1</v>
      </c>
      <c r="I5578" s="6">
        <v>23.5</v>
      </c>
      <c r="J5578" s="6" t="s">
        <v>170</v>
      </c>
      <c r="K5578" s="6">
        <v>1.3</v>
      </c>
      <c r="L5578" s="6" t="s">
        <v>24</v>
      </c>
      <c r="N5578" s="6" t="b">
        <v>0</v>
      </c>
      <c r="O5578" s="6">
        <v>41.990668069999998</v>
      </c>
      <c r="P5578" s="6">
        <v>-72.128164949999999</v>
      </c>
    </row>
    <row r="5579" spans="2:16" ht="15.75" customHeight="1" x14ac:dyDescent="0.3">
      <c r="B5579" s="6">
        <v>809</v>
      </c>
      <c r="C5579" s="6" t="s">
        <v>25</v>
      </c>
      <c r="D5579" s="6">
        <v>7469</v>
      </c>
      <c r="F5579" s="6" t="s">
        <v>31</v>
      </c>
      <c r="G5579" s="6">
        <v>199</v>
      </c>
      <c r="H5579" s="6">
        <v>173.5</v>
      </c>
      <c r="I5579" s="6">
        <v>16.3</v>
      </c>
      <c r="J5579" s="6" t="s">
        <v>170</v>
      </c>
      <c r="K5579" s="6">
        <v>1.3</v>
      </c>
      <c r="L5579" s="6" t="s">
        <v>24</v>
      </c>
      <c r="N5579" s="6" t="b">
        <v>0</v>
      </c>
      <c r="O5579" s="6">
        <v>41.990436819999999</v>
      </c>
      <c r="P5579" s="6">
        <v>-72.128184189999999</v>
      </c>
    </row>
    <row r="5580" spans="2:16" ht="15.75" customHeight="1" x14ac:dyDescent="0.3">
      <c r="B5580" s="6">
        <v>909</v>
      </c>
      <c r="C5580" s="6" t="s">
        <v>26</v>
      </c>
      <c r="D5580" s="6">
        <v>7470</v>
      </c>
      <c r="F5580" s="6" t="s">
        <v>20</v>
      </c>
      <c r="G5580" s="6">
        <v>196.5</v>
      </c>
      <c r="H5580" s="6">
        <v>188.2</v>
      </c>
      <c r="I5580" s="6">
        <v>23</v>
      </c>
      <c r="J5580" s="6" t="s">
        <v>170</v>
      </c>
      <c r="K5580" s="6">
        <v>1.3</v>
      </c>
      <c r="L5580" s="6" t="s">
        <v>24</v>
      </c>
      <c r="N5580" s="6" t="b">
        <v>0</v>
      </c>
      <c r="O5580" s="6">
        <v>41.990570910000002</v>
      </c>
      <c r="P5580" s="6">
        <v>-72.128183089999993</v>
      </c>
    </row>
    <row r="5581" spans="2:16" ht="15.75" customHeight="1" x14ac:dyDescent="0.3">
      <c r="B5581" s="6">
        <v>909</v>
      </c>
      <c r="C5581" s="6" t="s">
        <v>25</v>
      </c>
      <c r="D5581" s="6">
        <v>7471</v>
      </c>
      <c r="F5581" s="6" t="s">
        <v>43</v>
      </c>
      <c r="G5581" s="6">
        <v>197</v>
      </c>
      <c r="H5581" s="6">
        <v>195.8</v>
      </c>
      <c r="I5581" s="6">
        <v>27.3</v>
      </c>
      <c r="J5581" s="6" t="s">
        <v>170</v>
      </c>
      <c r="K5581" s="6">
        <v>1.3</v>
      </c>
      <c r="L5581" s="6" t="s">
        <v>24</v>
      </c>
      <c r="N5581" s="6" t="b">
        <v>0</v>
      </c>
      <c r="O5581" s="6">
        <v>41.99063744</v>
      </c>
      <c r="P5581" s="6">
        <v>-72.128161160000005</v>
      </c>
    </row>
    <row r="5582" spans="2:16" ht="15.75" customHeight="1" x14ac:dyDescent="0.3">
      <c r="B5582" s="6">
        <v>809</v>
      </c>
      <c r="C5582" s="6" t="s">
        <v>25</v>
      </c>
      <c r="D5582" s="6">
        <v>7472</v>
      </c>
      <c r="F5582" s="6" t="s">
        <v>33</v>
      </c>
      <c r="G5582" s="6">
        <v>199.8</v>
      </c>
      <c r="H5582" s="6">
        <v>171.5</v>
      </c>
      <c r="I5582" s="6">
        <v>38</v>
      </c>
      <c r="J5582" s="6" t="s">
        <v>170</v>
      </c>
      <c r="K5582" s="6">
        <v>1.3</v>
      </c>
      <c r="L5582" s="6" t="s">
        <v>24</v>
      </c>
      <c r="N5582" s="6" t="b">
        <v>0</v>
      </c>
      <c r="O5582" s="6">
        <v>41.99041785</v>
      </c>
      <c r="P5582" s="6">
        <v>-72.128178860000006</v>
      </c>
    </row>
    <row r="5583" spans="2:16" ht="15.75" customHeight="1" x14ac:dyDescent="0.3">
      <c r="B5583" s="6">
        <v>909</v>
      </c>
      <c r="C5583" s="6" t="s">
        <v>26</v>
      </c>
      <c r="D5583" s="6">
        <v>7473</v>
      </c>
      <c r="F5583" s="6" t="s">
        <v>18</v>
      </c>
      <c r="G5583" s="6">
        <v>198.2</v>
      </c>
      <c r="H5583" s="6">
        <v>183.5</v>
      </c>
      <c r="I5583" s="6">
        <v>36.4</v>
      </c>
      <c r="J5583" s="6" t="s">
        <v>170</v>
      </c>
      <c r="K5583" s="6">
        <v>1.3</v>
      </c>
      <c r="L5583" s="6" t="s">
        <v>24</v>
      </c>
      <c r="N5583" s="6" t="b">
        <v>0</v>
      </c>
      <c r="O5583" s="6">
        <v>41.990526629999998</v>
      </c>
      <c r="P5583" s="6">
        <v>-72.128172710000001</v>
      </c>
    </row>
    <row r="5584" spans="2:16" ht="15.75" customHeight="1" x14ac:dyDescent="0.3">
      <c r="B5584" s="6">
        <v>909</v>
      </c>
      <c r="C5584" s="6" t="s">
        <v>26</v>
      </c>
      <c r="D5584" s="6">
        <v>7474</v>
      </c>
      <c r="F5584" s="6" t="s">
        <v>22</v>
      </c>
      <c r="G5584" s="6">
        <v>199.4</v>
      </c>
      <c r="H5584" s="6">
        <v>186.3</v>
      </c>
      <c r="I5584" s="6">
        <v>17.600000000000001</v>
      </c>
      <c r="J5584" s="6" t="s">
        <v>170</v>
      </c>
      <c r="K5584" s="6">
        <v>1.3</v>
      </c>
      <c r="L5584" s="6" t="s">
        <v>24</v>
      </c>
      <c r="N5584" s="6" t="b">
        <v>0</v>
      </c>
      <c r="O5584" s="6">
        <v>41.990549559999998</v>
      </c>
      <c r="P5584" s="6">
        <v>-72.12815252</v>
      </c>
    </row>
    <row r="5585" spans="2:16" ht="15.75" customHeight="1" x14ac:dyDescent="0.3">
      <c r="B5585" s="6">
        <v>909</v>
      </c>
      <c r="C5585" s="6" t="s">
        <v>25</v>
      </c>
      <c r="D5585" s="6">
        <v>7475</v>
      </c>
      <c r="F5585" s="6" t="s">
        <v>18</v>
      </c>
      <c r="G5585" s="6">
        <v>195.8</v>
      </c>
      <c r="H5585" s="6">
        <v>191.5</v>
      </c>
      <c r="I5585" s="6">
        <v>7.5</v>
      </c>
      <c r="J5585" s="6" t="s">
        <v>170</v>
      </c>
      <c r="K5585" s="6">
        <v>1.3</v>
      </c>
      <c r="L5585" s="6" t="s">
        <v>24</v>
      </c>
      <c r="N5585" s="6" t="b">
        <v>0</v>
      </c>
      <c r="O5585" s="6">
        <v>41.990601230000003</v>
      </c>
      <c r="P5585" s="6">
        <v>-72.128184489999995</v>
      </c>
    </row>
    <row r="5586" spans="2:16" ht="15.75" customHeight="1" x14ac:dyDescent="0.3">
      <c r="B5586" s="6">
        <v>909</v>
      </c>
      <c r="C5586" s="6" t="s">
        <v>25</v>
      </c>
      <c r="D5586" s="6">
        <v>7476</v>
      </c>
      <c r="F5586" s="6" t="s">
        <v>22</v>
      </c>
      <c r="G5586" s="6">
        <v>195</v>
      </c>
      <c r="H5586" s="6">
        <v>191.4</v>
      </c>
      <c r="I5586" s="6">
        <v>22</v>
      </c>
      <c r="J5586" s="6" t="s">
        <v>170</v>
      </c>
      <c r="K5586" s="6">
        <v>1.3</v>
      </c>
      <c r="L5586" s="6" t="s">
        <v>24</v>
      </c>
      <c r="N5586" s="6" t="b">
        <v>0</v>
      </c>
      <c r="O5586" s="6">
        <v>41.990601599999998</v>
      </c>
      <c r="P5586" s="6">
        <v>-72.128194239999999</v>
      </c>
    </row>
    <row r="5587" spans="2:16" ht="15.75" customHeight="1" x14ac:dyDescent="0.3">
      <c r="B5587" s="6">
        <v>809</v>
      </c>
      <c r="C5587" s="6" t="s">
        <v>26</v>
      </c>
      <c r="D5587" s="6">
        <v>7477</v>
      </c>
      <c r="F5587" s="6" t="s">
        <v>18</v>
      </c>
      <c r="G5587" s="6">
        <v>198.9</v>
      </c>
      <c r="H5587" s="6">
        <v>162.6</v>
      </c>
      <c r="I5587" s="6">
        <v>33.5</v>
      </c>
      <c r="J5587" s="6" t="s">
        <v>170</v>
      </c>
      <c r="K5587" s="6">
        <v>1.3</v>
      </c>
      <c r="L5587" s="6" t="s">
        <v>24</v>
      </c>
      <c r="N5587" s="6" t="b">
        <v>0</v>
      </c>
      <c r="O5587" s="6">
        <v>41.990340439999997</v>
      </c>
      <c r="P5587" s="6">
        <v>-72.128208290000003</v>
      </c>
    </row>
    <row r="5588" spans="2:16" ht="15.75" customHeight="1" x14ac:dyDescent="0.3">
      <c r="B5588" s="6">
        <v>909</v>
      </c>
      <c r="C5588" s="6" t="s">
        <v>26</v>
      </c>
      <c r="D5588" s="6">
        <v>7478</v>
      </c>
      <c r="F5588" s="6" t="s">
        <v>18</v>
      </c>
      <c r="G5588" s="6">
        <v>194.6</v>
      </c>
      <c r="H5588" s="6">
        <v>186.9</v>
      </c>
      <c r="I5588" s="6">
        <v>12</v>
      </c>
      <c r="J5588" s="6" t="s">
        <v>170</v>
      </c>
      <c r="K5588" s="6">
        <v>1.3</v>
      </c>
      <c r="L5588" s="6" t="s">
        <v>24</v>
      </c>
      <c r="N5588" s="6" t="b">
        <v>0</v>
      </c>
      <c r="O5588" s="6">
        <v>41.990562369999999</v>
      </c>
      <c r="P5588" s="6">
        <v>-72.128208459999996</v>
      </c>
    </row>
    <row r="5589" spans="2:16" ht="15.75" customHeight="1" x14ac:dyDescent="0.3">
      <c r="B5589" s="6">
        <v>909</v>
      </c>
      <c r="C5589" s="6" t="s">
        <v>25</v>
      </c>
      <c r="D5589" s="6">
        <v>7479</v>
      </c>
      <c r="F5589" s="6" t="s">
        <v>37</v>
      </c>
      <c r="G5589" s="6">
        <v>193.5</v>
      </c>
      <c r="H5589" s="6">
        <v>192.5</v>
      </c>
      <c r="I5589" s="6">
        <v>24</v>
      </c>
      <c r="J5589" s="6" t="s">
        <v>170</v>
      </c>
      <c r="K5589" s="6">
        <v>1.3</v>
      </c>
      <c r="L5589" s="6" t="s">
        <v>24</v>
      </c>
      <c r="N5589" s="6" t="b">
        <v>0</v>
      </c>
      <c r="O5589" s="6">
        <v>41.990613680000003</v>
      </c>
      <c r="P5589" s="6">
        <v>-72.128209799999993</v>
      </c>
    </row>
    <row r="5590" spans="2:16" ht="15.75" customHeight="1" x14ac:dyDescent="0.3">
      <c r="B5590" s="6">
        <v>509</v>
      </c>
      <c r="C5590" s="6" t="s">
        <v>17</v>
      </c>
      <c r="D5590" s="6">
        <v>7480</v>
      </c>
      <c r="F5590" s="6" t="s">
        <v>31</v>
      </c>
      <c r="G5590" s="6">
        <v>192.8</v>
      </c>
      <c r="H5590" s="6">
        <v>115</v>
      </c>
      <c r="I5590" s="6">
        <v>26</v>
      </c>
      <c r="J5590" s="6" t="s">
        <v>170</v>
      </c>
      <c r="L5590" s="6" t="s">
        <v>24</v>
      </c>
      <c r="N5590" s="6" t="b">
        <v>0</v>
      </c>
      <c r="O5590" s="6">
        <v>41.989928390000003</v>
      </c>
      <c r="P5590" s="6">
        <v>-72.128381000000005</v>
      </c>
    </row>
    <row r="5591" spans="2:16" ht="15.75" customHeight="1" x14ac:dyDescent="0.3">
      <c r="B5591" s="6">
        <v>909</v>
      </c>
      <c r="C5591" s="6" t="s">
        <v>26</v>
      </c>
      <c r="D5591" s="6">
        <v>7481</v>
      </c>
      <c r="F5591" s="6" t="s">
        <v>33</v>
      </c>
      <c r="G5591" s="6">
        <v>193.8</v>
      </c>
      <c r="H5591" s="6">
        <v>180.9</v>
      </c>
      <c r="I5591" s="6">
        <v>34.5</v>
      </c>
      <c r="J5591" s="6" t="s">
        <v>170</v>
      </c>
      <c r="K5591" s="6">
        <v>1.3</v>
      </c>
      <c r="L5591" s="6" t="s">
        <v>24</v>
      </c>
      <c r="N5591" s="6" t="b">
        <v>0</v>
      </c>
      <c r="O5591" s="6">
        <v>41.990510479999998</v>
      </c>
      <c r="P5591" s="6">
        <v>-72.128230599999995</v>
      </c>
    </row>
    <row r="5592" spans="2:16" ht="15.75" customHeight="1" x14ac:dyDescent="0.3">
      <c r="B5592" s="6">
        <v>909</v>
      </c>
      <c r="C5592" s="6" t="s">
        <v>25</v>
      </c>
      <c r="D5592" s="6">
        <v>7482</v>
      </c>
      <c r="F5592" s="6" t="s">
        <v>18</v>
      </c>
      <c r="G5592" s="6">
        <v>192.6</v>
      </c>
      <c r="H5592" s="6">
        <v>198.1</v>
      </c>
      <c r="I5592" s="6">
        <v>7</v>
      </c>
      <c r="J5592" s="6" t="s">
        <v>170</v>
      </c>
      <c r="K5592" s="6">
        <v>1.3</v>
      </c>
      <c r="L5592" s="6" t="s">
        <v>24</v>
      </c>
      <c r="N5592" s="6" t="b">
        <v>0</v>
      </c>
      <c r="O5592" s="6">
        <v>41.990664680000002</v>
      </c>
      <c r="P5592" s="6">
        <v>-72.128208760000007</v>
      </c>
    </row>
    <row r="5593" spans="2:16" ht="15.75" customHeight="1" x14ac:dyDescent="0.3">
      <c r="B5593" s="6">
        <v>909</v>
      </c>
      <c r="C5593" s="6" t="s">
        <v>26</v>
      </c>
      <c r="D5593" s="6">
        <v>7483</v>
      </c>
      <c r="F5593" s="6" t="s">
        <v>37</v>
      </c>
      <c r="G5593" s="6">
        <v>190.7</v>
      </c>
      <c r="H5593" s="6">
        <v>189.1</v>
      </c>
      <c r="I5593" s="6">
        <v>26</v>
      </c>
      <c r="J5593" s="6" t="s">
        <v>170</v>
      </c>
      <c r="K5593" s="6">
        <v>1.3</v>
      </c>
      <c r="L5593" s="6" t="s">
        <v>24</v>
      </c>
      <c r="N5593" s="6" t="b">
        <v>1</v>
      </c>
      <c r="O5593" s="6">
        <v>41.990587939999998</v>
      </c>
      <c r="P5593" s="6">
        <v>-72.128250309999999</v>
      </c>
    </row>
    <row r="5594" spans="2:16" ht="15.75" customHeight="1" x14ac:dyDescent="0.3">
      <c r="B5594" s="6">
        <v>107</v>
      </c>
      <c r="C5594" s="6" t="s">
        <v>21</v>
      </c>
      <c r="D5594" s="6">
        <v>7485</v>
      </c>
      <c r="F5594" s="6" t="s">
        <v>20</v>
      </c>
      <c r="G5594" s="6">
        <v>149.6</v>
      </c>
      <c r="H5594" s="6">
        <v>38.200000000000003</v>
      </c>
      <c r="I5594" s="6">
        <v>7.5</v>
      </c>
      <c r="J5594" s="6" t="s">
        <v>170</v>
      </c>
      <c r="K5594" s="6">
        <v>1.3</v>
      </c>
      <c r="L5594" s="6" t="s">
        <v>24</v>
      </c>
      <c r="N5594" s="6" t="b">
        <v>0</v>
      </c>
      <c r="O5594" s="6">
        <v>41.989315679999997</v>
      </c>
      <c r="P5594" s="6">
        <v>-72.129057149999994</v>
      </c>
    </row>
    <row r="5595" spans="2:16" ht="15.75" customHeight="1" x14ac:dyDescent="0.3">
      <c r="B5595" s="6">
        <v>409</v>
      </c>
      <c r="C5595" s="6" t="s">
        <v>25</v>
      </c>
      <c r="D5595" s="6">
        <v>7486</v>
      </c>
      <c r="F5595" s="6" t="s">
        <v>31</v>
      </c>
      <c r="G5595" s="6">
        <v>196.5</v>
      </c>
      <c r="H5595" s="6">
        <v>94.8</v>
      </c>
      <c r="I5595" s="6">
        <v>8.1999999999999993</v>
      </c>
      <c r="J5595" s="6" t="s">
        <v>170</v>
      </c>
      <c r="K5595" s="6">
        <v>1.3</v>
      </c>
      <c r="L5595" s="6" t="s">
        <v>24</v>
      </c>
      <c r="N5595" s="6" t="b">
        <v>0</v>
      </c>
      <c r="O5595" s="6">
        <v>41.989743709999999</v>
      </c>
      <c r="P5595" s="6">
        <v>-72.128379359999997</v>
      </c>
    </row>
    <row r="5596" spans="2:16" ht="15.75" customHeight="1" x14ac:dyDescent="0.3">
      <c r="B5596" s="6">
        <v>909</v>
      </c>
      <c r="C5596" s="6" t="s">
        <v>17</v>
      </c>
      <c r="D5596" s="6">
        <v>7487</v>
      </c>
      <c r="F5596" s="6" t="s">
        <v>31</v>
      </c>
      <c r="G5596" s="6">
        <v>184.6</v>
      </c>
      <c r="H5596" s="6">
        <v>189.9</v>
      </c>
      <c r="I5596" s="6">
        <v>25.5</v>
      </c>
      <c r="J5596" s="6" t="s">
        <v>170</v>
      </c>
      <c r="K5596" s="6">
        <v>1.3</v>
      </c>
      <c r="L5596" s="6" t="s">
        <v>24</v>
      </c>
      <c r="N5596" s="6" t="b">
        <v>0</v>
      </c>
      <c r="O5596" s="6">
        <v>41.990604560000001</v>
      </c>
      <c r="P5596" s="6">
        <v>-72.128321310000004</v>
      </c>
    </row>
    <row r="5597" spans="2:16" ht="15.75" customHeight="1" x14ac:dyDescent="0.3">
      <c r="B5597" s="6">
        <v>809</v>
      </c>
      <c r="C5597" s="6" t="s">
        <v>21</v>
      </c>
      <c r="D5597" s="6">
        <v>7488</v>
      </c>
      <c r="F5597" s="6" t="s">
        <v>22</v>
      </c>
      <c r="G5597" s="6">
        <v>180.9</v>
      </c>
      <c r="H5597" s="6">
        <v>178.6</v>
      </c>
      <c r="I5597" s="6">
        <v>31.6</v>
      </c>
      <c r="J5597" s="6" t="s">
        <v>170</v>
      </c>
      <c r="K5597" s="6">
        <v>1.3</v>
      </c>
      <c r="L5597" s="6" t="s">
        <v>24</v>
      </c>
      <c r="N5597" s="6" t="b">
        <v>0</v>
      </c>
      <c r="O5597" s="6">
        <v>41.990510260000001</v>
      </c>
      <c r="P5597" s="6">
        <v>-72.128389150000004</v>
      </c>
    </row>
    <row r="5598" spans="2:16" ht="15.75" customHeight="1" x14ac:dyDescent="0.3">
      <c r="B5598" s="6">
        <v>909</v>
      </c>
      <c r="C5598" s="6" t="s">
        <v>21</v>
      </c>
      <c r="D5598" s="6">
        <v>7489</v>
      </c>
      <c r="F5598" s="6" t="s">
        <v>18</v>
      </c>
      <c r="G5598" s="6">
        <v>189.8</v>
      </c>
      <c r="H5598" s="6">
        <v>196.7</v>
      </c>
      <c r="I5598" s="6">
        <v>31.1</v>
      </c>
      <c r="J5598" s="6" t="s">
        <v>170</v>
      </c>
      <c r="K5598" s="6">
        <v>1.3</v>
      </c>
      <c r="L5598" s="6" t="s">
        <v>24</v>
      </c>
      <c r="N5598" s="6" t="b">
        <v>0</v>
      </c>
      <c r="O5598" s="6">
        <v>41.990656659999999</v>
      </c>
      <c r="P5598" s="6">
        <v>-72.128245059999998</v>
      </c>
    </row>
    <row r="5599" spans="2:16" ht="15.75" customHeight="1" x14ac:dyDescent="0.3">
      <c r="B5599" s="6">
        <v>909</v>
      </c>
      <c r="C5599" s="6" t="s">
        <v>21</v>
      </c>
      <c r="D5599" s="6">
        <v>7490</v>
      </c>
      <c r="F5599" s="6" t="s">
        <v>23</v>
      </c>
      <c r="G5599" s="6">
        <v>186.5</v>
      </c>
      <c r="H5599" s="6">
        <v>197.2</v>
      </c>
      <c r="I5599" s="6">
        <v>2625</v>
      </c>
      <c r="J5599" s="6" t="s">
        <v>170</v>
      </c>
      <c r="K5599" s="6">
        <v>1.3</v>
      </c>
      <c r="L5599" s="6" t="s">
        <v>24</v>
      </c>
      <c r="M5599" s="6" t="s">
        <v>234</v>
      </c>
      <c r="N5599" s="6" t="b">
        <v>0</v>
      </c>
      <c r="O5599" s="6">
        <v>41.990666240000003</v>
      </c>
      <c r="P5599" s="6">
        <v>-72.128283330000002</v>
      </c>
    </row>
    <row r="5600" spans="2:16" ht="15.75" customHeight="1" x14ac:dyDescent="0.3">
      <c r="B5600" s="6">
        <v>909</v>
      </c>
      <c r="C5600" s="6" t="s">
        <v>21</v>
      </c>
      <c r="D5600" s="6">
        <v>7491</v>
      </c>
      <c r="F5600" s="6" t="s">
        <v>22</v>
      </c>
      <c r="G5600" s="6">
        <v>187.7</v>
      </c>
      <c r="H5600" s="6">
        <v>196.9</v>
      </c>
      <c r="I5600" s="6">
        <v>22.1</v>
      </c>
      <c r="J5600" s="6" t="s">
        <v>170</v>
      </c>
      <c r="K5600" s="6">
        <v>1.3</v>
      </c>
      <c r="L5600" s="6" t="s">
        <v>24</v>
      </c>
      <c r="N5600" s="6" t="b">
        <v>1</v>
      </c>
      <c r="O5600" s="6">
        <v>41.990661709999998</v>
      </c>
      <c r="P5600" s="6">
        <v>-72.128269660000001</v>
      </c>
    </row>
    <row r="5601" spans="2:16" ht="15.75" customHeight="1" x14ac:dyDescent="0.3">
      <c r="B5601" s="6">
        <v>909</v>
      </c>
      <c r="C5601" s="6" t="s">
        <v>21</v>
      </c>
      <c r="D5601" s="6">
        <v>7492</v>
      </c>
      <c r="F5601" s="6" t="s">
        <v>22</v>
      </c>
      <c r="G5601" s="6">
        <v>187.5</v>
      </c>
      <c r="H5601" s="6">
        <v>191.5</v>
      </c>
      <c r="I5601" s="6">
        <v>32.799999999999997</v>
      </c>
      <c r="J5601" s="6" t="s">
        <v>170</v>
      </c>
      <c r="K5601" s="6">
        <v>1.3</v>
      </c>
      <c r="L5601" s="6" t="s">
        <v>24</v>
      </c>
      <c r="N5601" s="6" t="b">
        <v>0</v>
      </c>
      <c r="O5601" s="6">
        <v>41.990614200000003</v>
      </c>
      <c r="P5601" s="6">
        <v>-72.128283400000001</v>
      </c>
    </row>
    <row r="5602" spans="2:16" ht="15.75" customHeight="1" x14ac:dyDescent="0.3">
      <c r="B5602" s="6">
        <v>909</v>
      </c>
      <c r="C5602" s="6" t="s">
        <v>17</v>
      </c>
      <c r="D5602" s="6">
        <v>7494</v>
      </c>
      <c r="F5602" s="6" t="s">
        <v>23</v>
      </c>
      <c r="G5602" s="6">
        <v>184.4</v>
      </c>
      <c r="H5602" s="6">
        <v>182.1</v>
      </c>
      <c r="I5602" s="6">
        <v>5.4</v>
      </c>
      <c r="J5602" s="6" t="s">
        <v>170</v>
      </c>
      <c r="K5602" s="6">
        <v>1.3</v>
      </c>
      <c r="L5602" s="6" t="s">
        <v>24</v>
      </c>
      <c r="N5602" s="6" t="b">
        <v>0</v>
      </c>
      <c r="O5602" s="6">
        <v>41.990535790000003</v>
      </c>
      <c r="P5602" s="6">
        <v>-72.128340089999995</v>
      </c>
    </row>
    <row r="5603" spans="2:16" ht="15.75" customHeight="1" x14ac:dyDescent="0.3">
      <c r="B5603" s="6">
        <v>909</v>
      </c>
      <c r="C5603" s="6" t="s">
        <v>21</v>
      </c>
      <c r="D5603" s="6">
        <v>7495</v>
      </c>
      <c r="F5603" s="6" t="s">
        <v>31</v>
      </c>
      <c r="G5603" s="6">
        <v>188.8</v>
      </c>
      <c r="H5603" s="6">
        <v>192.8</v>
      </c>
      <c r="I5603" s="6">
        <v>26.1</v>
      </c>
      <c r="J5603" s="6" t="s">
        <v>170</v>
      </c>
      <c r="K5603" s="6">
        <v>1.3</v>
      </c>
      <c r="L5603" s="6" t="s">
        <v>24</v>
      </c>
      <c r="M5603" s="6" t="s">
        <v>235</v>
      </c>
      <c r="N5603" s="6" t="b">
        <v>0</v>
      </c>
      <c r="O5603" s="6">
        <v>41.990623679999999</v>
      </c>
      <c r="P5603" s="6">
        <v>-72.128265170000006</v>
      </c>
    </row>
    <row r="5604" spans="2:16" ht="15.75" customHeight="1" x14ac:dyDescent="0.3">
      <c r="B5604" s="6">
        <v>809</v>
      </c>
      <c r="C5604" s="6" t="s">
        <v>21</v>
      </c>
      <c r="D5604" s="6">
        <v>7496</v>
      </c>
      <c r="F5604" s="6" t="s">
        <v>22</v>
      </c>
      <c r="G5604" s="6">
        <v>182.4</v>
      </c>
      <c r="H5604" s="6">
        <v>173.9</v>
      </c>
      <c r="I5604" s="6">
        <v>27.6</v>
      </c>
      <c r="J5604" s="6" t="s">
        <v>170</v>
      </c>
      <c r="K5604" s="6">
        <v>1.3</v>
      </c>
      <c r="L5604" s="6" t="s">
        <v>24</v>
      </c>
      <c r="N5604" s="6" t="b">
        <v>0</v>
      </c>
      <c r="O5604" s="6">
        <v>41.990466290000001</v>
      </c>
      <c r="P5604" s="6">
        <v>-72.128381149999996</v>
      </c>
    </row>
    <row r="5605" spans="2:16" ht="15.75" customHeight="1" x14ac:dyDescent="0.3">
      <c r="B5605" s="6">
        <v>809</v>
      </c>
      <c r="C5605" s="6" t="s">
        <v>21</v>
      </c>
      <c r="D5605" s="6">
        <v>7497</v>
      </c>
      <c r="F5605" s="6" t="s">
        <v>22</v>
      </c>
      <c r="G5605" s="6">
        <v>184.9</v>
      </c>
      <c r="H5605" s="6">
        <v>178.8</v>
      </c>
      <c r="I5605" s="6">
        <v>16.100000000000001</v>
      </c>
      <c r="J5605" s="6" t="s">
        <v>170</v>
      </c>
      <c r="K5605" s="6">
        <v>1.3</v>
      </c>
      <c r="L5605" s="6" t="s">
        <v>24</v>
      </c>
      <c r="N5605" s="6" t="b">
        <v>0</v>
      </c>
      <c r="O5605" s="6">
        <v>41.990505779999999</v>
      </c>
      <c r="P5605" s="6">
        <v>-72.128341070000005</v>
      </c>
    </row>
    <row r="5606" spans="2:16" ht="15.75" customHeight="1" x14ac:dyDescent="0.3">
      <c r="B5606" s="6">
        <v>909</v>
      </c>
      <c r="C5606" s="6" t="s">
        <v>21</v>
      </c>
      <c r="D5606" s="6">
        <v>7498</v>
      </c>
      <c r="F5606" s="6" t="s">
        <v>18</v>
      </c>
      <c r="G5606" s="6">
        <v>189.4</v>
      </c>
      <c r="H5606" s="6">
        <v>192.6</v>
      </c>
      <c r="I5606" s="6">
        <v>9.6</v>
      </c>
      <c r="J5606" s="6" t="s">
        <v>170</v>
      </c>
      <c r="K5606" s="6">
        <v>1.3</v>
      </c>
      <c r="L5606" s="6" t="s">
        <v>24</v>
      </c>
      <c r="N5606" s="6" t="b">
        <v>0</v>
      </c>
      <c r="O5606" s="6">
        <v>41.990620970000002</v>
      </c>
      <c r="P5606" s="6">
        <v>-72.128258439999996</v>
      </c>
    </row>
    <row r="5607" spans="2:16" ht="15.75" customHeight="1" x14ac:dyDescent="0.3">
      <c r="B5607" s="6">
        <v>909</v>
      </c>
      <c r="C5607" s="6" t="s">
        <v>17</v>
      </c>
      <c r="D5607" s="6">
        <v>7499</v>
      </c>
      <c r="F5607" s="6" t="s">
        <v>43</v>
      </c>
      <c r="G5607" s="6">
        <v>186.6</v>
      </c>
      <c r="H5607" s="6">
        <v>185</v>
      </c>
      <c r="I5607" s="6">
        <v>14.5</v>
      </c>
      <c r="J5607" s="6" t="s">
        <v>170</v>
      </c>
      <c r="K5607" s="6">
        <v>1.3</v>
      </c>
      <c r="L5607" s="6" t="s">
        <v>24</v>
      </c>
      <c r="N5607" s="6" t="b">
        <v>0</v>
      </c>
      <c r="O5607" s="6">
        <v>41.990558030000003</v>
      </c>
      <c r="P5607" s="6">
        <v>-72.12830778</v>
      </c>
    </row>
    <row r="5608" spans="2:16" ht="15.75" customHeight="1" x14ac:dyDescent="0.3">
      <c r="B5608" s="6">
        <v>809</v>
      </c>
      <c r="C5608" s="6" t="s">
        <v>21</v>
      </c>
      <c r="D5608" s="6">
        <v>7500</v>
      </c>
      <c r="F5608" s="6" t="s">
        <v>31</v>
      </c>
      <c r="G5608" s="6">
        <v>182.5</v>
      </c>
      <c r="H5608" s="6">
        <v>178.7</v>
      </c>
      <c r="I5608" s="6">
        <v>16</v>
      </c>
      <c r="J5608" s="6" t="s">
        <v>170</v>
      </c>
      <c r="K5608" s="6">
        <v>1.3</v>
      </c>
      <c r="L5608" s="6" t="s">
        <v>24</v>
      </c>
      <c r="N5608" s="6" t="b">
        <v>0</v>
      </c>
      <c r="O5608" s="6">
        <v>41.990508640000002</v>
      </c>
      <c r="P5608" s="6">
        <v>-72.12836987</v>
      </c>
    </row>
    <row r="5609" spans="2:16" ht="15.75" customHeight="1" x14ac:dyDescent="0.3">
      <c r="B5609" s="6">
        <v>907</v>
      </c>
      <c r="C5609" s="6" t="s">
        <v>25</v>
      </c>
      <c r="D5609" s="6">
        <v>7501</v>
      </c>
      <c r="F5609" s="6" t="s">
        <v>172</v>
      </c>
      <c r="G5609" s="6">
        <v>153.5</v>
      </c>
      <c r="H5609" s="6">
        <v>194.9</v>
      </c>
      <c r="I5609" s="6">
        <v>2</v>
      </c>
      <c r="J5609" s="6" t="s">
        <v>170</v>
      </c>
      <c r="K5609" s="6">
        <v>1.3</v>
      </c>
      <c r="L5609" s="6" t="s">
        <v>24</v>
      </c>
      <c r="N5609" s="6" t="b">
        <v>0</v>
      </c>
      <c r="O5609" s="6">
        <v>41.990697410000003</v>
      </c>
      <c r="P5609" s="6">
        <v>-72.128681389999997</v>
      </c>
    </row>
    <row r="5610" spans="2:16" ht="15.75" customHeight="1" x14ac:dyDescent="0.3">
      <c r="B5610" s="6">
        <v>907</v>
      </c>
      <c r="C5610" s="6" t="s">
        <v>25</v>
      </c>
      <c r="D5610" s="6">
        <v>7503</v>
      </c>
      <c r="F5610" s="6" t="s">
        <v>172</v>
      </c>
      <c r="G5610" s="6">
        <v>152.69999999999999</v>
      </c>
      <c r="H5610" s="6">
        <v>193.1</v>
      </c>
      <c r="I5610" s="6">
        <v>1.3</v>
      </c>
      <c r="J5610" s="6" t="s">
        <v>170</v>
      </c>
      <c r="K5610" s="6">
        <v>1</v>
      </c>
      <c r="L5610" s="6" t="s">
        <v>24</v>
      </c>
      <c r="N5610" s="6" t="b">
        <v>0</v>
      </c>
      <c r="O5610" s="6">
        <v>41.990682720000002</v>
      </c>
      <c r="P5610" s="6">
        <v>-72.128694710000005</v>
      </c>
    </row>
    <row r="5611" spans="2:16" ht="15.75" customHeight="1" x14ac:dyDescent="0.3">
      <c r="B5611" s="6">
        <v>805</v>
      </c>
      <c r="C5611" s="6" t="s">
        <v>26</v>
      </c>
      <c r="D5611" s="6">
        <v>7504</v>
      </c>
      <c r="F5611" s="6" t="s">
        <v>172</v>
      </c>
      <c r="G5611" s="6">
        <v>110.2</v>
      </c>
      <c r="H5611" s="6">
        <v>167.2</v>
      </c>
      <c r="I5611" s="6">
        <v>1.3</v>
      </c>
      <c r="J5611" s="6" t="s">
        <v>170</v>
      </c>
      <c r="K5611" s="6">
        <v>1.3</v>
      </c>
      <c r="L5611" s="6" t="s">
        <v>24</v>
      </c>
      <c r="N5611" s="6" t="b">
        <v>1</v>
      </c>
      <c r="O5611" s="6">
        <v>41.990519720000002</v>
      </c>
      <c r="P5611" s="6">
        <v>-72.129255560000004</v>
      </c>
    </row>
    <row r="5612" spans="2:16" ht="15.75" customHeight="1" x14ac:dyDescent="0.3">
      <c r="B5612" s="6">
        <v>806</v>
      </c>
      <c r="C5612" s="6" t="s">
        <v>17</v>
      </c>
      <c r="D5612" s="6">
        <v>7505</v>
      </c>
      <c r="F5612" s="6" t="s">
        <v>172</v>
      </c>
      <c r="G5612" s="6">
        <v>122.7</v>
      </c>
      <c r="H5612" s="6">
        <v>162</v>
      </c>
      <c r="I5612" s="6">
        <v>1.2</v>
      </c>
      <c r="J5612" s="6" t="s">
        <v>170</v>
      </c>
      <c r="K5612" s="6">
        <v>1.3</v>
      </c>
      <c r="L5612" s="6" t="s">
        <v>24</v>
      </c>
      <c r="N5612" s="6" t="b">
        <v>0</v>
      </c>
      <c r="O5612" s="6">
        <v>41.990454139999997</v>
      </c>
      <c r="P5612" s="6">
        <v>-72.129117539999996</v>
      </c>
    </row>
    <row r="5613" spans="2:16" ht="15.75" customHeight="1" x14ac:dyDescent="0.3">
      <c r="B5613" s="6">
        <v>805</v>
      </c>
      <c r="C5613" s="6" t="s">
        <v>17</v>
      </c>
      <c r="D5613" s="6">
        <v>7507</v>
      </c>
      <c r="F5613" s="6" t="s">
        <v>172</v>
      </c>
      <c r="G5613" s="6">
        <v>105</v>
      </c>
      <c r="H5613" s="6">
        <v>169.8</v>
      </c>
      <c r="I5613" s="6">
        <v>1</v>
      </c>
      <c r="J5613" s="6" t="s">
        <v>170</v>
      </c>
      <c r="K5613" s="6">
        <v>1.3</v>
      </c>
      <c r="L5613" s="6" t="s">
        <v>24</v>
      </c>
      <c r="N5613" s="6" t="b">
        <v>0</v>
      </c>
      <c r="O5613" s="6">
        <v>41.990550859999999</v>
      </c>
      <c r="P5613" s="6">
        <v>-72.129312060000004</v>
      </c>
    </row>
    <row r="5614" spans="2:16" ht="15.75" customHeight="1" x14ac:dyDescent="0.3">
      <c r="B5614" s="6">
        <v>805</v>
      </c>
      <c r="C5614" s="6" t="s">
        <v>26</v>
      </c>
      <c r="D5614" s="6">
        <v>7508</v>
      </c>
      <c r="F5614" s="6" t="s">
        <v>172</v>
      </c>
      <c r="G5614" s="6">
        <v>111.7</v>
      </c>
      <c r="H5614" s="6">
        <v>168.5</v>
      </c>
      <c r="I5614" s="6">
        <v>2.5</v>
      </c>
      <c r="J5614" s="6" t="s">
        <v>170</v>
      </c>
      <c r="K5614" s="6">
        <v>1.3</v>
      </c>
      <c r="L5614" s="6" t="s">
        <v>24</v>
      </c>
      <c r="N5614" s="6" t="b">
        <v>0</v>
      </c>
      <c r="O5614" s="6">
        <v>41.99052889</v>
      </c>
      <c r="P5614" s="6">
        <v>-72.129234949999997</v>
      </c>
    </row>
    <row r="5615" spans="2:16" ht="15.75" customHeight="1" x14ac:dyDescent="0.3">
      <c r="B5615" s="6">
        <v>805</v>
      </c>
      <c r="C5615" s="6" t="s">
        <v>26</v>
      </c>
      <c r="D5615" s="6">
        <v>7509</v>
      </c>
      <c r="F5615" s="6" t="s">
        <v>172</v>
      </c>
      <c r="G5615" s="6">
        <v>119.2</v>
      </c>
      <c r="H5615" s="6">
        <v>165.5</v>
      </c>
      <c r="I5615" s="6">
        <v>1.1000000000000001</v>
      </c>
      <c r="J5615" s="6" t="s">
        <v>170</v>
      </c>
      <c r="K5615" s="6">
        <v>1.3</v>
      </c>
      <c r="L5615" s="6" t="s">
        <v>24</v>
      </c>
      <c r="N5615" s="6" t="b">
        <v>0</v>
      </c>
      <c r="O5615" s="6">
        <v>41.990490600000001</v>
      </c>
      <c r="P5615" s="6">
        <v>-72.129151890000003</v>
      </c>
    </row>
    <row r="5616" spans="2:16" ht="15.75" customHeight="1" x14ac:dyDescent="0.3">
      <c r="B5616" s="6">
        <v>609</v>
      </c>
      <c r="C5616" s="6" t="s">
        <v>17</v>
      </c>
      <c r="D5616" s="6">
        <v>7512</v>
      </c>
      <c r="F5616" s="6" t="s">
        <v>20</v>
      </c>
      <c r="G5616" s="6">
        <v>182.2</v>
      </c>
      <c r="H5616" s="6">
        <v>125.6</v>
      </c>
      <c r="I5616" s="6">
        <v>1.6</v>
      </c>
      <c r="J5616" s="6" t="s">
        <v>170</v>
      </c>
      <c r="K5616" s="6">
        <v>1.3</v>
      </c>
      <c r="L5616" s="6" t="s">
        <v>24</v>
      </c>
      <c r="N5616" s="6" t="b">
        <v>0</v>
      </c>
      <c r="O5616" s="6">
        <v>41.990038830000003</v>
      </c>
      <c r="P5616" s="6">
        <v>-72.128485040000001</v>
      </c>
    </row>
    <row r="5617" spans="2:16" ht="15.75" customHeight="1" x14ac:dyDescent="0.3">
      <c r="B5617" s="6">
        <v>905</v>
      </c>
      <c r="C5617" s="6" t="s">
        <v>26</v>
      </c>
      <c r="D5617" s="6">
        <v>7513</v>
      </c>
      <c r="F5617" s="6" t="s">
        <v>172</v>
      </c>
      <c r="G5617" s="6">
        <v>116.7</v>
      </c>
      <c r="H5617" s="6">
        <v>187.9</v>
      </c>
      <c r="I5617" s="6">
        <v>1.9</v>
      </c>
      <c r="J5617" s="6" t="s">
        <v>170</v>
      </c>
      <c r="K5617" s="6">
        <v>1.3</v>
      </c>
      <c r="L5617" s="6" t="s">
        <v>24</v>
      </c>
      <c r="N5617" s="6" t="b">
        <v>0</v>
      </c>
      <c r="O5617" s="6">
        <v>41.990692889999998</v>
      </c>
      <c r="P5617" s="6">
        <v>-72.129134609999994</v>
      </c>
    </row>
    <row r="5618" spans="2:16" ht="15.75" customHeight="1" x14ac:dyDescent="0.3">
      <c r="B5618" s="6">
        <v>905</v>
      </c>
      <c r="C5618" s="6" t="s">
        <v>26</v>
      </c>
      <c r="D5618" s="6">
        <v>7514</v>
      </c>
      <c r="F5618" s="6" t="s">
        <v>172</v>
      </c>
      <c r="G5618" s="6">
        <v>112.9</v>
      </c>
      <c r="H5618" s="6">
        <v>188.7</v>
      </c>
      <c r="I5618" s="6">
        <v>2.2999999999999998</v>
      </c>
      <c r="J5618" s="6" t="s">
        <v>170</v>
      </c>
      <c r="K5618" s="6">
        <v>1.3</v>
      </c>
      <c r="L5618" s="6" t="s">
        <v>24</v>
      </c>
      <c r="M5618" s="6" t="s">
        <v>236</v>
      </c>
      <c r="N5618" s="6" t="b">
        <v>1</v>
      </c>
      <c r="O5618" s="6">
        <v>41.990705910000003</v>
      </c>
      <c r="P5618" s="6">
        <v>-72.129178210000006</v>
      </c>
    </row>
    <row r="5619" spans="2:16" ht="15.75" customHeight="1" x14ac:dyDescent="0.3">
      <c r="B5619" s="6">
        <v>907</v>
      </c>
      <c r="C5619" s="6" t="s">
        <v>25</v>
      </c>
      <c r="D5619" s="6">
        <v>7516</v>
      </c>
      <c r="F5619" s="6" t="s">
        <v>172</v>
      </c>
      <c r="G5619" s="6">
        <v>153.9</v>
      </c>
      <c r="H5619" s="6">
        <v>191.9</v>
      </c>
      <c r="I5619" s="6">
        <v>1.5</v>
      </c>
      <c r="J5619" s="6" t="s">
        <v>170</v>
      </c>
      <c r="K5619" s="6">
        <v>1.3</v>
      </c>
      <c r="L5619" s="6" t="s">
        <v>24</v>
      </c>
      <c r="N5619" s="6" t="b">
        <v>0</v>
      </c>
      <c r="O5619" s="6">
        <v>41.990670219999998</v>
      </c>
      <c r="P5619" s="6">
        <v>-72.128682929999997</v>
      </c>
    </row>
    <row r="5620" spans="2:16" ht="15.75" customHeight="1" x14ac:dyDescent="0.3">
      <c r="B5620" s="6">
        <v>905</v>
      </c>
      <c r="C5620" s="6" t="s">
        <v>21</v>
      </c>
      <c r="D5620" s="6">
        <v>7517</v>
      </c>
      <c r="F5620" s="6" t="s">
        <v>172</v>
      </c>
      <c r="G5620" s="6">
        <v>103.3</v>
      </c>
      <c r="H5620" s="6">
        <v>199.9</v>
      </c>
      <c r="I5620" s="6">
        <v>1.8</v>
      </c>
      <c r="J5620" s="6" t="s">
        <v>170</v>
      </c>
      <c r="N5620" s="6" t="b">
        <v>1</v>
      </c>
      <c r="O5620" s="6">
        <v>41.990820100000001</v>
      </c>
      <c r="P5620" s="6">
        <v>-72.129269070000007</v>
      </c>
    </row>
    <row r="5621" spans="2:16" ht="15.75" customHeight="1" x14ac:dyDescent="0.3">
      <c r="B5621" s="6">
        <v>905</v>
      </c>
      <c r="C5621" s="6" t="s">
        <v>17</v>
      </c>
      <c r="D5621" s="6">
        <v>7519</v>
      </c>
      <c r="F5621" s="6" t="s">
        <v>172</v>
      </c>
      <c r="G5621" s="6">
        <v>104.4</v>
      </c>
      <c r="H5621" s="6">
        <v>182.5</v>
      </c>
      <c r="I5621" s="6">
        <v>3.5</v>
      </c>
      <c r="J5621" s="6" t="s">
        <v>170</v>
      </c>
      <c r="K5621" s="6">
        <v>1.3</v>
      </c>
      <c r="L5621" s="6" t="s">
        <v>24</v>
      </c>
      <c r="N5621" s="6" t="b">
        <v>1</v>
      </c>
      <c r="O5621" s="6">
        <v>41.990664279999997</v>
      </c>
      <c r="P5621" s="6">
        <v>-72.129292520000007</v>
      </c>
    </row>
    <row r="5622" spans="2:16" ht="15.75" customHeight="1" x14ac:dyDescent="0.3">
      <c r="B5622" s="6">
        <v>805</v>
      </c>
      <c r="C5622" s="6" t="s">
        <v>26</v>
      </c>
      <c r="D5622" s="6">
        <v>7520</v>
      </c>
      <c r="F5622" s="6" t="s">
        <v>172</v>
      </c>
      <c r="G5622" s="6">
        <v>112.2</v>
      </c>
      <c r="H5622" s="6">
        <v>168.1</v>
      </c>
      <c r="I5622" s="6">
        <v>1.9</v>
      </c>
      <c r="J5622" s="6" t="s">
        <v>170</v>
      </c>
      <c r="K5622" s="6">
        <v>1.3</v>
      </c>
      <c r="L5622" s="6" t="s">
        <v>24</v>
      </c>
      <c r="N5622" s="6" t="b">
        <v>0</v>
      </c>
      <c r="O5622" s="6">
        <v>41.990524559999997</v>
      </c>
      <c r="P5622" s="6">
        <v>-72.129229839999994</v>
      </c>
    </row>
    <row r="5623" spans="2:16" ht="15.75" customHeight="1" x14ac:dyDescent="0.3">
      <c r="B5623" s="6">
        <v>805</v>
      </c>
      <c r="C5623" s="6" t="s">
        <v>17</v>
      </c>
      <c r="D5623" s="6">
        <v>7521</v>
      </c>
      <c r="F5623" s="6" t="s">
        <v>172</v>
      </c>
      <c r="G5623" s="6">
        <v>108.8</v>
      </c>
      <c r="H5623" s="6">
        <v>167.7</v>
      </c>
      <c r="I5623" s="6">
        <v>1.5</v>
      </c>
      <c r="J5623" s="6" t="s">
        <v>170</v>
      </c>
      <c r="K5623" s="6">
        <v>1.3</v>
      </c>
      <c r="L5623" s="6" t="s">
        <v>24</v>
      </c>
      <c r="N5623" s="6" t="b">
        <v>0</v>
      </c>
      <c r="O5623" s="6">
        <v>41.990526330000002</v>
      </c>
      <c r="P5623" s="6">
        <v>-72.129271189999997</v>
      </c>
    </row>
    <row r="5624" spans="2:16" ht="15.75" customHeight="1" x14ac:dyDescent="0.3">
      <c r="B5624" s="6">
        <v>907</v>
      </c>
      <c r="C5624" s="6" t="s">
        <v>25</v>
      </c>
      <c r="D5624" s="6">
        <v>7522</v>
      </c>
      <c r="F5624" s="6" t="s">
        <v>172</v>
      </c>
      <c r="G5624" s="6">
        <v>153.9</v>
      </c>
      <c r="H5624" s="6">
        <v>197.6</v>
      </c>
      <c r="I5624" s="6">
        <v>1.4</v>
      </c>
      <c r="J5624" s="6" t="s">
        <v>170</v>
      </c>
      <c r="K5624" s="6">
        <v>1.3</v>
      </c>
      <c r="L5624" s="6" t="s">
        <v>24</v>
      </c>
      <c r="N5624" s="6" t="b">
        <v>0</v>
      </c>
      <c r="O5624" s="6">
        <v>41.990720699999997</v>
      </c>
      <c r="P5624" s="6">
        <v>-72.12867095</v>
      </c>
    </row>
    <row r="5625" spans="2:16" ht="15.75" customHeight="1" x14ac:dyDescent="0.3">
      <c r="B5625" s="6">
        <v>509</v>
      </c>
      <c r="C5625" s="6" t="s">
        <v>17</v>
      </c>
      <c r="D5625" s="6">
        <v>7526</v>
      </c>
      <c r="F5625" s="6" t="s">
        <v>20</v>
      </c>
      <c r="G5625" s="6">
        <v>195.3</v>
      </c>
      <c r="H5625" s="6">
        <v>112.8</v>
      </c>
      <c r="I5625" s="6">
        <v>1.3</v>
      </c>
      <c r="J5625" s="6" t="s">
        <v>170</v>
      </c>
      <c r="L5625" s="6" t="s">
        <v>24</v>
      </c>
      <c r="N5625" s="6" t="b">
        <v>0</v>
      </c>
      <c r="O5625" s="6">
        <v>41.989905</v>
      </c>
      <c r="P5625" s="6">
        <v>-72.128355839999998</v>
      </c>
    </row>
    <row r="5626" spans="2:16" ht="15.75" customHeight="1" x14ac:dyDescent="0.3">
      <c r="B5626" s="6">
        <v>509</v>
      </c>
      <c r="C5626" s="6" t="s">
        <v>17</v>
      </c>
      <c r="D5626" s="6">
        <v>7527</v>
      </c>
      <c r="F5626" s="6" t="s">
        <v>20</v>
      </c>
      <c r="G5626" s="6">
        <v>198.9</v>
      </c>
      <c r="H5626" s="6">
        <v>116</v>
      </c>
      <c r="I5626" s="6">
        <v>1.6</v>
      </c>
      <c r="J5626" s="6" t="s">
        <v>170</v>
      </c>
      <c r="N5626" s="6" t="b">
        <v>0</v>
      </c>
      <c r="O5626" s="6">
        <v>41.989927719999997</v>
      </c>
      <c r="P5626" s="6">
        <v>-72.128306219999999</v>
      </c>
    </row>
    <row r="5627" spans="2:16" ht="15.75" customHeight="1" x14ac:dyDescent="0.3">
      <c r="B5627" s="6">
        <v>809</v>
      </c>
      <c r="C5627" s="6" t="s">
        <v>17</v>
      </c>
      <c r="D5627" s="6">
        <v>7527</v>
      </c>
      <c r="F5627" s="6" t="s">
        <v>22</v>
      </c>
      <c r="G5627" s="6">
        <v>181.3</v>
      </c>
      <c r="H5627" s="6">
        <v>165.8</v>
      </c>
      <c r="I5627" s="6">
        <v>36.200000000000003</v>
      </c>
      <c r="J5627" s="6" t="s">
        <v>170</v>
      </c>
      <c r="K5627" s="6">
        <v>1.3</v>
      </c>
      <c r="L5627" s="6" t="s">
        <v>24</v>
      </c>
      <c r="N5627" s="6" t="b">
        <v>0</v>
      </c>
      <c r="O5627" s="6">
        <v>41.990396269999998</v>
      </c>
      <c r="P5627" s="6">
        <v>-72.128411279999995</v>
      </c>
    </row>
    <row r="5628" spans="2:16" ht="15.75" customHeight="1" x14ac:dyDescent="0.3">
      <c r="B5628" s="6">
        <v>706</v>
      </c>
      <c r="C5628" s="6" t="s">
        <v>21</v>
      </c>
      <c r="D5628" s="6">
        <v>7529</v>
      </c>
      <c r="F5628" s="6" t="s">
        <v>172</v>
      </c>
      <c r="G5628" s="6">
        <v>124.5</v>
      </c>
      <c r="H5628" s="6">
        <v>158.30000000000001</v>
      </c>
      <c r="I5628" s="6">
        <v>1.3</v>
      </c>
      <c r="J5628" s="6" t="s">
        <v>170</v>
      </c>
      <c r="K5628" s="6">
        <v>1.3</v>
      </c>
      <c r="L5628" s="6" t="s">
        <v>24</v>
      </c>
      <c r="N5628" s="6" t="b">
        <v>0</v>
      </c>
      <c r="O5628" s="6">
        <v>41.990418560000002</v>
      </c>
      <c r="P5628" s="6">
        <v>-72.129103860000001</v>
      </c>
    </row>
    <row r="5629" spans="2:16" ht="15.75" customHeight="1" x14ac:dyDescent="0.3">
      <c r="B5629" s="6">
        <v>907</v>
      </c>
      <c r="C5629" s="6" t="s">
        <v>25</v>
      </c>
      <c r="D5629" s="6">
        <v>7530</v>
      </c>
      <c r="F5629" s="6" t="s">
        <v>172</v>
      </c>
      <c r="G5629" s="6">
        <v>155</v>
      </c>
      <c r="H5629" s="6">
        <v>192.7</v>
      </c>
      <c r="I5629" s="6">
        <v>1.1000000000000001</v>
      </c>
      <c r="J5629" s="6" t="s">
        <v>170</v>
      </c>
      <c r="K5629" s="6">
        <v>1.3</v>
      </c>
      <c r="L5629" s="6" t="s">
        <v>24</v>
      </c>
      <c r="N5629" s="6" t="b">
        <v>0</v>
      </c>
      <c r="O5629" s="6">
        <v>41.990675590000002</v>
      </c>
      <c r="P5629" s="6">
        <v>-72.128668140000002</v>
      </c>
    </row>
    <row r="5630" spans="2:16" ht="15.75" customHeight="1" x14ac:dyDescent="0.3">
      <c r="B5630" s="6">
        <v>609</v>
      </c>
      <c r="C5630" s="6" t="s">
        <v>17</v>
      </c>
      <c r="D5630" s="6">
        <v>7531</v>
      </c>
      <c r="F5630" s="6" t="s">
        <v>20</v>
      </c>
      <c r="G5630" s="6">
        <v>186.2</v>
      </c>
      <c r="H5630" s="6">
        <v>123.7</v>
      </c>
      <c r="I5630" s="6">
        <v>1.5</v>
      </c>
      <c r="J5630" s="6" t="s">
        <v>170</v>
      </c>
      <c r="N5630" s="6" t="b">
        <v>0</v>
      </c>
      <c r="O5630" s="6">
        <v>41.990015749999998</v>
      </c>
      <c r="P5630" s="6">
        <v>-72.128441370000004</v>
      </c>
    </row>
    <row r="5631" spans="2:16" ht="15.75" customHeight="1" x14ac:dyDescent="0.3">
      <c r="B5631" s="6">
        <v>509</v>
      </c>
      <c r="C5631" s="6" t="s">
        <v>17</v>
      </c>
      <c r="D5631" s="6">
        <v>7532</v>
      </c>
      <c r="F5631" s="6" t="s">
        <v>18</v>
      </c>
      <c r="G5631" s="6">
        <v>199.5</v>
      </c>
      <c r="H5631" s="6">
        <v>116.6</v>
      </c>
      <c r="I5631" s="6">
        <v>4.5999999999999996</v>
      </c>
      <c r="J5631" s="6" t="s">
        <v>170</v>
      </c>
      <c r="N5631" s="6" t="b">
        <v>0</v>
      </c>
      <c r="O5631" s="6">
        <v>41.989932099999997</v>
      </c>
      <c r="P5631" s="6">
        <v>-72.128297810000007</v>
      </c>
    </row>
    <row r="5632" spans="2:16" ht="15.75" customHeight="1" x14ac:dyDescent="0.3">
      <c r="B5632" s="6">
        <v>609</v>
      </c>
      <c r="C5632" s="6" t="s">
        <v>17</v>
      </c>
      <c r="D5632" s="6">
        <v>7533</v>
      </c>
      <c r="F5632" s="6" t="s">
        <v>20</v>
      </c>
      <c r="G5632" s="6">
        <v>182.7</v>
      </c>
      <c r="H5632" s="6">
        <v>122.4</v>
      </c>
      <c r="I5632" s="6">
        <v>2.5</v>
      </c>
      <c r="J5632" s="6" t="s">
        <v>170</v>
      </c>
      <c r="L5632" s="6" t="s">
        <v>24</v>
      </c>
      <c r="N5632" s="6" t="b">
        <v>0</v>
      </c>
      <c r="O5632" s="6">
        <v>41.990009710000002</v>
      </c>
      <c r="P5632" s="6">
        <v>-72.128485800000007</v>
      </c>
    </row>
    <row r="5633" spans="2:16" ht="15.75" customHeight="1" x14ac:dyDescent="0.3">
      <c r="B5633" s="6">
        <v>509</v>
      </c>
      <c r="C5633" s="6" t="s">
        <v>17</v>
      </c>
      <c r="D5633" s="6">
        <v>7534</v>
      </c>
      <c r="F5633" s="6" t="s">
        <v>20</v>
      </c>
      <c r="G5633" s="6">
        <v>198.7</v>
      </c>
      <c r="H5633" s="6">
        <v>114.9</v>
      </c>
      <c r="I5633" s="6">
        <v>1</v>
      </c>
      <c r="J5633" s="6" t="s">
        <v>170</v>
      </c>
      <c r="N5633" s="6" t="b">
        <v>0</v>
      </c>
      <c r="O5633" s="6">
        <v>41.989918289999999</v>
      </c>
      <c r="P5633" s="6">
        <v>-72.128310909999996</v>
      </c>
    </row>
    <row r="5634" spans="2:16" ht="15.75" customHeight="1" x14ac:dyDescent="0.3">
      <c r="B5634" s="6">
        <v>509</v>
      </c>
      <c r="C5634" s="6" t="s">
        <v>25</v>
      </c>
      <c r="D5634" s="6">
        <v>7535</v>
      </c>
      <c r="F5634" s="6" t="s">
        <v>20</v>
      </c>
      <c r="G5634" s="6">
        <v>197.3</v>
      </c>
      <c r="H5634" s="6">
        <v>118.1</v>
      </c>
      <c r="I5634" s="6">
        <v>1.4</v>
      </c>
      <c r="J5634" s="6" t="s">
        <v>170</v>
      </c>
      <c r="K5634" s="6">
        <v>1.3</v>
      </c>
      <c r="L5634" s="6" t="s">
        <v>24</v>
      </c>
      <c r="N5634" s="6" t="b">
        <v>0</v>
      </c>
      <c r="O5634" s="6">
        <v>41.989948820000002</v>
      </c>
      <c r="P5634" s="6">
        <v>-72.128320869999996</v>
      </c>
    </row>
    <row r="5635" spans="2:16" ht="15.75" customHeight="1" x14ac:dyDescent="0.3">
      <c r="B5635" s="6">
        <v>509</v>
      </c>
      <c r="C5635" s="6" t="s">
        <v>25</v>
      </c>
      <c r="D5635" s="6">
        <v>7536</v>
      </c>
      <c r="F5635" s="6" t="s">
        <v>20</v>
      </c>
      <c r="G5635" s="6">
        <v>195.2</v>
      </c>
      <c r="H5635" s="6">
        <v>117.7</v>
      </c>
      <c r="I5635" s="6">
        <v>1</v>
      </c>
      <c r="J5635" s="6" t="s">
        <v>170</v>
      </c>
      <c r="K5635" s="6">
        <v>1.3</v>
      </c>
      <c r="L5635" s="6" t="s">
        <v>24</v>
      </c>
      <c r="N5635" s="6" t="b">
        <v>0</v>
      </c>
      <c r="O5635" s="6">
        <v>41.989948560000002</v>
      </c>
      <c r="P5635" s="6">
        <v>-72.128346730000004</v>
      </c>
    </row>
    <row r="5636" spans="2:16" ht="15.75" customHeight="1" x14ac:dyDescent="0.3">
      <c r="B5636" s="6">
        <v>905</v>
      </c>
      <c r="C5636" s="6" t="s">
        <v>17</v>
      </c>
      <c r="D5636" s="6">
        <v>7537</v>
      </c>
      <c r="F5636" s="6" t="s">
        <v>172</v>
      </c>
      <c r="G5636" s="6">
        <v>101.8</v>
      </c>
      <c r="H5636" s="6">
        <v>186.2</v>
      </c>
      <c r="I5636" s="6">
        <v>2.5</v>
      </c>
      <c r="J5636" s="6" t="s">
        <v>170</v>
      </c>
      <c r="K5636" s="6">
        <v>1.3</v>
      </c>
      <c r="L5636" s="6" t="s">
        <v>24</v>
      </c>
      <c r="N5636" s="6" t="b">
        <v>1</v>
      </c>
      <c r="O5636" s="6">
        <v>41.990701110000003</v>
      </c>
      <c r="P5636" s="6">
        <v>-72.129315730000002</v>
      </c>
    </row>
    <row r="5637" spans="2:16" ht="15.75" customHeight="1" x14ac:dyDescent="0.3">
      <c r="B5637" s="6">
        <v>609</v>
      </c>
      <c r="C5637" s="6" t="s">
        <v>17</v>
      </c>
      <c r="D5637" s="6">
        <v>7538</v>
      </c>
      <c r="F5637" s="6" t="s">
        <v>20</v>
      </c>
      <c r="G5637" s="6">
        <v>180.4</v>
      </c>
      <c r="H5637" s="6">
        <v>122.9</v>
      </c>
      <c r="I5637" s="6">
        <v>1.9</v>
      </c>
      <c r="J5637" s="6" t="s">
        <v>170</v>
      </c>
      <c r="K5637" s="6">
        <v>1.3</v>
      </c>
      <c r="L5637" s="6" t="s">
        <v>24</v>
      </c>
      <c r="N5637" s="6" t="b">
        <v>0</v>
      </c>
      <c r="O5637" s="6">
        <v>41.990017729999998</v>
      </c>
      <c r="P5637" s="6">
        <v>-72.12851216</v>
      </c>
    </row>
    <row r="5638" spans="2:16" ht="15.75" customHeight="1" x14ac:dyDescent="0.3">
      <c r="B5638" s="6">
        <v>609</v>
      </c>
      <c r="C5638" s="6" t="s">
        <v>17</v>
      </c>
      <c r="D5638" s="6">
        <v>7539</v>
      </c>
      <c r="F5638" s="6" t="s">
        <v>20</v>
      </c>
      <c r="G5638" s="6">
        <v>180.4</v>
      </c>
      <c r="H5638" s="6">
        <v>123.2</v>
      </c>
      <c r="I5638" s="6">
        <v>1.7</v>
      </c>
      <c r="J5638" s="6" t="s">
        <v>170</v>
      </c>
      <c r="N5638" s="6" t="b">
        <v>0</v>
      </c>
      <c r="O5638" s="6">
        <v>41.990020379999997</v>
      </c>
      <c r="P5638" s="6">
        <v>-72.128511529999997</v>
      </c>
    </row>
    <row r="5639" spans="2:16" ht="15.75" customHeight="1" x14ac:dyDescent="0.3">
      <c r="B5639" s="6">
        <v>805</v>
      </c>
      <c r="C5639" s="6" t="s">
        <v>17</v>
      </c>
      <c r="D5639" s="6">
        <v>7540</v>
      </c>
      <c r="F5639" s="6" t="s">
        <v>172</v>
      </c>
      <c r="G5639" s="6">
        <v>102.1</v>
      </c>
      <c r="H5639" s="6">
        <v>168.4</v>
      </c>
      <c r="I5639" s="6">
        <v>1.7</v>
      </c>
      <c r="J5639" s="6" t="s">
        <v>170</v>
      </c>
      <c r="K5639" s="6">
        <v>1.3</v>
      </c>
      <c r="L5639" s="6" t="s">
        <v>24</v>
      </c>
      <c r="N5639" s="6" t="b">
        <v>0</v>
      </c>
      <c r="O5639" s="6">
        <v>41.990542990000002</v>
      </c>
      <c r="P5639" s="6">
        <v>-72.129349559999994</v>
      </c>
    </row>
    <row r="5640" spans="2:16" ht="15.75" customHeight="1" x14ac:dyDescent="0.3">
      <c r="B5640" s="6">
        <v>805</v>
      </c>
      <c r="C5640" s="6" t="s">
        <v>17</v>
      </c>
      <c r="D5640" s="6">
        <v>7541</v>
      </c>
      <c r="F5640" s="6" t="s">
        <v>172</v>
      </c>
      <c r="G5640" s="6">
        <v>101.6</v>
      </c>
      <c r="H5640" s="6">
        <v>168.7</v>
      </c>
      <c r="I5640" s="6">
        <v>1.5</v>
      </c>
      <c r="J5640" s="6" t="s">
        <v>170</v>
      </c>
      <c r="K5640" s="6">
        <v>1.3</v>
      </c>
      <c r="L5640" s="6" t="s">
        <v>24</v>
      </c>
      <c r="N5640" s="6" t="b">
        <v>1</v>
      </c>
      <c r="O5640" s="6">
        <v>41.990546430000002</v>
      </c>
      <c r="P5640" s="6">
        <v>-72.129354879999994</v>
      </c>
    </row>
    <row r="5641" spans="2:16" ht="15.75" customHeight="1" x14ac:dyDescent="0.3">
      <c r="B5641" s="6">
        <v>907</v>
      </c>
      <c r="C5641" s="6" t="s">
        <v>25</v>
      </c>
      <c r="D5641" s="6">
        <v>7543</v>
      </c>
      <c r="F5641" s="6" t="s">
        <v>172</v>
      </c>
      <c r="G5641" s="6">
        <v>151.6</v>
      </c>
      <c r="H5641" s="6">
        <v>192.2</v>
      </c>
      <c r="I5641" s="6">
        <v>2.5</v>
      </c>
      <c r="J5641" s="6" t="s">
        <v>170</v>
      </c>
      <c r="K5641" s="6">
        <v>1.3</v>
      </c>
      <c r="L5641" s="6" t="s">
        <v>24</v>
      </c>
      <c r="N5641" s="6" t="b">
        <v>0</v>
      </c>
      <c r="O5641" s="6">
        <v>41.990676469999997</v>
      </c>
      <c r="P5641" s="6">
        <v>-72.128709709999995</v>
      </c>
    </row>
    <row r="5642" spans="2:16" ht="15.75" customHeight="1" x14ac:dyDescent="0.3">
      <c r="B5642" s="6">
        <v>907</v>
      </c>
      <c r="C5642" s="6" t="s">
        <v>25</v>
      </c>
      <c r="D5642" s="6">
        <v>7544</v>
      </c>
      <c r="F5642" s="6" t="s">
        <v>172</v>
      </c>
      <c r="G5642" s="6">
        <v>158.69999999999999</v>
      </c>
      <c r="H5642" s="6">
        <v>193</v>
      </c>
      <c r="I5642" s="6">
        <v>1.6</v>
      </c>
      <c r="J5642" s="6" t="s">
        <v>170</v>
      </c>
      <c r="K5642" s="6">
        <v>1.3</v>
      </c>
      <c r="L5642" s="6" t="s">
        <v>24</v>
      </c>
      <c r="N5642" s="6" t="b">
        <v>0</v>
      </c>
      <c r="O5642" s="6">
        <v>41.990672459999999</v>
      </c>
      <c r="P5642" s="6">
        <v>-72.128623419999997</v>
      </c>
    </row>
    <row r="5643" spans="2:16" ht="15.75" customHeight="1" x14ac:dyDescent="0.3">
      <c r="B5643" s="6">
        <v>505</v>
      </c>
      <c r="C5643" s="6" t="s">
        <v>21</v>
      </c>
      <c r="D5643" s="6">
        <v>7546</v>
      </c>
      <c r="F5643" s="6" t="s">
        <v>172</v>
      </c>
      <c r="G5643" s="6">
        <v>104.8</v>
      </c>
      <c r="H5643" s="6">
        <v>111.9</v>
      </c>
      <c r="I5643" s="6">
        <v>1</v>
      </c>
      <c r="J5643" s="6" t="s">
        <v>170</v>
      </c>
      <c r="K5643" s="6">
        <v>1.3</v>
      </c>
      <c r="L5643" s="6" t="s">
        <v>24</v>
      </c>
      <c r="N5643" s="6" t="b">
        <v>0</v>
      </c>
      <c r="O5643" s="6">
        <v>41.990038380000001</v>
      </c>
      <c r="P5643" s="6">
        <v>-72.12943611</v>
      </c>
    </row>
    <row r="5644" spans="2:16" ht="15.75" customHeight="1" x14ac:dyDescent="0.3">
      <c r="B5644" s="6">
        <v>907</v>
      </c>
      <c r="C5644" s="6" t="s">
        <v>25</v>
      </c>
      <c r="D5644" s="6">
        <v>7547</v>
      </c>
      <c r="F5644" s="6" t="s">
        <v>172</v>
      </c>
      <c r="G5644" s="6">
        <v>153.30000000000001</v>
      </c>
      <c r="H5644" s="6">
        <v>196.4</v>
      </c>
      <c r="I5644" s="6">
        <v>1.5</v>
      </c>
      <c r="J5644" s="6" t="s">
        <v>170</v>
      </c>
      <c r="K5644" s="6">
        <v>1.3</v>
      </c>
      <c r="L5644" s="6" t="s">
        <v>24</v>
      </c>
      <c r="N5644" s="6" t="b">
        <v>0</v>
      </c>
      <c r="O5644" s="6">
        <v>41.990711009999998</v>
      </c>
      <c r="P5644" s="6">
        <v>-72.128680619999997</v>
      </c>
    </row>
    <row r="5645" spans="2:16" ht="15.75" customHeight="1" x14ac:dyDescent="0.3">
      <c r="B5645" s="6">
        <v>805</v>
      </c>
      <c r="C5645" s="6" t="s">
        <v>26</v>
      </c>
      <c r="D5645" s="6">
        <v>7548</v>
      </c>
      <c r="F5645" s="6" t="s">
        <v>172</v>
      </c>
      <c r="G5645" s="6">
        <v>111.9</v>
      </c>
      <c r="H5645" s="6">
        <v>168.4</v>
      </c>
      <c r="I5645" s="6">
        <v>1.9</v>
      </c>
      <c r="J5645" s="6" t="s">
        <v>170</v>
      </c>
      <c r="K5645" s="6">
        <v>1.3</v>
      </c>
      <c r="L5645" s="6" t="s">
        <v>24</v>
      </c>
      <c r="N5645" s="6" t="b">
        <v>1</v>
      </c>
      <c r="O5645" s="6">
        <v>41.99052769</v>
      </c>
      <c r="P5645" s="6">
        <v>-72.129232779999995</v>
      </c>
    </row>
    <row r="5646" spans="2:16" ht="15.75" customHeight="1" x14ac:dyDescent="0.3">
      <c r="B5646" s="6">
        <v>706</v>
      </c>
      <c r="C5646" s="6" t="s">
        <v>21</v>
      </c>
      <c r="D5646" s="6">
        <v>7549</v>
      </c>
      <c r="F5646" s="6" t="s">
        <v>172</v>
      </c>
      <c r="G5646" s="6">
        <v>124.8</v>
      </c>
      <c r="H5646" s="6">
        <v>158.6</v>
      </c>
      <c r="I5646" s="6">
        <v>1.6</v>
      </c>
      <c r="J5646" s="6" t="s">
        <v>170</v>
      </c>
      <c r="K5646" s="6">
        <v>1.3</v>
      </c>
      <c r="L5646" s="6" t="s">
        <v>24</v>
      </c>
      <c r="N5646" s="6" t="b">
        <v>0</v>
      </c>
      <c r="O5646" s="6">
        <v>41.990420749999998</v>
      </c>
      <c r="P5646" s="6">
        <v>-72.129099659999994</v>
      </c>
    </row>
    <row r="5647" spans="2:16" ht="15.75" customHeight="1" x14ac:dyDescent="0.3">
      <c r="B5647" s="6">
        <v>905</v>
      </c>
      <c r="C5647" s="6" t="s">
        <v>26</v>
      </c>
      <c r="D5647" s="6">
        <v>7552</v>
      </c>
      <c r="F5647" s="6" t="s">
        <v>172</v>
      </c>
      <c r="G5647" s="6">
        <v>119.6</v>
      </c>
      <c r="H5647" s="6">
        <v>188.7</v>
      </c>
      <c r="I5647" s="6">
        <v>2</v>
      </c>
      <c r="J5647" s="6" t="s">
        <v>170</v>
      </c>
      <c r="K5647" s="6">
        <v>1.3</v>
      </c>
      <c r="L5647" s="6" t="s">
        <v>24</v>
      </c>
      <c r="N5647" s="6" t="b">
        <v>0</v>
      </c>
      <c r="O5647" s="6">
        <v>41.990695449999997</v>
      </c>
      <c r="P5647" s="6">
        <v>-72.129098369999994</v>
      </c>
    </row>
    <row r="5648" spans="2:16" ht="15.75" customHeight="1" x14ac:dyDescent="0.3">
      <c r="B5648" s="6">
        <v>905</v>
      </c>
      <c r="C5648" s="6" t="s">
        <v>21</v>
      </c>
      <c r="D5648" s="6">
        <v>7553</v>
      </c>
      <c r="F5648" s="6" t="s">
        <v>172</v>
      </c>
      <c r="G5648" s="6">
        <v>104</v>
      </c>
      <c r="H5648" s="6">
        <v>197.3</v>
      </c>
      <c r="I5648" s="6">
        <v>2.7</v>
      </c>
      <c r="J5648" s="6" t="s">
        <v>170</v>
      </c>
      <c r="N5648" s="6" t="b">
        <v>1</v>
      </c>
      <c r="O5648" s="6">
        <v>41.990795980000001</v>
      </c>
      <c r="P5648" s="6">
        <v>-72.129266189999996</v>
      </c>
    </row>
    <row r="5649" spans="2:16" ht="15.75" customHeight="1" x14ac:dyDescent="0.3">
      <c r="B5649" s="6">
        <v>805</v>
      </c>
      <c r="C5649" s="6" t="s">
        <v>26</v>
      </c>
      <c r="D5649" s="6">
        <v>7554</v>
      </c>
      <c r="F5649" s="6" t="s">
        <v>172</v>
      </c>
      <c r="G5649" s="6">
        <v>113.2</v>
      </c>
      <c r="H5649" s="6">
        <v>166.2</v>
      </c>
      <c r="I5649" s="6">
        <v>2.4</v>
      </c>
      <c r="J5649" s="6" t="s">
        <v>170</v>
      </c>
      <c r="K5649" s="6">
        <v>1.3</v>
      </c>
      <c r="L5649" s="6" t="s">
        <v>24</v>
      </c>
      <c r="N5649" s="6" t="b">
        <v>1</v>
      </c>
      <c r="O5649" s="6">
        <v>41.990506170000003</v>
      </c>
      <c r="P5649" s="6">
        <v>-72.129221909999998</v>
      </c>
    </row>
    <row r="5650" spans="2:16" ht="15.75" customHeight="1" x14ac:dyDescent="0.3">
      <c r="B5650" s="6">
        <v>905</v>
      </c>
      <c r="C5650" s="6" t="s">
        <v>17</v>
      </c>
      <c r="D5650" s="6">
        <v>7556</v>
      </c>
      <c r="F5650" s="6" t="s">
        <v>172</v>
      </c>
      <c r="G5650" s="6">
        <v>102.8</v>
      </c>
      <c r="H5650" s="6">
        <v>185.5</v>
      </c>
      <c r="I5650" s="6">
        <v>1.5</v>
      </c>
      <c r="J5650" s="6" t="s">
        <v>170</v>
      </c>
      <c r="K5650" s="6">
        <v>1.3</v>
      </c>
      <c r="L5650" s="6" t="s">
        <v>24</v>
      </c>
      <c r="N5650" s="6" t="b">
        <v>1</v>
      </c>
      <c r="O5650" s="6">
        <v>41.990693350000001</v>
      </c>
      <c r="P5650" s="6">
        <v>-72.129305279999997</v>
      </c>
    </row>
    <row r="5651" spans="2:16" ht="15.75" customHeight="1" x14ac:dyDescent="0.3">
      <c r="B5651" s="6">
        <v>805</v>
      </c>
      <c r="C5651" s="6" t="s">
        <v>17</v>
      </c>
      <c r="D5651" s="6">
        <v>7557</v>
      </c>
      <c r="F5651" s="6" t="s">
        <v>172</v>
      </c>
      <c r="G5651" s="6">
        <v>101.7</v>
      </c>
      <c r="H5651" s="6">
        <v>169.1</v>
      </c>
      <c r="I5651" s="6">
        <v>1</v>
      </c>
      <c r="J5651" s="6" t="s">
        <v>170</v>
      </c>
      <c r="K5651" s="6">
        <v>1.3</v>
      </c>
      <c r="L5651" s="6" t="s">
        <v>24</v>
      </c>
      <c r="N5651" s="6" t="b">
        <v>0</v>
      </c>
      <c r="O5651" s="6">
        <v>41.990549819999998</v>
      </c>
      <c r="P5651" s="6">
        <v>-72.129352850000004</v>
      </c>
    </row>
    <row r="5652" spans="2:16" ht="15.75" customHeight="1" x14ac:dyDescent="0.3">
      <c r="B5652" s="6">
        <v>805</v>
      </c>
      <c r="C5652" s="6" t="s">
        <v>17</v>
      </c>
      <c r="D5652" s="6">
        <v>7558</v>
      </c>
      <c r="F5652" s="6" t="s">
        <v>172</v>
      </c>
      <c r="G5652" s="6">
        <v>104.9</v>
      </c>
      <c r="H5652" s="6">
        <v>166.3</v>
      </c>
      <c r="I5652" s="6">
        <v>2.4</v>
      </c>
      <c r="J5652" s="6" t="s">
        <v>170</v>
      </c>
      <c r="K5652" s="6">
        <v>1.3</v>
      </c>
      <c r="L5652" s="6" t="s">
        <v>24</v>
      </c>
      <c r="N5652" s="6" t="b">
        <v>1</v>
      </c>
      <c r="O5652" s="6">
        <v>41.990520019999998</v>
      </c>
      <c r="P5652" s="6">
        <v>-72.1293206</v>
      </c>
    </row>
    <row r="5653" spans="2:16" ht="15.75" customHeight="1" x14ac:dyDescent="0.3">
      <c r="B5653" s="6">
        <v>609</v>
      </c>
      <c r="C5653" s="6" t="s">
        <v>17</v>
      </c>
      <c r="D5653" s="6">
        <v>7559</v>
      </c>
      <c r="F5653" s="6" t="s">
        <v>20</v>
      </c>
      <c r="G5653" s="6">
        <v>181.7</v>
      </c>
      <c r="H5653" s="6">
        <v>126.5</v>
      </c>
      <c r="I5653" s="6">
        <v>1.9</v>
      </c>
      <c r="J5653" s="6" t="s">
        <v>170</v>
      </c>
      <c r="K5653" s="6">
        <v>1.3</v>
      </c>
      <c r="L5653" s="6" t="s">
        <v>24</v>
      </c>
      <c r="N5653" s="6" t="b">
        <v>0</v>
      </c>
      <c r="O5653" s="6">
        <v>41.990047580000002</v>
      </c>
      <c r="P5653" s="6">
        <v>-72.128489099999996</v>
      </c>
    </row>
    <row r="5654" spans="2:16" ht="15.75" customHeight="1" x14ac:dyDescent="0.3">
      <c r="B5654" s="6">
        <v>805</v>
      </c>
      <c r="C5654" s="6" t="s">
        <v>17</v>
      </c>
      <c r="D5654" s="6">
        <v>7560</v>
      </c>
      <c r="F5654" s="6" t="s">
        <v>172</v>
      </c>
      <c r="G5654" s="6">
        <v>106.1</v>
      </c>
      <c r="H5654" s="6">
        <v>167</v>
      </c>
      <c r="I5654" s="6">
        <v>2.8</v>
      </c>
      <c r="J5654" s="6" t="s">
        <v>170</v>
      </c>
      <c r="K5654" s="6">
        <v>1.3</v>
      </c>
      <c r="L5654" s="6" t="s">
        <v>24</v>
      </c>
      <c r="N5654" s="6" t="b">
        <v>1</v>
      </c>
      <c r="O5654" s="6">
        <v>41.990524350000001</v>
      </c>
      <c r="P5654" s="6">
        <v>-72.129304829999995</v>
      </c>
    </row>
    <row r="5655" spans="2:16" ht="15.75" customHeight="1" x14ac:dyDescent="0.3">
      <c r="B5655" s="6">
        <v>905</v>
      </c>
      <c r="C5655" s="6" t="s">
        <v>26</v>
      </c>
      <c r="D5655" s="6">
        <v>7561</v>
      </c>
      <c r="F5655" s="6" t="s">
        <v>172</v>
      </c>
      <c r="G5655" s="6">
        <v>119.2</v>
      </c>
      <c r="H5655" s="6">
        <v>184.8</v>
      </c>
      <c r="I5655" s="6">
        <v>1.1000000000000001</v>
      </c>
      <c r="J5655" s="6" t="s">
        <v>170</v>
      </c>
      <c r="K5655" s="6">
        <v>1.3</v>
      </c>
      <c r="L5655" s="6" t="s">
        <v>24</v>
      </c>
      <c r="N5655" s="6" t="b">
        <v>0</v>
      </c>
      <c r="O5655" s="6">
        <v>41.990661529999997</v>
      </c>
      <c r="P5655" s="6">
        <v>-72.129111330000001</v>
      </c>
    </row>
    <row r="5656" spans="2:16" ht="15.75" customHeight="1" x14ac:dyDescent="0.3">
      <c r="B5656" s="6">
        <v>905</v>
      </c>
      <c r="C5656" s="6" t="s">
        <v>26</v>
      </c>
      <c r="D5656" s="6">
        <v>7562</v>
      </c>
      <c r="F5656" s="6" t="s">
        <v>172</v>
      </c>
      <c r="G5656" s="6">
        <v>111.8</v>
      </c>
      <c r="H5656" s="6">
        <v>187.5</v>
      </c>
      <c r="I5656" s="6">
        <v>2.5</v>
      </c>
      <c r="J5656" s="6" t="s">
        <v>170</v>
      </c>
      <c r="K5656" s="6">
        <v>1.3</v>
      </c>
      <c r="L5656" s="6" t="s">
        <v>24</v>
      </c>
      <c r="N5656" s="6" t="b">
        <v>0</v>
      </c>
      <c r="O5656" s="6">
        <v>41.990696999999997</v>
      </c>
      <c r="P5656" s="6">
        <v>-72.129193839999999</v>
      </c>
    </row>
    <row r="5657" spans="2:16" ht="15.75" customHeight="1" x14ac:dyDescent="0.3">
      <c r="B5657" s="6">
        <v>905</v>
      </c>
      <c r="C5657" s="6" t="s">
        <v>17</v>
      </c>
      <c r="D5657" s="6">
        <v>7565</v>
      </c>
      <c r="F5657" s="6" t="s">
        <v>172</v>
      </c>
      <c r="G5657" s="6">
        <v>102.7</v>
      </c>
      <c r="H5657" s="6">
        <v>184.1</v>
      </c>
      <c r="I5657" s="6">
        <v>1.9</v>
      </c>
      <c r="J5657" s="6" t="s">
        <v>170</v>
      </c>
      <c r="K5657" s="6">
        <v>1.3</v>
      </c>
      <c r="L5657" s="6" t="s">
        <v>24</v>
      </c>
      <c r="N5657" s="6" t="b">
        <v>0</v>
      </c>
      <c r="O5657" s="6">
        <v>41.990681100000003</v>
      </c>
      <c r="P5657" s="6">
        <v>-72.129309419999998</v>
      </c>
    </row>
    <row r="5658" spans="2:16" ht="15.75" customHeight="1" x14ac:dyDescent="0.3">
      <c r="B5658" s="6">
        <v>905</v>
      </c>
      <c r="C5658" s="6" t="s">
        <v>21</v>
      </c>
      <c r="D5658" s="6">
        <v>7568</v>
      </c>
      <c r="F5658" s="6" t="s">
        <v>172</v>
      </c>
      <c r="G5658" s="6">
        <v>109.8</v>
      </c>
      <c r="H5658" s="6">
        <v>197.6</v>
      </c>
      <c r="I5658" s="6">
        <v>2.8</v>
      </c>
      <c r="J5658" s="6" t="s">
        <v>170</v>
      </c>
      <c r="N5658" s="6" t="b">
        <v>1</v>
      </c>
      <c r="O5658" s="6">
        <v>41.990789579999998</v>
      </c>
      <c r="P5658" s="6">
        <v>-72.129196440000001</v>
      </c>
    </row>
    <row r="5659" spans="2:16" ht="15.75" customHeight="1" x14ac:dyDescent="0.3">
      <c r="B5659" s="6">
        <v>805</v>
      </c>
      <c r="C5659" s="6" t="s">
        <v>25</v>
      </c>
      <c r="D5659" s="6">
        <v>7572</v>
      </c>
      <c r="F5659" s="6" t="s">
        <v>172</v>
      </c>
      <c r="G5659" s="6">
        <v>112.8</v>
      </c>
      <c r="H5659" s="6">
        <v>177.3</v>
      </c>
      <c r="I5659" s="6">
        <v>1.1000000000000001</v>
      </c>
      <c r="J5659" s="6" t="s">
        <v>170</v>
      </c>
      <c r="K5659" s="6">
        <v>1.3</v>
      </c>
      <c r="L5659" s="6" t="s">
        <v>24</v>
      </c>
      <c r="N5659" s="6" t="b">
        <v>0</v>
      </c>
      <c r="O5659" s="6">
        <v>41.990605109999997</v>
      </c>
      <c r="P5659" s="6">
        <v>-72.129203349999997</v>
      </c>
    </row>
    <row r="5660" spans="2:16" ht="15.75" customHeight="1" x14ac:dyDescent="0.3">
      <c r="B5660" s="6">
        <v>505</v>
      </c>
      <c r="C5660" s="6" t="s">
        <v>21</v>
      </c>
      <c r="D5660" s="6">
        <v>7573</v>
      </c>
      <c r="F5660" s="6" t="s">
        <v>172</v>
      </c>
      <c r="G5660" s="6">
        <v>104.7</v>
      </c>
      <c r="H5660" s="6">
        <v>111.6</v>
      </c>
      <c r="I5660" s="6">
        <v>1.5</v>
      </c>
      <c r="J5660" s="6" t="s">
        <v>170</v>
      </c>
      <c r="K5660" s="6">
        <v>1.3</v>
      </c>
      <c r="L5660" s="6" t="s">
        <v>24</v>
      </c>
      <c r="N5660" s="6" t="b">
        <v>0</v>
      </c>
      <c r="O5660" s="6">
        <v>41.990035880000001</v>
      </c>
      <c r="P5660" s="6">
        <v>-72.129437929999995</v>
      </c>
    </row>
    <row r="5661" spans="2:16" ht="15.75" customHeight="1" x14ac:dyDescent="0.3">
      <c r="B5661" s="6">
        <v>505</v>
      </c>
      <c r="C5661" s="6" t="s">
        <v>21</v>
      </c>
      <c r="D5661" s="6">
        <v>7573</v>
      </c>
      <c r="F5661" s="6" t="s">
        <v>172</v>
      </c>
      <c r="G5661" s="6">
        <v>109.9</v>
      </c>
      <c r="H5661" s="6">
        <v>114.8</v>
      </c>
      <c r="I5661" s="6">
        <v>1.2</v>
      </c>
      <c r="J5661" s="6" t="s">
        <v>170</v>
      </c>
      <c r="N5661" s="6" t="b">
        <v>0</v>
      </c>
      <c r="O5661" s="6">
        <v>41.990056099999997</v>
      </c>
      <c r="P5661" s="6">
        <v>-72.129369240000003</v>
      </c>
    </row>
    <row r="5662" spans="2:16" ht="15.75" customHeight="1" x14ac:dyDescent="0.3">
      <c r="B5662" s="6">
        <v>905</v>
      </c>
      <c r="C5662" s="6" t="s">
        <v>17</v>
      </c>
      <c r="D5662" s="6">
        <v>7574</v>
      </c>
      <c r="F5662" s="6" t="s">
        <v>172</v>
      </c>
      <c r="G5662" s="6">
        <v>103.6</v>
      </c>
      <c r="H5662" s="6">
        <v>184.4</v>
      </c>
      <c r="I5662" s="6">
        <v>1.7</v>
      </c>
      <c r="J5662" s="6" t="s">
        <v>170</v>
      </c>
      <c r="K5662" s="6">
        <v>1.3</v>
      </c>
      <c r="L5662" s="6" t="s">
        <v>24</v>
      </c>
      <c r="N5662" s="6" t="b">
        <v>1</v>
      </c>
      <c r="O5662" s="6">
        <v>41.990682360000001</v>
      </c>
      <c r="P5662" s="6">
        <v>-72.129298059999996</v>
      </c>
    </row>
    <row r="5663" spans="2:16" ht="15.75" customHeight="1" x14ac:dyDescent="0.3">
      <c r="B5663" s="6">
        <v>905</v>
      </c>
      <c r="C5663" s="6" t="s">
        <v>26</v>
      </c>
      <c r="D5663" s="6">
        <v>7575</v>
      </c>
      <c r="F5663" s="6" t="s">
        <v>172</v>
      </c>
      <c r="G5663" s="6">
        <v>117.8</v>
      </c>
      <c r="H5663" s="6">
        <v>188.9</v>
      </c>
      <c r="I5663" s="6">
        <v>2.2999999999999998</v>
      </c>
      <c r="J5663" s="6" t="s">
        <v>170</v>
      </c>
      <c r="K5663" s="6">
        <v>1.3</v>
      </c>
      <c r="L5663" s="6" t="s">
        <v>24</v>
      </c>
      <c r="N5663" s="6" t="b">
        <v>1</v>
      </c>
      <c r="O5663" s="6">
        <v>41.990700029999999</v>
      </c>
      <c r="P5663" s="6">
        <v>-72.129119399999993</v>
      </c>
    </row>
    <row r="5664" spans="2:16" ht="15.75" customHeight="1" x14ac:dyDescent="0.3">
      <c r="B5664" s="6">
        <v>805</v>
      </c>
      <c r="C5664" s="6" t="s">
        <v>17</v>
      </c>
      <c r="D5664" s="6">
        <v>7577</v>
      </c>
      <c r="F5664" s="6" t="s">
        <v>172</v>
      </c>
      <c r="G5664" s="6">
        <v>102.2</v>
      </c>
      <c r="H5664" s="6">
        <v>166.4</v>
      </c>
      <c r="I5664" s="6">
        <v>1.4</v>
      </c>
      <c r="J5664" s="6" t="s">
        <v>170</v>
      </c>
      <c r="K5664" s="6">
        <v>1.3</v>
      </c>
      <c r="L5664" s="6" t="s">
        <v>24</v>
      </c>
      <c r="N5664" s="6" t="b">
        <v>0</v>
      </c>
      <c r="O5664" s="6">
        <v>41.990525120000001</v>
      </c>
      <c r="P5664" s="6">
        <v>-72.129352569999995</v>
      </c>
    </row>
    <row r="5665" spans="2:16" ht="15.75" customHeight="1" x14ac:dyDescent="0.3">
      <c r="B5665" s="6">
        <v>706</v>
      </c>
      <c r="C5665" s="6" t="s">
        <v>21</v>
      </c>
      <c r="D5665" s="6">
        <v>7579</v>
      </c>
      <c r="F5665" s="6" t="s">
        <v>172</v>
      </c>
      <c r="G5665" s="6">
        <v>126.7</v>
      </c>
      <c r="H5665" s="6">
        <v>155.4</v>
      </c>
      <c r="I5665" s="6">
        <v>1.3</v>
      </c>
      <c r="J5665" s="6" t="s">
        <v>170</v>
      </c>
      <c r="K5665" s="6">
        <v>1.3</v>
      </c>
      <c r="L5665" s="6" t="s">
        <v>24</v>
      </c>
      <c r="N5665" s="6" t="b">
        <v>0</v>
      </c>
      <c r="O5665" s="6">
        <v>41.990389440000001</v>
      </c>
      <c r="P5665" s="6">
        <v>-72.129083739999999</v>
      </c>
    </row>
    <row r="5666" spans="2:16" ht="15.75" customHeight="1" x14ac:dyDescent="0.3">
      <c r="B5666" s="6">
        <v>905</v>
      </c>
      <c r="C5666" s="6" t="s">
        <v>17</v>
      </c>
      <c r="D5666" s="6">
        <v>7580</v>
      </c>
      <c r="F5666" s="6" t="s">
        <v>172</v>
      </c>
      <c r="G5666" s="6">
        <v>105.6</v>
      </c>
      <c r="H5666" s="6">
        <v>180.4</v>
      </c>
      <c r="I5666" s="6">
        <v>3.5</v>
      </c>
      <c r="J5666" s="6" t="s">
        <v>170</v>
      </c>
      <c r="K5666" s="6">
        <v>1.3</v>
      </c>
      <c r="L5666" s="6" t="s">
        <v>24</v>
      </c>
      <c r="N5666" s="6" t="b">
        <v>1</v>
      </c>
      <c r="O5666" s="6">
        <v>41.990643810000002</v>
      </c>
      <c r="P5666" s="6">
        <v>-72.129282630000006</v>
      </c>
    </row>
    <row r="5667" spans="2:16" ht="15.75" customHeight="1" x14ac:dyDescent="0.3">
      <c r="B5667" s="6">
        <v>907</v>
      </c>
      <c r="C5667" s="6" t="s">
        <v>21</v>
      </c>
      <c r="D5667" s="6">
        <v>7582</v>
      </c>
      <c r="F5667" s="6" t="s">
        <v>172</v>
      </c>
      <c r="G5667" s="6">
        <v>148.5</v>
      </c>
      <c r="H5667" s="6">
        <v>193.5</v>
      </c>
      <c r="I5667" s="6">
        <v>1.6</v>
      </c>
      <c r="J5667" s="6" t="s">
        <v>170</v>
      </c>
      <c r="K5667" s="6">
        <v>1.3</v>
      </c>
      <c r="L5667" s="6" t="s">
        <v>24</v>
      </c>
      <c r="N5667" s="6" t="b">
        <v>0</v>
      </c>
      <c r="O5667" s="6">
        <v>41.99069282</v>
      </c>
      <c r="P5667" s="6">
        <v>-72.128743909999997</v>
      </c>
    </row>
    <row r="5668" spans="2:16" ht="15.75" customHeight="1" x14ac:dyDescent="0.3">
      <c r="B5668" s="6">
        <v>706</v>
      </c>
      <c r="C5668" s="6" t="s">
        <v>21</v>
      </c>
      <c r="D5668" s="6">
        <v>7584</v>
      </c>
      <c r="F5668" s="6" t="s">
        <v>172</v>
      </c>
      <c r="G5668" s="6">
        <v>125.2</v>
      </c>
      <c r="H5668" s="6">
        <v>156.1</v>
      </c>
      <c r="I5668" s="6">
        <v>1.8</v>
      </c>
      <c r="J5668" s="6" t="s">
        <v>170</v>
      </c>
      <c r="K5668" s="6">
        <v>1.3</v>
      </c>
      <c r="L5668" s="6" t="s">
        <v>24</v>
      </c>
      <c r="N5668" s="6" t="b">
        <v>1</v>
      </c>
      <c r="O5668" s="6">
        <v>41.990397979999997</v>
      </c>
      <c r="P5668" s="6">
        <v>-72.129100149999999</v>
      </c>
    </row>
    <row r="5669" spans="2:16" ht="15.75" customHeight="1" x14ac:dyDescent="0.3">
      <c r="B5669" s="6">
        <v>706</v>
      </c>
      <c r="C5669" s="6" t="s">
        <v>21</v>
      </c>
      <c r="D5669" s="6">
        <v>7585</v>
      </c>
      <c r="F5669" s="6" t="s">
        <v>172</v>
      </c>
      <c r="G5669" s="6">
        <v>120.9</v>
      </c>
      <c r="H5669" s="6">
        <v>158</v>
      </c>
      <c r="I5669" s="6">
        <v>1.6</v>
      </c>
      <c r="J5669" s="6" t="s">
        <v>170</v>
      </c>
      <c r="K5669" s="6">
        <v>1.3</v>
      </c>
      <c r="L5669" s="6" t="s">
        <v>24</v>
      </c>
      <c r="N5669" s="6" t="b">
        <v>0</v>
      </c>
      <c r="O5669" s="6">
        <v>41.990421519999998</v>
      </c>
      <c r="P5669" s="6">
        <v>-72.12914739</v>
      </c>
    </row>
    <row r="5670" spans="2:16" ht="15.75" customHeight="1" x14ac:dyDescent="0.3">
      <c r="B5670" s="6">
        <v>905</v>
      </c>
      <c r="C5670" s="6" t="s">
        <v>17</v>
      </c>
      <c r="D5670" s="6">
        <v>7586</v>
      </c>
      <c r="F5670" s="6" t="s">
        <v>172</v>
      </c>
      <c r="G5670" s="6">
        <v>104.5</v>
      </c>
      <c r="H5670" s="6">
        <v>181.9</v>
      </c>
      <c r="I5670" s="6">
        <v>3.5</v>
      </c>
      <c r="J5670" s="6" t="s">
        <v>170</v>
      </c>
      <c r="K5670" s="6">
        <v>1.3</v>
      </c>
      <c r="L5670" s="6" t="s">
        <v>24</v>
      </c>
      <c r="N5670" s="6" t="b">
        <v>1</v>
      </c>
      <c r="O5670" s="6">
        <v>41.990658809999999</v>
      </c>
      <c r="P5670" s="6">
        <v>-72.129292590000006</v>
      </c>
    </row>
    <row r="5671" spans="2:16" ht="15.75" customHeight="1" x14ac:dyDescent="0.3">
      <c r="B5671" s="6">
        <v>905</v>
      </c>
      <c r="C5671" s="6" t="s">
        <v>26</v>
      </c>
      <c r="D5671" s="6">
        <v>7587</v>
      </c>
      <c r="F5671" s="6" t="s">
        <v>172</v>
      </c>
      <c r="G5671" s="6">
        <v>110.9</v>
      </c>
      <c r="H5671" s="6">
        <v>189.5</v>
      </c>
      <c r="I5671" s="6">
        <v>4.2</v>
      </c>
      <c r="J5671" s="6" t="s">
        <v>170</v>
      </c>
      <c r="K5671" s="6">
        <v>1.3</v>
      </c>
      <c r="L5671" s="6" t="s">
        <v>24</v>
      </c>
      <c r="N5671" s="6" t="b">
        <v>1</v>
      </c>
      <c r="O5671" s="6">
        <v>41.990716120000002</v>
      </c>
      <c r="P5671" s="6">
        <v>-72.129200359999999</v>
      </c>
    </row>
    <row r="5672" spans="2:16" ht="15.75" customHeight="1" x14ac:dyDescent="0.3">
      <c r="B5672" s="6">
        <v>905</v>
      </c>
      <c r="C5672" s="6" t="s">
        <v>17</v>
      </c>
      <c r="D5672" s="6">
        <v>7590</v>
      </c>
      <c r="F5672" s="6" t="s">
        <v>172</v>
      </c>
      <c r="G5672" s="6">
        <v>106.5</v>
      </c>
      <c r="H5672" s="6">
        <v>181.5</v>
      </c>
      <c r="I5672" s="6">
        <v>1.3</v>
      </c>
      <c r="J5672" s="6" t="s">
        <v>170</v>
      </c>
      <c r="K5672" s="6">
        <v>1.3</v>
      </c>
      <c r="L5672" s="6" t="s">
        <v>24</v>
      </c>
      <c r="N5672" s="6" t="b">
        <v>0</v>
      </c>
      <c r="O5672" s="6">
        <v>41.990652140000002</v>
      </c>
      <c r="P5672" s="6">
        <v>-72.129269600000001</v>
      </c>
    </row>
    <row r="5673" spans="2:16" ht="15.75" customHeight="1" x14ac:dyDescent="0.3">
      <c r="B5673" s="6">
        <v>908</v>
      </c>
      <c r="C5673" s="6" t="s">
        <v>25</v>
      </c>
      <c r="D5673" s="6">
        <v>7591</v>
      </c>
      <c r="F5673" s="6" t="s">
        <v>172</v>
      </c>
      <c r="G5673" s="6">
        <v>173.3</v>
      </c>
      <c r="H5673" s="6">
        <v>190.1</v>
      </c>
      <c r="I5673" s="6">
        <v>1.1000000000000001</v>
      </c>
      <c r="J5673" s="6" t="s">
        <v>170</v>
      </c>
      <c r="K5673" s="6">
        <v>1.3</v>
      </c>
      <c r="L5673" s="6" t="s">
        <v>24</v>
      </c>
      <c r="N5673" s="6" t="b">
        <v>0</v>
      </c>
      <c r="O5673" s="6">
        <v>41.990623980000002</v>
      </c>
      <c r="P5673" s="6">
        <v>-72.128455540000004</v>
      </c>
    </row>
    <row r="5674" spans="2:16" ht="15.75" customHeight="1" x14ac:dyDescent="0.3">
      <c r="B5674" s="6">
        <v>905</v>
      </c>
      <c r="C5674" s="6" t="s">
        <v>17</v>
      </c>
      <c r="D5674" s="6">
        <v>7594</v>
      </c>
      <c r="F5674" s="6" t="s">
        <v>172</v>
      </c>
      <c r="G5674" s="6">
        <v>103.6</v>
      </c>
      <c r="H5674" s="6">
        <v>186</v>
      </c>
      <c r="I5674" s="6">
        <v>1</v>
      </c>
      <c r="J5674" s="6" t="s">
        <v>170</v>
      </c>
      <c r="K5674" s="6">
        <v>1.3</v>
      </c>
      <c r="L5674" s="6" t="s">
        <v>24</v>
      </c>
      <c r="N5674" s="6" t="b">
        <v>0</v>
      </c>
      <c r="O5674" s="6">
        <v>41.990696530000001</v>
      </c>
      <c r="P5674" s="6">
        <v>-72.129294700000003</v>
      </c>
    </row>
    <row r="5675" spans="2:16" ht="15.75" customHeight="1" x14ac:dyDescent="0.3">
      <c r="B5675" s="6">
        <v>908</v>
      </c>
      <c r="C5675" s="6" t="s">
        <v>25</v>
      </c>
      <c r="D5675" s="6">
        <v>7595</v>
      </c>
      <c r="F5675" s="6" t="s">
        <v>172</v>
      </c>
      <c r="G5675" s="6">
        <v>179.9</v>
      </c>
      <c r="H5675" s="6">
        <v>194.5</v>
      </c>
      <c r="I5675" s="6">
        <v>1.1000000000000001</v>
      </c>
      <c r="J5675" s="6" t="s">
        <v>170</v>
      </c>
      <c r="K5675" s="6">
        <v>1.3</v>
      </c>
      <c r="L5675" s="6" t="s">
        <v>24</v>
      </c>
      <c r="N5675" s="6" t="b">
        <v>0</v>
      </c>
      <c r="O5675" s="6">
        <v>41.99065264</v>
      </c>
      <c r="P5675" s="6">
        <v>-72.128367650000001</v>
      </c>
    </row>
    <row r="5676" spans="2:16" ht="15.75" customHeight="1" x14ac:dyDescent="0.3">
      <c r="B5676" s="6">
        <v>907</v>
      </c>
      <c r="C5676" s="6" t="s">
        <v>25</v>
      </c>
      <c r="D5676" s="6">
        <v>7597</v>
      </c>
      <c r="F5676" s="6" t="s">
        <v>172</v>
      </c>
      <c r="G5676" s="6">
        <v>154.30000000000001</v>
      </c>
      <c r="H5676" s="6">
        <v>195.2</v>
      </c>
      <c r="I5676" s="6">
        <v>1.5</v>
      </c>
      <c r="J5676" s="6" t="s">
        <v>170</v>
      </c>
      <c r="K5676" s="6">
        <v>1.3</v>
      </c>
      <c r="L5676" s="6" t="s">
        <v>24</v>
      </c>
      <c r="N5676" s="6" t="b">
        <v>1</v>
      </c>
      <c r="O5676" s="6">
        <v>41.990698819999999</v>
      </c>
      <c r="P5676" s="6">
        <v>-72.128671229999995</v>
      </c>
    </row>
    <row r="5677" spans="2:16" ht="15.75" customHeight="1" x14ac:dyDescent="0.3">
      <c r="B5677" s="6">
        <v>805</v>
      </c>
      <c r="C5677" s="6" t="s">
        <v>25</v>
      </c>
      <c r="D5677" s="6">
        <v>7600</v>
      </c>
      <c r="F5677" s="6" t="s">
        <v>172</v>
      </c>
      <c r="G5677" s="6">
        <v>115</v>
      </c>
      <c r="H5677" s="6">
        <v>173.5</v>
      </c>
      <c r="I5677" s="6">
        <v>1.5</v>
      </c>
      <c r="J5677" s="6" t="s">
        <v>170</v>
      </c>
      <c r="K5677" s="6">
        <v>1.3</v>
      </c>
      <c r="L5677" s="6" t="s">
        <v>24</v>
      </c>
      <c r="N5677" s="6" t="b">
        <v>0</v>
      </c>
      <c r="O5677" s="6">
        <v>41.990568009999997</v>
      </c>
      <c r="P5677" s="6">
        <v>-72.129185120000002</v>
      </c>
    </row>
    <row r="5678" spans="2:16" ht="15.75" customHeight="1" x14ac:dyDescent="0.3">
      <c r="B5678" s="6">
        <v>807</v>
      </c>
      <c r="C5678" s="6" t="s">
        <v>26</v>
      </c>
      <c r="D5678" s="6">
        <v>7601</v>
      </c>
      <c r="F5678" s="6" t="s">
        <v>172</v>
      </c>
      <c r="G5678" s="6">
        <v>152.6</v>
      </c>
      <c r="H5678" s="6">
        <v>168.8</v>
      </c>
      <c r="I5678" s="6">
        <v>2.2999999999999998</v>
      </c>
      <c r="J5678" s="6" t="s">
        <v>170</v>
      </c>
      <c r="K5678" s="6">
        <v>1.3</v>
      </c>
      <c r="L5678" s="6" t="s">
        <v>24</v>
      </c>
      <c r="N5678" s="6" t="b">
        <v>1</v>
      </c>
      <c r="O5678" s="6">
        <v>41.99046766</v>
      </c>
      <c r="P5678" s="6">
        <v>-72.128746960000001</v>
      </c>
    </row>
    <row r="5679" spans="2:16" ht="15.75" customHeight="1" x14ac:dyDescent="0.3">
      <c r="B5679" s="6">
        <v>905</v>
      </c>
      <c r="C5679" s="6" t="s">
        <v>17</v>
      </c>
      <c r="D5679" s="6">
        <v>7602</v>
      </c>
      <c r="F5679" s="6" t="s">
        <v>172</v>
      </c>
      <c r="G5679" s="6">
        <v>109.8</v>
      </c>
      <c r="H5679" s="6">
        <v>189.9</v>
      </c>
      <c r="I5679" s="6">
        <v>1.4</v>
      </c>
      <c r="J5679" s="6" t="s">
        <v>170</v>
      </c>
      <c r="K5679" s="6">
        <v>1.3</v>
      </c>
      <c r="L5679" s="6" t="s">
        <v>24</v>
      </c>
      <c r="N5679" s="6" t="b">
        <v>0</v>
      </c>
      <c r="O5679" s="6">
        <v>41.990721379999997</v>
      </c>
      <c r="P5679" s="6">
        <v>-72.129212620000004</v>
      </c>
    </row>
    <row r="5680" spans="2:16" ht="15.75" customHeight="1" x14ac:dyDescent="0.3">
      <c r="B5680" s="6">
        <v>907</v>
      </c>
      <c r="C5680" s="6" t="s">
        <v>21</v>
      </c>
      <c r="D5680" s="6">
        <v>7605</v>
      </c>
      <c r="F5680" s="6" t="s">
        <v>172</v>
      </c>
      <c r="G5680" s="6">
        <v>148.30000000000001</v>
      </c>
      <c r="H5680" s="6">
        <v>194.1</v>
      </c>
      <c r="I5680" s="6">
        <v>2.2000000000000002</v>
      </c>
      <c r="J5680" s="6" t="s">
        <v>170</v>
      </c>
      <c r="K5680" s="6">
        <v>1.3</v>
      </c>
      <c r="L5680" s="6" t="s">
        <v>24</v>
      </c>
      <c r="N5680" s="6" t="b">
        <v>0</v>
      </c>
      <c r="O5680" s="6">
        <v>41.990698449999996</v>
      </c>
      <c r="P5680" s="6">
        <v>-72.128745039999998</v>
      </c>
    </row>
    <row r="5681" spans="2:16" ht="15.75" customHeight="1" x14ac:dyDescent="0.3">
      <c r="B5681" s="6">
        <v>706</v>
      </c>
      <c r="C5681" s="6" t="s">
        <v>21</v>
      </c>
      <c r="D5681" s="6">
        <v>7606</v>
      </c>
      <c r="F5681" s="6" t="s">
        <v>172</v>
      </c>
      <c r="G5681" s="6">
        <v>122.9</v>
      </c>
      <c r="H5681" s="6">
        <v>156.4</v>
      </c>
      <c r="I5681" s="6">
        <v>1.5</v>
      </c>
      <c r="J5681" s="6" t="s">
        <v>170</v>
      </c>
      <c r="K5681" s="6">
        <v>1.3</v>
      </c>
      <c r="L5681" s="6" t="s">
        <v>24</v>
      </c>
      <c r="N5681" s="6" t="b">
        <v>0</v>
      </c>
      <c r="O5681" s="6">
        <v>41.990404230000003</v>
      </c>
      <c r="P5681" s="6">
        <v>-72.129126920000004</v>
      </c>
    </row>
    <row r="5682" spans="2:16" ht="15.75" customHeight="1" x14ac:dyDescent="0.3">
      <c r="B5682" s="6">
        <v>609</v>
      </c>
      <c r="C5682" s="6" t="s">
        <v>17</v>
      </c>
      <c r="D5682" s="6">
        <v>7607</v>
      </c>
      <c r="F5682" s="6" t="s">
        <v>20</v>
      </c>
      <c r="G5682" s="6">
        <v>182</v>
      </c>
      <c r="H5682" s="6">
        <v>128.69999999999999</v>
      </c>
      <c r="I5682" s="6">
        <v>1.2</v>
      </c>
      <c r="J5682" s="6" t="s">
        <v>170</v>
      </c>
      <c r="K5682" s="6">
        <v>1.3</v>
      </c>
      <c r="L5682" s="6" t="s">
        <v>24</v>
      </c>
      <c r="N5682" s="6" t="b">
        <v>0</v>
      </c>
      <c r="O5682" s="6">
        <v>41.990066599999999</v>
      </c>
      <c r="P5682" s="6">
        <v>-72.1284809</v>
      </c>
    </row>
    <row r="5683" spans="2:16" ht="15.75" customHeight="1" x14ac:dyDescent="0.3">
      <c r="B5683" s="6">
        <v>609</v>
      </c>
      <c r="C5683" s="6" t="s">
        <v>17</v>
      </c>
      <c r="D5683" s="6">
        <v>7608</v>
      </c>
      <c r="F5683" s="6" t="s">
        <v>20</v>
      </c>
      <c r="G5683" s="6">
        <v>184.2</v>
      </c>
      <c r="H5683" s="6">
        <v>128.4</v>
      </c>
      <c r="I5683" s="6">
        <v>1.4</v>
      </c>
      <c r="J5683" s="6" t="s">
        <v>170</v>
      </c>
      <c r="K5683" s="6">
        <v>1.3</v>
      </c>
      <c r="L5683" s="6" t="s">
        <v>174</v>
      </c>
      <c r="N5683" s="6" t="b">
        <v>0</v>
      </c>
      <c r="O5683" s="6">
        <v>41.990060499999998</v>
      </c>
      <c r="P5683" s="6">
        <v>-72.12845532</v>
      </c>
    </row>
    <row r="5684" spans="2:16" ht="15.75" customHeight="1" x14ac:dyDescent="0.3">
      <c r="B5684" s="6">
        <v>905</v>
      </c>
      <c r="C5684" s="6" t="s">
        <v>26</v>
      </c>
      <c r="D5684" s="6">
        <v>7610</v>
      </c>
      <c r="F5684" s="6" t="s">
        <v>172</v>
      </c>
      <c r="G5684" s="6">
        <v>119.9</v>
      </c>
      <c r="H5684" s="6">
        <v>187.8</v>
      </c>
      <c r="I5684" s="6">
        <v>1</v>
      </c>
      <c r="J5684" s="6" t="s">
        <v>170</v>
      </c>
      <c r="K5684" s="6">
        <v>1.3</v>
      </c>
      <c r="L5684" s="6" t="s">
        <v>24</v>
      </c>
      <c r="N5684" s="6" t="b">
        <v>0</v>
      </c>
      <c r="O5684" s="6">
        <v>41.990687010000002</v>
      </c>
      <c r="P5684" s="6">
        <v>-72.129096689999997</v>
      </c>
    </row>
    <row r="5685" spans="2:16" ht="15.75" customHeight="1" x14ac:dyDescent="0.3">
      <c r="B5685" s="6">
        <v>509</v>
      </c>
      <c r="D5685" s="6">
        <v>7611</v>
      </c>
      <c r="F5685" s="6" t="s">
        <v>20</v>
      </c>
      <c r="G5685" s="6">
        <v>198.4</v>
      </c>
      <c r="H5685" s="6">
        <v>111</v>
      </c>
      <c r="I5685" s="6">
        <v>2.2999999999999998</v>
      </c>
      <c r="J5685" s="6" t="s">
        <v>170</v>
      </c>
      <c r="N5685" s="6" t="b">
        <v>0</v>
      </c>
      <c r="O5685" s="6">
        <v>41.98988422</v>
      </c>
      <c r="P5685" s="6">
        <v>-72.128322679999997</v>
      </c>
    </row>
    <row r="5686" spans="2:16" ht="15.75" customHeight="1" x14ac:dyDescent="0.3">
      <c r="B5686" s="6">
        <v>805</v>
      </c>
      <c r="C5686" s="6" t="s">
        <v>25</v>
      </c>
      <c r="D5686" s="6">
        <v>7612</v>
      </c>
      <c r="F5686" s="6" t="s">
        <v>172</v>
      </c>
      <c r="G5686" s="6">
        <v>115.1</v>
      </c>
      <c r="H5686" s="6">
        <v>179.8</v>
      </c>
      <c r="I5686" s="6">
        <v>1.1000000000000001</v>
      </c>
      <c r="J5686" s="6" t="s">
        <v>170</v>
      </c>
      <c r="K5686" s="6">
        <v>1.3</v>
      </c>
      <c r="L5686" s="6" t="s">
        <v>24</v>
      </c>
      <c r="N5686" s="6" t="b">
        <v>0</v>
      </c>
      <c r="O5686" s="6">
        <v>41.990623650000003</v>
      </c>
      <c r="P5686" s="6">
        <v>-72.129170689999995</v>
      </c>
    </row>
    <row r="5687" spans="2:16" ht="15.75" customHeight="1" x14ac:dyDescent="0.3">
      <c r="B5687" s="6">
        <v>705</v>
      </c>
      <c r="C5687" s="6" t="s">
        <v>17</v>
      </c>
      <c r="D5687" s="6">
        <v>7613</v>
      </c>
      <c r="F5687" s="6" t="s">
        <v>172</v>
      </c>
      <c r="G5687" s="6">
        <v>104.8</v>
      </c>
      <c r="H5687" s="6">
        <v>144.69999999999999</v>
      </c>
      <c r="I5687" s="6">
        <v>1.3</v>
      </c>
      <c r="J5687" s="6" t="s">
        <v>170</v>
      </c>
      <c r="K5687" s="6">
        <v>1.3</v>
      </c>
      <c r="L5687" s="6" t="s">
        <v>24</v>
      </c>
      <c r="N5687" s="6" t="b">
        <v>1</v>
      </c>
      <c r="O5687" s="6">
        <v>41.99032888</v>
      </c>
      <c r="P5687" s="6">
        <v>-72.129367180000003</v>
      </c>
    </row>
    <row r="5688" spans="2:16" ht="15.75" customHeight="1" x14ac:dyDescent="0.3">
      <c r="B5688" s="6">
        <v>905</v>
      </c>
      <c r="C5688" s="6" t="s">
        <v>26</v>
      </c>
      <c r="D5688" s="6">
        <v>7614</v>
      </c>
      <c r="F5688" s="6" t="s">
        <v>172</v>
      </c>
      <c r="G5688" s="6">
        <v>119.2</v>
      </c>
      <c r="H5688" s="6">
        <v>188.1</v>
      </c>
      <c r="I5688" s="6">
        <v>2.5</v>
      </c>
      <c r="J5688" s="6" t="s">
        <v>170</v>
      </c>
      <c r="K5688" s="6">
        <v>1.3</v>
      </c>
      <c r="L5688" s="6" t="s">
        <v>24</v>
      </c>
      <c r="N5688" s="6" t="b">
        <v>0</v>
      </c>
      <c r="O5688" s="6">
        <v>41.99069076</v>
      </c>
      <c r="P5688" s="6">
        <v>-72.129104400000003</v>
      </c>
    </row>
    <row r="5689" spans="2:16" ht="15.75" customHeight="1" x14ac:dyDescent="0.3">
      <c r="B5689" s="6">
        <v>709</v>
      </c>
      <c r="C5689" s="6" t="s">
        <v>21</v>
      </c>
      <c r="D5689" s="6">
        <v>7615</v>
      </c>
      <c r="F5689" s="6" t="s">
        <v>20</v>
      </c>
      <c r="G5689" s="6">
        <v>181.4</v>
      </c>
      <c r="H5689" s="6">
        <v>155.4</v>
      </c>
      <c r="I5689" s="6">
        <v>1.4</v>
      </c>
      <c r="J5689" s="6" t="s">
        <v>170</v>
      </c>
      <c r="L5689" s="6" t="s">
        <v>24</v>
      </c>
      <c r="N5689" s="6" t="b">
        <v>0</v>
      </c>
      <c r="O5689" s="6">
        <v>41.990304000000002</v>
      </c>
      <c r="P5689" s="6">
        <v>-72.128431950000007</v>
      </c>
    </row>
    <row r="5690" spans="2:16" ht="15.75" customHeight="1" x14ac:dyDescent="0.3">
      <c r="B5690" s="6">
        <v>805</v>
      </c>
      <c r="C5690" s="6" t="s">
        <v>25</v>
      </c>
      <c r="D5690" s="6">
        <v>7616</v>
      </c>
      <c r="F5690" s="6" t="s">
        <v>172</v>
      </c>
      <c r="G5690" s="6">
        <v>113.1</v>
      </c>
      <c r="H5690" s="6">
        <v>179.7</v>
      </c>
      <c r="I5690" s="6">
        <v>1.5</v>
      </c>
      <c r="J5690" s="6" t="s">
        <v>170</v>
      </c>
      <c r="K5690" s="6">
        <v>1.3</v>
      </c>
      <c r="L5690" s="6" t="s">
        <v>171</v>
      </c>
      <c r="N5690" s="6" t="b">
        <v>0</v>
      </c>
      <c r="O5690" s="6">
        <v>41.990625889999997</v>
      </c>
      <c r="P5690" s="6">
        <v>-72.129194740000003</v>
      </c>
    </row>
    <row r="5691" spans="2:16" ht="15.75" customHeight="1" x14ac:dyDescent="0.3">
      <c r="B5691" s="6">
        <v>609</v>
      </c>
      <c r="C5691" s="6" t="s">
        <v>26</v>
      </c>
      <c r="D5691" s="6">
        <v>7617</v>
      </c>
      <c r="F5691" s="6" t="s">
        <v>20</v>
      </c>
      <c r="G5691" s="6">
        <v>193.8</v>
      </c>
      <c r="H5691" s="6">
        <v>125.5</v>
      </c>
      <c r="I5691" s="6">
        <v>1</v>
      </c>
      <c r="J5691" s="6" t="s">
        <v>170</v>
      </c>
      <c r="N5691" s="6" t="b">
        <v>0</v>
      </c>
      <c r="O5691" s="6">
        <v>41.990019820000001</v>
      </c>
      <c r="P5691" s="6">
        <v>-72.128347020000007</v>
      </c>
    </row>
    <row r="5692" spans="2:16" ht="15.75" customHeight="1" x14ac:dyDescent="0.3">
      <c r="B5692" s="6">
        <v>509</v>
      </c>
      <c r="C5692" s="6" t="s">
        <v>17</v>
      </c>
      <c r="D5692" s="6">
        <v>7618</v>
      </c>
      <c r="F5692" s="6" t="s">
        <v>20</v>
      </c>
      <c r="G5692" s="6">
        <v>198.8</v>
      </c>
      <c r="H5692" s="6">
        <v>114.9</v>
      </c>
      <c r="I5692" s="6">
        <v>1.1000000000000001</v>
      </c>
      <c r="J5692" s="6" t="s">
        <v>170</v>
      </c>
      <c r="N5692" s="6" t="b">
        <v>0</v>
      </c>
      <c r="O5692" s="6">
        <v>41.98991814</v>
      </c>
      <c r="P5692" s="6">
        <v>-72.128309720000004</v>
      </c>
    </row>
    <row r="5693" spans="2:16" ht="15.75" customHeight="1" x14ac:dyDescent="0.3">
      <c r="B5693" s="6">
        <v>509</v>
      </c>
      <c r="C5693" s="6" t="s">
        <v>17</v>
      </c>
      <c r="D5693" s="6">
        <v>7619</v>
      </c>
      <c r="F5693" s="6" t="s">
        <v>20</v>
      </c>
      <c r="G5693" s="6">
        <v>193.3</v>
      </c>
      <c r="H5693" s="6">
        <v>111.7</v>
      </c>
      <c r="I5693" s="6">
        <v>1.4</v>
      </c>
      <c r="J5693" s="6" t="s">
        <v>170</v>
      </c>
      <c r="L5693" s="6" t="s">
        <v>24</v>
      </c>
      <c r="N5693" s="6" t="b">
        <v>0</v>
      </c>
      <c r="O5693" s="6">
        <v>41.98989838</v>
      </c>
      <c r="P5693" s="6">
        <v>-72.12838198</v>
      </c>
    </row>
    <row r="5694" spans="2:16" ht="15.75" customHeight="1" x14ac:dyDescent="0.3">
      <c r="B5694" s="6">
        <v>908</v>
      </c>
      <c r="C5694" s="6" t="s">
        <v>26</v>
      </c>
      <c r="D5694" s="6">
        <v>7620</v>
      </c>
      <c r="F5694" s="6" t="s">
        <v>172</v>
      </c>
      <c r="G5694" s="6">
        <v>174.2</v>
      </c>
      <c r="H5694" s="6">
        <v>187.8</v>
      </c>
      <c r="I5694" s="6">
        <v>1.5</v>
      </c>
      <c r="J5694" s="6" t="s">
        <v>170</v>
      </c>
      <c r="K5694" s="6">
        <v>1.3</v>
      </c>
      <c r="L5694" s="6" t="s">
        <v>24</v>
      </c>
      <c r="N5694" s="6" t="b">
        <v>0</v>
      </c>
      <c r="O5694" s="6">
        <v>41.990602199999998</v>
      </c>
      <c r="P5694" s="6">
        <v>-72.128449649999993</v>
      </c>
    </row>
    <row r="5695" spans="2:16" ht="15.75" customHeight="1" x14ac:dyDescent="0.3">
      <c r="B5695" s="6">
        <v>509</v>
      </c>
      <c r="C5695" s="6" t="s">
        <v>17</v>
      </c>
      <c r="D5695" s="6">
        <v>7621</v>
      </c>
      <c r="F5695" s="6" t="s">
        <v>20</v>
      </c>
      <c r="G5695" s="6">
        <v>190.4</v>
      </c>
      <c r="H5695" s="6">
        <v>113.2</v>
      </c>
      <c r="I5695" s="6">
        <v>1.8</v>
      </c>
      <c r="J5695" s="6" t="s">
        <v>170</v>
      </c>
      <c r="L5695" s="6" t="s">
        <v>24</v>
      </c>
      <c r="N5695" s="6" t="b">
        <v>0</v>
      </c>
      <c r="O5695" s="6">
        <v>41.989916200000003</v>
      </c>
      <c r="P5695" s="6">
        <v>-72.128413379999998</v>
      </c>
    </row>
    <row r="5696" spans="2:16" ht="15.75" customHeight="1" x14ac:dyDescent="0.3">
      <c r="B5696" s="6">
        <v>509</v>
      </c>
      <c r="C5696" s="6" t="s">
        <v>17</v>
      </c>
      <c r="D5696" s="6">
        <v>7622</v>
      </c>
      <c r="F5696" s="6" t="s">
        <v>20</v>
      </c>
      <c r="G5696" s="6">
        <v>194</v>
      </c>
      <c r="H5696" s="6">
        <v>111.1</v>
      </c>
      <c r="I5696" s="6">
        <v>1.1000000000000001</v>
      </c>
      <c r="J5696" s="6" t="s">
        <v>170</v>
      </c>
      <c r="L5696" s="6" t="s">
        <v>24</v>
      </c>
      <c r="N5696" s="6" t="b">
        <v>0</v>
      </c>
      <c r="O5696" s="6">
        <v>41.989891980000003</v>
      </c>
      <c r="P5696" s="6">
        <v>-72.128374899999997</v>
      </c>
    </row>
    <row r="5697" spans="2:16" ht="15.75" customHeight="1" x14ac:dyDescent="0.3">
      <c r="B5697" s="6">
        <v>609</v>
      </c>
      <c r="C5697" s="6" t="s">
        <v>17</v>
      </c>
      <c r="D5697" s="6">
        <v>7623</v>
      </c>
      <c r="F5697" s="6" t="s">
        <v>20</v>
      </c>
      <c r="G5697" s="6">
        <v>181.9</v>
      </c>
      <c r="H5697" s="6">
        <v>123.5</v>
      </c>
      <c r="I5697" s="6">
        <v>1</v>
      </c>
      <c r="J5697" s="6" t="s">
        <v>170</v>
      </c>
      <c r="K5697" s="6">
        <v>1.3</v>
      </c>
      <c r="L5697" s="6" t="s">
        <v>24</v>
      </c>
      <c r="N5697" s="6" t="b">
        <v>0</v>
      </c>
      <c r="O5697" s="6">
        <v>41.990020700000002</v>
      </c>
      <c r="P5697" s="6">
        <v>-72.128493019999993</v>
      </c>
    </row>
    <row r="5698" spans="2:16" ht="15.75" customHeight="1" x14ac:dyDescent="0.3">
      <c r="B5698" s="6">
        <v>805</v>
      </c>
      <c r="C5698" s="6" t="s">
        <v>26</v>
      </c>
      <c r="D5698" s="6">
        <v>7624</v>
      </c>
      <c r="F5698" s="6" t="s">
        <v>172</v>
      </c>
      <c r="G5698" s="6">
        <v>113.8</v>
      </c>
      <c r="H5698" s="6">
        <v>160.19999999999999</v>
      </c>
      <c r="I5698" s="6">
        <v>1.3</v>
      </c>
      <c r="J5698" s="6" t="s">
        <v>170</v>
      </c>
      <c r="K5698" s="6">
        <v>1.3</v>
      </c>
      <c r="L5698" s="6" t="s">
        <v>24</v>
      </c>
      <c r="N5698" s="6" t="b">
        <v>0</v>
      </c>
      <c r="O5698" s="6">
        <v>41.990452099999999</v>
      </c>
      <c r="P5698" s="6">
        <v>-72.129227369999995</v>
      </c>
    </row>
    <row r="5699" spans="2:16" ht="15.75" customHeight="1" x14ac:dyDescent="0.3">
      <c r="B5699" s="6">
        <v>805</v>
      </c>
      <c r="C5699" s="6" t="s">
        <v>17</v>
      </c>
      <c r="D5699" s="6">
        <v>7625</v>
      </c>
      <c r="F5699" s="6" t="s">
        <v>172</v>
      </c>
      <c r="G5699" s="6">
        <v>100.2</v>
      </c>
      <c r="H5699" s="6">
        <v>165</v>
      </c>
      <c r="I5699" s="6">
        <v>2</v>
      </c>
      <c r="J5699" s="6" t="s">
        <v>170</v>
      </c>
      <c r="K5699" s="6">
        <v>1.3</v>
      </c>
      <c r="L5699" s="6" t="s">
        <v>24</v>
      </c>
      <c r="N5699" s="6" t="b">
        <v>0</v>
      </c>
      <c r="O5699" s="6">
        <v>41.990515850000001</v>
      </c>
      <c r="P5699" s="6">
        <v>-72.12937934</v>
      </c>
    </row>
    <row r="5700" spans="2:16" ht="15.75" customHeight="1" x14ac:dyDescent="0.3">
      <c r="B5700" s="6">
        <v>905</v>
      </c>
      <c r="C5700" s="6" t="s">
        <v>17</v>
      </c>
      <c r="D5700" s="6">
        <v>7626</v>
      </c>
      <c r="F5700" s="6" t="s">
        <v>172</v>
      </c>
      <c r="G5700" s="6">
        <v>109.1</v>
      </c>
      <c r="H5700" s="6">
        <v>186.6</v>
      </c>
      <c r="I5700" s="6">
        <v>1.3</v>
      </c>
      <c r="J5700" s="6" t="s">
        <v>170</v>
      </c>
      <c r="N5700" s="6" t="b">
        <v>1</v>
      </c>
      <c r="O5700" s="6">
        <v>41.99069325</v>
      </c>
      <c r="P5700" s="6">
        <v>-72.129227900000004</v>
      </c>
    </row>
    <row r="5701" spans="2:16" ht="15.75" customHeight="1" x14ac:dyDescent="0.3">
      <c r="B5701" s="6">
        <v>805</v>
      </c>
      <c r="C5701" s="6" t="s">
        <v>17</v>
      </c>
      <c r="D5701" s="6">
        <v>7627</v>
      </c>
      <c r="F5701" s="6" t="s">
        <v>172</v>
      </c>
      <c r="G5701" s="6">
        <v>106</v>
      </c>
      <c r="H5701" s="6">
        <v>168.7</v>
      </c>
      <c r="I5701" s="6">
        <v>1.8</v>
      </c>
      <c r="J5701" s="6" t="s">
        <v>170</v>
      </c>
      <c r="K5701" s="6">
        <v>1.3</v>
      </c>
      <c r="L5701" s="6" t="s">
        <v>24</v>
      </c>
      <c r="N5701" s="6" t="b">
        <v>1</v>
      </c>
      <c r="O5701" s="6">
        <v>41.990539560000002</v>
      </c>
      <c r="P5701" s="6">
        <v>-72.129302449999997</v>
      </c>
    </row>
    <row r="5702" spans="2:16" ht="15.75" customHeight="1" x14ac:dyDescent="0.3">
      <c r="B5702" s="6">
        <v>905</v>
      </c>
      <c r="C5702" s="6" t="s">
        <v>26</v>
      </c>
      <c r="D5702" s="6">
        <v>7629</v>
      </c>
      <c r="F5702" s="6" t="s">
        <v>172</v>
      </c>
      <c r="G5702" s="6">
        <v>111</v>
      </c>
      <c r="H5702" s="6">
        <v>180.4</v>
      </c>
      <c r="I5702" s="6">
        <v>1</v>
      </c>
      <c r="J5702" s="6" t="s">
        <v>170</v>
      </c>
      <c r="K5702" s="6">
        <v>1.3</v>
      </c>
      <c r="L5702" s="6" t="s">
        <v>24</v>
      </c>
      <c r="N5702" s="6" t="b">
        <v>0</v>
      </c>
      <c r="O5702" s="6">
        <v>41.99063537</v>
      </c>
      <c r="P5702" s="6">
        <v>-72.129218289999997</v>
      </c>
    </row>
    <row r="5703" spans="2:16" ht="15.75" customHeight="1" x14ac:dyDescent="0.3">
      <c r="B5703" s="6">
        <v>805</v>
      </c>
      <c r="C5703" s="6" t="s">
        <v>17</v>
      </c>
      <c r="D5703" s="6">
        <v>7630</v>
      </c>
      <c r="F5703" s="6" t="s">
        <v>172</v>
      </c>
      <c r="G5703" s="6">
        <v>108.6</v>
      </c>
      <c r="H5703" s="6">
        <v>166.9</v>
      </c>
      <c r="I5703" s="6">
        <v>1.4</v>
      </c>
      <c r="J5703" s="6" t="s">
        <v>170</v>
      </c>
      <c r="K5703" s="6">
        <v>1.3</v>
      </c>
      <c r="L5703" s="6" t="s">
        <v>24</v>
      </c>
      <c r="N5703" s="6" t="b">
        <v>0</v>
      </c>
      <c r="O5703" s="6">
        <v>41.990519560000003</v>
      </c>
      <c r="P5703" s="6">
        <v>-72.129275250000006</v>
      </c>
    </row>
    <row r="5704" spans="2:16" ht="15.75" customHeight="1" x14ac:dyDescent="0.3">
      <c r="B5704" s="6">
        <v>805</v>
      </c>
      <c r="C5704" s="6" t="s">
        <v>25</v>
      </c>
      <c r="D5704" s="6">
        <v>7631</v>
      </c>
      <c r="F5704" s="6" t="s">
        <v>172</v>
      </c>
      <c r="G5704" s="6">
        <v>113.1</v>
      </c>
      <c r="H5704" s="6">
        <v>174.9</v>
      </c>
      <c r="I5704" s="6">
        <v>1.1000000000000001</v>
      </c>
      <c r="J5704" s="6" t="s">
        <v>170</v>
      </c>
      <c r="K5704" s="6">
        <v>1.3</v>
      </c>
      <c r="L5704" s="6" t="s">
        <v>24</v>
      </c>
      <c r="N5704" s="6" t="b">
        <v>0</v>
      </c>
      <c r="O5704" s="6">
        <v>41.990583379999997</v>
      </c>
      <c r="P5704" s="6">
        <v>-72.129204819999998</v>
      </c>
    </row>
    <row r="5705" spans="2:16" ht="15.75" customHeight="1" x14ac:dyDescent="0.3">
      <c r="B5705" s="6">
        <v>509</v>
      </c>
      <c r="C5705" s="6" t="s">
        <v>17</v>
      </c>
      <c r="D5705" s="6">
        <v>7632</v>
      </c>
      <c r="F5705" s="6" t="s">
        <v>20</v>
      </c>
      <c r="G5705" s="6">
        <v>191</v>
      </c>
      <c r="H5705" s="6">
        <v>114.3</v>
      </c>
      <c r="I5705" s="6">
        <v>1.6</v>
      </c>
      <c r="J5705" s="6" t="s">
        <v>170</v>
      </c>
      <c r="N5705" s="6" t="b">
        <v>0</v>
      </c>
      <c r="O5705" s="6">
        <v>41.989924999999999</v>
      </c>
      <c r="P5705" s="6">
        <v>-72.128403919999997</v>
      </c>
    </row>
    <row r="5706" spans="2:16" ht="15.75" customHeight="1" x14ac:dyDescent="0.3">
      <c r="B5706" s="6">
        <v>905</v>
      </c>
      <c r="C5706" s="6" t="s">
        <v>26</v>
      </c>
      <c r="D5706" s="6">
        <v>7633</v>
      </c>
      <c r="F5706" s="6" t="s">
        <v>172</v>
      </c>
      <c r="G5706" s="6">
        <v>119.3</v>
      </c>
      <c r="H5706" s="6">
        <v>186.9</v>
      </c>
      <c r="I5706" s="6">
        <v>2.2999999999999998</v>
      </c>
      <c r="J5706" s="6" t="s">
        <v>170</v>
      </c>
      <c r="K5706" s="6">
        <v>1.3</v>
      </c>
      <c r="L5706" s="6" t="s">
        <v>24</v>
      </c>
      <c r="N5706" s="6" t="b">
        <v>0</v>
      </c>
      <c r="O5706" s="6">
        <v>41.990679980000003</v>
      </c>
      <c r="P5706" s="6">
        <v>-72.129105730000006</v>
      </c>
    </row>
    <row r="5707" spans="2:16" ht="15.75" customHeight="1" x14ac:dyDescent="0.3">
      <c r="B5707" s="6">
        <v>905</v>
      </c>
      <c r="C5707" s="6" t="s">
        <v>17</v>
      </c>
      <c r="D5707" s="6">
        <v>7634</v>
      </c>
      <c r="F5707" s="6" t="s">
        <v>172</v>
      </c>
      <c r="G5707" s="6">
        <v>107.5</v>
      </c>
      <c r="H5707" s="6">
        <v>189.9</v>
      </c>
      <c r="I5707" s="6">
        <v>1.5</v>
      </c>
      <c r="J5707" s="6" t="s">
        <v>170</v>
      </c>
      <c r="K5707" s="6">
        <v>1.3</v>
      </c>
      <c r="L5707" s="6" t="s">
        <v>24</v>
      </c>
      <c r="N5707" s="6" t="b">
        <v>0</v>
      </c>
      <c r="O5707" s="6">
        <v>41.990724980000003</v>
      </c>
      <c r="P5707" s="6">
        <v>-72.129240030000005</v>
      </c>
    </row>
    <row r="5708" spans="2:16" ht="15.75" customHeight="1" x14ac:dyDescent="0.3">
      <c r="B5708" s="6">
        <v>709</v>
      </c>
      <c r="C5708" s="6" t="s">
        <v>21</v>
      </c>
      <c r="D5708" s="6">
        <v>7636</v>
      </c>
      <c r="F5708" s="6" t="s">
        <v>20</v>
      </c>
      <c r="G5708" s="6">
        <v>183.7</v>
      </c>
      <c r="H5708" s="6">
        <v>150.9</v>
      </c>
      <c r="I5708" s="6">
        <v>1</v>
      </c>
      <c r="J5708" s="6" t="s">
        <v>170</v>
      </c>
      <c r="N5708" s="6" t="b">
        <v>0</v>
      </c>
      <c r="O5708" s="6">
        <v>41.990260560000003</v>
      </c>
      <c r="P5708" s="6">
        <v>-72.128414000000006</v>
      </c>
    </row>
    <row r="5709" spans="2:16" ht="15.75" customHeight="1" x14ac:dyDescent="0.3">
      <c r="B5709" s="6">
        <v>805</v>
      </c>
      <c r="C5709" s="6" t="s">
        <v>17</v>
      </c>
      <c r="D5709" s="6">
        <v>7637</v>
      </c>
      <c r="F5709" s="6" t="s">
        <v>172</v>
      </c>
      <c r="G5709" s="6">
        <v>107.1</v>
      </c>
      <c r="H5709" s="6">
        <v>168.3</v>
      </c>
      <c r="I5709" s="6">
        <v>2.1</v>
      </c>
      <c r="J5709" s="6" t="s">
        <v>170</v>
      </c>
      <c r="K5709" s="6">
        <v>1.3</v>
      </c>
      <c r="L5709" s="6" t="s">
        <v>24</v>
      </c>
      <c r="N5709" s="6" t="b">
        <v>1</v>
      </c>
      <c r="O5709" s="6">
        <v>41.9905343</v>
      </c>
      <c r="P5709" s="6">
        <v>-72.129290190000006</v>
      </c>
    </row>
    <row r="5710" spans="2:16" ht="15.75" customHeight="1" x14ac:dyDescent="0.3">
      <c r="B5710" s="6">
        <v>905</v>
      </c>
      <c r="C5710" s="6" t="s">
        <v>21</v>
      </c>
      <c r="D5710" s="6">
        <v>7638</v>
      </c>
      <c r="F5710" s="6" t="s">
        <v>172</v>
      </c>
      <c r="G5710" s="6">
        <v>108.7</v>
      </c>
      <c r="H5710" s="6">
        <v>190.3</v>
      </c>
      <c r="I5710" s="6">
        <v>1.5</v>
      </c>
      <c r="J5710" s="6" t="s">
        <v>170</v>
      </c>
      <c r="N5710" s="6" t="b">
        <v>1</v>
      </c>
      <c r="O5710" s="6">
        <v>41.990726639999998</v>
      </c>
      <c r="P5710" s="6">
        <v>-72.129224890000003</v>
      </c>
    </row>
    <row r="5711" spans="2:16" ht="15.75" customHeight="1" x14ac:dyDescent="0.3">
      <c r="B5711" s="6">
        <v>609</v>
      </c>
      <c r="C5711" s="6" t="s">
        <v>17</v>
      </c>
      <c r="D5711" s="6">
        <v>7639</v>
      </c>
      <c r="F5711" s="6" t="s">
        <v>20</v>
      </c>
      <c r="G5711" s="6">
        <v>183.9</v>
      </c>
      <c r="H5711" s="6">
        <v>126.9</v>
      </c>
      <c r="I5711" s="6">
        <v>1.5</v>
      </c>
      <c r="J5711" s="6" t="s">
        <v>170</v>
      </c>
      <c r="K5711" s="6">
        <v>1.3</v>
      </c>
      <c r="L5711" s="6" t="s">
        <v>24</v>
      </c>
      <c r="N5711" s="6" t="b">
        <v>0</v>
      </c>
      <c r="O5711" s="6">
        <v>41.990047689999997</v>
      </c>
      <c r="P5711" s="6">
        <v>-72.128462049999996</v>
      </c>
    </row>
    <row r="5712" spans="2:16" ht="15.75" customHeight="1" x14ac:dyDescent="0.3">
      <c r="B5712" s="6">
        <v>609</v>
      </c>
      <c r="C5712" s="6" t="s">
        <v>17</v>
      </c>
      <c r="D5712" s="6">
        <v>7640</v>
      </c>
      <c r="F5712" s="6" t="s">
        <v>20</v>
      </c>
      <c r="G5712" s="6">
        <v>183.4</v>
      </c>
      <c r="H5712" s="6">
        <v>127.6</v>
      </c>
      <c r="I5712" s="6">
        <v>1.1000000000000001</v>
      </c>
      <c r="J5712" s="6" t="s">
        <v>170</v>
      </c>
      <c r="K5712" s="6">
        <v>1.3</v>
      </c>
      <c r="L5712" s="6" t="s">
        <v>24</v>
      </c>
      <c r="N5712" s="6" t="b">
        <v>0</v>
      </c>
      <c r="O5712" s="6">
        <v>41.990054669999999</v>
      </c>
      <c r="P5712" s="6">
        <v>-72.128466529999997</v>
      </c>
    </row>
    <row r="5713" spans="2:16" ht="15.75" customHeight="1" x14ac:dyDescent="0.3">
      <c r="B5713" s="6">
        <v>706</v>
      </c>
      <c r="C5713" s="6" t="s">
        <v>21</v>
      </c>
      <c r="D5713" s="6">
        <v>7642</v>
      </c>
      <c r="F5713" s="6" t="s">
        <v>172</v>
      </c>
      <c r="G5713" s="6">
        <v>127.7</v>
      </c>
      <c r="H5713" s="6">
        <v>155.19999999999999</v>
      </c>
      <c r="I5713" s="6">
        <v>1.4</v>
      </c>
      <c r="J5713" s="6" t="s">
        <v>170</v>
      </c>
      <c r="K5713" s="6">
        <v>1.3</v>
      </c>
      <c r="L5713" s="6" t="s">
        <v>24</v>
      </c>
      <c r="N5713" s="6" t="b">
        <v>0</v>
      </c>
      <c r="O5713" s="6">
        <v>41.990386100000002</v>
      </c>
      <c r="P5713" s="6">
        <v>-72.129072249999993</v>
      </c>
    </row>
    <row r="5714" spans="2:16" ht="15.75" customHeight="1" x14ac:dyDescent="0.3">
      <c r="B5714" s="6">
        <v>805</v>
      </c>
      <c r="C5714" s="6" t="s">
        <v>17</v>
      </c>
      <c r="D5714" s="6">
        <v>7643</v>
      </c>
      <c r="F5714" s="6" t="s">
        <v>172</v>
      </c>
      <c r="G5714" s="6">
        <v>101.2</v>
      </c>
      <c r="H5714" s="6">
        <v>169.5</v>
      </c>
      <c r="I5714" s="6">
        <v>1.7</v>
      </c>
      <c r="J5714" s="6" t="s">
        <v>170</v>
      </c>
      <c r="K5714" s="6">
        <v>1.3</v>
      </c>
      <c r="L5714" s="6" t="s">
        <v>24</v>
      </c>
      <c r="N5714" s="6" t="b">
        <v>0</v>
      </c>
      <c r="O5714" s="6">
        <v>41.99055414</v>
      </c>
      <c r="P5714" s="6">
        <v>-72.129357970000001</v>
      </c>
    </row>
    <row r="5715" spans="2:16" ht="15.75" customHeight="1" x14ac:dyDescent="0.3">
      <c r="B5715" s="6">
        <v>805</v>
      </c>
      <c r="C5715" s="6" t="s">
        <v>25</v>
      </c>
      <c r="D5715" s="6">
        <v>7644</v>
      </c>
      <c r="F5715" s="6" t="s">
        <v>172</v>
      </c>
      <c r="G5715" s="6">
        <v>116</v>
      </c>
      <c r="H5715" s="6">
        <v>177.5</v>
      </c>
      <c r="I5715" s="6">
        <v>1.3</v>
      </c>
      <c r="J5715" s="6" t="s">
        <v>170</v>
      </c>
      <c r="K5715" s="6">
        <v>1.3</v>
      </c>
      <c r="L5715" s="6" t="s">
        <v>24</v>
      </c>
      <c r="N5715" s="6" t="b">
        <v>0</v>
      </c>
      <c r="O5715" s="6">
        <v>41.99060188</v>
      </c>
      <c r="P5715" s="6">
        <v>-72.129164799999998</v>
      </c>
    </row>
    <row r="5716" spans="2:16" ht="15.75" customHeight="1" x14ac:dyDescent="0.3">
      <c r="B5716" s="6">
        <v>907</v>
      </c>
      <c r="C5716" s="6" t="s">
        <v>25</v>
      </c>
      <c r="D5716" s="6">
        <v>7646</v>
      </c>
      <c r="F5716" s="6" t="s">
        <v>172</v>
      </c>
      <c r="G5716" s="6">
        <v>152.9</v>
      </c>
      <c r="H5716" s="6">
        <v>196.4</v>
      </c>
      <c r="I5716" s="6">
        <v>1.9</v>
      </c>
      <c r="J5716" s="6" t="s">
        <v>170</v>
      </c>
      <c r="K5716" s="6">
        <v>1.3</v>
      </c>
      <c r="L5716" s="6" t="s">
        <v>24</v>
      </c>
      <c r="N5716" s="6" t="b">
        <v>0</v>
      </c>
      <c r="O5716" s="6">
        <v>41.990711640000001</v>
      </c>
      <c r="P5716" s="6">
        <v>-72.128685390000001</v>
      </c>
    </row>
    <row r="5717" spans="2:16" ht="15.75" customHeight="1" x14ac:dyDescent="0.3">
      <c r="B5717" s="6">
        <v>907</v>
      </c>
      <c r="C5717" s="6" t="s">
        <v>25</v>
      </c>
      <c r="D5717" s="6">
        <v>7647</v>
      </c>
      <c r="F5717" s="6" t="s">
        <v>172</v>
      </c>
      <c r="G5717" s="6">
        <v>153.1</v>
      </c>
      <c r="H5717" s="6">
        <v>195.7</v>
      </c>
      <c r="I5717" s="6">
        <v>2.2999999999999998</v>
      </c>
      <c r="J5717" s="6" t="s">
        <v>170</v>
      </c>
      <c r="K5717" s="6">
        <v>1.3</v>
      </c>
      <c r="L5717" s="6" t="s">
        <v>24</v>
      </c>
      <c r="N5717" s="6" t="b">
        <v>1</v>
      </c>
      <c r="O5717" s="6">
        <v>41.990705120000001</v>
      </c>
      <c r="P5717" s="6">
        <v>-72.128684480000004</v>
      </c>
    </row>
    <row r="5718" spans="2:16" ht="15.75" customHeight="1" x14ac:dyDescent="0.3">
      <c r="B5718" s="6">
        <v>509</v>
      </c>
      <c r="C5718" s="6" t="s">
        <v>25</v>
      </c>
      <c r="D5718" s="6">
        <v>7648</v>
      </c>
      <c r="F5718" s="6" t="s">
        <v>20</v>
      </c>
      <c r="G5718" s="6">
        <v>198.2</v>
      </c>
      <c r="H5718" s="6">
        <v>116.5</v>
      </c>
      <c r="I5718" s="6">
        <v>1.5</v>
      </c>
      <c r="J5718" s="6" t="s">
        <v>170</v>
      </c>
      <c r="K5718" s="6">
        <v>1.3</v>
      </c>
      <c r="L5718" s="6" t="s">
        <v>24</v>
      </c>
      <c r="N5718" s="6" t="b">
        <v>0</v>
      </c>
      <c r="O5718" s="6">
        <v>41.989933239999999</v>
      </c>
      <c r="P5718" s="6">
        <v>-72.128313509999998</v>
      </c>
    </row>
    <row r="5719" spans="2:16" ht="15.75" customHeight="1" x14ac:dyDescent="0.3">
      <c r="B5719" s="6">
        <v>905</v>
      </c>
      <c r="C5719" s="6" t="s">
        <v>17</v>
      </c>
      <c r="D5719" s="6">
        <v>7649</v>
      </c>
      <c r="F5719" s="6" t="s">
        <v>172</v>
      </c>
      <c r="G5719" s="6">
        <v>108.2</v>
      </c>
      <c r="H5719" s="6">
        <v>185.6</v>
      </c>
      <c r="I5719" s="6">
        <v>2.5</v>
      </c>
      <c r="J5719" s="6" t="s">
        <v>170</v>
      </c>
      <c r="L5719" s="6" t="s">
        <v>24</v>
      </c>
      <c r="N5719" s="6" t="b">
        <v>1</v>
      </c>
      <c r="O5719" s="6">
        <v>41.990685800000001</v>
      </c>
      <c r="P5719" s="6">
        <v>-72.129240730000006</v>
      </c>
    </row>
    <row r="5720" spans="2:16" ht="15.75" customHeight="1" x14ac:dyDescent="0.3">
      <c r="B5720" s="6">
        <v>509</v>
      </c>
      <c r="C5720" s="6" t="s">
        <v>25</v>
      </c>
      <c r="D5720" s="6">
        <v>7650</v>
      </c>
      <c r="F5720" s="6" t="s">
        <v>20</v>
      </c>
      <c r="G5720" s="6">
        <v>198</v>
      </c>
      <c r="H5720" s="6">
        <v>116.9</v>
      </c>
      <c r="I5720" s="6">
        <v>1.5</v>
      </c>
      <c r="J5720" s="6" t="s">
        <v>170</v>
      </c>
      <c r="K5720" s="6">
        <v>1.3</v>
      </c>
      <c r="L5720" s="6" t="s">
        <v>24</v>
      </c>
      <c r="N5720" s="6" t="b">
        <v>0</v>
      </c>
      <c r="O5720" s="6">
        <v>41.989937099999999</v>
      </c>
      <c r="P5720" s="6">
        <v>-72.128315049999998</v>
      </c>
    </row>
    <row r="5721" spans="2:16" ht="15.75" customHeight="1" x14ac:dyDescent="0.3">
      <c r="B5721" s="6">
        <v>905</v>
      </c>
      <c r="C5721" s="6" t="s">
        <v>17</v>
      </c>
      <c r="D5721" s="6">
        <v>7653</v>
      </c>
      <c r="F5721" s="6" t="s">
        <v>172</v>
      </c>
      <c r="G5721" s="6">
        <v>105.4</v>
      </c>
      <c r="H5721" s="6">
        <v>183.2</v>
      </c>
      <c r="I5721" s="6">
        <v>4.7</v>
      </c>
      <c r="J5721" s="6" t="s">
        <v>170</v>
      </c>
      <c r="K5721" s="6">
        <v>1.3</v>
      </c>
      <c r="L5721" s="6" t="s">
        <v>24</v>
      </c>
      <c r="N5721" s="6" t="b">
        <v>1</v>
      </c>
      <c r="O5721" s="6">
        <v>41.990668919999997</v>
      </c>
      <c r="P5721" s="6">
        <v>-72.12927913</v>
      </c>
    </row>
    <row r="5722" spans="2:16" ht="15.75" customHeight="1" x14ac:dyDescent="0.3">
      <c r="B5722" s="6">
        <v>805</v>
      </c>
      <c r="C5722" s="6" t="s">
        <v>26</v>
      </c>
      <c r="D5722" s="6">
        <v>7656</v>
      </c>
      <c r="F5722" s="6" t="s">
        <v>172</v>
      </c>
      <c r="G5722" s="6">
        <v>113.9</v>
      </c>
      <c r="H5722" s="6">
        <v>160.4</v>
      </c>
      <c r="I5722" s="6">
        <v>1.6</v>
      </c>
      <c r="J5722" s="6" t="s">
        <v>170</v>
      </c>
      <c r="K5722" s="6">
        <v>1.3</v>
      </c>
      <c r="L5722" s="6" t="s">
        <v>24</v>
      </c>
      <c r="N5722" s="6" t="b">
        <v>0</v>
      </c>
      <c r="O5722" s="6">
        <v>41.990453709999997</v>
      </c>
      <c r="P5722" s="6">
        <v>-72.129225759999997</v>
      </c>
    </row>
    <row r="5723" spans="2:16" ht="15.75" customHeight="1" x14ac:dyDescent="0.3">
      <c r="B5723" s="6">
        <v>905</v>
      </c>
      <c r="C5723" s="6" t="s">
        <v>21</v>
      </c>
      <c r="D5723" s="6">
        <v>7657</v>
      </c>
      <c r="F5723" s="6" t="s">
        <v>172</v>
      </c>
      <c r="G5723" s="6">
        <v>109.8</v>
      </c>
      <c r="H5723" s="6">
        <v>192.6</v>
      </c>
      <c r="I5723" s="6">
        <v>1.2</v>
      </c>
      <c r="J5723" s="6" t="s">
        <v>170</v>
      </c>
      <c r="N5723" s="6" t="b">
        <v>0</v>
      </c>
      <c r="O5723" s="6">
        <v>41.9907453</v>
      </c>
      <c r="P5723" s="6">
        <v>-72.129206949999997</v>
      </c>
    </row>
    <row r="5724" spans="2:16" ht="15.75" customHeight="1" x14ac:dyDescent="0.3">
      <c r="B5724" s="6">
        <v>905</v>
      </c>
      <c r="C5724" s="6" t="s">
        <v>26</v>
      </c>
      <c r="D5724" s="6">
        <v>7658</v>
      </c>
      <c r="F5724" s="6" t="s">
        <v>172</v>
      </c>
      <c r="G5724" s="6">
        <v>113.5</v>
      </c>
      <c r="H5724" s="6">
        <v>186.7</v>
      </c>
      <c r="I5724" s="6">
        <v>2.4</v>
      </c>
      <c r="J5724" s="6" t="s">
        <v>170</v>
      </c>
      <c r="K5724" s="6">
        <v>1.3</v>
      </c>
      <c r="L5724" s="6" t="s">
        <v>24</v>
      </c>
      <c r="N5724" s="6" t="b">
        <v>0</v>
      </c>
      <c r="O5724" s="6">
        <v>41.990687260000001</v>
      </c>
      <c r="P5724" s="6">
        <v>-72.129175259999997</v>
      </c>
    </row>
    <row r="5725" spans="2:16" ht="15.75" customHeight="1" x14ac:dyDescent="0.3">
      <c r="B5725" s="6">
        <v>805</v>
      </c>
      <c r="C5725" s="6" t="s">
        <v>25</v>
      </c>
      <c r="D5725" s="6">
        <v>7659</v>
      </c>
      <c r="F5725" s="6" t="s">
        <v>172</v>
      </c>
      <c r="G5725" s="6">
        <v>118</v>
      </c>
      <c r="H5725" s="6">
        <v>179.9</v>
      </c>
      <c r="I5725" s="6">
        <v>1.6</v>
      </c>
      <c r="J5725" s="6" t="s">
        <v>170</v>
      </c>
      <c r="K5725" s="6">
        <v>1.3</v>
      </c>
      <c r="L5725" s="6" t="s">
        <v>24</v>
      </c>
      <c r="N5725" s="6" t="b">
        <v>0</v>
      </c>
      <c r="O5725" s="6">
        <v>41.990620010000001</v>
      </c>
      <c r="P5725" s="6">
        <v>-72.129135930000004</v>
      </c>
    </row>
    <row r="5726" spans="2:16" ht="15.75" customHeight="1" x14ac:dyDescent="0.3">
      <c r="B5726" s="6">
        <v>907</v>
      </c>
      <c r="C5726" s="6" t="s">
        <v>21</v>
      </c>
      <c r="D5726" s="6">
        <v>7665</v>
      </c>
      <c r="F5726" s="6" t="s">
        <v>172</v>
      </c>
      <c r="G5726" s="6">
        <v>148.69999999999999</v>
      </c>
      <c r="H5726" s="6">
        <v>192.6</v>
      </c>
      <c r="I5726" s="6">
        <v>1.3</v>
      </c>
      <c r="J5726" s="6" t="s">
        <v>170</v>
      </c>
      <c r="K5726" s="6">
        <v>1.3</v>
      </c>
      <c r="L5726" s="6" t="s">
        <v>24</v>
      </c>
      <c r="N5726" s="6" t="b">
        <v>1</v>
      </c>
      <c r="O5726" s="6">
        <v>41.990684539999997</v>
      </c>
      <c r="P5726" s="6">
        <v>-72.128743420000006</v>
      </c>
    </row>
    <row r="5727" spans="2:16" ht="15.75" customHeight="1" x14ac:dyDescent="0.3">
      <c r="B5727" s="6">
        <v>905</v>
      </c>
      <c r="C5727" s="6" t="s">
        <v>21</v>
      </c>
      <c r="D5727" s="6">
        <v>7666</v>
      </c>
      <c r="F5727" s="6" t="s">
        <v>172</v>
      </c>
      <c r="G5727" s="6">
        <v>109.7</v>
      </c>
      <c r="H5727" s="6">
        <v>192.7</v>
      </c>
      <c r="I5727" s="6">
        <v>1.8</v>
      </c>
      <c r="J5727" s="6" t="s">
        <v>170</v>
      </c>
      <c r="N5727" s="6" t="b">
        <v>1</v>
      </c>
      <c r="O5727" s="6">
        <v>41.990746340000001</v>
      </c>
      <c r="P5727" s="6">
        <v>-72.129207930000007</v>
      </c>
    </row>
    <row r="5728" spans="2:16" ht="15.75" customHeight="1" x14ac:dyDescent="0.3">
      <c r="B5728" s="6">
        <v>805</v>
      </c>
      <c r="C5728" s="6" t="s">
        <v>21</v>
      </c>
      <c r="D5728" s="6">
        <v>7667</v>
      </c>
      <c r="F5728" s="6" t="s">
        <v>172</v>
      </c>
      <c r="G5728" s="6">
        <v>101.4</v>
      </c>
      <c r="H5728" s="6">
        <v>170.6</v>
      </c>
      <c r="I5728" s="6">
        <v>2.1</v>
      </c>
      <c r="J5728" s="6" t="s">
        <v>170</v>
      </c>
      <c r="K5728" s="6">
        <v>1.3</v>
      </c>
      <c r="L5728" s="6" t="s">
        <v>24</v>
      </c>
      <c r="N5728" s="6" t="b">
        <v>0</v>
      </c>
      <c r="O5728" s="6">
        <v>41.990563569999999</v>
      </c>
      <c r="P5728" s="6">
        <v>-72.129353269999996</v>
      </c>
    </row>
    <row r="5729" spans="2:16" ht="15.75" customHeight="1" x14ac:dyDescent="0.3">
      <c r="B5729" s="6">
        <v>805</v>
      </c>
      <c r="C5729" s="6" t="s">
        <v>17</v>
      </c>
      <c r="D5729" s="6">
        <v>7669</v>
      </c>
      <c r="F5729" s="6" t="s">
        <v>172</v>
      </c>
      <c r="G5729" s="6">
        <v>103.3</v>
      </c>
      <c r="H5729" s="6">
        <v>167.5</v>
      </c>
      <c r="I5729" s="6">
        <v>1.2</v>
      </c>
      <c r="J5729" s="6" t="s">
        <v>170</v>
      </c>
      <c r="K5729" s="6">
        <v>1.3</v>
      </c>
      <c r="L5729" s="6" t="s">
        <v>24</v>
      </c>
      <c r="N5729" s="6" t="b">
        <v>0</v>
      </c>
      <c r="O5729" s="6">
        <v>41.990533149999997</v>
      </c>
      <c r="P5729" s="6">
        <v>-72.129337149999998</v>
      </c>
    </row>
    <row r="5730" spans="2:16" ht="15.75" customHeight="1" x14ac:dyDescent="0.3">
      <c r="B5730" s="6">
        <v>805</v>
      </c>
      <c r="C5730" s="6" t="s">
        <v>26</v>
      </c>
      <c r="D5730" s="6">
        <v>7671</v>
      </c>
      <c r="F5730" s="6" t="s">
        <v>172</v>
      </c>
      <c r="G5730" s="6">
        <v>117.6</v>
      </c>
      <c r="H5730" s="6">
        <v>168.3</v>
      </c>
      <c r="I5730" s="6">
        <v>1.7</v>
      </c>
      <c r="J5730" s="6" t="s">
        <v>170</v>
      </c>
      <c r="K5730" s="6">
        <v>1.3</v>
      </c>
      <c r="L5730" s="6" t="s">
        <v>24</v>
      </c>
      <c r="N5730" s="6" t="b">
        <v>0</v>
      </c>
      <c r="O5730" s="6">
        <v>41.9905179</v>
      </c>
      <c r="P5730" s="6">
        <v>-72.129165069999999</v>
      </c>
    </row>
    <row r="5731" spans="2:16" ht="15.75" customHeight="1" x14ac:dyDescent="0.3">
      <c r="B5731" s="6">
        <v>805</v>
      </c>
      <c r="C5731" s="6" t="s">
        <v>17</v>
      </c>
      <c r="D5731" s="6">
        <v>7672</v>
      </c>
      <c r="F5731" s="6" t="s">
        <v>172</v>
      </c>
      <c r="G5731" s="6">
        <v>104.8</v>
      </c>
      <c r="H5731" s="6">
        <v>167.9</v>
      </c>
      <c r="I5731" s="6">
        <v>1.5</v>
      </c>
      <c r="J5731" s="6" t="s">
        <v>170</v>
      </c>
      <c r="K5731" s="6">
        <v>1.3</v>
      </c>
      <c r="L5731" s="6" t="s">
        <v>24</v>
      </c>
      <c r="N5731" s="6" t="b">
        <v>0</v>
      </c>
      <c r="O5731" s="6">
        <v>41.990534349999997</v>
      </c>
      <c r="P5731" s="6">
        <v>-72.129318429999998</v>
      </c>
    </row>
    <row r="5732" spans="2:16" ht="15.75" customHeight="1" x14ac:dyDescent="0.3">
      <c r="B5732" s="6">
        <v>808</v>
      </c>
      <c r="C5732" s="6" t="s">
        <v>21</v>
      </c>
      <c r="D5732" s="6">
        <v>7673</v>
      </c>
      <c r="F5732" s="6" t="s">
        <v>172</v>
      </c>
      <c r="G5732" s="6">
        <v>168.9</v>
      </c>
      <c r="H5732" s="6">
        <v>171.1</v>
      </c>
      <c r="I5732" s="6">
        <v>1.6</v>
      </c>
      <c r="J5732" s="6" t="s">
        <v>170</v>
      </c>
      <c r="K5732" s="6">
        <v>1.3</v>
      </c>
      <c r="L5732" s="6" t="s">
        <v>24</v>
      </c>
      <c r="N5732" s="6" t="b">
        <v>0</v>
      </c>
      <c r="O5732" s="6">
        <v>41.990462569999998</v>
      </c>
      <c r="P5732" s="6">
        <v>-72.128547900000001</v>
      </c>
    </row>
    <row r="5733" spans="2:16" ht="15.75" customHeight="1" x14ac:dyDescent="0.3">
      <c r="B5733" s="6">
        <v>806</v>
      </c>
      <c r="C5733" s="6" t="s">
        <v>17</v>
      </c>
      <c r="D5733" s="6">
        <v>7674</v>
      </c>
      <c r="F5733" s="6" t="s">
        <v>172</v>
      </c>
      <c r="G5733" s="6">
        <v>122.1</v>
      </c>
      <c r="H5733" s="6">
        <v>162.4</v>
      </c>
      <c r="I5733" s="6">
        <v>1.2</v>
      </c>
      <c r="J5733" s="6" t="s">
        <v>170</v>
      </c>
      <c r="K5733" s="6">
        <v>1.3</v>
      </c>
      <c r="L5733" s="6" t="s">
        <v>24</v>
      </c>
      <c r="N5733" s="6" t="b">
        <v>0</v>
      </c>
      <c r="O5733" s="6">
        <v>41.990458619999998</v>
      </c>
      <c r="P5733" s="6">
        <v>-72.129123849999999</v>
      </c>
    </row>
    <row r="5734" spans="2:16" ht="15.75" customHeight="1" x14ac:dyDescent="0.3">
      <c r="B5734" s="6">
        <v>705</v>
      </c>
      <c r="C5734" s="6" t="s">
        <v>17</v>
      </c>
      <c r="D5734" s="6">
        <v>7675</v>
      </c>
      <c r="F5734" s="6" t="s">
        <v>172</v>
      </c>
      <c r="G5734" s="6">
        <v>104.1</v>
      </c>
      <c r="H5734" s="6">
        <v>143.9</v>
      </c>
      <c r="I5734" s="6">
        <v>2.5</v>
      </c>
      <c r="J5734" s="6" t="s">
        <v>170</v>
      </c>
      <c r="K5734" s="6">
        <v>1.3</v>
      </c>
      <c r="L5734" s="6" t="s">
        <v>24</v>
      </c>
      <c r="N5734" s="6" t="b">
        <v>0</v>
      </c>
      <c r="O5734" s="6">
        <v>41.990322880000001</v>
      </c>
      <c r="P5734" s="6">
        <v>-72.129377210000001</v>
      </c>
    </row>
    <row r="5735" spans="2:16" ht="15.75" customHeight="1" x14ac:dyDescent="0.3">
      <c r="B5735" s="6">
        <v>609</v>
      </c>
      <c r="C5735" s="6" t="s">
        <v>17</v>
      </c>
      <c r="D5735" s="6">
        <v>7676</v>
      </c>
      <c r="F5735" s="6" t="s">
        <v>20</v>
      </c>
      <c r="G5735" s="6">
        <v>182.1</v>
      </c>
      <c r="H5735" s="6">
        <v>126.4</v>
      </c>
      <c r="I5735" s="6">
        <v>1.3</v>
      </c>
      <c r="J5735" s="6" t="s">
        <v>170</v>
      </c>
      <c r="K5735" s="6">
        <v>1.3</v>
      </c>
      <c r="L5735" s="6" t="s">
        <v>24</v>
      </c>
      <c r="N5735" s="6" t="b">
        <v>0</v>
      </c>
      <c r="O5735" s="6">
        <v>41.990046069999998</v>
      </c>
      <c r="P5735" s="6">
        <v>-72.128484549999996</v>
      </c>
    </row>
    <row r="5736" spans="2:16" ht="15.75" customHeight="1" x14ac:dyDescent="0.3">
      <c r="B5736" s="6">
        <v>705</v>
      </c>
      <c r="C5736" s="6" t="s">
        <v>21</v>
      </c>
      <c r="D5736" s="6">
        <v>7677</v>
      </c>
      <c r="F5736" s="6" t="s">
        <v>172</v>
      </c>
      <c r="G5736" s="6">
        <v>104.6</v>
      </c>
      <c r="H5736" s="6">
        <v>151.30000000000001</v>
      </c>
      <c r="I5736" s="6">
        <v>1.3</v>
      </c>
      <c r="J5736" s="6" t="s">
        <v>170</v>
      </c>
      <c r="K5736" s="6">
        <v>1.3</v>
      </c>
      <c r="L5736" s="6" t="s">
        <v>24</v>
      </c>
      <c r="N5736" s="6" t="b">
        <v>0</v>
      </c>
      <c r="O5736" s="6">
        <v>41.990387640000002</v>
      </c>
      <c r="P5736" s="6">
        <v>-72.129355700000005</v>
      </c>
    </row>
    <row r="5737" spans="2:16" ht="15.75" customHeight="1" x14ac:dyDescent="0.3">
      <c r="B5737" s="6">
        <v>805</v>
      </c>
      <c r="C5737" s="6" t="s">
        <v>17</v>
      </c>
      <c r="D5737" s="6">
        <v>7682</v>
      </c>
      <c r="F5737" s="6" t="s">
        <v>172</v>
      </c>
      <c r="G5737" s="6">
        <v>108</v>
      </c>
      <c r="H5737" s="6">
        <v>169.7</v>
      </c>
      <c r="I5737" s="6">
        <v>1.5</v>
      </c>
      <c r="J5737" s="6" t="s">
        <v>170</v>
      </c>
      <c r="K5737" s="6">
        <v>1.3</v>
      </c>
      <c r="L5737" s="6" t="s">
        <v>24</v>
      </c>
      <c r="N5737" s="6" t="b">
        <v>0</v>
      </c>
      <c r="O5737" s="6">
        <v>41.99054529</v>
      </c>
      <c r="P5737" s="6">
        <v>-72.129276520000005</v>
      </c>
    </row>
    <row r="5738" spans="2:16" ht="15.75" customHeight="1" x14ac:dyDescent="0.3">
      <c r="B5738" s="6">
        <v>806</v>
      </c>
      <c r="C5738" s="6" t="s">
        <v>17</v>
      </c>
      <c r="D5738" s="6">
        <v>7683</v>
      </c>
      <c r="F5738" s="6" t="s">
        <v>172</v>
      </c>
      <c r="G5738" s="6">
        <v>122.7</v>
      </c>
      <c r="H5738" s="6">
        <v>162.9</v>
      </c>
      <c r="I5738" s="6">
        <v>1.9</v>
      </c>
      <c r="J5738" s="6" t="s">
        <v>170</v>
      </c>
      <c r="K5738" s="6">
        <v>1.3</v>
      </c>
      <c r="L5738" s="6" t="s">
        <v>24</v>
      </c>
      <c r="N5738" s="6" t="b">
        <v>1</v>
      </c>
      <c r="O5738" s="6">
        <v>41.990462110000003</v>
      </c>
      <c r="P5738" s="6">
        <v>-72.129115650000003</v>
      </c>
    </row>
    <row r="5739" spans="2:16" ht="15.75" customHeight="1" x14ac:dyDescent="0.3">
      <c r="B5739" s="6">
        <v>905</v>
      </c>
      <c r="C5739" s="6" t="s">
        <v>26</v>
      </c>
      <c r="D5739" s="6">
        <v>7684</v>
      </c>
      <c r="F5739" s="6" t="s">
        <v>172</v>
      </c>
      <c r="G5739" s="6">
        <v>115.1</v>
      </c>
      <c r="H5739" s="6">
        <v>188.6</v>
      </c>
      <c r="I5739" s="6">
        <v>2.5</v>
      </c>
      <c r="J5739" s="6" t="s">
        <v>170</v>
      </c>
      <c r="K5739" s="6">
        <v>1.3</v>
      </c>
      <c r="L5739" s="6" t="s">
        <v>24</v>
      </c>
      <c r="N5739" s="6" t="b">
        <v>0</v>
      </c>
      <c r="O5739" s="6">
        <v>41.99070159</v>
      </c>
      <c r="P5739" s="6">
        <v>-72.129152199999993</v>
      </c>
    </row>
    <row r="5740" spans="2:16" ht="15.75" customHeight="1" x14ac:dyDescent="0.3">
      <c r="B5740" s="6">
        <v>907</v>
      </c>
      <c r="C5740" s="6" t="s">
        <v>25</v>
      </c>
      <c r="D5740" s="6">
        <v>7685</v>
      </c>
      <c r="F5740" s="6" t="s">
        <v>172</v>
      </c>
      <c r="G5740" s="6">
        <v>152.19999999999999</v>
      </c>
      <c r="H5740" s="6">
        <v>195</v>
      </c>
      <c r="I5740" s="6">
        <v>1.9</v>
      </c>
      <c r="J5740" s="6" t="s">
        <v>170</v>
      </c>
      <c r="K5740" s="6">
        <v>1.3</v>
      </c>
      <c r="L5740" s="6" t="s">
        <v>24</v>
      </c>
      <c r="N5740" s="6" t="b">
        <v>0</v>
      </c>
      <c r="O5740" s="6">
        <v>41.990700330000003</v>
      </c>
      <c r="P5740" s="6">
        <v>-72.128696669999997</v>
      </c>
    </row>
    <row r="5741" spans="2:16" ht="15.75" customHeight="1" x14ac:dyDescent="0.3">
      <c r="B5741" s="6">
        <v>609</v>
      </c>
      <c r="C5741" s="6" t="s">
        <v>17</v>
      </c>
      <c r="D5741" s="6">
        <v>7687</v>
      </c>
      <c r="F5741" s="6" t="s">
        <v>20</v>
      </c>
      <c r="G5741" s="6">
        <v>182.7</v>
      </c>
      <c r="H5741" s="6">
        <v>122.2</v>
      </c>
      <c r="I5741" s="6">
        <v>1</v>
      </c>
      <c r="J5741" s="6" t="s">
        <v>170</v>
      </c>
      <c r="L5741" s="6" t="s">
        <v>24</v>
      </c>
      <c r="N5741" s="6" t="b">
        <v>0</v>
      </c>
      <c r="O5741" s="6">
        <v>41.990007929999997</v>
      </c>
      <c r="P5741" s="6">
        <v>-72.128486219999999</v>
      </c>
    </row>
    <row r="5742" spans="2:16" ht="15.75" customHeight="1" x14ac:dyDescent="0.3">
      <c r="B5742" s="6">
        <v>905</v>
      </c>
      <c r="C5742" s="6" t="s">
        <v>17</v>
      </c>
      <c r="D5742" s="6">
        <v>7688</v>
      </c>
      <c r="F5742" s="6" t="s">
        <v>172</v>
      </c>
      <c r="G5742" s="6">
        <v>101.9</v>
      </c>
      <c r="H5742" s="6">
        <v>186.3</v>
      </c>
      <c r="I5742" s="6">
        <v>3.2</v>
      </c>
      <c r="J5742" s="6" t="s">
        <v>170</v>
      </c>
      <c r="L5742" s="6" t="s">
        <v>24</v>
      </c>
      <c r="N5742" s="6" t="b">
        <v>0</v>
      </c>
      <c r="O5742" s="6">
        <v>41.99070184</v>
      </c>
      <c r="P5742" s="6">
        <v>-72.12931433</v>
      </c>
    </row>
    <row r="5743" spans="2:16" ht="15.75" customHeight="1" x14ac:dyDescent="0.3">
      <c r="B5743" s="6">
        <v>509</v>
      </c>
      <c r="C5743" s="6" t="s">
        <v>25</v>
      </c>
      <c r="D5743" s="6">
        <v>7689</v>
      </c>
      <c r="F5743" s="6" t="s">
        <v>20</v>
      </c>
      <c r="G5743" s="6">
        <v>195.1</v>
      </c>
      <c r="H5743" s="6">
        <v>117.4</v>
      </c>
      <c r="I5743" s="6">
        <v>1.9</v>
      </c>
      <c r="J5743" s="6" t="s">
        <v>170</v>
      </c>
      <c r="K5743" s="6">
        <v>1.3</v>
      </c>
      <c r="L5743" s="6" t="s">
        <v>24</v>
      </c>
      <c r="N5743" s="6" t="b">
        <v>0</v>
      </c>
      <c r="O5743" s="6">
        <v>41.989946060000001</v>
      </c>
      <c r="P5743" s="6">
        <v>-72.128348549999998</v>
      </c>
    </row>
    <row r="5744" spans="2:16" ht="15.75" customHeight="1" x14ac:dyDescent="0.3">
      <c r="B5744" s="6">
        <v>509</v>
      </c>
      <c r="C5744" s="6" t="s">
        <v>25</v>
      </c>
      <c r="D5744" s="6">
        <v>7690</v>
      </c>
      <c r="F5744" s="6" t="s">
        <v>20</v>
      </c>
      <c r="G5744" s="6">
        <v>195.2</v>
      </c>
      <c r="H5744" s="6">
        <v>117.4</v>
      </c>
      <c r="I5744" s="6">
        <v>1.1000000000000001</v>
      </c>
      <c r="J5744" s="6" t="s">
        <v>170</v>
      </c>
      <c r="K5744" s="6">
        <v>1.3</v>
      </c>
      <c r="L5744" s="6" t="s">
        <v>24</v>
      </c>
      <c r="N5744" s="6" t="b">
        <v>0</v>
      </c>
      <c r="O5744" s="6">
        <v>41.989945900000002</v>
      </c>
      <c r="P5744" s="6">
        <v>-72.128347360000006</v>
      </c>
    </row>
    <row r="5745" spans="2:16" ht="15.75" customHeight="1" x14ac:dyDescent="0.3">
      <c r="B5745" s="6">
        <v>509</v>
      </c>
      <c r="C5745" s="6" t="s">
        <v>17</v>
      </c>
      <c r="D5745" s="6">
        <v>7691</v>
      </c>
      <c r="F5745" s="6" t="s">
        <v>20</v>
      </c>
      <c r="G5745" s="6">
        <v>198</v>
      </c>
      <c r="H5745" s="6">
        <v>116.3</v>
      </c>
      <c r="I5745" s="6">
        <v>2.2000000000000002</v>
      </c>
      <c r="J5745" s="6" t="s">
        <v>170</v>
      </c>
      <c r="N5745" s="6" t="b">
        <v>0</v>
      </c>
      <c r="O5745" s="6">
        <v>41.989931779999999</v>
      </c>
      <c r="P5745" s="6">
        <v>-72.128316310000002</v>
      </c>
    </row>
    <row r="5746" spans="2:16" ht="15.75" customHeight="1" x14ac:dyDescent="0.3">
      <c r="B5746" s="6">
        <v>609</v>
      </c>
      <c r="C5746" s="6" t="s">
        <v>26</v>
      </c>
      <c r="D5746" s="6">
        <v>7692</v>
      </c>
      <c r="F5746" s="6" t="s">
        <v>22</v>
      </c>
      <c r="G5746" s="6">
        <v>194.8</v>
      </c>
      <c r="H5746" s="6">
        <v>123.1</v>
      </c>
      <c r="I5746" s="6">
        <v>1.5</v>
      </c>
      <c r="J5746" s="6" t="s">
        <v>170</v>
      </c>
      <c r="N5746" s="6" t="b">
        <v>0</v>
      </c>
      <c r="O5746" s="6">
        <v>41.989997010000003</v>
      </c>
      <c r="P5746" s="6">
        <v>-72.12834015</v>
      </c>
    </row>
    <row r="5747" spans="2:16" ht="15.75" customHeight="1" x14ac:dyDescent="0.3">
      <c r="B5747" s="6">
        <v>609</v>
      </c>
      <c r="C5747" s="6" t="s">
        <v>26</v>
      </c>
      <c r="D5747" s="6">
        <v>7694</v>
      </c>
      <c r="F5747" s="6" t="s">
        <v>20</v>
      </c>
      <c r="G5747" s="6">
        <v>197.5</v>
      </c>
      <c r="H5747" s="6">
        <v>120.2</v>
      </c>
      <c r="I5747" s="6">
        <v>1</v>
      </c>
      <c r="J5747" s="6" t="s">
        <v>170</v>
      </c>
      <c r="N5747" s="6" t="b">
        <v>0</v>
      </c>
      <c r="O5747" s="6">
        <v>41.989967110000002</v>
      </c>
      <c r="P5747" s="6">
        <v>-72.128314070000002</v>
      </c>
    </row>
    <row r="5748" spans="2:16" ht="15.75" customHeight="1" x14ac:dyDescent="0.3">
      <c r="B5748" s="6">
        <v>805</v>
      </c>
      <c r="C5748" s="6" t="s">
        <v>25</v>
      </c>
      <c r="D5748" s="6">
        <v>7695</v>
      </c>
      <c r="F5748" s="6" t="s">
        <v>172</v>
      </c>
      <c r="G5748" s="6">
        <v>113.5</v>
      </c>
      <c r="H5748" s="6">
        <v>164.3</v>
      </c>
      <c r="I5748" s="6">
        <v>1.6</v>
      </c>
      <c r="J5748" s="6" t="s">
        <v>170</v>
      </c>
      <c r="K5748" s="6">
        <v>1.3</v>
      </c>
      <c r="L5748" s="6" t="s">
        <v>24</v>
      </c>
      <c r="N5748" s="6" t="b">
        <v>0</v>
      </c>
      <c r="O5748" s="6">
        <v>41.990488880000001</v>
      </c>
      <c r="P5748" s="6">
        <v>-72.129222330000005</v>
      </c>
    </row>
    <row r="5749" spans="2:16" ht="15.75" customHeight="1" x14ac:dyDescent="0.3">
      <c r="B5749" s="6">
        <v>509</v>
      </c>
      <c r="C5749" s="6" t="s">
        <v>17</v>
      </c>
      <c r="D5749" s="6">
        <v>7696</v>
      </c>
      <c r="F5749" s="6" t="s">
        <v>172</v>
      </c>
      <c r="G5749" s="6">
        <v>188.9</v>
      </c>
      <c r="H5749" s="6">
        <v>106.6</v>
      </c>
      <c r="I5749" s="6">
        <v>1.5</v>
      </c>
      <c r="J5749" s="6" t="s">
        <v>170</v>
      </c>
      <c r="K5749" s="6">
        <v>1.3</v>
      </c>
      <c r="L5749" s="6" t="s">
        <v>24</v>
      </c>
      <c r="N5749" s="6" t="b">
        <v>0</v>
      </c>
      <c r="O5749" s="6">
        <v>41.989860090000001</v>
      </c>
      <c r="P5749" s="6">
        <v>-72.128445130000003</v>
      </c>
    </row>
    <row r="5750" spans="2:16" ht="15.75" customHeight="1" x14ac:dyDescent="0.3">
      <c r="B5750" s="6">
        <v>905</v>
      </c>
      <c r="C5750" s="6" t="s">
        <v>17</v>
      </c>
      <c r="D5750" s="6">
        <v>7697</v>
      </c>
      <c r="F5750" s="6" t="s">
        <v>172</v>
      </c>
      <c r="G5750" s="6">
        <v>105.7</v>
      </c>
      <c r="H5750" s="6">
        <v>185.8</v>
      </c>
      <c r="I5750" s="6">
        <v>1.5</v>
      </c>
      <c r="J5750" s="6" t="s">
        <v>170</v>
      </c>
      <c r="N5750" s="6" t="b">
        <v>1</v>
      </c>
      <c r="O5750" s="6">
        <v>41.990691480000002</v>
      </c>
      <c r="P5750" s="6">
        <v>-72.129270099999999</v>
      </c>
    </row>
    <row r="5751" spans="2:16" ht="15.75" customHeight="1" x14ac:dyDescent="0.3">
      <c r="B5751" s="6">
        <v>609</v>
      </c>
      <c r="C5751" s="6" t="s">
        <v>17</v>
      </c>
      <c r="D5751" s="6">
        <v>7698</v>
      </c>
      <c r="F5751" s="6" t="s">
        <v>20</v>
      </c>
      <c r="G5751" s="6">
        <v>184.9</v>
      </c>
      <c r="H5751" s="6">
        <v>121.8</v>
      </c>
      <c r="I5751" s="6">
        <v>1.3</v>
      </c>
      <c r="J5751" s="6" t="s">
        <v>170</v>
      </c>
      <c r="N5751" s="6" t="b">
        <v>0</v>
      </c>
      <c r="O5751" s="6">
        <v>41.990000960000003</v>
      </c>
      <c r="P5751" s="6">
        <v>-72.128460849999996</v>
      </c>
    </row>
    <row r="5752" spans="2:16" ht="15.75" customHeight="1" x14ac:dyDescent="0.3">
      <c r="B5752" s="6">
        <v>905</v>
      </c>
      <c r="C5752" s="6" t="s">
        <v>26</v>
      </c>
      <c r="D5752" s="6">
        <v>7699</v>
      </c>
      <c r="F5752" s="6" t="s">
        <v>172</v>
      </c>
      <c r="G5752" s="6">
        <v>110.1</v>
      </c>
      <c r="H5752" s="6">
        <v>186</v>
      </c>
      <c r="I5752" s="6">
        <v>3</v>
      </c>
      <c r="J5752" s="6" t="s">
        <v>170</v>
      </c>
      <c r="K5752" s="6">
        <v>1.3</v>
      </c>
      <c r="L5752" s="6" t="s">
        <v>24</v>
      </c>
      <c r="N5752" s="6" t="b">
        <v>1</v>
      </c>
      <c r="O5752" s="6">
        <v>41.990686369999999</v>
      </c>
      <c r="P5752" s="6">
        <v>-72.129217249999996</v>
      </c>
    </row>
    <row r="5753" spans="2:16" ht="15.75" customHeight="1" x14ac:dyDescent="0.3">
      <c r="B5753" s="6">
        <v>609</v>
      </c>
      <c r="C5753" s="6" t="s">
        <v>17</v>
      </c>
      <c r="D5753" s="6">
        <v>7700</v>
      </c>
      <c r="F5753" s="6" t="s">
        <v>20</v>
      </c>
      <c r="G5753" s="6">
        <v>183.9</v>
      </c>
      <c r="H5753" s="6">
        <v>127.9</v>
      </c>
      <c r="I5753" s="6">
        <v>1.3</v>
      </c>
      <c r="J5753" s="6" t="s">
        <v>170</v>
      </c>
      <c r="K5753" s="6">
        <v>1.3</v>
      </c>
      <c r="L5753" s="6" t="s">
        <v>24</v>
      </c>
      <c r="N5753" s="6" t="b">
        <v>0</v>
      </c>
      <c r="O5753" s="6">
        <v>41.990056539999998</v>
      </c>
      <c r="P5753" s="6">
        <v>-72.128459950000007</v>
      </c>
    </row>
    <row r="5754" spans="2:16" ht="15.75" customHeight="1" x14ac:dyDescent="0.3">
      <c r="B5754" s="6">
        <v>905</v>
      </c>
      <c r="C5754" s="6" t="s">
        <v>17</v>
      </c>
      <c r="D5754" s="6">
        <v>7701</v>
      </c>
      <c r="F5754" s="6" t="s">
        <v>172</v>
      </c>
      <c r="G5754" s="6">
        <v>105.4</v>
      </c>
      <c r="H5754" s="6">
        <v>188.4</v>
      </c>
      <c r="I5754" s="6">
        <v>1.6</v>
      </c>
      <c r="J5754" s="6" t="s">
        <v>170</v>
      </c>
      <c r="L5754" s="6" t="s">
        <v>24</v>
      </c>
      <c r="N5754" s="6" t="b">
        <v>1</v>
      </c>
      <c r="O5754" s="6">
        <v>41.990714969999999</v>
      </c>
      <c r="P5754" s="6">
        <v>-72.129268210000006</v>
      </c>
    </row>
    <row r="5755" spans="2:16" ht="15.75" customHeight="1" x14ac:dyDescent="0.3">
      <c r="B5755" s="6">
        <v>905</v>
      </c>
      <c r="C5755" s="6" t="s">
        <v>17</v>
      </c>
      <c r="D5755" s="6">
        <v>7703</v>
      </c>
      <c r="F5755" s="6" t="s">
        <v>172</v>
      </c>
      <c r="G5755" s="6">
        <v>107.8</v>
      </c>
      <c r="H5755" s="6">
        <v>185.4</v>
      </c>
      <c r="I5755" s="6">
        <v>1</v>
      </c>
      <c r="J5755" s="6" t="s">
        <v>170</v>
      </c>
      <c r="N5755" s="6" t="b">
        <v>0</v>
      </c>
      <c r="O5755" s="6">
        <v>41.990684649999999</v>
      </c>
      <c r="P5755" s="6">
        <v>-72.129245909999995</v>
      </c>
    </row>
    <row r="5756" spans="2:16" ht="15.75" customHeight="1" x14ac:dyDescent="0.3">
      <c r="B5756" s="6">
        <v>905</v>
      </c>
      <c r="C5756" s="6" t="s">
        <v>17</v>
      </c>
      <c r="D5756" s="6">
        <v>7704</v>
      </c>
      <c r="F5756" s="6" t="s">
        <v>172</v>
      </c>
      <c r="G5756" s="6">
        <v>109.5</v>
      </c>
      <c r="H5756" s="6">
        <v>180.9</v>
      </c>
      <c r="I5756" s="6">
        <v>2.1</v>
      </c>
      <c r="J5756" s="6" t="s">
        <v>170</v>
      </c>
      <c r="K5756" s="6">
        <v>1.3</v>
      </c>
      <c r="L5756" s="6" t="s">
        <v>24</v>
      </c>
      <c r="N5756" s="6" t="b">
        <v>0</v>
      </c>
      <c r="O5756" s="6">
        <v>41.990642139999999</v>
      </c>
      <c r="P5756" s="6">
        <v>-72.129235109999996</v>
      </c>
    </row>
    <row r="5757" spans="2:16" ht="15.75" customHeight="1" x14ac:dyDescent="0.3">
      <c r="B5757" s="6">
        <v>905</v>
      </c>
      <c r="C5757" s="6" t="s">
        <v>17</v>
      </c>
      <c r="D5757" s="6">
        <v>7706</v>
      </c>
      <c r="F5757" s="6" t="s">
        <v>172</v>
      </c>
      <c r="G5757" s="6">
        <v>104</v>
      </c>
      <c r="H5757" s="6">
        <v>189.2</v>
      </c>
      <c r="I5757" s="6">
        <v>1.3</v>
      </c>
      <c r="J5757" s="6" t="s">
        <v>170</v>
      </c>
      <c r="N5757" s="6" t="b">
        <v>0</v>
      </c>
      <c r="O5757" s="6">
        <v>41.990724239999999</v>
      </c>
      <c r="P5757" s="6">
        <v>-72.129283209999997</v>
      </c>
    </row>
    <row r="5758" spans="2:16" ht="15.75" customHeight="1" x14ac:dyDescent="0.3">
      <c r="B5758" s="6">
        <v>905</v>
      </c>
      <c r="C5758" s="6" t="s">
        <v>26</v>
      </c>
      <c r="D5758" s="6">
        <v>7707</v>
      </c>
      <c r="F5758" s="6" t="s">
        <v>172</v>
      </c>
      <c r="G5758" s="6">
        <v>112.2</v>
      </c>
      <c r="H5758" s="6">
        <v>182.7</v>
      </c>
      <c r="I5758" s="6">
        <v>1.2</v>
      </c>
      <c r="J5758" s="6" t="s">
        <v>170</v>
      </c>
      <c r="K5758" s="6">
        <v>1.3</v>
      </c>
      <c r="L5758" s="6" t="s">
        <v>24</v>
      </c>
      <c r="N5758" s="6" t="b">
        <v>0</v>
      </c>
      <c r="O5758" s="6">
        <v>41.990653870000003</v>
      </c>
      <c r="P5758" s="6">
        <v>-72.129199159999999</v>
      </c>
    </row>
    <row r="5759" spans="2:16" ht="15.75" customHeight="1" x14ac:dyDescent="0.3">
      <c r="B5759" s="6">
        <v>609</v>
      </c>
      <c r="C5759" s="6" t="s">
        <v>17</v>
      </c>
      <c r="D5759" s="6">
        <v>7709</v>
      </c>
      <c r="F5759" s="6" t="s">
        <v>20</v>
      </c>
      <c r="G5759" s="6">
        <v>183.7</v>
      </c>
      <c r="H5759" s="6">
        <v>125.6</v>
      </c>
      <c r="I5759" s="6">
        <v>1.8</v>
      </c>
      <c r="J5759" s="6" t="s">
        <v>170</v>
      </c>
      <c r="K5759" s="6">
        <v>1.3</v>
      </c>
      <c r="L5759" s="6" t="s">
        <v>24</v>
      </c>
      <c r="N5759" s="6" t="b">
        <v>0</v>
      </c>
      <c r="O5759" s="6">
        <v>41.990036490000001</v>
      </c>
      <c r="P5759" s="6">
        <v>-72.12846716</v>
      </c>
    </row>
    <row r="5760" spans="2:16" ht="15.75" customHeight="1" x14ac:dyDescent="0.3">
      <c r="B5760" s="6">
        <v>509</v>
      </c>
      <c r="C5760" s="6" t="s">
        <v>25</v>
      </c>
      <c r="D5760" s="6">
        <v>7711</v>
      </c>
      <c r="F5760" s="6" t="s">
        <v>20</v>
      </c>
      <c r="G5760" s="6">
        <v>195.2</v>
      </c>
      <c r="H5760" s="6">
        <v>117.6</v>
      </c>
      <c r="I5760" s="6">
        <v>1.3</v>
      </c>
      <c r="J5760" s="6" t="s">
        <v>170</v>
      </c>
      <c r="K5760" s="6">
        <v>1.3</v>
      </c>
      <c r="L5760" s="6" t="s">
        <v>24</v>
      </c>
      <c r="N5760" s="6" t="b">
        <v>0</v>
      </c>
      <c r="O5760" s="6">
        <v>41.989947669999999</v>
      </c>
      <c r="P5760" s="6">
        <v>-72.12834694</v>
      </c>
    </row>
    <row r="5761" spans="2:16" ht="15.75" customHeight="1" x14ac:dyDescent="0.3">
      <c r="B5761" s="6">
        <v>609</v>
      </c>
      <c r="C5761" s="6" t="s">
        <v>17</v>
      </c>
      <c r="D5761" s="6">
        <v>7712</v>
      </c>
      <c r="F5761" s="6" t="s">
        <v>20</v>
      </c>
      <c r="G5761" s="6">
        <v>181</v>
      </c>
      <c r="H5761" s="6">
        <v>125.9</v>
      </c>
      <c r="I5761" s="6">
        <v>1.6</v>
      </c>
      <c r="J5761" s="6" t="s">
        <v>170</v>
      </c>
      <c r="K5761" s="6">
        <v>1.3</v>
      </c>
      <c r="L5761" s="6" t="s">
        <v>24</v>
      </c>
      <c r="N5761" s="6" t="b">
        <v>0</v>
      </c>
      <c r="O5761" s="6">
        <v>41.990043360000001</v>
      </c>
      <c r="P5761" s="6">
        <v>-72.128498699999994</v>
      </c>
    </row>
    <row r="5762" spans="2:16" ht="15.75" customHeight="1" x14ac:dyDescent="0.3">
      <c r="B5762" s="6">
        <v>705</v>
      </c>
      <c r="C5762" s="6" t="s">
        <v>17</v>
      </c>
      <c r="D5762" s="6">
        <v>7714</v>
      </c>
      <c r="F5762" s="6" t="s">
        <v>172</v>
      </c>
      <c r="G5762" s="6">
        <v>109.8</v>
      </c>
      <c r="H5762" s="6">
        <v>144.4</v>
      </c>
      <c r="I5762" s="6">
        <v>1.5</v>
      </c>
      <c r="J5762" s="6" t="s">
        <v>170</v>
      </c>
      <c r="K5762" s="6">
        <v>1.3</v>
      </c>
      <c r="L5762" s="6" t="s">
        <v>24</v>
      </c>
      <c r="N5762" s="6" t="b">
        <v>0</v>
      </c>
      <c r="O5762" s="6">
        <v>41.99031841</v>
      </c>
      <c r="P5762" s="6">
        <v>-72.12930824</v>
      </c>
    </row>
    <row r="5763" spans="2:16" ht="15.75" customHeight="1" x14ac:dyDescent="0.3">
      <c r="B5763" s="6">
        <v>805</v>
      </c>
      <c r="C5763" s="6" t="s">
        <v>25</v>
      </c>
      <c r="D5763" s="6">
        <v>7716</v>
      </c>
      <c r="F5763" s="6" t="s">
        <v>172</v>
      </c>
      <c r="G5763" s="6">
        <v>118</v>
      </c>
      <c r="H5763" s="6">
        <v>178.2</v>
      </c>
      <c r="I5763" s="6">
        <v>1</v>
      </c>
      <c r="J5763" s="6" t="s">
        <v>170</v>
      </c>
      <c r="K5763" s="6">
        <v>1.3</v>
      </c>
      <c r="L5763" s="6" t="s">
        <v>24</v>
      </c>
      <c r="N5763" s="6" t="b">
        <v>0</v>
      </c>
      <c r="O5763" s="6">
        <v>41.990604949999998</v>
      </c>
      <c r="P5763" s="6">
        <v>-72.129139499999994</v>
      </c>
    </row>
    <row r="5764" spans="2:16" ht="15.75" customHeight="1" x14ac:dyDescent="0.3">
      <c r="B5764" s="6">
        <v>509</v>
      </c>
      <c r="C5764" s="6" t="s">
        <v>25</v>
      </c>
      <c r="D5764" s="6">
        <v>7717</v>
      </c>
      <c r="F5764" s="6" t="s">
        <v>20</v>
      </c>
      <c r="G5764" s="6">
        <v>196</v>
      </c>
      <c r="H5764" s="6">
        <v>115.7</v>
      </c>
      <c r="I5764" s="6">
        <v>1</v>
      </c>
      <c r="J5764" s="6" t="s">
        <v>170</v>
      </c>
      <c r="K5764" s="6">
        <v>1.3</v>
      </c>
      <c r="L5764" s="6" t="s">
        <v>24</v>
      </c>
      <c r="N5764" s="6" t="b">
        <v>0</v>
      </c>
      <c r="O5764" s="6">
        <v>41.989929590000003</v>
      </c>
      <c r="P5764" s="6">
        <v>-72.128341399999996</v>
      </c>
    </row>
    <row r="5765" spans="2:16" ht="15.75" customHeight="1" x14ac:dyDescent="0.3">
      <c r="B5765" s="6">
        <v>509</v>
      </c>
      <c r="C5765" s="6" t="s">
        <v>25</v>
      </c>
      <c r="D5765" s="6">
        <v>7719</v>
      </c>
      <c r="F5765" s="6" t="s">
        <v>20</v>
      </c>
      <c r="G5765" s="6">
        <v>195.9</v>
      </c>
      <c r="H5765" s="6">
        <v>116.6</v>
      </c>
      <c r="I5765" s="6">
        <v>2.9</v>
      </c>
      <c r="J5765" s="6" t="s">
        <v>170</v>
      </c>
      <c r="K5765" s="6">
        <v>1.3</v>
      </c>
      <c r="L5765" s="6" t="s">
        <v>24</v>
      </c>
      <c r="N5765" s="6" t="b">
        <v>0</v>
      </c>
      <c r="O5765" s="6">
        <v>41.98993772</v>
      </c>
      <c r="P5765" s="6">
        <v>-72.128340699999995</v>
      </c>
    </row>
    <row r="5766" spans="2:16" ht="15.75" customHeight="1" x14ac:dyDescent="0.3">
      <c r="B5766" s="6">
        <v>905</v>
      </c>
      <c r="C5766" s="6" t="s">
        <v>17</v>
      </c>
      <c r="D5766" s="6">
        <v>7720</v>
      </c>
      <c r="F5766" s="6" t="s">
        <v>172</v>
      </c>
      <c r="G5766" s="6">
        <v>108.8</v>
      </c>
      <c r="H5766" s="6">
        <v>187.5</v>
      </c>
      <c r="I5766" s="6">
        <v>2.1</v>
      </c>
      <c r="J5766" s="6" t="s">
        <v>170</v>
      </c>
      <c r="N5766" s="6" t="b">
        <v>1</v>
      </c>
      <c r="O5766" s="6">
        <v>41.990701690000002</v>
      </c>
      <c r="P5766" s="6">
        <v>-72.129229580000001</v>
      </c>
    </row>
    <row r="5767" spans="2:16" ht="15.75" customHeight="1" x14ac:dyDescent="0.3">
      <c r="B5767" s="6">
        <v>905</v>
      </c>
      <c r="C5767" s="6" t="s">
        <v>17</v>
      </c>
      <c r="D5767" s="6">
        <v>7721</v>
      </c>
      <c r="F5767" s="6" t="s">
        <v>172</v>
      </c>
      <c r="G5767" s="6">
        <v>109</v>
      </c>
      <c r="H5767" s="6">
        <v>184.5</v>
      </c>
      <c r="I5767" s="6">
        <v>1</v>
      </c>
      <c r="J5767" s="6" t="s">
        <v>170</v>
      </c>
      <c r="N5767" s="6" t="b">
        <v>0</v>
      </c>
      <c r="O5767" s="6">
        <v>41.990674810000002</v>
      </c>
      <c r="P5767" s="6">
        <v>-72.129233499999998</v>
      </c>
    </row>
    <row r="5768" spans="2:16" ht="15.75" customHeight="1" x14ac:dyDescent="0.3">
      <c r="B5768" s="6">
        <v>509</v>
      </c>
      <c r="C5768" s="6" t="s">
        <v>25</v>
      </c>
      <c r="D5768" s="6">
        <v>7722</v>
      </c>
      <c r="F5768" s="6" t="s">
        <v>20</v>
      </c>
      <c r="G5768" s="6">
        <v>196.2</v>
      </c>
      <c r="H5768" s="6">
        <v>115.5</v>
      </c>
      <c r="I5768" s="6">
        <v>1.3</v>
      </c>
      <c r="J5768" s="6" t="s">
        <v>170</v>
      </c>
      <c r="K5768" s="6">
        <v>1.3</v>
      </c>
      <c r="L5768" s="6" t="s">
        <v>24</v>
      </c>
      <c r="N5768" s="6" t="b">
        <v>0</v>
      </c>
      <c r="O5768" s="6">
        <v>41.989927510000001</v>
      </c>
      <c r="P5768" s="6">
        <v>-72.128339440000005</v>
      </c>
    </row>
    <row r="5769" spans="2:16" ht="15.75" customHeight="1" x14ac:dyDescent="0.3">
      <c r="B5769" s="6">
        <v>905</v>
      </c>
      <c r="C5769" s="6" t="s">
        <v>26</v>
      </c>
      <c r="D5769" s="6">
        <v>7723</v>
      </c>
      <c r="F5769" s="6" t="s">
        <v>172</v>
      </c>
      <c r="G5769" s="6">
        <v>112.6</v>
      </c>
      <c r="H5769" s="6">
        <v>189.2</v>
      </c>
      <c r="I5769" s="6">
        <v>1.6</v>
      </c>
      <c r="J5769" s="6" t="s">
        <v>170</v>
      </c>
      <c r="K5769" s="6">
        <v>1.3</v>
      </c>
      <c r="L5769" s="6" t="s">
        <v>24</v>
      </c>
      <c r="N5769" s="6" t="b">
        <v>0</v>
      </c>
      <c r="O5769" s="6">
        <v>41.990710810000003</v>
      </c>
      <c r="P5769" s="6">
        <v>-72.129180730000002</v>
      </c>
    </row>
    <row r="5770" spans="2:16" ht="15.75" customHeight="1" x14ac:dyDescent="0.3">
      <c r="B5770" s="6">
        <v>805</v>
      </c>
      <c r="C5770" s="6" t="s">
        <v>17</v>
      </c>
      <c r="D5770" s="6">
        <v>7725</v>
      </c>
      <c r="F5770" s="6" t="s">
        <v>172</v>
      </c>
      <c r="G5770" s="6">
        <v>107.8</v>
      </c>
      <c r="H5770" s="6">
        <v>169.2</v>
      </c>
      <c r="I5770" s="6">
        <v>2</v>
      </c>
      <c r="J5770" s="6" t="s">
        <v>170</v>
      </c>
      <c r="K5770" s="6">
        <v>1.3</v>
      </c>
      <c r="L5770" s="6" t="s">
        <v>24</v>
      </c>
      <c r="N5770" s="6" t="b">
        <v>1</v>
      </c>
      <c r="O5770" s="6">
        <v>41.990541180000001</v>
      </c>
      <c r="P5770" s="6">
        <v>-72.129279949999997</v>
      </c>
    </row>
    <row r="5771" spans="2:16" ht="15.75" customHeight="1" x14ac:dyDescent="0.3">
      <c r="B5771" s="6">
        <v>905</v>
      </c>
      <c r="C5771" s="6" t="s">
        <v>17</v>
      </c>
      <c r="D5771" s="6">
        <v>7726</v>
      </c>
      <c r="F5771" s="6" t="s">
        <v>172</v>
      </c>
      <c r="G5771" s="6">
        <v>107.8</v>
      </c>
      <c r="H5771" s="6">
        <v>186.9</v>
      </c>
      <c r="I5771" s="6">
        <v>1.8</v>
      </c>
      <c r="J5771" s="6" t="s">
        <v>170</v>
      </c>
      <c r="N5771" s="6" t="b">
        <v>0</v>
      </c>
      <c r="O5771" s="6">
        <v>41.990697939999997</v>
      </c>
      <c r="P5771" s="6">
        <v>-72.129242759999997</v>
      </c>
    </row>
    <row r="5772" spans="2:16" ht="15.75" customHeight="1" x14ac:dyDescent="0.3">
      <c r="B5772" s="6">
        <v>805</v>
      </c>
      <c r="C5772" s="6" t="s">
        <v>25</v>
      </c>
      <c r="D5772" s="6">
        <v>7727</v>
      </c>
      <c r="F5772" s="6" t="s">
        <v>172</v>
      </c>
      <c r="G5772" s="6">
        <v>111.3</v>
      </c>
      <c r="H5772" s="6">
        <v>178.2</v>
      </c>
      <c r="I5772" s="6">
        <v>1.9</v>
      </c>
      <c r="J5772" s="6" t="s">
        <v>170</v>
      </c>
      <c r="K5772" s="6">
        <v>1.3</v>
      </c>
      <c r="L5772" s="6" t="s">
        <v>24</v>
      </c>
      <c r="N5772" s="6" t="b">
        <v>0</v>
      </c>
      <c r="O5772" s="6">
        <v>41.990615419999997</v>
      </c>
      <c r="P5772" s="6">
        <v>-72.129219340000006</v>
      </c>
    </row>
    <row r="5773" spans="2:16" ht="15.75" customHeight="1" x14ac:dyDescent="0.3">
      <c r="B5773" s="6">
        <v>907</v>
      </c>
      <c r="C5773" s="6" t="s">
        <v>25</v>
      </c>
      <c r="D5773" s="6">
        <v>7728</v>
      </c>
      <c r="F5773" s="6" t="s">
        <v>172</v>
      </c>
      <c r="G5773" s="6">
        <v>154.80000000000001</v>
      </c>
      <c r="H5773" s="6">
        <v>196.3</v>
      </c>
      <c r="I5773" s="6">
        <v>1.5</v>
      </c>
      <c r="J5773" s="6" t="s">
        <v>170</v>
      </c>
      <c r="K5773" s="6">
        <v>1.3</v>
      </c>
      <c r="L5773" s="6" t="s">
        <v>24</v>
      </c>
      <c r="N5773" s="6" t="b">
        <v>1</v>
      </c>
      <c r="O5773" s="6">
        <v>41.990707780000001</v>
      </c>
      <c r="P5773" s="6">
        <v>-72.12866296</v>
      </c>
    </row>
    <row r="5774" spans="2:16" ht="15.75" customHeight="1" x14ac:dyDescent="0.3">
      <c r="B5774" s="6">
        <v>805</v>
      </c>
      <c r="C5774" s="6" t="s">
        <v>25</v>
      </c>
      <c r="D5774" s="6">
        <v>7729</v>
      </c>
      <c r="F5774" s="6" t="s">
        <v>172</v>
      </c>
      <c r="G5774" s="6">
        <v>111.2</v>
      </c>
      <c r="H5774" s="6">
        <v>178.9</v>
      </c>
      <c r="I5774" s="6">
        <v>1.3</v>
      </c>
      <c r="J5774" s="6" t="s">
        <v>170</v>
      </c>
      <c r="K5774" s="6">
        <v>1.3</v>
      </c>
      <c r="L5774" s="6" t="s">
        <v>24</v>
      </c>
      <c r="N5774" s="6" t="b">
        <v>1</v>
      </c>
      <c r="O5774" s="6">
        <v>41.990621779999998</v>
      </c>
      <c r="P5774" s="6">
        <v>-72.129219059999997</v>
      </c>
    </row>
    <row r="5775" spans="2:16" ht="15.75" customHeight="1" x14ac:dyDescent="0.3">
      <c r="B5775" s="6">
        <v>905</v>
      </c>
      <c r="C5775" s="6" t="s">
        <v>17</v>
      </c>
      <c r="D5775" s="6">
        <v>7731</v>
      </c>
      <c r="F5775" s="6" t="s">
        <v>172</v>
      </c>
      <c r="G5775" s="6">
        <v>105.7</v>
      </c>
      <c r="H5775" s="6">
        <v>188.5</v>
      </c>
      <c r="I5775" s="6">
        <v>1.7</v>
      </c>
      <c r="J5775" s="6" t="s">
        <v>170</v>
      </c>
      <c r="N5775" s="6" t="b">
        <v>1</v>
      </c>
      <c r="O5775" s="6">
        <v>41.990715389999998</v>
      </c>
      <c r="P5775" s="6">
        <v>-72.129264419999998</v>
      </c>
    </row>
    <row r="5776" spans="2:16" ht="15.75" customHeight="1" x14ac:dyDescent="0.3">
      <c r="B5776" s="6">
        <v>706</v>
      </c>
      <c r="C5776" s="6" t="s">
        <v>21</v>
      </c>
      <c r="D5776" s="6">
        <v>7732</v>
      </c>
      <c r="F5776" s="6" t="s">
        <v>172</v>
      </c>
      <c r="G5776" s="6">
        <v>123.6</v>
      </c>
      <c r="H5776" s="6">
        <v>153.80000000000001</v>
      </c>
      <c r="I5776" s="6">
        <v>3.1</v>
      </c>
      <c r="J5776" s="6" t="s">
        <v>170</v>
      </c>
      <c r="K5776" s="6">
        <v>1.3</v>
      </c>
      <c r="L5776" s="6" t="s">
        <v>24</v>
      </c>
      <c r="N5776" s="6" t="b">
        <v>1</v>
      </c>
      <c r="O5776" s="6">
        <v>41.990380109999997</v>
      </c>
      <c r="P5776" s="6">
        <v>-72.129124039999994</v>
      </c>
    </row>
    <row r="5777" spans="2:16" ht="15.75" customHeight="1" x14ac:dyDescent="0.3">
      <c r="B5777" s="6">
        <v>905</v>
      </c>
      <c r="C5777" s="6" t="s">
        <v>21</v>
      </c>
      <c r="D5777" s="6">
        <v>7734</v>
      </c>
      <c r="F5777" s="6" t="s">
        <v>172</v>
      </c>
      <c r="G5777" s="6">
        <v>115.2</v>
      </c>
      <c r="H5777" s="6">
        <v>199.3</v>
      </c>
      <c r="I5777" s="6">
        <v>2.9</v>
      </c>
      <c r="J5777" s="6" t="s">
        <v>170</v>
      </c>
      <c r="N5777" s="6" t="b">
        <v>1</v>
      </c>
      <c r="O5777" s="6">
        <v>41.990796199999998</v>
      </c>
      <c r="P5777" s="6">
        <v>-72.129128530000003</v>
      </c>
    </row>
    <row r="5778" spans="2:16" ht="15.75" customHeight="1" x14ac:dyDescent="0.3">
      <c r="B5778" s="6">
        <v>905</v>
      </c>
      <c r="C5778" s="6" t="s">
        <v>17</v>
      </c>
      <c r="D5778" s="6">
        <v>7738</v>
      </c>
      <c r="F5778" s="6" t="s">
        <v>172</v>
      </c>
      <c r="G5778" s="6">
        <v>108.9</v>
      </c>
      <c r="H5778" s="6">
        <v>189.8</v>
      </c>
      <c r="I5778" s="6">
        <v>1.1000000000000001</v>
      </c>
      <c r="J5778" s="6" t="s">
        <v>170</v>
      </c>
      <c r="K5778" s="6">
        <v>1.3</v>
      </c>
      <c r="L5778" s="6" t="s">
        <v>24</v>
      </c>
      <c r="N5778" s="6" t="b">
        <v>1</v>
      </c>
      <c r="O5778" s="6">
        <v>41.990721899999997</v>
      </c>
      <c r="P5778" s="6">
        <v>-72.12922356</v>
      </c>
    </row>
    <row r="5779" spans="2:16" ht="15.75" customHeight="1" x14ac:dyDescent="0.3">
      <c r="B5779" s="6">
        <v>806</v>
      </c>
      <c r="C5779" s="6" t="s">
        <v>21</v>
      </c>
      <c r="D5779" s="6">
        <v>7739</v>
      </c>
      <c r="F5779" s="6" t="s">
        <v>172</v>
      </c>
      <c r="G5779" s="6">
        <v>124.5</v>
      </c>
      <c r="H5779" s="6">
        <v>172.5</v>
      </c>
      <c r="I5779" s="6">
        <v>1.1000000000000001</v>
      </c>
      <c r="J5779" s="6" t="s">
        <v>170</v>
      </c>
      <c r="K5779" s="6">
        <v>1.3</v>
      </c>
      <c r="L5779" s="6" t="s">
        <v>24</v>
      </c>
      <c r="N5779" s="6" t="b">
        <v>0</v>
      </c>
      <c r="O5779" s="6">
        <v>41.990544319999998</v>
      </c>
      <c r="P5779" s="6">
        <v>-72.129074020000004</v>
      </c>
    </row>
    <row r="5780" spans="2:16" ht="15.75" customHeight="1" x14ac:dyDescent="0.3">
      <c r="B5780" s="6">
        <v>509</v>
      </c>
      <c r="C5780" s="6" t="s">
        <v>17</v>
      </c>
      <c r="D5780" s="6">
        <v>7741</v>
      </c>
      <c r="F5780" s="6" t="s">
        <v>172</v>
      </c>
      <c r="G5780" s="6">
        <v>189.1</v>
      </c>
      <c r="H5780" s="6">
        <v>106.3</v>
      </c>
      <c r="I5780" s="6">
        <v>1.5</v>
      </c>
      <c r="J5780" s="6" t="s">
        <v>170</v>
      </c>
      <c r="K5780" s="6">
        <v>1.3</v>
      </c>
      <c r="L5780" s="6" t="s">
        <v>24</v>
      </c>
      <c r="N5780" s="6" t="b">
        <v>0</v>
      </c>
      <c r="O5780" s="6">
        <v>41.989857120000003</v>
      </c>
      <c r="P5780" s="6">
        <v>-72.128443369999999</v>
      </c>
    </row>
    <row r="5781" spans="2:16" ht="15.75" customHeight="1" x14ac:dyDescent="0.3">
      <c r="B5781" s="6">
        <v>805</v>
      </c>
      <c r="C5781" s="6" t="s">
        <v>17</v>
      </c>
      <c r="D5781" s="6">
        <v>7742</v>
      </c>
      <c r="F5781" s="6" t="s">
        <v>172</v>
      </c>
      <c r="G5781" s="6">
        <v>101.5</v>
      </c>
      <c r="H5781" s="6">
        <v>164</v>
      </c>
      <c r="I5781" s="6">
        <v>1.2</v>
      </c>
      <c r="J5781" s="6" t="s">
        <v>170</v>
      </c>
      <c r="K5781" s="6">
        <v>1.3</v>
      </c>
      <c r="L5781" s="6" t="s">
        <v>24</v>
      </c>
      <c r="N5781" s="6" t="b">
        <v>0</v>
      </c>
      <c r="O5781" s="6">
        <v>41.990504960000003</v>
      </c>
      <c r="P5781" s="6">
        <v>-72.129365949999993</v>
      </c>
    </row>
    <row r="5782" spans="2:16" ht="15.75" customHeight="1" x14ac:dyDescent="0.3">
      <c r="B5782" s="6">
        <v>905</v>
      </c>
      <c r="C5782" s="6" t="s">
        <v>26</v>
      </c>
      <c r="D5782" s="6">
        <v>7743</v>
      </c>
      <c r="F5782" s="6" t="s">
        <v>172</v>
      </c>
      <c r="G5782" s="6">
        <v>112.4</v>
      </c>
      <c r="H5782" s="6">
        <v>184.2</v>
      </c>
      <c r="I5782" s="6">
        <v>3.6</v>
      </c>
      <c r="J5782" s="6" t="s">
        <v>170</v>
      </c>
      <c r="K5782" s="6">
        <v>1.3</v>
      </c>
      <c r="L5782" s="6" t="s">
        <v>24</v>
      </c>
      <c r="N5782" s="6" t="b">
        <v>1</v>
      </c>
      <c r="O5782" s="6">
        <v>41.990666840000003</v>
      </c>
      <c r="P5782" s="6">
        <v>-72.129193619999995</v>
      </c>
    </row>
    <row r="5783" spans="2:16" ht="15.75" customHeight="1" x14ac:dyDescent="0.3">
      <c r="B5783" s="6">
        <v>905</v>
      </c>
      <c r="C5783" s="6" t="s">
        <v>17</v>
      </c>
      <c r="D5783" s="6">
        <v>7744</v>
      </c>
      <c r="F5783" s="6" t="s">
        <v>172</v>
      </c>
      <c r="G5783" s="6">
        <v>104.6</v>
      </c>
      <c r="H5783" s="6">
        <v>182.7</v>
      </c>
      <c r="I5783" s="6">
        <v>1.8</v>
      </c>
      <c r="J5783" s="6" t="s">
        <v>170</v>
      </c>
      <c r="K5783" s="6">
        <v>1.3</v>
      </c>
      <c r="L5783" s="6" t="s">
        <v>24</v>
      </c>
      <c r="N5783" s="6" t="b">
        <v>1</v>
      </c>
      <c r="O5783" s="6">
        <v>41.990665739999997</v>
      </c>
      <c r="P5783" s="6">
        <v>-72.129289720000003</v>
      </c>
    </row>
    <row r="5784" spans="2:16" ht="15.75" customHeight="1" x14ac:dyDescent="0.3">
      <c r="B5784" s="6">
        <v>905</v>
      </c>
      <c r="C5784" s="6" t="s">
        <v>21</v>
      </c>
      <c r="D5784" s="6">
        <v>7745</v>
      </c>
      <c r="F5784" s="6" t="s">
        <v>172</v>
      </c>
      <c r="G5784" s="6">
        <v>107.2</v>
      </c>
      <c r="H5784" s="6">
        <v>190.9</v>
      </c>
      <c r="I5784" s="6">
        <v>2.6</v>
      </c>
      <c r="J5784" s="6" t="s">
        <v>170</v>
      </c>
      <c r="N5784" s="6" t="b">
        <v>1</v>
      </c>
      <c r="O5784" s="6">
        <v>41.9907343</v>
      </c>
      <c r="P5784" s="6">
        <v>-72.129241500000006</v>
      </c>
    </row>
    <row r="5785" spans="2:16" ht="15.75" customHeight="1" x14ac:dyDescent="0.3">
      <c r="B5785" s="6">
        <v>409</v>
      </c>
      <c r="C5785" s="6" t="s">
        <v>17</v>
      </c>
      <c r="D5785" s="6">
        <v>7746</v>
      </c>
      <c r="F5785" s="6" t="s">
        <v>18</v>
      </c>
      <c r="G5785" s="6">
        <v>185.2</v>
      </c>
      <c r="H5785" s="6">
        <v>88.8</v>
      </c>
      <c r="I5785" s="6">
        <v>4.0999999999999996</v>
      </c>
      <c r="J5785" s="6" t="s">
        <v>170</v>
      </c>
      <c r="L5785" s="6" t="s">
        <v>24</v>
      </c>
      <c r="N5785" s="6" t="b">
        <v>0</v>
      </c>
      <c r="O5785" s="6">
        <v>41.989708219999997</v>
      </c>
      <c r="P5785" s="6">
        <v>-72.128526620000002</v>
      </c>
    </row>
    <row r="5786" spans="2:16" ht="15.75" customHeight="1" x14ac:dyDescent="0.3">
      <c r="B5786" s="6">
        <v>609</v>
      </c>
      <c r="C5786" s="6" t="s">
        <v>17</v>
      </c>
      <c r="D5786" s="6">
        <v>7748</v>
      </c>
      <c r="F5786" s="6" t="s">
        <v>20</v>
      </c>
      <c r="G5786" s="6">
        <v>183.4</v>
      </c>
      <c r="H5786" s="6">
        <v>125.3</v>
      </c>
      <c r="I5786" s="6">
        <v>1.6</v>
      </c>
      <c r="J5786" s="6" t="s">
        <v>170</v>
      </c>
      <c r="K5786" s="6">
        <v>1.3</v>
      </c>
      <c r="L5786" s="6" t="s">
        <v>24</v>
      </c>
      <c r="N5786" s="6" t="b">
        <v>0</v>
      </c>
      <c r="O5786" s="6">
        <v>41.990034299999998</v>
      </c>
      <c r="P5786" s="6">
        <v>-72.12847137</v>
      </c>
    </row>
    <row r="5787" spans="2:16" ht="15.75" customHeight="1" x14ac:dyDescent="0.3">
      <c r="B5787" s="6">
        <v>705</v>
      </c>
      <c r="C5787" s="6" t="s">
        <v>17</v>
      </c>
      <c r="D5787" s="6">
        <v>7749</v>
      </c>
      <c r="F5787" s="6" t="s">
        <v>172</v>
      </c>
      <c r="G5787" s="6">
        <v>109.8</v>
      </c>
      <c r="H5787" s="6">
        <v>145.1</v>
      </c>
      <c r="I5787" s="6">
        <v>2.5</v>
      </c>
      <c r="J5787" s="6" t="s">
        <v>170</v>
      </c>
      <c r="K5787" s="6">
        <v>1.3</v>
      </c>
      <c r="L5787" s="6" t="s">
        <v>24</v>
      </c>
      <c r="N5787" s="6" t="b">
        <v>1</v>
      </c>
      <c r="O5787" s="6">
        <v>41.990324610000002</v>
      </c>
      <c r="P5787" s="6">
        <v>-72.129306760000006</v>
      </c>
    </row>
    <row r="5788" spans="2:16" ht="15.75" customHeight="1" x14ac:dyDescent="0.3">
      <c r="B5788" s="6">
        <v>905</v>
      </c>
      <c r="C5788" s="6" t="s">
        <v>21</v>
      </c>
      <c r="D5788" s="6">
        <v>7751</v>
      </c>
      <c r="F5788" s="6" t="s">
        <v>172</v>
      </c>
      <c r="G5788" s="6">
        <v>109.5</v>
      </c>
      <c r="H5788" s="6">
        <v>193.2</v>
      </c>
      <c r="I5788" s="6">
        <v>1.6</v>
      </c>
      <c r="J5788" s="6" t="s">
        <v>170</v>
      </c>
      <c r="N5788" s="6" t="b">
        <v>1</v>
      </c>
      <c r="O5788" s="6">
        <v>41.990751080000003</v>
      </c>
      <c r="P5788" s="6">
        <v>-72.129209270000004</v>
      </c>
    </row>
    <row r="5789" spans="2:16" ht="15.75" customHeight="1" x14ac:dyDescent="0.3">
      <c r="B5789" s="6">
        <v>905</v>
      </c>
      <c r="C5789" s="6" t="s">
        <v>17</v>
      </c>
      <c r="D5789" s="6">
        <v>7753</v>
      </c>
      <c r="F5789" s="6" t="s">
        <v>172</v>
      </c>
      <c r="G5789" s="6">
        <v>108.1</v>
      </c>
      <c r="H5789" s="6">
        <v>182.1</v>
      </c>
      <c r="I5789" s="6">
        <v>1.2</v>
      </c>
      <c r="J5789" s="6" t="s">
        <v>170</v>
      </c>
      <c r="N5789" s="6" t="b">
        <v>0</v>
      </c>
      <c r="O5789" s="6">
        <v>41.990654960000001</v>
      </c>
      <c r="P5789" s="6">
        <v>-72.129249270000003</v>
      </c>
    </row>
    <row r="5790" spans="2:16" ht="15.75" customHeight="1" x14ac:dyDescent="0.3">
      <c r="B5790" s="6">
        <v>509</v>
      </c>
      <c r="C5790" s="6" t="s">
        <v>17</v>
      </c>
      <c r="D5790" s="6">
        <v>7754</v>
      </c>
      <c r="F5790" s="6" t="s">
        <v>20</v>
      </c>
      <c r="G5790" s="6">
        <v>194.6</v>
      </c>
      <c r="H5790" s="6">
        <v>111.5</v>
      </c>
      <c r="I5790" s="6">
        <v>1.1000000000000001</v>
      </c>
      <c r="J5790" s="6" t="s">
        <v>170</v>
      </c>
      <c r="L5790" s="6" t="s">
        <v>24</v>
      </c>
      <c r="N5790" s="6" t="b">
        <v>0</v>
      </c>
      <c r="O5790" s="6">
        <v>41.989894579999998</v>
      </c>
      <c r="P5790" s="6">
        <v>-72.128366909999997</v>
      </c>
    </row>
    <row r="5791" spans="2:16" ht="15.75" customHeight="1" x14ac:dyDescent="0.3">
      <c r="B5791" s="6">
        <v>509</v>
      </c>
      <c r="C5791" s="6" t="s">
        <v>17</v>
      </c>
      <c r="D5791" s="6">
        <v>7756</v>
      </c>
      <c r="F5791" s="6" t="s">
        <v>20</v>
      </c>
      <c r="G5791" s="6">
        <v>191.8</v>
      </c>
      <c r="H5791" s="6">
        <v>112.7</v>
      </c>
      <c r="I5791" s="6">
        <v>2</v>
      </c>
      <c r="J5791" s="6" t="s">
        <v>170</v>
      </c>
      <c r="L5791" s="6" t="s">
        <v>24</v>
      </c>
      <c r="N5791" s="6" t="b">
        <v>0</v>
      </c>
      <c r="O5791" s="6">
        <v>41.989909580000003</v>
      </c>
      <c r="P5791" s="6">
        <v>-72.128397750000005</v>
      </c>
    </row>
    <row r="5792" spans="2:16" ht="15.75" customHeight="1" x14ac:dyDescent="0.3">
      <c r="B5792" s="6">
        <v>609</v>
      </c>
      <c r="C5792" s="6" t="s">
        <v>17</v>
      </c>
      <c r="D5792" s="6">
        <v>7757</v>
      </c>
      <c r="F5792" s="6" t="s">
        <v>20</v>
      </c>
      <c r="G5792" s="6">
        <v>182.5</v>
      </c>
      <c r="H5792" s="6">
        <v>122.3</v>
      </c>
      <c r="I5792" s="6">
        <v>1.1000000000000001</v>
      </c>
      <c r="J5792" s="6" t="s">
        <v>170</v>
      </c>
      <c r="L5792" s="6" t="s">
        <v>24</v>
      </c>
      <c r="N5792" s="6" t="b">
        <v>0</v>
      </c>
      <c r="O5792" s="6">
        <v>41.990009129999997</v>
      </c>
      <c r="P5792" s="6">
        <v>-72.128488399999995</v>
      </c>
    </row>
    <row r="5793" spans="2:16" ht="15.75" customHeight="1" x14ac:dyDescent="0.3">
      <c r="B5793" s="6">
        <v>907</v>
      </c>
      <c r="C5793" s="6" t="s">
        <v>25</v>
      </c>
      <c r="D5793" s="6">
        <v>7759</v>
      </c>
      <c r="F5793" s="6" t="s">
        <v>172</v>
      </c>
      <c r="G5793" s="6">
        <v>151</v>
      </c>
      <c r="H5793" s="6">
        <v>192.1</v>
      </c>
      <c r="I5793" s="6">
        <v>1.3</v>
      </c>
      <c r="J5793" s="6" t="s">
        <v>170</v>
      </c>
      <c r="K5793" s="6">
        <v>1.3</v>
      </c>
      <c r="L5793" s="6" t="s">
        <v>171</v>
      </c>
      <c r="N5793" s="6" t="b">
        <v>0</v>
      </c>
      <c r="O5793" s="6">
        <v>41.990676520000001</v>
      </c>
      <c r="P5793" s="6">
        <v>-72.128717069999993</v>
      </c>
    </row>
    <row r="5794" spans="2:16" ht="15.75" customHeight="1" x14ac:dyDescent="0.3">
      <c r="B5794" s="6">
        <v>509</v>
      </c>
      <c r="C5794" s="6" t="s">
        <v>25</v>
      </c>
      <c r="D5794" s="6">
        <v>7760</v>
      </c>
      <c r="F5794" s="6" t="s">
        <v>20</v>
      </c>
      <c r="G5794" s="6">
        <v>196.4</v>
      </c>
      <c r="H5794" s="6">
        <v>118.6</v>
      </c>
      <c r="I5794" s="6">
        <v>1.3</v>
      </c>
      <c r="J5794" s="6" t="s">
        <v>170</v>
      </c>
      <c r="K5794" s="6">
        <v>1.3</v>
      </c>
      <c r="L5794" s="6" t="s">
        <v>24</v>
      </c>
      <c r="N5794" s="6" t="b">
        <v>0</v>
      </c>
      <c r="O5794" s="6">
        <v>41.989954650000001</v>
      </c>
      <c r="P5794" s="6">
        <v>-72.128330539999993</v>
      </c>
    </row>
    <row r="5795" spans="2:16" ht="15.75" customHeight="1" x14ac:dyDescent="0.3">
      <c r="B5795" s="6">
        <v>805</v>
      </c>
      <c r="C5795" s="6" t="s">
        <v>17</v>
      </c>
      <c r="D5795" s="6">
        <v>7761</v>
      </c>
      <c r="F5795" s="6" t="s">
        <v>172</v>
      </c>
      <c r="G5795" s="6">
        <v>101.4</v>
      </c>
      <c r="H5795" s="6">
        <v>169.3</v>
      </c>
      <c r="I5795" s="6">
        <v>1.5</v>
      </c>
      <c r="J5795" s="6" t="s">
        <v>170</v>
      </c>
      <c r="K5795" s="6">
        <v>1.3</v>
      </c>
      <c r="L5795" s="6" t="s">
        <v>24</v>
      </c>
      <c r="N5795" s="6" t="b">
        <v>0</v>
      </c>
      <c r="O5795" s="6">
        <v>41.990552059999999</v>
      </c>
      <c r="P5795" s="6">
        <v>-72.129356009999995</v>
      </c>
    </row>
    <row r="5796" spans="2:16" ht="15.75" customHeight="1" x14ac:dyDescent="0.3">
      <c r="B5796" s="6">
        <v>905</v>
      </c>
      <c r="C5796" s="6" t="s">
        <v>17</v>
      </c>
      <c r="D5796" s="6">
        <v>7762</v>
      </c>
      <c r="F5796" s="6" t="s">
        <v>172</v>
      </c>
      <c r="G5796" s="6">
        <v>108.4</v>
      </c>
      <c r="H5796" s="6">
        <v>185.4</v>
      </c>
      <c r="I5796" s="6">
        <v>1.5</v>
      </c>
      <c r="J5796" s="6" t="s">
        <v>170</v>
      </c>
      <c r="N5796" s="6" t="b">
        <v>0</v>
      </c>
      <c r="O5796" s="6">
        <v>41.99068372</v>
      </c>
      <c r="P5796" s="6">
        <v>-72.129238760000007</v>
      </c>
    </row>
    <row r="5797" spans="2:16" ht="15.75" customHeight="1" x14ac:dyDescent="0.3">
      <c r="B5797" s="6">
        <v>609</v>
      </c>
      <c r="C5797" s="6" t="s">
        <v>26</v>
      </c>
      <c r="D5797" s="6">
        <v>7763</v>
      </c>
      <c r="F5797" s="6" t="s">
        <v>20</v>
      </c>
      <c r="G5797" s="6">
        <v>193.8</v>
      </c>
      <c r="H5797" s="6">
        <v>123.7</v>
      </c>
      <c r="I5797" s="6">
        <v>1.4</v>
      </c>
      <c r="J5797" s="6" t="s">
        <v>170</v>
      </c>
      <c r="N5797" s="6" t="b">
        <v>0</v>
      </c>
      <c r="O5797" s="6">
        <v>41.990003880000003</v>
      </c>
      <c r="P5797" s="6">
        <v>-72.128350810000001</v>
      </c>
    </row>
    <row r="5798" spans="2:16" ht="15.75" customHeight="1" x14ac:dyDescent="0.3">
      <c r="B5798" s="6">
        <v>509</v>
      </c>
      <c r="C5798" s="6" t="s">
        <v>17</v>
      </c>
      <c r="D5798" s="6">
        <v>7764</v>
      </c>
      <c r="F5798" s="6" t="s">
        <v>172</v>
      </c>
      <c r="G5798" s="6">
        <v>188.8</v>
      </c>
      <c r="H5798" s="6">
        <v>106</v>
      </c>
      <c r="I5798" s="6">
        <v>1.2</v>
      </c>
      <c r="J5798" s="6" t="s">
        <v>170</v>
      </c>
      <c r="K5798" s="6">
        <v>1.3</v>
      </c>
      <c r="L5798" s="6" t="s">
        <v>24</v>
      </c>
      <c r="N5798" s="6" t="b">
        <v>0</v>
      </c>
      <c r="O5798" s="6">
        <v>41.98985493</v>
      </c>
      <c r="P5798" s="6">
        <v>-72.12844758</v>
      </c>
    </row>
    <row r="5799" spans="2:16" ht="15.75" customHeight="1" x14ac:dyDescent="0.3">
      <c r="B5799" s="6">
        <v>905</v>
      </c>
      <c r="C5799" s="6" t="s">
        <v>17</v>
      </c>
      <c r="D5799" s="6">
        <v>7765</v>
      </c>
      <c r="F5799" s="6" t="s">
        <v>172</v>
      </c>
      <c r="G5799" s="6">
        <v>109.3</v>
      </c>
      <c r="H5799" s="6">
        <v>187.7</v>
      </c>
      <c r="I5799" s="6">
        <v>2.1</v>
      </c>
      <c r="J5799" s="6" t="s">
        <v>170</v>
      </c>
      <c r="N5799" s="6" t="b">
        <v>0</v>
      </c>
      <c r="O5799" s="6">
        <v>41.990702679999998</v>
      </c>
      <c r="P5799" s="6">
        <v>-72.129223210000006</v>
      </c>
    </row>
    <row r="5800" spans="2:16" ht="15.75" customHeight="1" x14ac:dyDescent="0.3">
      <c r="B5800" s="6">
        <v>705</v>
      </c>
      <c r="C5800" s="6" t="s">
        <v>17</v>
      </c>
      <c r="D5800" s="6">
        <v>7766</v>
      </c>
      <c r="F5800" s="6" t="s">
        <v>172</v>
      </c>
      <c r="G5800" s="6">
        <v>105.7</v>
      </c>
      <c r="H5800" s="6">
        <v>144.4</v>
      </c>
      <c r="I5800" s="6">
        <v>2.1</v>
      </c>
      <c r="J5800" s="6" t="s">
        <v>170</v>
      </c>
      <c r="K5800" s="6">
        <v>1.3</v>
      </c>
      <c r="L5800" s="6" t="s">
        <v>24</v>
      </c>
      <c r="N5800" s="6" t="b">
        <v>1</v>
      </c>
      <c r="O5800" s="6">
        <v>41.990324809999997</v>
      </c>
      <c r="P5800" s="6">
        <v>-72.129357089999999</v>
      </c>
    </row>
    <row r="5801" spans="2:16" ht="15.75" customHeight="1" x14ac:dyDescent="0.3">
      <c r="B5801" s="6">
        <v>805</v>
      </c>
      <c r="C5801" s="6" t="s">
        <v>17</v>
      </c>
      <c r="D5801" s="6">
        <v>7769</v>
      </c>
      <c r="F5801" s="6" t="s">
        <v>172</v>
      </c>
      <c r="G5801" s="6">
        <v>108.3</v>
      </c>
      <c r="H5801" s="6">
        <v>168.8</v>
      </c>
      <c r="I5801" s="6">
        <v>2.1</v>
      </c>
      <c r="J5801" s="6" t="s">
        <v>170</v>
      </c>
      <c r="K5801" s="6">
        <v>1.3</v>
      </c>
      <c r="L5801" s="6" t="s">
        <v>24</v>
      </c>
      <c r="N5801" s="6" t="b">
        <v>0</v>
      </c>
      <c r="O5801" s="6">
        <v>41.990536849999998</v>
      </c>
      <c r="P5801" s="6">
        <v>-72.129274839999994</v>
      </c>
    </row>
    <row r="5802" spans="2:16" ht="15.75" customHeight="1" x14ac:dyDescent="0.3">
      <c r="B5802" s="6">
        <v>905</v>
      </c>
      <c r="C5802" s="6" t="s">
        <v>26</v>
      </c>
      <c r="D5802" s="6">
        <v>7770</v>
      </c>
      <c r="F5802" s="6" t="s">
        <v>172</v>
      </c>
      <c r="G5802" s="6">
        <v>111.8</v>
      </c>
      <c r="H5802" s="6">
        <v>189.9</v>
      </c>
      <c r="I5802" s="6">
        <v>2.9</v>
      </c>
      <c r="J5802" s="6" t="s">
        <v>170</v>
      </c>
      <c r="K5802" s="6">
        <v>1.3</v>
      </c>
      <c r="L5802" s="6" t="s">
        <v>24</v>
      </c>
      <c r="N5802" s="6" t="b">
        <v>1</v>
      </c>
      <c r="O5802" s="6">
        <v>41.990718260000001</v>
      </c>
      <c r="P5802" s="6">
        <v>-72.129188790000001</v>
      </c>
    </row>
    <row r="5803" spans="2:16" ht="15.75" customHeight="1" x14ac:dyDescent="0.3">
      <c r="B5803" s="6">
        <v>805</v>
      </c>
      <c r="C5803" s="6" t="s">
        <v>17</v>
      </c>
      <c r="D5803" s="6">
        <v>7771</v>
      </c>
      <c r="F5803" s="6" t="s">
        <v>172</v>
      </c>
      <c r="G5803" s="6">
        <v>107</v>
      </c>
      <c r="H5803" s="6">
        <v>168.6</v>
      </c>
      <c r="I5803" s="6">
        <v>1.4</v>
      </c>
      <c r="J5803" s="6" t="s">
        <v>170</v>
      </c>
      <c r="K5803" s="6">
        <v>1.3</v>
      </c>
      <c r="L5803" s="6" t="s">
        <v>24</v>
      </c>
      <c r="N5803" s="6" t="b">
        <v>0</v>
      </c>
      <c r="O5803" s="6">
        <v>41.990537109999998</v>
      </c>
      <c r="P5803" s="6">
        <v>-72.129290749999996</v>
      </c>
    </row>
    <row r="5804" spans="2:16" ht="15.75" customHeight="1" x14ac:dyDescent="0.3">
      <c r="B5804" s="6">
        <v>905</v>
      </c>
      <c r="C5804" s="6" t="s">
        <v>17</v>
      </c>
      <c r="D5804" s="6">
        <v>7772</v>
      </c>
      <c r="F5804" s="6" t="s">
        <v>172</v>
      </c>
      <c r="G5804" s="6">
        <v>105.6</v>
      </c>
      <c r="H5804" s="6">
        <v>187.7</v>
      </c>
      <c r="I5804" s="6">
        <v>2.2000000000000002</v>
      </c>
      <c r="J5804" s="6" t="s">
        <v>170</v>
      </c>
      <c r="N5804" s="6" t="b">
        <v>0</v>
      </c>
      <c r="O5804" s="6">
        <v>41.99070846</v>
      </c>
      <c r="P5804" s="6">
        <v>-72.129267290000001</v>
      </c>
    </row>
    <row r="5805" spans="2:16" ht="15.75" customHeight="1" x14ac:dyDescent="0.3">
      <c r="B5805" s="6">
        <v>705</v>
      </c>
      <c r="C5805" s="6" t="s">
        <v>17</v>
      </c>
      <c r="D5805" s="6">
        <v>7773</v>
      </c>
      <c r="F5805" s="6" t="s">
        <v>172</v>
      </c>
      <c r="G5805" s="6">
        <v>107.8</v>
      </c>
      <c r="H5805" s="6">
        <v>144.5</v>
      </c>
      <c r="I5805" s="6">
        <v>2.1</v>
      </c>
      <c r="J5805" s="6" t="s">
        <v>170</v>
      </c>
      <c r="K5805" s="6">
        <v>1.3</v>
      </c>
      <c r="L5805" s="6" t="s">
        <v>24</v>
      </c>
      <c r="N5805" s="6" t="b">
        <v>1</v>
      </c>
      <c r="O5805" s="6">
        <v>41.990322419999998</v>
      </c>
      <c r="P5805" s="6">
        <v>-72.129331859999994</v>
      </c>
    </row>
    <row r="5806" spans="2:16" ht="15.75" customHeight="1" x14ac:dyDescent="0.3">
      <c r="B5806" s="6">
        <v>705</v>
      </c>
      <c r="C5806" s="6" t="s">
        <v>17</v>
      </c>
      <c r="D5806" s="6">
        <v>7774</v>
      </c>
      <c r="F5806" s="6" t="s">
        <v>172</v>
      </c>
      <c r="G5806" s="6">
        <v>109.5</v>
      </c>
      <c r="H5806" s="6">
        <v>146</v>
      </c>
      <c r="I5806" s="6">
        <v>1</v>
      </c>
      <c r="J5806" s="6" t="s">
        <v>170</v>
      </c>
      <c r="K5806" s="6">
        <v>1.3</v>
      </c>
      <c r="L5806" s="6" t="s">
        <v>24</v>
      </c>
      <c r="N5806" s="6" t="b">
        <v>0</v>
      </c>
      <c r="O5806" s="6">
        <v>41.990333049999997</v>
      </c>
      <c r="P5806" s="6">
        <v>-72.129308449999996</v>
      </c>
    </row>
    <row r="5807" spans="2:16" ht="15.75" customHeight="1" x14ac:dyDescent="0.3">
      <c r="B5807" s="6">
        <v>606</v>
      </c>
      <c r="C5807" s="6" t="s">
        <v>25</v>
      </c>
      <c r="D5807" s="6">
        <v>7776</v>
      </c>
      <c r="F5807" s="6" t="s">
        <v>172</v>
      </c>
      <c r="G5807" s="6">
        <v>139.19999999999999</v>
      </c>
      <c r="H5807" s="6">
        <v>137</v>
      </c>
      <c r="I5807" s="6">
        <v>1.5</v>
      </c>
      <c r="J5807" s="6" t="s">
        <v>170</v>
      </c>
      <c r="K5807" s="6">
        <v>1.3</v>
      </c>
      <c r="L5807" s="6" t="s">
        <v>24</v>
      </c>
      <c r="N5807" s="6" t="b">
        <v>0</v>
      </c>
      <c r="O5807" s="6">
        <v>41.990206950000001</v>
      </c>
      <c r="P5807" s="6">
        <v>-72.128973459999997</v>
      </c>
    </row>
    <row r="5808" spans="2:16" ht="15.75" customHeight="1" x14ac:dyDescent="0.3">
      <c r="B5808" s="6">
        <v>806</v>
      </c>
      <c r="C5808" s="6" t="s">
        <v>17</v>
      </c>
      <c r="D5808" s="6">
        <v>7778</v>
      </c>
      <c r="F5808" s="6" t="s">
        <v>172</v>
      </c>
      <c r="G5808" s="6">
        <v>124.1</v>
      </c>
      <c r="H5808" s="6">
        <v>160.6</v>
      </c>
      <c r="I5808" s="6">
        <v>1.1000000000000001</v>
      </c>
      <c r="J5808" s="6" t="s">
        <v>170</v>
      </c>
      <c r="K5808" s="6">
        <v>1.3</v>
      </c>
      <c r="L5808" s="6" t="s">
        <v>24</v>
      </c>
      <c r="N5808" s="6" t="b">
        <v>0</v>
      </c>
      <c r="O5808" s="6">
        <v>41.990439549999998</v>
      </c>
      <c r="P5808" s="6">
        <v>-72.129103799999996</v>
      </c>
    </row>
    <row r="5809" spans="2:16" ht="15.75" customHeight="1" x14ac:dyDescent="0.3">
      <c r="B5809" s="6">
        <v>805</v>
      </c>
      <c r="C5809" s="6" t="s">
        <v>17</v>
      </c>
      <c r="D5809" s="6">
        <v>7781</v>
      </c>
      <c r="F5809" s="6" t="s">
        <v>172</v>
      </c>
      <c r="G5809" s="6">
        <v>102.1</v>
      </c>
      <c r="H5809" s="6">
        <v>169.4</v>
      </c>
      <c r="I5809" s="6">
        <v>1.8</v>
      </c>
      <c r="J5809" s="6" t="s">
        <v>170</v>
      </c>
      <c r="K5809" s="6">
        <v>1.3</v>
      </c>
      <c r="L5809" s="6" t="s">
        <v>24</v>
      </c>
      <c r="N5809" s="6" t="b">
        <v>0</v>
      </c>
      <c r="O5809" s="6">
        <v>41.990551850000003</v>
      </c>
      <c r="P5809" s="6">
        <v>-72.129347449999997</v>
      </c>
    </row>
    <row r="5810" spans="2:16" ht="15.75" customHeight="1" x14ac:dyDescent="0.3">
      <c r="B5810" s="6">
        <v>509</v>
      </c>
      <c r="C5810" s="6" t="s">
        <v>25</v>
      </c>
      <c r="D5810" s="6">
        <v>7782</v>
      </c>
      <c r="F5810" s="6" t="s">
        <v>20</v>
      </c>
      <c r="G5810" s="6">
        <v>198.7</v>
      </c>
      <c r="H5810" s="6">
        <v>117</v>
      </c>
      <c r="I5810" s="6">
        <v>1</v>
      </c>
      <c r="J5810" s="6" t="s">
        <v>170</v>
      </c>
      <c r="K5810" s="6">
        <v>1.3</v>
      </c>
      <c r="L5810" s="6" t="s">
        <v>24</v>
      </c>
      <c r="N5810" s="6" t="b">
        <v>0</v>
      </c>
      <c r="O5810" s="6">
        <v>41.989936890000003</v>
      </c>
      <c r="P5810" s="6">
        <v>-72.128306499999994</v>
      </c>
    </row>
    <row r="5811" spans="2:16" ht="15.75" customHeight="1" x14ac:dyDescent="0.3">
      <c r="B5811" s="6">
        <v>905</v>
      </c>
      <c r="C5811" s="6" t="s">
        <v>21</v>
      </c>
      <c r="D5811" s="6">
        <v>7783</v>
      </c>
      <c r="F5811" s="6" t="s">
        <v>172</v>
      </c>
      <c r="G5811" s="6">
        <v>107.6</v>
      </c>
      <c r="H5811" s="6">
        <v>190.1</v>
      </c>
      <c r="I5811" s="6">
        <v>2.2999999999999998</v>
      </c>
      <c r="J5811" s="6" t="s">
        <v>170</v>
      </c>
      <c r="N5811" s="6" t="b">
        <v>0</v>
      </c>
      <c r="O5811" s="6">
        <v>41.990726590000001</v>
      </c>
      <c r="P5811" s="6">
        <v>-72.129238419999993</v>
      </c>
    </row>
    <row r="5812" spans="2:16" ht="15.75" customHeight="1" x14ac:dyDescent="0.3">
      <c r="B5812" s="6">
        <v>509</v>
      </c>
      <c r="C5812" s="6" t="s">
        <v>17</v>
      </c>
      <c r="D5812" s="6">
        <v>7784</v>
      </c>
      <c r="F5812" s="6" t="s">
        <v>172</v>
      </c>
      <c r="G5812" s="6">
        <v>188.5</v>
      </c>
      <c r="H5812" s="6">
        <v>107.9</v>
      </c>
      <c r="I5812" s="6">
        <v>1.3</v>
      </c>
      <c r="J5812" s="6" t="s">
        <v>170</v>
      </c>
      <c r="K5812" s="6">
        <v>1.3</v>
      </c>
      <c r="L5812" s="6" t="s">
        <v>24</v>
      </c>
      <c r="N5812" s="6" t="b">
        <v>0</v>
      </c>
      <c r="O5812" s="6">
        <v>41.989872230000003</v>
      </c>
      <c r="P5812" s="6">
        <v>-72.128447159999993</v>
      </c>
    </row>
    <row r="5813" spans="2:16" ht="15.75" customHeight="1" x14ac:dyDescent="0.3">
      <c r="B5813" s="6">
        <v>509</v>
      </c>
      <c r="C5813" s="6" t="s">
        <v>17</v>
      </c>
      <c r="D5813" s="6">
        <v>7785</v>
      </c>
      <c r="F5813" s="6" t="s">
        <v>20</v>
      </c>
      <c r="G5813" s="6">
        <v>191</v>
      </c>
      <c r="H5813" s="6">
        <v>111.6</v>
      </c>
      <c r="I5813" s="6">
        <v>1</v>
      </c>
      <c r="J5813" s="6" t="s">
        <v>170</v>
      </c>
      <c r="L5813" s="6" t="s">
        <v>24</v>
      </c>
      <c r="N5813" s="6" t="b">
        <v>0</v>
      </c>
      <c r="O5813" s="6">
        <v>41.989901089999996</v>
      </c>
      <c r="P5813" s="6">
        <v>-72.128409599999998</v>
      </c>
    </row>
    <row r="5814" spans="2:16" ht="15.75" customHeight="1" x14ac:dyDescent="0.3">
      <c r="B5814" s="6">
        <v>905</v>
      </c>
      <c r="C5814" s="6" t="s">
        <v>17</v>
      </c>
      <c r="D5814" s="6">
        <v>7786</v>
      </c>
      <c r="F5814" s="6" t="s">
        <v>172</v>
      </c>
      <c r="G5814" s="6">
        <v>104.9</v>
      </c>
      <c r="H5814" s="6">
        <v>182.3</v>
      </c>
      <c r="I5814" s="6">
        <v>2.8</v>
      </c>
      <c r="J5814" s="6" t="s">
        <v>170</v>
      </c>
      <c r="K5814" s="6">
        <v>1.3</v>
      </c>
      <c r="L5814" s="6" t="s">
        <v>24</v>
      </c>
      <c r="N5814" s="6" t="b">
        <v>0</v>
      </c>
      <c r="O5814" s="6">
        <v>41.990661729999999</v>
      </c>
      <c r="P5814" s="6">
        <v>-72.129286980000003</v>
      </c>
    </row>
    <row r="5815" spans="2:16" ht="15.75" customHeight="1" x14ac:dyDescent="0.3">
      <c r="B5815" s="6">
        <v>907</v>
      </c>
      <c r="C5815" s="6" t="s">
        <v>25</v>
      </c>
      <c r="D5815" s="6">
        <v>7787</v>
      </c>
      <c r="F5815" s="6" t="s">
        <v>172</v>
      </c>
      <c r="G5815" s="6">
        <v>151.5</v>
      </c>
      <c r="H5815" s="6">
        <v>194.1</v>
      </c>
      <c r="I5815" s="6">
        <v>1.3</v>
      </c>
      <c r="J5815" s="6" t="s">
        <v>170</v>
      </c>
      <c r="K5815" s="6">
        <v>1.3</v>
      </c>
      <c r="L5815" s="6" t="s">
        <v>24</v>
      </c>
      <c r="N5815" s="6" t="b">
        <v>0</v>
      </c>
      <c r="O5815" s="6">
        <v>41.990693450000002</v>
      </c>
      <c r="P5815" s="6">
        <v>-72.128706899999997</v>
      </c>
    </row>
    <row r="5816" spans="2:16" ht="15.75" customHeight="1" x14ac:dyDescent="0.3">
      <c r="B5816" s="6">
        <v>609</v>
      </c>
      <c r="C5816" s="6" t="s">
        <v>17</v>
      </c>
      <c r="D5816" s="6">
        <v>7789</v>
      </c>
      <c r="F5816" s="6" t="s">
        <v>20</v>
      </c>
      <c r="G5816" s="6">
        <v>183.9</v>
      </c>
      <c r="H5816" s="6">
        <v>126.2</v>
      </c>
      <c r="I5816" s="6">
        <v>1.8</v>
      </c>
      <c r="J5816" s="6" t="s">
        <v>170</v>
      </c>
      <c r="K5816" s="6">
        <v>1.3</v>
      </c>
      <c r="L5816" s="6" t="s">
        <v>24</v>
      </c>
      <c r="N5816" s="6" t="b">
        <v>0</v>
      </c>
      <c r="O5816" s="6">
        <v>41.990041490000003</v>
      </c>
      <c r="P5816" s="6">
        <v>-72.128463519999997</v>
      </c>
    </row>
    <row r="5817" spans="2:16" ht="15.75" customHeight="1" x14ac:dyDescent="0.3">
      <c r="B5817" s="6">
        <v>509</v>
      </c>
      <c r="C5817" s="6" t="s">
        <v>17</v>
      </c>
      <c r="D5817" s="6">
        <v>7790</v>
      </c>
      <c r="F5817" s="6" t="s">
        <v>20</v>
      </c>
      <c r="G5817" s="6">
        <v>198.8</v>
      </c>
      <c r="H5817" s="6">
        <v>113.9</v>
      </c>
      <c r="I5817" s="6">
        <v>1.9</v>
      </c>
      <c r="J5817" s="6" t="s">
        <v>170</v>
      </c>
      <c r="N5817" s="6" t="b">
        <v>0</v>
      </c>
      <c r="O5817" s="6">
        <v>41.989909279999999</v>
      </c>
      <c r="P5817" s="6">
        <v>-72.128311819999993</v>
      </c>
    </row>
    <row r="5818" spans="2:16" ht="15.75" customHeight="1" x14ac:dyDescent="0.3">
      <c r="B5818" s="6">
        <v>706</v>
      </c>
      <c r="C5818" s="6" t="s">
        <v>21</v>
      </c>
      <c r="D5818" s="6">
        <v>7791</v>
      </c>
      <c r="F5818" s="6" t="s">
        <v>172</v>
      </c>
      <c r="G5818" s="6">
        <v>122.6</v>
      </c>
      <c r="H5818" s="6">
        <v>156.69999999999999</v>
      </c>
      <c r="I5818" s="6">
        <v>1.7</v>
      </c>
      <c r="J5818" s="6" t="s">
        <v>170</v>
      </c>
      <c r="K5818" s="6">
        <v>1.3</v>
      </c>
      <c r="L5818" s="6" t="s">
        <v>24</v>
      </c>
      <c r="N5818" s="6" t="b">
        <v>0</v>
      </c>
      <c r="O5818" s="6">
        <v>41.990407349999998</v>
      </c>
      <c r="P5818" s="6">
        <v>-72.12912987</v>
      </c>
    </row>
    <row r="5819" spans="2:16" ht="15.75" customHeight="1" x14ac:dyDescent="0.3">
      <c r="B5819" s="6">
        <v>705</v>
      </c>
      <c r="C5819" s="6" t="s">
        <v>21</v>
      </c>
      <c r="D5819" s="6">
        <v>7792</v>
      </c>
      <c r="F5819" s="6" t="s">
        <v>172</v>
      </c>
      <c r="G5819" s="6">
        <v>106.4</v>
      </c>
      <c r="H5819" s="6">
        <v>153.80000000000001</v>
      </c>
      <c r="I5819" s="6">
        <v>1</v>
      </c>
      <c r="J5819" s="6" t="s">
        <v>170</v>
      </c>
      <c r="K5819" s="6">
        <v>1.3</v>
      </c>
      <c r="L5819" s="6" t="s">
        <v>24</v>
      </c>
      <c r="N5819" s="6" t="b">
        <v>0</v>
      </c>
      <c r="O5819" s="6">
        <v>41.990406970000002</v>
      </c>
      <c r="P5819" s="6">
        <v>-72.129328999999998</v>
      </c>
    </row>
    <row r="5820" spans="2:16" ht="15.75" customHeight="1" x14ac:dyDescent="0.3">
      <c r="B5820" s="6">
        <v>609</v>
      </c>
      <c r="C5820" s="6" t="s">
        <v>17</v>
      </c>
      <c r="D5820" s="6">
        <v>7793</v>
      </c>
      <c r="F5820" s="6" t="s">
        <v>20</v>
      </c>
      <c r="G5820" s="6">
        <v>186.1</v>
      </c>
      <c r="H5820" s="6">
        <v>122</v>
      </c>
      <c r="I5820" s="6">
        <v>1.3</v>
      </c>
      <c r="J5820" s="6" t="s">
        <v>170</v>
      </c>
      <c r="N5820" s="6" t="b">
        <v>0</v>
      </c>
      <c r="O5820" s="6">
        <v>41.990000850000001</v>
      </c>
      <c r="P5820" s="6">
        <v>-72.12844613</v>
      </c>
    </row>
    <row r="5821" spans="2:16" ht="15.75" customHeight="1" x14ac:dyDescent="0.3">
      <c r="B5821" s="6">
        <v>509</v>
      </c>
      <c r="C5821" s="6" t="s">
        <v>17</v>
      </c>
      <c r="D5821" s="6">
        <v>7794</v>
      </c>
      <c r="F5821" s="6" t="s">
        <v>20</v>
      </c>
      <c r="G5821" s="6">
        <v>190.7</v>
      </c>
      <c r="H5821" s="6">
        <v>112.8</v>
      </c>
      <c r="I5821" s="6">
        <v>1</v>
      </c>
      <c r="J5821" s="6" t="s">
        <v>170</v>
      </c>
      <c r="L5821" s="6" t="s">
        <v>24</v>
      </c>
      <c r="N5821" s="6" t="b">
        <v>0</v>
      </c>
      <c r="O5821" s="6">
        <v>41.989912189999998</v>
      </c>
      <c r="P5821" s="6">
        <v>-72.128410650000006</v>
      </c>
    </row>
    <row r="5822" spans="2:16" ht="15.75" customHeight="1" x14ac:dyDescent="0.3">
      <c r="B5822" s="6">
        <v>609</v>
      </c>
      <c r="C5822" s="6" t="s">
        <v>26</v>
      </c>
      <c r="D5822" s="6">
        <v>7795</v>
      </c>
      <c r="F5822" s="6" t="s">
        <v>20</v>
      </c>
      <c r="G5822" s="6">
        <v>191.7</v>
      </c>
      <c r="H5822" s="6">
        <v>127.4</v>
      </c>
      <c r="I5822" s="6">
        <v>1.2</v>
      </c>
      <c r="J5822" s="6" t="s">
        <v>170</v>
      </c>
      <c r="L5822" s="6" t="s">
        <v>24</v>
      </c>
      <c r="N5822" s="6" t="b">
        <v>0</v>
      </c>
      <c r="O5822" s="6">
        <v>41.990039930000002</v>
      </c>
      <c r="P5822" s="6">
        <v>-72.128368050000006</v>
      </c>
    </row>
    <row r="5823" spans="2:16" ht="15.75" customHeight="1" x14ac:dyDescent="0.3">
      <c r="B5823" s="6">
        <v>509</v>
      </c>
      <c r="C5823" s="6" t="s">
        <v>17</v>
      </c>
      <c r="D5823" s="6">
        <v>7796</v>
      </c>
      <c r="F5823" s="6" t="s">
        <v>172</v>
      </c>
      <c r="G5823" s="6">
        <v>188.7</v>
      </c>
      <c r="H5823" s="6">
        <v>105.9</v>
      </c>
      <c r="I5823" s="6">
        <v>1.9</v>
      </c>
      <c r="J5823" s="6" t="s">
        <v>170</v>
      </c>
      <c r="K5823" s="6">
        <v>1.3</v>
      </c>
      <c r="L5823" s="6" t="s">
        <v>24</v>
      </c>
      <c r="N5823" s="6" t="b">
        <v>1</v>
      </c>
      <c r="O5823" s="6">
        <v>41.989854200000003</v>
      </c>
      <c r="P5823" s="6">
        <v>-72.128448980000002</v>
      </c>
    </row>
    <row r="5824" spans="2:16" ht="15.75" customHeight="1" x14ac:dyDescent="0.3">
      <c r="B5824" s="6">
        <v>905</v>
      </c>
      <c r="C5824" s="6" t="s">
        <v>21</v>
      </c>
      <c r="D5824" s="6">
        <v>7797</v>
      </c>
      <c r="F5824" s="6" t="s">
        <v>172</v>
      </c>
      <c r="G5824" s="6">
        <v>117.7</v>
      </c>
      <c r="H5824" s="6">
        <v>197</v>
      </c>
      <c r="I5824" s="6">
        <v>1.8</v>
      </c>
      <c r="J5824" s="6" t="s">
        <v>170</v>
      </c>
      <c r="L5824" s="6" t="s">
        <v>24</v>
      </c>
      <c r="N5824" s="6" t="b">
        <v>1</v>
      </c>
      <c r="O5824" s="6">
        <v>41.990771930000001</v>
      </c>
      <c r="P5824" s="6">
        <v>-72.129103569999998</v>
      </c>
    </row>
    <row r="5825" spans="2:16" ht="15.75" customHeight="1" x14ac:dyDescent="0.3">
      <c r="B5825" s="6">
        <v>609</v>
      </c>
      <c r="C5825" s="6" t="s">
        <v>17</v>
      </c>
      <c r="D5825" s="6">
        <v>7798</v>
      </c>
      <c r="F5825" s="6" t="s">
        <v>18</v>
      </c>
      <c r="G5825" s="6">
        <v>185.1</v>
      </c>
      <c r="H5825" s="6">
        <v>121</v>
      </c>
      <c r="I5825" s="6">
        <v>1.2</v>
      </c>
      <c r="J5825" s="6" t="s">
        <v>170</v>
      </c>
      <c r="L5825" s="6" t="s">
        <v>24</v>
      </c>
      <c r="N5825" s="6" t="b">
        <v>0</v>
      </c>
      <c r="O5825" s="6">
        <v>41.989993560000002</v>
      </c>
      <c r="P5825" s="6">
        <v>-72.128460149999995</v>
      </c>
    </row>
    <row r="5826" spans="2:16" ht="15.75" customHeight="1" x14ac:dyDescent="0.3">
      <c r="B5826" s="6">
        <v>509</v>
      </c>
      <c r="C5826" s="6" t="s">
        <v>17</v>
      </c>
      <c r="D5826" s="6">
        <v>7799</v>
      </c>
      <c r="F5826" s="6" t="s">
        <v>20</v>
      </c>
      <c r="G5826" s="6">
        <v>192.2</v>
      </c>
      <c r="H5826" s="6">
        <v>113.3</v>
      </c>
      <c r="I5826" s="6">
        <v>1.3</v>
      </c>
      <c r="J5826" s="6" t="s">
        <v>170</v>
      </c>
      <c r="L5826" s="6" t="s">
        <v>24</v>
      </c>
      <c r="N5826" s="6" t="b">
        <v>0</v>
      </c>
      <c r="O5826" s="6">
        <v>41.98991427</v>
      </c>
      <c r="P5826" s="6">
        <v>-72.128391730000004</v>
      </c>
    </row>
    <row r="5827" spans="2:16" ht="15.75" customHeight="1" x14ac:dyDescent="0.3">
      <c r="B5827" s="6">
        <v>509</v>
      </c>
      <c r="C5827" s="6" t="s">
        <v>17</v>
      </c>
      <c r="D5827" s="6">
        <v>7801</v>
      </c>
      <c r="F5827" s="6" t="s">
        <v>20</v>
      </c>
      <c r="G5827" s="6">
        <v>194.4</v>
      </c>
      <c r="H5827" s="6">
        <v>112.9</v>
      </c>
      <c r="I5827" s="6">
        <v>1</v>
      </c>
      <c r="J5827" s="6" t="s">
        <v>170</v>
      </c>
      <c r="L5827" s="6" t="s">
        <v>24</v>
      </c>
      <c r="N5827" s="6" t="b">
        <v>0</v>
      </c>
      <c r="O5827" s="6">
        <v>41.989907289999998</v>
      </c>
      <c r="P5827" s="6">
        <v>-72.128366349999993</v>
      </c>
    </row>
    <row r="5828" spans="2:16" ht="15.75" customHeight="1" x14ac:dyDescent="0.3">
      <c r="B5828" s="6">
        <v>609</v>
      </c>
      <c r="C5828" s="6" t="s">
        <v>17</v>
      </c>
      <c r="D5828" s="6">
        <v>7802</v>
      </c>
      <c r="F5828" s="6" t="s">
        <v>20</v>
      </c>
      <c r="G5828" s="6">
        <v>184.2</v>
      </c>
      <c r="H5828" s="6">
        <v>121.4</v>
      </c>
      <c r="I5828" s="6">
        <v>1.6</v>
      </c>
      <c r="J5828" s="6" t="s">
        <v>170</v>
      </c>
      <c r="L5828" s="6" t="s">
        <v>24</v>
      </c>
      <c r="N5828" s="6" t="b">
        <v>0</v>
      </c>
      <c r="O5828" s="6">
        <v>41.989998509999999</v>
      </c>
      <c r="P5828" s="6">
        <v>-72.128470030000003</v>
      </c>
    </row>
    <row r="5829" spans="2:16" ht="15.75" customHeight="1" x14ac:dyDescent="0.3">
      <c r="B5829" s="6">
        <v>609</v>
      </c>
      <c r="C5829" s="6" t="s">
        <v>26</v>
      </c>
      <c r="D5829" s="6">
        <v>7803</v>
      </c>
      <c r="F5829" s="6" t="s">
        <v>20</v>
      </c>
      <c r="G5829" s="6">
        <v>192</v>
      </c>
      <c r="H5829" s="6">
        <v>124.3</v>
      </c>
      <c r="I5829" s="6">
        <v>1.8</v>
      </c>
      <c r="J5829" s="6" t="s">
        <v>170</v>
      </c>
      <c r="N5829" s="6" t="b">
        <v>0</v>
      </c>
      <c r="O5829" s="6">
        <v>41.990012010000001</v>
      </c>
      <c r="P5829" s="6">
        <v>-72.128370989999993</v>
      </c>
    </row>
    <row r="5830" spans="2:16" ht="15.75" customHeight="1" x14ac:dyDescent="0.3">
      <c r="B5830" s="6">
        <v>509</v>
      </c>
      <c r="C5830" s="6" t="s">
        <v>17</v>
      </c>
      <c r="D5830" s="6">
        <v>7804</v>
      </c>
      <c r="F5830" s="6" t="s">
        <v>20</v>
      </c>
      <c r="G5830" s="6">
        <v>193.6</v>
      </c>
      <c r="H5830" s="6">
        <v>112.9</v>
      </c>
      <c r="I5830" s="6">
        <v>1.3</v>
      </c>
      <c r="J5830" s="6" t="s">
        <v>170</v>
      </c>
      <c r="L5830" s="6" t="s">
        <v>24</v>
      </c>
      <c r="N5830" s="6" t="b">
        <v>0</v>
      </c>
      <c r="O5830" s="6">
        <v>41.989908540000002</v>
      </c>
      <c r="P5830" s="6">
        <v>-72.128375879999993</v>
      </c>
    </row>
    <row r="5831" spans="2:16" ht="15.75" customHeight="1" x14ac:dyDescent="0.3">
      <c r="B5831" s="6">
        <v>905</v>
      </c>
      <c r="C5831" s="6" t="s">
        <v>17</v>
      </c>
      <c r="D5831" s="6">
        <v>7805</v>
      </c>
      <c r="F5831" s="6" t="s">
        <v>172</v>
      </c>
      <c r="G5831" s="6">
        <v>100.6</v>
      </c>
      <c r="H5831" s="6">
        <v>185.6</v>
      </c>
      <c r="I5831" s="6">
        <v>1.4</v>
      </c>
      <c r="J5831" s="6" t="s">
        <v>170</v>
      </c>
      <c r="K5831" s="6">
        <v>1.3</v>
      </c>
      <c r="L5831" s="6" t="s">
        <v>24</v>
      </c>
      <c r="N5831" s="6" t="b">
        <v>0</v>
      </c>
      <c r="O5831" s="6">
        <v>41.990697670000003</v>
      </c>
      <c r="P5831" s="6">
        <v>-72.129331289999996</v>
      </c>
    </row>
    <row r="5832" spans="2:16" ht="15.75" customHeight="1" x14ac:dyDescent="0.3">
      <c r="B5832" s="6">
        <v>609</v>
      </c>
      <c r="C5832" s="6" t="s">
        <v>17</v>
      </c>
      <c r="D5832" s="6">
        <v>7806</v>
      </c>
      <c r="F5832" s="6" t="s">
        <v>20</v>
      </c>
      <c r="G5832" s="6">
        <v>187.5</v>
      </c>
      <c r="H5832" s="6">
        <v>124.2</v>
      </c>
      <c r="I5832" s="6">
        <v>1.7</v>
      </c>
      <c r="J5832" s="6" t="s">
        <v>170</v>
      </c>
      <c r="N5832" s="6" t="b">
        <v>0</v>
      </c>
      <c r="O5832" s="6">
        <v>41.990018149999997</v>
      </c>
      <c r="P5832" s="6">
        <v>-72.128424820000006</v>
      </c>
    </row>
    <row r="5833" spans="2:16" ht="15.75" customHeight="1" x14ac:dyDescent="0.3">
      <c r="B5833" s="6">
        <v>509</v>
      </c>
      <c r="C5833" s="6" t="s">
        <v>17</v>
      </c>
      <c r="D5833" s="6">
        <v>7807</v>
      </c>
      <c r="F5833" s="6" t="s">
        <v>20</v>
      </c>
      <c r="G5833" s="6">
        <v>194</v>
      </c>
      <c r="H5833" s="6">
        <v>113.2</v>
      </c>
      <c r="I5833" s="6">
        <v>2.2999999999999998</v>
      </c>
      <c r="J5833" s="6" t="s">
        <v>170</v>
      </c>
      <c r="L5833" s="6" t="s">
        <v>24</v>
      </c>
      <c r="N5833" s="6" t="b">
        <v>0</v>
      </c>
      <c r="O5833" s="6">
        <v>41.98991058</v>
      </c>
      <c r="P5833" s="6">
        <v>-72.128370489999995</v>
      </c>
    </row>
    <row r="5834" spans="2:16" ht="15.75" customHeight="1" x14ac:dyDescent="0.3">
      <c r="B5834" s="6">
        <v>509</v>
      </c>
      <c r="C5834" s="6" t="s">
        <v>17</v>
      </c>
      <c r="D5834" s="6">
        <v>7808</v>
      </c>
      <c r="F5834" s="6" t="s">
        <v>20</v>
      </c>
      <c r="G5834" s="6">
        <v>199</v>
      </c>
      <c r="H5834" s="6">
        <v>114.6</v>
      </c>
      <c r="I5834" s="6">
        <v>1.2</v>
      </c>
      <c r="J5834" s="6" t="s">
        <v>170</v>
      </c>
      <c r="N5834" s="6" t="b">
        <v>0</v>
      </c>
      <c r="O5834" s="6">
        <v>41.989915170000003</v>
      </c>
      <c r="P5834" s="6">
        <v>-72.128307969999994</v>
      </c>
    </row>
    <row r="5835" spans="2:16" ht="15.75" customHeight="1" x14ac:dyDescent="0.3">
      <c r="B5835" s="6">
        <v>908</v>
      </c>
      <c r="C5835" s="6" t="s">
        <v>25</v>
      </c>
      <c r="D5835" s="6">
        <v>7809</v>
      </c>
      <c r="F5835" s="6" t="s">
        <v>172</v>
      </c>
      <c r="G5835" s="6">
        <v>172.6</v>
      </c>
      <c r="H5835" s="6">
        <v>190.5</v>
      </c>
      <c r="I5835" s="6">
        <v>1.3</v>
      </c>
      <c r="J5835" s="6" t="s">
        <v>170</v>
      </c>
      <c r="K5835" s="6">
        <v>1.3</v>
      </c>
      <c r="L5835" s="6" t="s">
        <v>24</v>
      </c>
      <c r="N5835" s="6" t="b">
        <v>0</v>
      </c>
      <c r="O5835" s="6">
        <v>41.990628610000002</v>
      </c>
      <c r="P5835" s="6">
        <v>-72.12846304</v>
      </c>
    </row>
    <row r="5836" spans="2:16" ht="15.75" customHeight="1" x14ac:dyDescent="0.3">
      <c r="B5836" s="6">
        <v>509</v>
      </c>
      <c r="C5836" s="6" t="s">
        <v>17</v>
      </c>
      <c r="D5836" s="6">
        <v>7810</v>
      </c>
      <c r="F5836" s="6" t="s">
        <v>20</v>
      </c>
      <c r="G5836" s="6">
        <v>192.2</v>
      </c>
      <c r="H5836" s="6">
        <v>111.2</v>
      </c>
      <c r="I5836" s="6">
        <v>1</v>
      </c>
      <c r="J5836" s="6" t="s">
        <v>170</v>
      </c>
      <c r="L5836" s="6" t="s">
        <v>24</v>
      </c>
      <c r="N5836" s="6" t="b">
        <v>0</v>
      </c>
      <c r="O5836" s="6">
        <v>41.989895670000003</v>
      </c>
      <c r="P5836" s="6">
        <v>-72.128396140000007</v>
      </c>
    </row>
    <row r="5837" spans="2:16" ht="15.75" customHeight="1" x14ac:dyDescent="0.3">
      <c r="B5837" s="6">
        <v>609</v>
      </c>
      <c r="C5837" s="6" t="s">
        <v>26</v>
      </c>
      <c r="D5837" s="6">
        <v>7812</v>
      </c>
      <c r="F5837" s="6" t="s">
        <v>22</v>
      </c>
      <c r="G5837" s="6">
        <v>193.9</v>
      </c>
      <c r="H5837" s="6">
        <v>121.6</v>
      </c>
      <c r="I5837" s="6">
        <v>2.2999999999999998</v>
      </c>
      <c r="J5837" s="6" t="s">
        <v>170</v>
      </c>
      <c r="L5837" s="6" t="s">
        <v>24</v>
      </c>
      <c r="N5837" s="6" t="b">
        <v>0</v>
      </c>
      <c r="O5837" s="6">
        <v>41.989985130000001</v>
      </c>
      <c r="P5837" s="6">
        <v>-72.128354029999997</v>
      </c>
    </row>
    <row r="5838" spans="2:16" ht="15.75" customHeight="1" x14ac:dyDescent="0.3">
      <c r="B5838" s="6">
        <v>609</v>
      </c>
      <c r="C5838" s="6" t="s">
        <v>17</v>
      </c>
      <c r="D5838" s="6">
        <v>7814</v>
      </c>
      <c r="F5838" s="6" t="s">
        <v>20</v>
      </c>
      <c r="G5838" s="6">
        <v>181.5</v>
      </c>
      <c r="H5838" s="6">
        <v>124.3</v>
      </c>
      <c r="I5838" s="6">
        <v>1.5</v>
      </c>
      <c r="J5838" s="6" t="s">
        <v>170</v>
      </c>
      <c r="L5838" s="6" t="s">
        <v>24</v>
      </c>
      <c r="N5838" s="6" t="b">
        <v>0</v>
      </c>
      <c r="O5838" s="6">
        <v>41.990028410000001</v>
      </c>
      <c r="P5838" s="6">
        <v>-72.12849611</v>
      </c>
    </row>
    <row r="5839" spans="2:16" ht="15.75" customHeight="1" x14ac:dyDescent="0.3">
      <c r="B5839" s="6">
        <v>705</v>
      </c>
      <c r="C5839" s="6" t="s">
        <v>17</v>
      </c>
      <c r="D5839" s="6">
        <v>7815</v>
      </c>
      <c r="F5839" s="6" t="s">
        <v>172</v>
      </c>
      <c r="G5839" s="6">
        <v>106.4</v>
      </c>
      <c r="H5839" s="6">
        <v>147.4</v>
      </c>
      <c r="I5839" s="6">
        <v>2</v>
      </c>
      <c r="J5839" s="6" t="s">
        <v>170</v>
      </c>
      <c r="K5839" s="6">
        <v>1.3</v>
      </c>
      <c r="L5839" s="6" t="s">
        <v>24</v>
      </c>
      <c r="N5839" s="6" t="b">
        <v>1</v>
      </c>
      <c r="O5839" s="6">
        <v>41.990350290000002</v>
      </c>
      <c r="P5839" s="6">
        <v>-72.129342449999996</v>
      </c>
    </row>
    <row r="5840" spans="2:16" ht="15.75" customHeight="1" x14ac:dyDescent="0.3">
      <c r="B5840" s="6">
        <v>706</v>
      </c>
      <c r="C5840" s="6" t="s">
        <v>21</v>
      </c>
      <c r="D5840" s="6">
        <v>7817</v>
      </c>
      <c r="F5840" s="6" t="s">
        <v>172</v>
      </c>
      <c r="G5840" s="6">
        <v>127.5</v>
      </c>
      <c r="H5840" s="6">
        <v>158.19999999999999</v>
      </c>
      <c r="I5840" s="6">
        <v>6.6</v>
      </c>
      <c r="J5840" s="6" t="s">
        <v>170</v>
      </c>
      <c r="K5840" s="6">
        <v>1.3</v>
      </c>
      <c r="L5840" s="6" t="s">
        <v>24</v>
      </c>
      <c r="N5840" s="6" t="b">
        <v>1</v>
      </c>
      <c r="O5840" s="6">
        <v>41.990412990000003</v>
      </c>
      <c r="P5840" s="6">
        <v>-72.129068329999996</v>
      </c>
    </row>
    <row r="5841" spans="2:16" ht="15.75" customHeight="1" x14ac:dyDescent="0.3">
      <c r="B5841" s="6">
        <v>908</v>
      </c>
      <c r="C5841" s="6" t="s">
        <v>26</v>
      </c>
      <c r="D5841" s="6">
        <v>7818</v>
      </c>
      <c r="F5841" s="6" t="s">
        <v>172</v>
      </c>
      <c r="G5841" s="6">
        <v>173.7</v>
      </c>
      <c r="H5841" s="6">
        <v>237</v>
      </c>
      <c r="I5841" s="6">
        <v>1.8</v>
      </c>
      <c r="J5841" s="6" t="s">
        <v>170</v>
      </c>
      <c r="K5841" s="6">
        <v>1.3</v>
      </c>
      <c r="L5841" s="6" t="s">
        <v>24</v>
      </c>
      <c r="N5841" s="6" t="b">
        <v>0</v>
      </c>
      <c r="O5841" s="6">
        <v>41.991038719999999</v>
      </c>
      <c r="P5841" s="6">
        <v>-72.128352219999996</v>
      </c>
    </row>
    <row r="5842" spans="2:16" ht="15.75" customHeight="1" x14ac:dyDescent="0.3">
      <c r="B5842" s="6">
        <v>609</v>
      </c>
      <c r="C5842" s="6" t="s">
        <v>17</v>
      </c>
      <c r="D5842" s="6">
        <v>7819</v>
      </c>
      <c r="F5842" s="6" t="s">
        <v>20</v>
      </c>
      <c r="G5842" s="6">
        <v>184.9</v>
      </c>
      <c r="H5842" s="6">
        <v>125.1</v>
      </c>
      <c r="I5842" s="6">
        <v>1.1000000000000001</v>
      </c>
      <c r="J5842" s="6" t="s">
        <v>170</v>
      </c>
      <c r="N5842" s="6" t="b">
        <v>0</v>
      </c>
      <c r="O5842" s="6">
        <v>41.990030179999998</v>
      </c>
      <c r="P5842" s="6">
        <v>-72.128453910000005</v>
      </c>
    </row>
    <row r="5843" spans="2:16" ht="15.75" customHeight="1" x14ac:dyDescent="0.3">
      <c r="B5843" s="6">
        <v>509</v>
      </c>
      <c r="C5843" s="6" t="s">
        <v>17</v>
      </c>
      <c r="D5843" s="6">
        <v>7820</v>
      </c>
      <c r="F5843" s="6" t="s">
        <v>20</v>
      </c>
      <c r="G5843" s="6">
        <v>192.8</v>
      </c>
      <c r="H5843" s="6">
        <v>114</v>
      </c>
      <c r="I5843" s="6">
        <v>1.5</v>
      </c>
      <c r="J5843" s="6" t="s">
        <v>170</v>
      </c>
      <c r="L5843" s="6" t="s">
        <v>24</v>
      </c>
      <c r="N5843" s="6" t="b">
        <v>0</v>
      </c>
      <c r="O5843" s="6">
        <v>41.989919540000002</v>
      </c>
      <c r="P5843" s="6">
        <v>-72.128383099999994</v>
      </c>
    </row>
    <row r="5844" spans="2:16" ht="15.75" customHeight="1" x14ac:dyDescent="0.3">
      <c r="B5844" s="6">
        <v>609</v>
      </c>
      <c r="C5844" s="6" t="s">
        <v>17</v>
      </c>
      <c r="D5844" s="6">
        <v>7821</v>
      </c>
      <c r="F5844" s="6" t="s">
        <v>20</v>
      </c>
      <c r="G5844" s="6">
        <v>184</v>
      </c>
      <c r="H5844" s="6">
        <v>124.9</v>
      </c>
      <c r="I5844" s="6">
        <v>1</v>
      </c>
      <c r="J5844" s="6" t="s">
        <v>170</v>
      </c>
      <c r="N5844" s="6" t="b">
        <v>0</v>
      </c>
      <c r="O5844" s="6">
        <v>41.990029819999997</v>
      </c>
      <c r="P5844" s="6">
        <v>-72.128465059999996</v>
      </c>
    </row>
    <row r="5845" spans="2:16" ht="15.75" customHeight="1" x14ac:dyDescent="0.3">
      <c r="B5845" s="6">
        <v>905</v>
      </c>
      <c r="C5845" s="6" t="s">
        <v>17</v>
      </c>
      <c r="D5845" s="6">
        <v>7822</v>
      </c>
      <c r="F5845" s="6" t="s">
        <v>172</v>
      </c>
      <c r="G5845" s="6">
        <v>100.2</v>
      </c>
      <c r="H5845" s="6">
        <v>187.4</v>
      </c>
      <c r="I5845" s="6">
        <v>3.5</v>
      </c>
      <c r="J5845" s="6" t="s">
        <v>170</v>
      </c>
      <c r="K5845" s="6">
        <v>1.3</v>
      </c>
      <c r="L5845" s="6" t="s">
        <v>24</v>
      </c>
      <c r="N5845" s="6" t="b">
        <v>0</v>
      </c>
      <c r="O5845" s="6">
        <v>41.990714240000003</v>
      </c>
      <c r="P5845" s="6">
        <v>-72.129332270000006</v>
      </c>
    </row>
    <row r="5846" spans="2:16" ht="15.75" customHeight="1" x14ac:dyDescent="0.3">
      <c r="B5846" s="6">
        <v>905</v>
      </c>
      <c r="C5846" s="6" t="s">
        <v>17</v>
      </c>
      <c r="D5846" s="6">
        <v>7823</v>
      </c>
      <c r="F5846" s="6" t="s">
        <v>172</v>
      </c>
      <c r="G5846" s="6">
        <v>100.4</v>
      </c>
      <c r="H5846" s="6">
        <v>187</v>
      </c>
      <c r="I5846" s="6">
        <v>1.9</v>
      </c>
      <c r="J5846" s="6" t="s">
        <v>170</v>
      </c>
      <c r="K5846" s="6">
        <v>1.3</v>
      </c>
      <c r="L5846" s="6" t="s">
        <v>24</v>
      </c>
      <c r="N5846" s="6" t="b">
        <v>0</v>
      </c>
      <c r="O5846" s="6">
        <v>41.990710380000003</v>
      </c>
      <c r="P5846" s="6">
        <v>-72.129330730000007</v>
      </c>
    </row>
    <row r="5847" spans="2:16" ht="15.75" customHeight="1" x14ac:dyDescent="0.3">
      <c r="B5847" s="6">
        <v>509</v>
      </c>
      <c r="C5847" s="6" t="s">
        <v>17</v>
      </c>
      <c r="D5847" s="6">
        <v>7824</v>
      </c>
      <c r="F5847" s="6" t="s">
        <v>20</v>
      </c>
      <c r="G5847" s="6">
        <v>193.3</v>
      </c>
      <c r="H5847" s="6">
        <v>113.6</v>
      </c>
      <c r="I5847" s="6">
        <v>1.5</v>
      </c>
      <c r="J5847" s="6" t="s">
        <v>170</v>
      </c>
      <c r="L5847" s="6" t="s">
        <v>24</v>
      </c>
      <c r="N5847" s="6" t="b">
        <v>0</v>
      </c>
      <c r="O5847" s="6">
        <v>41.989915209999999</v>
      </c>
      <c r="P5847" s="6">
        <v>-72.128377990000004</v>
      </c>
    </row>
    <row r="5848" spans="2:16" ht="15.75" customHeight="1" x14ac:dyDescent="0.3">
      <c r="B5848" s="6">
        <v>907</v>
      </c>
      <c r="C5848" s="6" t="s">
        <v>25</v>
      </c>
      <c r="D5848" s="6">
        <v>7825</v>
      </c>
      <c r="F5848" s="6" t="s">
        <v>172</v>
      </c>
      <c r="G5848" s="6">
        <v>155.80000000000001</v>
      </c>
      <c r="H5848" s="6">
        <v>192.3</v>
      </c>
      <c r="I5848" s="6">
        <v>1.4</v>
      </c>
      <c r="J5848" s="6" t="s">
        <v>170</v>
      </c>
      <c r="K5848" s="6">
        <v>1.3</v>
      </c>
      <c r="L5848" s="6" t="s">
        <v>24</v>
      </c>
      <c r="N5848" s="6" t="b">
        <v>0</v>
      </c>
      <c r="O5848" s="6">
        <v>41.990670790000003</v>
      </c>
      <c r="P5848" s="6">
        <v>-72.128659450000001</v>
      </c>
    </row>
    <row r="5849" spans="2:16" ht="15.75" customHeight="1" x14ac:dyDescent="0.3">
      <c r="B5849" s="6">
        <v>905</v>
      </c>
      <c r="C5849" s="6" t="s">
        <v>17</v>
      </c>
      <c r="D5849" s="6">
        <v>7826</v>
      </c>
      <c r="F5849" s="6" t="s">
        <v>172</v>
      </c>
      <c r="G5849" s="6">
        <v>107.6</v>
      </c>
      <c r="H5849" s="6">
        <v>187.5</v>
      </c>
      <c r="I5849" s="6">
        <v>1.4</v>
      </c>
      <c r="J5849" s="6" t="s">
        <v>170</v>
      </c>
      <c r="N5849" s="6" t="b">
        <v>0</v>
      </c>
      <c r="O5849" s="6">
        <v>41.99070356</v>
      </c>
      <c r="P5849" s="6">
        <v>-72.129243880000004</v>
      </c>
    </row>
    <row r="5850" spans="2:16" ht="15.75" customHeight="1" x14ac:dyDescent="0.3">
      <c r="B5850" s="6">
        <v>705</v>
      </c>
      <c r="C5850" s="6" t="s">
        <v>17</v>
      </c>
      <c r="D5850" s="6">
        <v>7827</v>
      </c>
      <c r="F5850" s="6" t="s">
        <v>172</v>
      </c>
      <c r="G5850" s="6">
        <v>108.6</v>
      </c>
      <c r="H5850" s="6">
        <v>144.9</v>
      </c>
      <c r="I5850" s="6">
        <v>1.3</v>
      </c>
      <c r="J5850" s="6" t="s">
        <v>170</v>
      </c>
      <c r="K5850" s="6">
        <v>1.3</v>
      </c>
      <c r="L5850" s="6" t="s">
        <v>24</v>
      </c>
      <c r="N5850" s="6" t="b">
        <v>0</v>
      </c>
      <c r="O5850" s="6">
        <v>41.990324710000003</v>
      </c>
      <c r="P5850" s="6">
        <v>-72.129321480000002</v>
      </c>
    </row>
    <row r="5851" spans="2:16" ht="15.75" customHeight="1" x14ac:dyDescent="0.3">
      <c r="B5851" s="6">
        <v>609</v>
      </c>
      <c r="C5851" s="6" t="s">
        <v>17</v>
      </c>
      <c r="D5851" s="6">
        <v>7828</v>
      </c>
      <c r="F5851" s="6" t="s">
        <v>20</v>
      </c>
      <c r="G5851" s="6">
        <v>186.9</v>
      </c>
      <c r="H5851" s="6">
        <v>124.4</v>
      </c>
      <c r="I5851" s="6">
        <v>2.1</v>
      </c>
      <c r="J5851" s="6" t="s">
        <v>170</v>
      </c>
      <c r="N5851" s="6" t="b">
        <v>0</v>
      </c>
      <c r="O5851" s="6">
        <v>41.990020860000001</v>
      </c>
      <c r="P5851" s="6">
        <v>-72.128431550000002</v>
      </c>
    </row>
    <row r="5852" spans="2:16" ht="15.75" customHeight="1" x14ac:dyDescent="0.3">
      <c r="B5852" s="6">
        <v>609</v>
      </c>
      <c r="C5852" s="6" t="s">
        <v>17</v>
      </c>
      <c r="D5852" s="6">
        <v>7829</v>
      </c>
      <c r="F5852" s="6" t="s">
        <v>20</v>
      </c>
      <c r="G5852" s="6">
        <v>185</v>
      </c>
      <c r="H5852" s="6">
        <v>120.2</v>
      </c>
      <c r="I5852" s="6">
        <v>1.6</v>
      </c>
      <c r="J5852" s="6" t="s">
        <v>170</v>
      </c>
      <c r="L5852" s="6" t="s">
        <v>24</v>
      </c>
      <c r="N5852" s="6" t="b">
        <v>0</v>
      </c>
      <c r="O5852" s="6">
        <v>41.989986629999997</v>
      </c>
      <c r="P5852" s="6">
        <v>-72.128463019999998</v>
      </c>
    </row>
    <row r="5853" spans="2:16" ht="15.75" customHeight="1" x14ac:dyDescent="0.3">
      <c r="B5853" s="6">
        <v>509</v>
      </c>
      <c r="C5853" s="6" t="s">
        <v>25</v>
      </c>
      <c r="D5853" s="6">
        <v>7830</v>
      </c>
      <c r="F5853" s="6" t="s">
        <v>20</v>
      </c>
      <c r="G5853" s="6">
        <v>196.3</v>
      </c>
      <c r="H5853" s="6">
        <v>116.6</v>
      </c>
      <c r="I5853" s="6">
        <v>1.9</v>
      </c>
      <c r="J5853" s="6" t="s">
        <v>170</v>
      </c>
      <c r="K5853" s="6">
        <v>1.3</v>
      </c>
      <c r="L5853" s="6" t="s">
        <v>24</v>
      </c>
      <c r="N5853" s="6" t="b">
        <v>0</v>
      </c>
      <c r="O5853" s="6">
        <v>41.989937099999999</v>
      </c>
      <c r="P5853" s="6">
        <v>-72.128335939999999</v>
      </c>
    </row>
    <row r="5854" spans="2:16" ht="15.75" customHeight="1" x14ac:dyDescent="0.3">
      <c r="B5854" s="6">
        <v>908</v>
      </c>
      <c r="C5854" s="6" t="s">
        <v>26</v>
      </c>
      <c r="D5854" s="6">
        <v>7832</v>
      </c>
      <c r="F5854" s="6" t="s">
        <v>172</v>
      </c>
      <c r="G5854" s="6">
        <v>174.8</v>
      </c>
      <c r="H5854" s="6">
        <v>189.9</v>
      </c>
      <c r="I5854" s="6">
        <v>1.5</v>
      </c>
      <c r="J5854" s="6" t="s">
        <v>170</v>
      </c>
      <c r="K5854" s="6">
        <v>1.3</v>
      </c>
      <c r="L5854" s="6" t="s">
        <v>24</v>
      </c>
      <c r="N5854" s="6" t="b">
        <v>1</v>
      </c>
      <c r="O5854" s="6">
        <v>41.990619860000002</v>
      </c>
      <c r="P5854" s="6">
        <v>-72.128438090000003</v>
      </c>
    </row>
    <row r="5855" spans="2:16" ht="15.75" customHeight="1" x14ac:dyDescent="0.3">
      <c r="B5855" s="6">
        <v>609</v>
      </c>
      <c r="C5855" s="6" t="s">
        <v>17</v>
      </c>
      <c r="D5855" s="6">
        <v>7833</v>
      </c>
      <c r="F5855" s="6" t="s">
        <v>31</v>
      </c>
      <c r="G5855" s="6">
        <v>186</v>
      </c>
      <c r="H5855" s="6">
        <v>120.4</v>
      </c>
      <c r="I5855" s="6">
        <v>26.9</v>
      </c>
      <c r="J5855" s="6" t="s">
        <v>170</v>
      </c>
      <c r="L5855" s="6" t="s">
        <v>24</v>
      </c>
      <c r="N5855" s="6" t="b">
        <v>0</v>
      </c>
      <c r="O5855" s="6">
        <v>41.98998684</v>
      </c>
      <c r="P5855" s="6">
        <v>-72.12845068</v>
      </c>
    </row>
    <row r="5856" spans="2:16" ht="15.75" customHeight="1" x14ac:dyDescent="0.3">
      <c r="B5856" s="6">
        <v>805</v>
      </c>
      <c r="C5856" s="6" t="s">
        <v>17</v>
      </c>
      <c r="D5856" s="6">
        <v>7834</v>
      </c>
      <c r="F5856" s="6" t="s">
        <v>172</v>
      </c>
      <c r="G5856" s="6">
        <v>102.1</v>
      </c>
      <c r="H5856" s="6">
        <v>166.3</v>
      </c>
      <c r="I5856" s="6">
        <v>1.4</v>
      </c>
      <c r="J5856" s="6" t="s">
        <v>170</v>
      </c>
      <c r="K5856" s="6">
        <v>1.3</v>
      </c>
      <c r="L5856" s="6" t="s">
        <v>24</v>
      </c>
      <c r="N5856" s="6" t="b">
        <v>0</v>
      </c>
      <c r="O5856" s="6">
        <v>41.990524389999997</v>
      </c>
      <c r="P5856" s="6">
        <v>-72.129353969999997</v>
      </c>
    </row>
    <row r="5857" spans="2:16" ht="15.75" customHeight="1" x14ac:dyDescent="0.3">
      <c r="B5857" s="6">
        <v>609</v>
      </c>
      <c r="C5857" s="6" t="s">
        <v>26</v>
      </c>
      <c r="D5857" s="6">
        <v>7835</v>
      </c>
      <c r="F5857" s="6" t="s">
        <v>20</v>
      </c>
      <c r="G5857" s="6">
        <v>195.4</v>
      </c>
      <c r="H5857" s="6">
        <v>120.6</v>
      </c>
      <c r="I5857" s="6">
        <v>2</v>
      </c>
      <c r="J5857" s="6" t="s">
        <v>170</v>
      </c>
      <c r="L5857" s="6" t="s">
        <v>24</v>
      </c>
      <c r="N5857" s="6" t="b">
        <v>0</v>
      </c>
      <c r="O5857" s="6">
        <v>41.989973929999998</v>
      </c>
      <c r="P5857" s="6">
        <v>-72.128338249999999</v>
      </c>
    </row>
    <row r="5858" spans="2:16" ht="15.75" customHeight="1" x14ac:dyDescent="0.3">
      <c r="B5858" s="6">
        <v>609</v>
      </c>
      <c r="C5858" s="6" t="s">
        <v>26</v>
      </c>
      <c r="D5858" s="6">
        <v>7836</v>
      </c>
      <c r="F5858" s="6" t="s">
        <v>20</v>
      </c>
      <c r="G5858" s="6">
        <v>197.8</v>
      </c>
      <c r="H5858" s="6">
        <v>120.4</v>
      </c>
      <c r="I5858" s="6">
        <v>1.2</v>
      </c>
      <c r="J5858" s="6" t="s">
        <v>170</v>
      </c>
      <c r="N5858" s="6" t="b">
        <v>0</v>
      </c>
      <c r="O5858" s="6">
        <v>41.989968410000003</v>
      </c>
      <c r="P5858" s="6">
        <v>-72.128310080000006</v>
      </c>
    </row>
    <row r="5859" spans="2:16" ht="15.75" customHeight="1" x14ac:dyDescent="0.3">
      <c r="B5859" s="6">
        <v>609</v>
      </c>
      <c r="C5859" s="6" t="s">
        <v>26</v>
      </c>
      <c r="D5859" s="6">
        <v>7837</v>
      </c>
      <c r="F5859" s="6" t="s">
        <v>20</v>
      </c>
      <c r="G5859" s="6">
        <v>194</v>
      </c>
      <c r="H5859" s="6">
        <v>122.1</v>
      </c>
      <c r="I5859" s="6">
        <v>1.2</v>
      </c>
      <c r="J5859" s="6" t="s">
        <v>170</v>
      </c>
      <c r="N5859" s="6" t="b">
        <v>0</v>
      </c>
      <c r="O5859" s="6">
        <v>41.989989399999999</v>
      </c>
      <c r="P5859" s="6">
        <v>-72.128351780000003</v>
      </c>
    </row>
    <row r="5860" spans="2:16" ht="15.75" customHeight="1" x14ac:dyDescent="0.3">
      <c r="B5860" s="6">
        <v>907</v>
      </c>
      <c r="C5860" s="6" t="s">
        <v>26</v>
      </c>
      <c r="D5860" s="6">
        <v>7838</v>
      </c>
      <c r="F5860" s="6" t="s">
        <v>172</v>
      </c>
      <c r="G5860" s="6">
        <v>151.69999999999999</v>
      </c>
      <c r="H5860" s="6">
        <v>189.4</v>
      </c>
      <c r="I5860" s="6">
        <v>1</v>
      </c>
      <c r="J5860" s="6" t="s">
        <v>170</v>
      </c>
      <c r="K5860" s="6">
        <v>1.3</v>
      </c>
      <c r="L5860" s="6" t="s">
        <v>24</v>
      </c>
      <c r="N5860" s="6" t="b">
        <v>0</v>
      </c>
      <c r="O5860" s="6">
        <v>41.990651509999999</v>
      </c>
      <c r="P5860" s="6">
        <v>-72.128714400000007</v>
      </c>
    </row>
    <row r="5861" spans="2:16" ht="15.75" customHeight="1" x14ac:dyDescent="0.3">
      <c r="B5861" s="6">
        <v>907</v>
      </c>
      <c r="C5861" s="6" t="s">
        <v>25</v>
      </c>
      <c r="D5861" s="6">
        <v>7839</v>
      </c>
      <c r="F5861" s="6" t="s">
        <v>172</v>
      </c>
      <c r="G5861" s="6">
        <v>151.5</v>
      </c>
      <c r="H5861" s="6">
        <v>194.8</v>
      </c>
      <c r="I5861" s="6">
        <v>1.6</v>
      </c>
      <c r="J5861" s="6" t="s">
        <v>170</v>
      </c>
      <c r="K5861" s="6">
        <v>1.3</v>
      </c>
      <c r="L5861" s="6" t="s">
        <v>24</v>
      </c>
      <c r="N5861" s="6" t="b">
        <v>0</v>
      </c>
      <c r="O5861" s="6">
        <v>41.990699650000003</v>
      </c>
      <c r="P5861" s="6">
        <v>-72.128705429999997</v>
      </c>
    </row>
    <row r="5862" spans="2:16" ht="15.75" customHeight="1" x14ac:dyDescent="0.3">
      <c r="B5862" s="6">
        <v>609</v>
      </c>
      <c r="C5862" s="6" t="s">
        <v>17</v>
      </c>
      <c r="D5862" s="6">
        <v>7840</v>
      </c>
      <c r="F5862" s="6" t="s">
        <v>20</v>
      </c>
      <c r="G5862" s="6">
        <v>183.6</v>
      </c>
      <c r="H5862" s="6">
        <v>129</v>
      </c>
      <c r="I5862" s="6">
        <v>1</v>
      </c>
      <c r="J5862" s="6" t="s">
        <v>170</v>
      </c>
      <c r="K5862" s="6">
        <v>1.3</v>
      </c>
      <c r="L5862" s="6" t="s">
        <v>24</v>
      </c>
      <c r="N5862" s="6" t="b">
        <v>0</v>
      </c>
      <c r="O5862" s="6">
        <v>41.990066749999997</v>
      </c>
      <c r="P5862" s="6">
        <v>-72.128461209999998</v>
      </c>
    </row>
    <row r="5863" spans="2:16" ht="15.75" customHeight="1" x14ac:dyDescent="0.3">
      <c r="B5863" s="6">
        <v>509</v>
      </c>
      <c r="C5863" s="6" t="s">
        <v>17</v>
      </c>
      <c r="D5863" s="6">
        <v>7841</v>
      </c>
      <c r="F5863" s="6" t="s">
        <v>20</v>
      </c>
      <c r="G5863" s="6">
        <v>191</v>
      </c>
      <c r="H5863" s="6">
        <v>113.2</v>
      </c>
      <c r="I5863" s="6">
        <v>1</v>
      </c>
      <c r="J5863" s="6" t="s">
        <v>170</v>
      </c>
      <c r="L5863" s="6" t="s">
        <v>24</v>
      </c>
      <c r="N5863" s="6" t="b">
        <v>0</v>
      </c>
      <c r="O5863" s="6">
        <v>41.989915259999997</v>
      </c>
      <c r="P5863" s="6">
        <v>-72.128406229999996</v>
      </c>
    </row>
    <row r="5864" spans="2:16" ht="15.75" customHeight="1" x14ac:dyDescent="0.3">
      <c r="B5864" s="6">
        <v>509</v>
      </c>
      <c r="C5864" s="6" t="s">
        <v>17</v>
      </c>
      <c r="D5864" s="6">
        <v>7842</v>
      </c>
      <c r="F5864" s="6" t="s">
        <v>20</v>
      </c>
      <c r="G5864" s="6">
        <v>195</v>
      </c>
      <c r="H5864" s="6">
        <v>113.5</v>
      </c>
      <c r="I5864" s="6">
        <v>1.7</v>
      </c>
      <c r="J5864" s="6" t="s">
        <v>170</v>
      </c>
      <c r="L5864" s="6" t="s">
        <v>24</v>
      </c>
      <c r="N5864" s="6" t="b">
        <v>0</v>
      </c>
      <c r="O5864" s="6">
        <v>41.989911669999998</v>
      </c>
      <c r="P5864" s="6">
        <v>-72.128357940000001</v>
      </c>
    </row>
    <row r="5865" spans="2:16" ht="15.75" customHeight="1" x14ac:dyDescent="0.3">
      <c r="B5865" s="6">
        <v>808</v>
      </c>
      <c r="C5865" s="6" t="s">
        <v>21</v>
      </c>
      <c r="D5865" s="6">
        <v>7843</v>
      </c>
      <c r="F5865" s="6" t="s">
        <v>172</v>
      </c>
      <c r="G5865" s="6">
        <v>168.9</v>
      </c>
      <c r="H5865" s="6">
        <v>171</v>
      </c>
      <c r="I5865" s="6">
        <v>1.7</v>
      </c>
      <c r="J5865" s="6" t="s">
        <v>170</v>
      </c>
      <c r="K5865" s="6">
        <v>1.3</v>
      </c>
      <c r="L5865" s="6" t="s">
        <v>24</v>
      </c>
      <c r="N5865" s="6" t="b">
        <v>1</v>
      </c>
      <c r="O5865" s="6">
        <v>41.990461689999997</v>
      </c>
      <c r="P5865" s="6">
        <v>-72.128548109999997</v>
      </c>
    </row>
    <row r="5866" spans="2:16" ht="15.75" customHeight="1" x14ac:dyDescent="0.3">
      <c r="B5866" s="6">
        <v>908</v>
      </c>
      <c r="C5866" s="6" t="s">
        <v>26</v>
      </c>
      <c r="D5866" s="6">
        <v>7844</v>
      </c>
      <c r="F5866" s="6" t="s">
        <v>172</v>
      </c>
      <c r="G5866" s="6">
        <v>173.2</v>
      </c>
      <c r="H5866" s="6">
        <v>189.9</v>
      </c>
      <c r="I5866" s="6">
        <v>1</v>
      </c>
      <c r="J5866" s="6" t="s">
        <v>170</v>
      </c>
      <c r="K5866" s="6">
        <v>1.3</v>
      </c>
      <c r="L5866" s="6" t="s">
        <v>24</v>
      </c>
      <c r="N5866" s="6" t="b">
        <v>0</v>
      </c>
      <c r="O5866" s="6">
        <v>41.990622360000003</v>
      </c>
      <c r="P5866" s="6">
        <v>-72.128457159999996</v>
      </c>
    </row>
    <row r="5867" spans="2:16" ht="15.75" customHeight="1" x14ac:dyDescent="0.3">
      <c r="B5867" s="6">
        <v>509</v>
      </c>
      <c r="C5867" s="6" t="s">
        <v>17</v>
      </c>
      <c r="D5867" s="6">
        <v>7846</v>
      </c>
      <c r="F5867" s="6" t="s">
        <v>20</v>
      </c>
      <c r="G5867" s="6">
        <v>198.3</v>
      </c>
      <c r="H5867" s="6">
        <v>114.8</v>
      </c>
      <c r="I5867" s="6">
        <v>1.5</v>
      </c>
      <c r="J5867" s="6" t="s">
        <v>170</v>
      </c>
      <c r="N5867" s="6" t="b">
        <v>0</v>
      </c>
      <c r="O5867" s="6">
        <v>41.989918029999998</v>
      </c>
      <c r="P5867" s="6">
        <v>-72.128315889999996</v>
      </c>
    </row>
    <row r="5868" spans="2:16" ht="15.75" customHeight="1" x14ac:dyDescent="0.3">
      <c r="B5868" s="6">
        <v>905</v>
      </c>
      <c r="C5868" s="6" t="s">
        <v>17</v>
      </c>
      <c r="D5868" s="6">
        <v>7847</v>
      </c>
      <c r="F5868" s="6" t="s">
        <v>172</v>
      </c>
      <c r="G5868" s="6">
        <v>103.7</v>
      </c>
      <c r="H5868" s="6">
        <v>180.4</v>
      </c>
      <c r="I5868" s="6">
        <v>2.1</v>
      </c>
      <c r="J5868" s="6" t="s">
        <v>170</v>
      </c>
      <c r="K5868" s="6">
        <v>1.3</v>
      </c>
      <c r="L5868" s="6" t="s">
        <v>24</v>
      </c>
      <c r="N5868" s="6" t="b">
        <v>0</v>
      </c>
      <c r="O5868" s="6">
        <v>41.990646769999998</v>
      </c>
      <c r="P5868" s="6">
        <v>-72.129305270000003</v>
      </c>
    </row>
    <row r="5869" spans="2:16" ht="15.75" customHeight="1" x14ac:dyDescent="0.3">
      <c r="B5869" s="6">
        <v>609</v>
      </c>
      <c r="C5869" s="6" t="s">
        <v>17</v>
      </c>
      <c r="D5869" s="6">
        <v>7848</v>
      </c>
      <c r="F5869" s="6" t="s">
        <v>20</v>
      </c>
      <c r="G5869" s="6">
        <v>185.8</v>
      </c>
      <c r="H5869" s="6">
        <v>124.2</v>
      </c>
      <c r="I5869" s="6">
        <v>1.8</v>
      </c>
      <c r="J5869" s="6" t="s">
        <v>170</v>
      </c>
      <c r="N5869" s="6" t="b">
        <v>0</v>
      </c>
      <c r="O5869" s="6">
        <v>41.990020809999997</v>
      </c>
      <c r="P5869" s="6">
        <v>-72.128445080000006</v>
      </c>
    </row>
    <row r="5870" spans="2:16" ht="15.75" customHeight="1" x14ac:dyDescent="0.3">
      <c r="B5870" s="6">
        <v>509</v>
      </c>
      <c r="C5870" s="6" t="s">
        <v>17</v>
      </c>
      <c r="D5870" s="6">
        <v>7849</v>
      </c>
      <c r="F5870" s="6" t="s">
        <v>20</v>
      </c>
      <c r="G5870" s="6">
        <v>198.7</v>
      </c>
      <c r="H5870" s="6">
        <v>116.4</v>
      </c>
      <c r="I5870" s="6">
        <v>1.4</v>
      </c>
      <c r="J5870" s="6" t="s">
        <v>170</v>
      </c>
      <c r="N5870" s="6" t="b">
        <v>0</v>
      </c>
      <c r="O5870" s="6">
        <v>41.989931579999997</v>
      </c>
      <c r="P5870" s="6">
        <v>-72.128307759999998</v>
      </c>
    </row>
    <row r="5871" spans="2:16" ht="15.75" customHeight="1" x14ac:dyDescent="0.3">
      <c r="B5871" s="6">
        <v>609</v>
      </c>
      <c r="C5871" s="6" t="s">
        <v>17</v>
      </c>
      <c r="D5871" s="6">
        <v>7851</v>
      </c>
      <c r="F5871" s="6" t="s">
        <v>20</v>
      </c>
      <c r="G5871" s="6">
        <v>183.5</v>
      </c>
      <c r="H5871" s="6">
        <v>125.2</v>
      </c>
      <c r="I5871" s="6">
        <v>1.9</v>
      </c>
      <c r="J5871" s="6" t="s">
        <v>170</v>
      </c>
      <c r="N5871" s="6" t="b">
        <v>0</v>
      </c>
      <c r="O5871" s="6">
        <v>41.990033250000003</v>
      </c>
      <c r="P5871" s="6">
        <v>-72.128470390000004</v>
      </c>
    </row>
    <row r="5872" spans="2:16" ht="15.75" customHeight="1" x14ac:dyDescent="0.3">
      <c r="B5872" s="6">
        <v>509</v>
      </c>
      <c r="C5872" s="6" t="s">
        <v>17</v>
      </c>
      <c r="D5872" s="6">
        <v>7852</v>
      </c>
      <c r="F5872" s="6" t="s">
        <v>20</v>
      </c>
      <c r="G5872" s="6">
        <v>199.1</v>
      </c>
      <c r="H5872" s="6">
        <v>114.4</v>
      </c>
      <c r="I5872" s="6">
        <v>1.9</v>
      </c>
      <c r="J5872" s="6" t="s">
        <v>170</v>
      </c>
      <c r="N5872" s="6" t="b">
        <v>0</v>
      </c>
      <c r="O5872" s="6">
        <v>41.98991324</v>
      </c>
      <c r="P5872" s="6">
        <v>-72.128307190000001</v>
      </c>
    </row>
    <row r="5873" spans="2:16" ht="15.75" customHeight="1" x14ac:dyDescent="0.3">
      <c r="B5873" s="6">
        <v>609</v>
      </c>
      <c r="C5873" s="6" t="s">
        <v>17</v>
      </c>
      <c r="D5873" s="6">
        <v>7853</v>
      </c>
      <c r="F5873" s="6" t="s">
        <v>20</v>
      </c>
      <c r="G5873" s="6">
        <v>186</v>
      </c>
      <c r="H5873" s="6">
        <v>124.9</v>
      </c>
      <c r="I5873" s="6">
        <v>2.6</v>
      </c>
      <c r="J5873" s="6" t="s">
        <v>170</v>
      </c>
      <c r="N5873" s="6" t="b">
        <v>0</v>
      </c>
      <c r="O5873" s="6">
        <v>41.990026690000001</v>
      </c>
      <c r="P5873" s="6">
        <v>-72.128441230000007</v>
      </c>
    </row>
    <row r="5874" spans="2:16" ht="15.75" customHeight="1" x14ac:dyDescent="0.3">
      <c r="B5874" s="6">
        <v>805</v>
      </c>
      <c r="C5874" s="6" t="s">
        <v>26</v>
      </c>
      <c r="D5874" s="6">
        <v>7854</v>
      </c>
      <c r="F5874" s="6" t="s">
        <v>172</v>
      </c>
      <c r="G5874" s="6">
        <v>113.7</v>
      </c>
      <c r="H5874" s="6">
        <v>160.9</v>
      </c>
      <c r="I5874" s="6">
        <v>1.1000000000000001</v>
      </c>
      <c r="J5874" s="6" t="s">
        <v>170</v>
      </c>
      <c r="K5874" s="6">
        <v>1.3</v>
      </c>
      <c r="L5874" s="6" t="s">
        <v>24</v>
      </c>
      <c r="N5874" s="6" t="b">
        <v>1</v>
      </c>
      <c r="O5874" s="6">
        <v>41.990458449999998</v>
      </c>
      <c r="P5874" s="6">
        <v>-72.129227090000001</v>
      </c>
    </row>
    <row r="5875" spans="2:16" ht="15.75" customHeight="1" x14ac:dyDescent="0.3">
      <c r="B5875" s="6">
        <v>509</v>
      </c>
      <c r="C5875" s="6" t="s">
        <v>17</v>
      </c>
      <c r="D5875" s="6">
        <v>7855</v>
      </c>
      <c r="F5875" s="6" t="s">
        <v>20</v>
      </c>
      <c r="G5875" s="6">
        <v>198.7</v>
      </c>
      <c r="H5875" s="6">
        <v>117.7</v>
      </c>
      <c r="I5875" s="6">
        <v>1.7</v>
      </c>
      <c r="J5875" s="6" t="s">
        <v>170</v>
      </c>
      <c r="N5875" s="6" t="b">
        <v>0</v>
      </c>
      <c r="O5875" s="6">
        <v>41.989943089999997</v>
      </c>
      <c r="P5875" s="6">
        <v>-72.128305030000007</v>
      </c>
    </row>
    <row r="5876" spans="2:16" ht="15.75" customHeight="1" x14ac:dyDescent="0.3">
      <c r="B5876" s="6">
        <v>509</v>
      </c>
      <c r="C5876" s="6" t="s">
        <v>17</v>
      </c>
      <c r="D5876" s="6">
        <v>7857</v>
      </c>
      <c r="F5876" s="6" t="s">
        <v>20</v>
      </c>
      <c r="G5876" s="6">
        <v>193.6</v>
      </c>
      <c r="H5876" s="6">
        <v>114.7</v>
      </c>
      <c r="I5876" s="6">
        <v>1.4</v>
      </c>
      <c r="J5876" s="6" t="s">
        <v>170</v>
      </c>
      <c r="L5876" s="6" t="s">
        <v>24</v>
      </c>
      <c r="N5876" s="6" t="b">
        <v>0</v>
      </c>
      <c r="O5876" s="6">
        <v>41.98992449</v>
      </c>
      <c r="P5876" s="6">
        <v>-72.128372100000007</v>
      </c>
    </row>
    <row r="5877" spans="2:16" ht="15.75" customHeight="1" x14ac:dyDescent="0.3">
      <c r="B5877" s="6">
        <v>509</v>
      </c>
      <c r="C5877" s="6" t="s">
        <v>25</v>
      </c>
      <c r="D5877" s="6">
        <v>7858</v>
      </c>
      <c r="F5877" s="6" t="s">
        <v>20</v>
      </c>
      <c r="G5877" s="6">
        <v>195.4</v>
      </c>
      <c r="H5877" s="6">
        <v>117.4</v>
      </c>
      <c r="I5877" s="6">
        <v>1.5</v>
      </c>
      <c r="J5877" s="6" t="s">
        <v>170</v>
      </c>
      <c r="K5877" s="6">
        <v>1.3</v>
      </c>
      <c r="L5877" s="6" t="s">
        <v>24</v>
      </c>
      <c r="N5877" s="6" t="b">
        <v>0</v>
      </c>
      <c r="O5877" s="6">
        <v>41.989945589999998</v>
      </c>
      <c r="P5877" s="6">
        <v>-72.128344979999994</v>
      </c>
    </row>
    <row r="5878" spans="2:16" ht="15.75" customHeight="1" x14ac:dyDescent="0.3">
      <c r="B5878" s="6">
        <v>609</v>
      </c>
      <c r="C5878" s="6" t="s">
        <v>17</v>
      </c>
      <c r="D5878" s="6">
        <v>7859</v>
      </c>
      <c r="F5878" s="6" t="s">
        <v>20</v>
      </c>
      <c r="G5878" s="6">
        <v>189.2</v>
      </c>
      <c r="H5878" s="6">
        <v>123</v>
      </c>
      <c r="I5878" s="6">
        <v>1.2</v>
      </c>
      <c r="J5878" s="6" t="s">
        <v>170</v>
      </c>
      <c r="K5878" s="6">
        <v>1.3</v>
      </c>
      <c r="L5878" s="6" t="s">
        <v>24</v>
      </c>
      <c r="N5878" s="6" t="b">
        <v>0</v>
      </c>
      <c r="O5878" s="6">
        <v>41.99000487</v>
      </c>
      <c r="P5878" s="6">
        <v>-72.128407089999996</v>
      </c>
    </row>
    <row r="5879" spans="2:16" ht="15.75" customHeight="1" x14ac:dyDescent="0.3">
      <c r="B5879" s="6">
        <v>509</v>
      </c>
      <c r="C5879" s="6" t="s">
        <v>17</v>
      </c>
      <c r="D5879" s="6">
        <v>7860</v>
      </c>
      <c r="F5879" s="6" t="s">
        <v>20</v>
      </c>
      <c r="G5879" s="6">
        <v>198</v>
      </c>
      <c r="H5879" s="6">
        <v>115.7</v>
      </c>
      <c r="I5879" s="6">
        <v>1.3</v>
      </c>
      <c r="J5879" s="6" t="s">
        <v>170</v>
      </c>
      <c r="N5879" s="6" t="b">
        <v>0</v>
      </c>
      <c r="O5879" s="6">
        <v>41.98992647</v>
      </c>
      <c r="P5879" s="6">
        <v>-72.128317569999993</v>
      </c>
    </row>
    <row r="5880" spans="2:16" ht="15.75" customHeight="1" x14ac:dyDescent="0.3">
      <c r="B5880" s="6">
        <v>609</v>
      </c>
      <c r="C5880" s="6" t="s">
        <v>17</v>
      </c>
      <c r="D5880" s="6">
        <v>7861</v>
      </c>
      <c r="F5880" s="6" t="s">
        <v>20</v>
      </c>
      <c r="G5880" s="6">
        <v>183.6</v>
      </c>
      <c r="H5880" s="6">
        <v>121.3</v>
      </c>
      <c r="I5880" s="6">
        <v>2.8</v>
      </c>
      <c r="J5880" s="6" t="s">
        <v>170</v>
      </c>
      <c r="L5880" s="6" t="s">
        <v>24</v>
      </c>
      <c r="N5880" s="6" t="b">
        <v>0</v>
      </c>
      <c r="O5880" s="6">
        <v>41.989998559999997</v>
      </c>
      <c r="P5880" s="6">
        <v>-72.12847739</v>
      </c>
    </row>
    <row r="5881" spans="2:16" ht="15.75" customHeight="1" x14ac:dyDescent="0.3">
      <c r="B5881" s="6">
        <v>509</v>
      </c>
      <c r="C5881" s="6" t="s">
        <v>17</v>
      </c>
      <c r="D5881" s="6">
        <v>7862</v>
      </c>
      <c r="F5881" s="6" t="s">
        <v>20</v>
      </c>
      <c r="G5881" s="6">
        <v>198</v>
      </c>
      <c r="H5881" s="6">
        <v>115.8</v>
      </c>
      <c r="I5881" s="6">
        <v>1.9</v>
      </c>
      <c r="J5881" s="6" t="s">
        <v>170</v>
      </c>
      <c r="N5881" s="6" t="b">
        <v>0</v>
      </c>
      <c r="O5881" s="6">
        <v>41.989927360000003</v>
      </c>
      <c r="P5881" s="6">
        <v>-72.128317359999997</v>
      </c>
    </row>
    <row r="5882" spans="2:16" ht="15.75" customHeight="1" x14ac:dyDescent="0.3">
      <c r="B5882" s="6">
        <v>509</v>
      </c>
      <c r="C5882" s="6" t="s">
        <v>17</v>
      </c>
      <c r="D5882" s="6">
        <v>7863</v>
      </c>
      <c r="F5882" s="6" t="s">
        <v>20</v>
      </c>
      <c r="G5882" s="6">
        <v>197.8</v>
      </c>
      <c r="H5882" s="6">
        <v>115.4</v>
      </c>
      <c r="I5882" s="6">
        <v>1.6</v>
      </c>
      <c r="J5882" s="6" t="s">
        <v>170</v>
      </c>
      <c r="N5882" s="6" t="b">
        <v>0</v>
      </c>
      <c r="O5882" s="6">
        <v>41.989924129999999</v>
      </c>
      <c r="P5882" s="6">
        <v>-72.128320579999993</v>
      </c>
    </row>
    <row r="5883" spans="2:16" ht="15.75" customHeight="1" x14ac:dyDescent="0.3">
      <c r="B5883" s="6">
        <v>609</v>
      </c>
      <c r="C5883" s="6" t="s">
        <v>17</v>
      </c>
      <c r="D5883" s="6">
        <v>7864</v>
      </c>
      <c r="F5883" s="6" t="s">
        <v>20</v>
      </c>
      <c r="G5883" s="6">
        <v>180.3</v>
      </c>
      <c r="H5883" s="6">
        <v>123.3</v>
      </c>
      <c r="I5883" s="6">
        <v>1.1000000000000001</v>
      </c>
      <c r="J5883" s="6" t="s">
        <v>170</v>
      </c>
      <c r="L5883" s="6" t="s">
        <v>24</v>
      </c>
      <c r="N5883" s="6" t="b">
        <v>0</v>
      </c>
      <c r="O5883" s="6">
        <v>41.990021429999999</v>
      </c>
      <c r="P5883" s="6">
        <v>-72.128512509999993</v>
      </c>
    </row>
    <row r="5884" spans="2:16" ht="15.75" customHeight="1" x14ac:dyDescent="0.3">
      <c r="B5884" s="6">
        <v>509</v>
      </c>
      <c r="C5884" s="6" t="s">
        <v>17</v>
      </c>
      <c r="D5884" s="6">
        <v>7865</v>
      </c>
      <c r="F5884" s="6" t="s">
        <v>20</v>
      </c>
      <c r="G5884" s="6">
        <v>191</v>
      </c>
      <c r="H5884" s="6">
        <v>114.9</v>
      </c>
      <c r="I5884" s="6">
        <v>1.3</v>
      </c>
      <c r="J5884" s="6" t="s">
        <v>170</v>
      </c>
      <c r="N5884" s="6" t="b">
        <v>0</v>
      </c>
      <c r="O5884" s="6">
        <v>41.989930319999999</v>
      </c>
      <c r="P5884" s="6">
        <v>-72.128402660000006</v>
      </c>
    </row>
    <row r="5885" spans="2:16" ht="15.75" customHeight="1" x14ac:dyDescent="0.3">
      <c r="B5885" s="6">
        <v>609</v>
      </c>
      <c r="C5885" s="6" t="s">
        <v>17</v>
      </c>
      <c r="D5885" s="6">
        <v>7865</v>
      </c>
      <c r="F5885" s="6" t="s">
        <v>20</v>
      </c>
      <c r="G5885" s="6">
        <v>180.8</v>
      </c>
      <c r="H5885" s="6">
        <v>123.5</v>
      </c>
      <c r="I5885" s="6">
        <v>1.1000000000000001</v>
      </c>
      <c r="J5885" s="6" t="s">
        <v>170</v>
      </c>
      <c r="N5885" s="6" t="b">
        <v>0</v>
      </c>
      <c r="O5885" s="6">
        <v>41.990022420000003</v>
      </c>
      <c r="P5885" s="6">
        <v>-72.128506130000005</v>
      </c>
    </row>
    <row r="5886" spans="2:16" ht="15.75" customHeight="1" x14ac:dyDescent="0.3">
      <c r="B5886" s="6">
        <v>609</v>
      </c>
      <c r="C5886" s="6" t="s">
        <v>17</v>
      </c>
      <c r="D5886" s="6">
        <v>7866</v>
      </c>
      <c r="F5886" s="6" t="s">
        <v>20</v>
      </c>
      <c r="G5886" s="6">
        <v>183.8</v>
      </c>
      <c r="H5886" s="6">
        <v>121.9</v>
      </c>
      <c r="I5886" s="6">
        <v>2.2999999999999998</v>
      </c>
      <c r="J5886" s="6" t="s">
        <v>170</v>
      </c>
      <c r="L5886" s="6" t="s">
        <v>24</v>
      </c>
      <c r="N5886" s="6" t="b">
        <v>0</v>
      </c>
      <c r="O5886" s="6">
        <v>41.990003559999998</v>
      </c>
      <c r="P5886" s="6">
        <v>-72.128473749999998</v>
      </c>
    </row>
    <row r="5887" spans="2:16" ht="15.75" customHeight="1" x14ac:dyDescent="0.3">
      <c r="B5887" s="6">
        <v>609</v>
      </c>
      <c r="C5887" s="6" t="s">
        <v>17</v>
      </c>
      <c r="D5887" s="6">
        <v>7867</v>
      </c>
      <c r="F5887" s="6" t="s">
        <v>20</v>
      </c>
      <c r="G5887" s="6">
        <v>184.9</v>
      </c>
      <c r="H5887" s="6">
        <v>122.3</v>
      </c>
      <c r="I5887" s="6">
        <v>2.9</v>
      </c>
      <c r="J5887" s="6" t="s">
        <v>170</v>
      </c>
      <c r="N5887" s="6" t="b">
        <v>0</v>
      </c>
      <c r="O5887" s="6">
        <v>41.990005379999999</v>
      </c>
      <c r="P5887" s="6">
        <v>-72.128459800000002</v>
      </c>
    </row>
    <row r="5888" spans="2:16" ht="15.75" customHeight="1" x14ac:dyDescent="0.3">
      <c r="B5888" s="6">
        <v>509</v>
      </c>
      <c r="C5888" s="6" t="s">
        <v>17</v>
      </c>
      <c r="D5888" s="6">
        <v>7868</v>
      </c>
      <c r="F5888" s="6" t="s">
        <v>18</v>
      </c>
      <c r="G5888" s="6">
        <v>198.4</v>
      </c>
      <c r="H5888" s="6">
        <v>114</v>
      </c>
      <c r="I5888" s="6">
        <v>3.7</v>
      </c>
      <c r="J5888" s="6" t="s">
        <v>170</v>
      </c>
      <c r="N5888" s="6" t="b">
        <v>0</v>
      </c>
      <c r="O5888" s="6">
        <v>41.989910790000003</v>
      </c>
      <c r="P5888" s="6">
        <v>-72.128316380000001</v>
      </c>
    </row>
    <row r="5889" spans="2:16" ht="15.75" customHeight="1" x14ac:dyDescent="0.3">
      <c r="B5889" s="6">
        <v>805</v>
      </c>
      <c r="C5889" s="6" t="s">
        <v>17</v>
      </c>
      <c r="D5889" s="6">
        <v>7869</v>
      </c>
      <c r="F5889" s="6" t="s">
        <v>172</v>
      </c>
      <c r="G5889" s="6">
        <v>109.7</v>
      </c>
      <c r="H5889" s="6">
        <v>165.5</v>
      </c>
      <c r="I5889" s="6">
        <v>1.5</v>
      </c>
      <c r="J5889" s="6" t="s">
        <v>170</v>
      </c>
      <c r="K5889" s="6">
        <v>1.3</v>
      </c>
      <c r="L5889" s="6" t="s">
        <v>24</v>
      </c>
      <c r="N5889" s="6" t="b">
        <v>0</v>
      </c>
      <c r="O5889" s="6">
        <v>41.99050544</v>
      </c>
      <c r="P5889" s="6">
        <v>-72.129265090000004</v>
      </c>
    </row>
    <row r="5890" spans="2:16" ht="15.75" customHeight="1" x14ac:dyDescent="0.3">
      <c r="B5890" s="6">
        <v>609</v>
      </c>
      <c r="C5890" s="6" t="s">
        <v>26</v>
      </c>
      <c r="D5890" s="6">
        <v>7870</v>
      </c>
      <c r="F5890" s="6" t="s">
        <v>20</v>
      </c>
      <c r="G5890" s="6">
        <v>195.4</v>
      </c>
      <c r="H5890" s="6">
        <v>120.2</v>
      </c>
      <c r="I5890" s="6">
        <v>1.6</v>
      </c>
      <c r="J5890" s="6" t="s">
        <v>170</v>
      </c>
      <c r="L5890" s="6" t="s">
        <v>24</v>
      </c>
      <c r="N5890" s="6" t="b">
        <v>0</v>
      </c>
      <c r="O5890" s="6">
        <v>41.989970390000003</v>
      </c>
      <c r="P5890" s="6">
        <v>-72.128339089999997</v>
      </c>
    </row>
    <row r="5891" spans="2:16" ht="15.75" customHeight="1" x14ac:dyDescent="0.3">
      <c r="B5891" s="6">
        <v>905</v>
      </c>
      <c r="C5891" s="6" t="s">
        <v>17</v>
      </c>
      <c r="D5891" s="6">
        <v>7871</v>
      </c>
      <c r="F5891" s="6" t="s">
        <v>172</v>
      </c>
      <c r="G5891" s="6">
        <v>104.8</v>
      </c>
      <c r="H5891" s="6">
        <v>182.4</v>
      </c>
      <c r="I5891" s="6">
        <v>2.2999999999999998</v>
      </c>
      <c r="J5891" s="6" t="s">
        <v>170</v>
      </c>
      <c r="K5891" s="6">
        <v>1.3</v>
      </c>
      <c r="L5891" s="6" t="s">
        <v>24</v>
      </c>
      <c r="N5891" s="6" t="b">
        <v>0</v>
      </c>
      <c r="O5891" s="6">
        <v>41.99066277</v>
      </c>
      <c r="P5891" s="6">
        <v>-72.129287959999999</v>
      </c>
    </row>
    <row r="5892" spans="2:16" ht="15.75" customHeight="1" x14ac:dyDescent="0.3">
      <c r="B5892" s="6">
        <v>805</v>
      </c>
      <c r="C5892" s="6" t="s">
        <v>17</v>
      </c>
      <c r="D5892" s="6">
        <v>7872</v>
      </c>
      <c r="F5892" s="6" t="s">
        <v>172</v>
      </c>
      <c r="G5892" s="6">
        <v>108.2</v>
      </c>
      <c r="H5892" s="6">
        <v>165.7</v>
      </c>
      <c r="I5892" s="6">
        <v>1.3</v>
      </c>
      <c r="J5892" s="6" t="s">
        <v>170</v>
      </c>
      <c r="K5892" s="6">
        <v>1.3</v>
      </c>
      <c r="L5892" s="6" t="s">
        <v>24</v>
      </c>
      <c r="N5892" s="6" t="b">
        <v>0</v>
      </c>
      <c r="O5892" s="6">
        <v>41.990509549999999</v>
      </c>
      <c r="P5892" s="6">
        <v>-72.129282540000005</v>
      </c>
    </row>
    <row r="5893" spans="2:16" ht="15.75" customHeight="1" x14ac:dyDescent="0.3">
      <c r="B5893" s="6">
        <v>706</v>
      </c>
      <c r="C5893" s="6" t="s">
        <v>21</v>
      </c>
      <c r="D5893" s="6">
        <v>7873</v>
      </c>
      <c r="F5893" s="6" t="s">
        <v>172</v>
      </c>
      <c r="G5893" s="6">
        <v>124.8</v>
      </c>
      <c r="H5893" s="6">
        <v>153.69999999999999</v>
      </c>
      <c r="I5893" s="6">
        <v>1.3</v>
      </c>
      <c r="J5893" s="6" t="s">
        <v>170</v>
      </c>
      <c r="K5893" s="6">
        <v>1.3</v>
      </c>
      <c r="L5893" s="6" t="s">
        <v>24</v>
      </c>
      <c r="N5893" s="6" t="b">
        <v>0</v>
      </c>
      <c r="O5893" s="6">
        <v>41.990377350000003</v>
      </c>
      <c r="P5893" s="6">
        <v>-72.129109959999994</v>
      </c>
    </row>
    <row r="5894" spans="2:16" ht="15.75" customHeight="1" x14ac:dyDescent="0.3">
      <c r="B5894" s="6">
        <v>609</v>
      </c>
      <c r="C5894" s="6" t="s">
        <v>17</v>
      </c>
      <c r="D5894" s="6">
        <v>7874</v>
      </c>
      <c r="F5894" s="6" t="s">
        <v>20</v>
      </c>
      <c r="G5894" s="6">
        <v>180.9</v>
      </c>
      <c r="H5894" s="6">
        <v>126</v>
      </c>
      <c r="I5894" s="6">
        <v>1.9</v>
      </c>
      <c r="J5894" s="6" t="s">
        <v>170</v>
      </c>
      <c r="K5894" s="6">
        <v>1.3</v>
      </c>
      <c r="L5894" s="6" t="s">
        <v>24</v>
      </c>
      <c r="N5894" s="6" t="b">
        <v>0</v>
      </c>
      <c r="O5894" s="6">
        <v>41.990044400000002</v>
      </c>
      <c r="P5894" s="6">
        <v>-72.128499689999998</v>
      </c>
    </row>
    <row r="5895" spans="2:16" ht="15.75" customHeight="1" x14ac:dyDescent="0.3">
      <c r="B5895" s="6">
        <v>107</v>
      </c>
      <c r="C5895" s="6" t="s">
        <v>21</v>
      </c>
      <c r="D5895" s="6">
        <v>7875</v>
      </c>
      <c r="F5895" s="6" t="s">
        <v>20</v>
      </c>
      <c r="G5895" s="6">
        <v>149.9</v>
      </c>
      <c r="H5895" s="6">
        <v>39.4</v>
      </c>
      <c r="I5895" s="6">
        <v>3.4</v>
      </c>
      <c r="J5895" s="6" t="s">
        <v>170</v>
      </c>
      <c r="K5895" s="6">
        <v>1.3</v>
      </c>
      <c r="L5895" s="6" t="s">
        <v>24</v>
      </c>
      <c r="N5895" s="6" t="b">
        <v>0</v>
      </c>
      <c r="O5895" s="6">
        <v>41.989325839999999</v>
      </c>
      <c r="P5895" s="6">
        <v>-72.129051050000001</v>
      </c>
    </row>
    <row r="5896" spans="2:16" ht="15.75" customHeight="1" x14ac:dyDescent="0.3">
      <c r="B5896" s="6">
        <v>609</v>
      </c>
      <c r="C5896" s="6" t="s">
        <v>17</v>
      </c>
      <c r="D5896" s="6">
        <v>7877</v>
      </c>
      <c r="F5896" s="6" t="s">
        <v>20</v>
      </c>
      <c r="G5896" s="6">
        <v>184.7</v>
      </c>
      <c r="H5896" s="6">
        <v>122.2</v>
      </c>
      <c r="I5896" s="6">
        <v>2</v>
      </c>
      <c r="J5896" s="6" t="s">
        <v>170</v>
      </c>
      <c r="N5896" s="6" t="b">
        <v>0</v>
      </c>
      <c r="O5896" s="6">
        <v>41.990004810000002</v>
      </c>
      <c r="P5896" s="6">
        <v>-72.128462389999996</v>
      </c>
    </row>
    <row r="5897" spans="2:16" ht="15.75" customHeight="1" x14ac:dyDescent="0.3">
      <c r="B5897" s="6">
        <v>609</v>
      </c>
      <c r="C5897" s="6" t="s">
        <v>17</v>
      </c>
      <c r="D5897" s="6">
        <v>7878</v>
      </c>
      <c r="F5897" s="6" t="s">
        <v>20</v>
      </c>
      <c r="G5897" s="6">
        <v>181.2</v>
      </c>
      <c r="H5897" s="6">
        <v>123.5</v>
      </c>
      <c r="I5897" s="6">
        <v>1.6</v>
      </c>
      <c r="J5897" s="6" t="s">
        <v>170</v>
      </c>
      <c r="N5897" s="6" t="b">
        <v>0</v>
      </c>
      <c r="O5897" s="6">
        <v>41.99002179</v>
      </c>
      <c r="P5897" s="6">
        <v>-72.128501360000001</v>
      </c>
    </row>
    <row r="5898" spans="2:16" ht="15.75" customHeight="1" x14ac:dyDescent="0.3">
      <c r="B5898" s="6">
        <v>609</v>
      </c>
      <c r="C5898" s="6" t="s">
        <v>17</v>
      </c>
      <c r="D5898" s="6">
        <v>7879</v>
      </c>
      <c r="F5898" s="6" t="s">
        <v>20</v>
      </c>
      <c r="G5898" s="6">
        <v>183.4</v>
      </c>
      <c r="H5898" s="6">
        <v>125.6</v>
      </c>
      <c r="I5898" s="6">
        <v>1.2</v>
      </c>
      <c r="J5898" s="6" t="s">
        <v>170</v>
      </c>
      <c r="K5898" s="6">
        <v>1.3</v>
      </c>
      <c r="L5898" s="6" t="s">
        <v>24</v>
      </c>
      <c r="N5898" s="6" t="b">
        <v>0</v>
      </c>
      <c r="O5898" s="6">
        <v>41.990036949999997</v>
      </c>
      <c r="P5898" s="6">
        <v>-72.128470739999997</v>
      </c>
    </row>
    <row r="5899" spans="2:16" ht="15.75" customHeight="1" x14ac:dyDescent="0.3">
      <c r="B5899" s="6">
        <v>609</v>
      </c>
      <c r="C5899" s="6" t="s">
        <v>17</v>
      </c>
      <c r="D5899" s="6">
        <v>7880</v>
      </c>
      <c r="F5899" s="6" t="s">
        <v>20</v>
      </c>
      <c r="G5899" s="6">
        <v>182.4</v>
      </c>
      <c r="H5899" s="6">
        <v>129.19999999999999</v>
      </c>
      <c r="I5899" s="6">
        <v>1.6</v>
      </c>
      <c r="J5899" s="6" t="s">
        <v>170</v>
      </c>
      <c r="K5899" s="6">
        <v>1.3</v>
      </c>
      <c r="L5899" s="6" t="s">
        <v>24</v>
      </c>
      <c r="N5899" s="6" t="b">
        <v>0</v>
      </c>
      <c r="O5899" s="6">
        <v>41.9900704</v>
      </c>
      <c r="P5899" s="6">
        <v>-72.128475089999995</v>
      </c>
    </row>
    <row r="5900" spans="2:16" ht="15.75" customHeight="1" x14ac:dyDescent="0.3">
      <c r="B5900" s="6">
        <v>609</v>
      </c>
      <c r="C5900" s="6" t="s">
        <v>17</v>
      </c>
      <c r="D5900" s="6">
        <v>7881</v>
      </c>
      <c r="F5900" s="6" t="s">
        <v>20</v>
      </c>
      <c r="G5900" s="6">
        <v>181</v>
      </c>
      <c r="H5900" s="6">
        <v>126.9</v>
      </c>
      <c r="I5900" s="6">
        <v>1.5</v>
      </c>
      <c r="J5900" s="6" t="s">
        <v>170</v>
      </c>
      <c r="K5900" s="6">
        <v>1.3</v>
      </c>
      <c r="L5900" s="6" t="s">
        <v>24</v>
      </c>
      <c r="N5900" s="6" t="b">
        <v>0</v>
      </c>
      <c r="O5900" s="6">
        <v>41.990052220000003</v>
      </c>
      <c r="P5900" s="6">
        <v>-72.128496600000005</v>
      </c>
    </row>
    <row r="5901" spans="2:16" ht="15.75" customHeight="1" x14ac:dyDescent="0.3">
      <c r="B5901" s="6">
        <v>609</v>
      </c>
      <c r="C5901" s="6" t="s">
        <v>17</v>
      </c>
      <c r="D5901" s="6">
        <v>7882</v>
      </c>
      <c r="F5901" s="6" t="s">
        <v>20</v>
      </c>
      <c r="G5901" s="6">
        <v>180.9</v>
      </c>
      <c r="H5901" s="6">
        <v>122.8</v>
      </c>
      <c r="I5901" s="6">
        <v>1</v>
      </c>
      <c r="J5901" s="6" t="s">
        <v>170</v>
      </c>
      <c r="K5901" s="6">
        <v>1.3</v>
      </c>
      <c r="L5901" s="6" t="s">
        <v>24</v>
      </c>
      <c r="N5901" s="6" t="b">
        <v>0</v>
      </c>
      <c r="O5901" s="6">
        <v>41.990016060000002</v>
      </c>
      <c r="P5901" s="6">
        <v>-72.12850641</v>
      </c>
    </row>
    <row r="5902" spans="2:16" ht="15.75" customHeight="1" x14ac:dyDescent="0.3">
      <c r="B5902" s="6">
        <v>905</v>
      </c>
      <c r="C5902" s="6" t="s">
        <v>26</v>
      </c>
      <c r="D5902" s="6">
        <v>7883</v>
      </c>
      <c r="F5902" s="6" t="s">
        <v>172</v>
      </c>
      <c r="G5902" s="6">
        <v>111.3</v>
      </c>
      <c r="H5902" s="6">
        <v>180.2</v>
      </c>
      <c r="I5902" s="6">
        <v>1.7</v>
      </c>
      <c r="J5902" s="6" t="s">
        <v>170</v>
      </c>
      <c r="K5902" s="6">
        <v>1.3</v>
      </c>
      <c r="L5902" s="6" t="s">
        <v>24</v>
      </c>
      <c r="N5902" s="6" t="b">
        <v>0</v>
      </c>
      <c r="O5902" s="6">
        <v>41.990633129999999</v>
      </c>
      <c r="P5902" s="6">
        <v>-72.129215130000006</v>
      </c>
    </row>
    <row r="5903" spans="2:16" ht="15.75" customHeight="1" x14ac:dyDescent="0.3">
      <c r="B5903" s="6">
        <v>905</v>
      </c>
      <c r="C5903" s="6" t="s">
        <v>17</v>
      </c>
      <c r="D5903" s="6">
        <v>7884</v>
      </c>
      <c r="F5903" s="6" t="s">
        <v>172</v>
      </c>
      <c r="G5903" s="6">
        <v>101.5</v>
      </c>
      <c r="H5903" s="6">
        <v>188.1</v>
      </c>
      <c r="I5903" s="6">
        <v>2.2999999999999998</v>
      </c>
      <c r="J5903" s="6" t="s">
        <v>170</v>
      </c>
      <c r="K5903" s="6">
        <v>1.3</v>
      </c>
      <c r="L5903" s="6" t="s">
        <v>24</v>
      </c>
      <c r="N5903" s="6" t="b">
        <v>0</v>
      </c>
      <c r="O5903" s="6">
        <v>41.990718409999999</v>
      </c>
      <c r="P5903" s="6">
        <v>-72.129315309999996</v>
      </c>
    </row>
    <row r="5904" spans="2:16" ht="15.75" customHeight="1" x14ac:dyDescent="0.3">
      <c r="B5904" s="6">
        <v>609</v>
      </c>
      <c r="C5904" s="6" t="s">
        <v>17</v>
      </c>
      <c r="D5904" s="6">
        <v>7885</v>
      </c>
      <c r="F5904" s="6" t="s">
        <v>20</v>
      </c>
      <c r="G5904" s="6">
        <v>181.1</v>
      </c>
      <c r="H5904" s="6">
        <v>126.5</v>
      </c>
      <c r="I5904" s="6">
        <v>1.6</v>
      </c>
      <c r="J5904" s="6" t="s">
        <v>170</v>
      </c>
      <c r="K5904" s="6">
        <v>1.3</v>
      </c>
      <c r="L5904" s="6" t="s">
        <v>24</v>
      </c>
      <c r="N5904" s="6" t="b">
        <v>0</v>
      </c>
      <c r="O5904" s="6">
        <v>41.990048520000002</v>
      </c>
      <c r="P5904" s="6">
        <v>-72.128496249999998</v>
      </c>
    </row>
    <row r="5905" spans="2:16" ht="15.75" customHeight="1" x14ac:dyDescent="0.3">
      <c r="B5905" s="6">
        <v>706</v>
      </c>
      <c r="C5905" s="6" t="s">
        <v>21</v>
      </c>
      <c r="D5905" s="6">
        <v>7886</v>
      </c>
      <c r="F5905" s="6" t="s">
        <v>172</v>
      </c>
      <c r="G5905" s="6">
        <v>123.1</v>
      </c>
      <c r="H5905" s="6">
        <v>158.9</v>
      </c>
      <c r="I5905" s="6">
        <v>2</v>
      </c>
      <c r="J5905" s="6" t="s">
        <v>170</v>
      </c>
      <c r="K5905" s="6">
        <v>1.3</v>
      </c>
      <c r="L5905" s="6" t="s">
        <v>24</v>
      </c>
      <c r="N5905" s="6" t="b">
        <v>0</v>
      </c>
      <c r="O5905" s="6">
        <v>41.990426059999997</v>
      </c>
      <c r="P5905" s="6">
        <v>-72.129119290000006</v>
      </c>
    </row>
    <row r="5906" spans="2:16" ht="15.75" customHeight="1" x14ac:dyDescent="0.3">
      <c r="B5906" s="6">
        <v>509</v>
      </c>
      <c r="C5906" s="6" t="s">
        <v>17</v>
      </c>
      <c r="D5906" s="6">
        <v>7887</v>
      </c>
      <c r="F5906" s="6" t="s">
        <v>172</v>
      </c>
      <c r="G5906" s="6">
        <v>187.9</v>
      </c>
      <c r="H5906" s="6">
        <v>106.9</v>
      </c>
      <c r="I5906" s="6">
        <v>2.2999999999999998</v>
      </c>
      <c r="J5906" s="6" t="s">
        <v>170</v>
      </c>
      <c r="K5906" s="6">
        <v>1.3</v>
      </c>
      <c r="L5906" s="6" t="s">
        <v>24</v>
      </c>
      <c r="N5906" s="6" t="b">
        <v>0</v>
      </c>
      <c r="O5906" s="6">
        <v>41.989864310000002</v>
      </c>
      <c r="P5906" s="6">
        <v>-72.128456409999998</v>
      </c>
    </row>
    <row r="5907" spans="2:16" ht="15.75" customHeight="1" x14ac:dyDescent="0.3">
      <c r="B5907" s="6">
        <v>509</v>
      </c>
      <c r="C5907" s="6" t="s">
        <v>25</v>
      </c>
      <c r="D5907" s="6">
        <v>7888</v>
      </c>
      <c r="F5907" s="6" t="s">
        <v>20</v>
      </c>
      <c r="G5907" s="6">
        <v>195.8</v>
      </c>
      <c r="H5907" s="6">
        <v>116.2</v>
      </c>
      <c r="I5907" s="6">
        <v>1.3</v>
      </c>
      <c r="J5907" s="6" t="s">
        <v>170</v>
      </c>
      <c r="K5907" s="6">
        <v>1.3</v>
      </c>
      <c r="L5907" s="6" t="s">
        <v>24</v>
      </c>
      <c r="N5907" s="6" t="b">
        <v>0</v>
      </c>
      <c r="O5907" s="6">
        <v>41.989934329999997</v>
      </c>
      <c r="P5907" s="6">
        <v>-72.12834273</v>
      </c>
    </row>
    <row r="5908" spans="2:16" ht="15.75" customHeight="1" x14ac:dyDescent="0.3">
      <c r="B5908" s="6">
        <v>609</v>
      </c>
      <c r="C5908" s="6" t="s">
        <v>17</v>
      </c>
      <c r="D5908" s="6">
        <v>7890</v>
      </c>
      <c r="F5908" s="6" t="s">
        <v>20</v>
      </c>
      <c r="G5908" s="6">
        <v>183.6</v>
      </c>
      <c r="H5908" s="6">
        <v>125.7</v>
      </c>
      <c r="I5908" s="6">
        <v>1.3</v>
      </c>
      <c r="J5908" s="6" t="s">
        <v>170</v>
      </c>
      <c r="K5908" s="6">
        <v>1.3</v>
      </c>
      <c r="L5908" s="6" t="s">
        <v>24</v>
      </c>
      <c r="N5908" s="6" t="b">
        <v>0</v>
      </c>
      <c r="O5908" s="6">
        <v>41.990037530000002</v>
      </c>
      <c r="P5908" s="6">
        <v>-72.128468139999995</v>
      </c>
    </row>
    <row r="5909" spans="2:16" ht="15.75" customHeight="1" x14ac:dyDescent="0.3">
      <c r="B5909" s="6">
        <v>805</v>
      </c>
      <c r="C5909" s="6" t="s">
        <v>17</v>
      </c>
      <c r="D5909" s="6">
        <v>7891</v>
      </c>
      <c r="F5909" s="6" t="s">
        <v>172</v>
      </c>
      <c r="G5909" s="6">
        <v>100.7</v>
      </c>
      <c r="H5909" s="6">
        <v>168.9</v>
      </c>
      <c r="I5909" s="6">
        <v>1.7</v>
      </c>
      <c r="J5909" s="6" t="s">
        <v>170</v>
      </c>
      <c r="K5909" s="6">
        <v>1.3</v>
      </c>
      <c r="L5909" s="6" t="s">
        <v>24</v>
      </c>
      <c r="N5909" s="6" t="b">
        <v>0</v>
      </c>
      <c r="O5909" s="6">
        <v>41.990549610000002</v>
      </c>
      <c r="P5909" s="6">
        <v>-72.129365190000001</v>
      </c>
    </row>
    <row r="5910" spans="2:16" ht="15.75" customHeight="1" x14ac:dyDescent="0.3">
      <c r="B5910" s="6">
        <v>609</v>
      </c>
      <c r="C5910" s="6" t="s">
        <v>26</v>
      </c>
      <c r="D5910" s="6">
        <v>7892</v>
      </c>
      <c r="F5910" s="6" t="s">
        <v>22</v>
      </c>
      <c r="G5910" s="6">
        <v>194.5</v>
      </c>
      <c r="H5910" s="6">
        <v>120.8</v>
      </c>
      <c r="I5910" s="6">
        <v>1.3</v>
      </c>
      <c r="J5910" s="6" t="s">
        <v>170</v>
      </c>
      <c r="L5910" s="6" t="s">
        <v>24</v>
      </c>
      <c r="N5910" s="6" t="b">
        <v>0</v>
      </c>
      <c r="O5910" s="6">
        <v>41.989977109999998</v>
      </c>
      <c r="P5910" s="6">
        <v>-72.128348560000006</v>
      </c>
    </row>
    <row r="5911" spans="2:16" ht="15.75" customHeight="1" x14ac:dyDescent="0.3">
      <c r="B5911" s="6">
        <v>509</v>
      </c>
      <c r="C5911" s="6" t="s">
        <v>17</v>
      </c>
      <c r="D5911" s="6">
        <v>7893</v>
      </c>
      <c r="F5911" s="6" t="s">
        <v>18</v>
      </c>
      <c r="G5911" s="6">
        <v>190.9</v>
      </c>
      <c r="H5911" s="6">
        <v>111.8</v>
      </c>
      <c r="I5911" s="6">
        <v>3.2</v>
      </c>
      <c r="J5911" s="6" t="s">
        <v>170</v>
      </c>
      <c r="L5911" s="6" t="s">
        <v>24</v>
      </c>
      <c r="N5911" s="6" t="b">
        <v>0</v>
      </c>
      <c r="O5911" s="6">
        <v>41.98990302</v>
      </c>
      <c r="P5911" s="6">
        <v>-72.128410369999997</v>
      </c>
    </row>
    <row r="5912" spans="2:16" ht="15.75" customHeight="1" x14ac:dyDescent="0.3">
      <c r="B5912" s="6">
        <v>609</v>
      </c>
      <c r="C5912" s="6" t="s">
        <v>17</v>
      </c>
      <c r="D5912" s="6">
        <v>7895</v>
      </c>
      <c r="F5912" s="6" t="s">
        <v>20</v>
      </c>
      <c r="G5912" s="6">
        <v>182.7</v>
      </c>
      <c r="H5912" s="6">
        <v>122.1</v>
      </c>
      <c r="I5912" s="6">
        <v>2.5</v>
      </c>
      <c r="J5912" s="6" t="s">
        <v>170</v>
      </c>
      <c r="L5912" s="6" t="s">
        <v>24</v>
      </c>
      <c r="N5912" s="6" t="b">
        <v>0</v>
      </c>
      <c r="O5912" s="6">
        <v>41.990007050000003</v>
      </c>
      <c r="P5912" s="6">
        <v>-72.128486429999995</v>
      </c>
    </row>
    <row r="5913" spans="2:16" ht="15.75" customHeight="1" x14ac:dyDescent="0.3">
      <c r="B5913" s="6">
        <v>805</v>
      </c>
      <c r="C5913" s="6" t="s">
        <v>17</v>
      </c>
      <c r="D5913" s="6">
        <v>7896</v>
      </c>
      <c r="F5913" s="6" t="s">
        <v>172</v>
      </c>
      <c r="G5913" s="6">
        <v>100.6</v>
      </c>
      <c r="H5913" s="6">
        <v>167</v>
      </c>
      <c r="I5913" s="6">
        <v>2.1</v>
      </c>
      <c r="J5913" s="6" t="s">
        <v>170</v>
      </c>
      <c r="K5913" s="6">
        <v>1.3</v>
      </c>
      <c r="L5913" s="6" t="s">
        <v>24</v>
      </c>
      <c r="N5913" s="6" t="b">
        <v>0</v>
      </c>
      <c r="O5913" s="6">
        <v>41.990532940000001</v>
      </c>
      <c r="P5913" s="6">
        <v>-72.129370370000004</v>
      </c>
    </row>
    <row r="5914" spans="2:16" ht="15.75" customHeight="1" x14ac:dyDescent="0.3">
      <c r="B5914" s="6">
        <v>609</v>
      </c>
      <c r="C5914" s="6" t="s">
        <v>17</v>
      </c>
      <c r="D5914" s="6">
        <v>7898</v>
      </c>
      <c r="F5914" s="6" t="s">
        <v>20</v>
      </c>
      <c r="G5914" s="6">
        <v>183.9</v>
      </c>
      <c r="H5914" s="6">
        <v>124.7</v>
      </c>
      <c r="I5914" s="6">
        <v>1.3</v>
      </c>
      <c r="J5914" s="6" t="s">
        <v>170</v>
      </c>
      <c r="N5914" s="6" t="b">
        <v>0</v>
      </c>
      <c r="O5914" s="6">
        <v>41.990028199999998</v>
      </c>
      <c r="P5914" s="6">
        <v>-72.128466669999995</v>
      </c>
    </row>
    <row r="5915" spans="2:16" ht="15.75" customHeight="1" x14ac:dyDescent="0.3">
      <c r="B5915" s="6">
        <v>509</v>
      </c>
      <c r="C5915" s="6" t="s">
        <v>17</v>
      </c>
      <c r="D5915" s="6">
        <v>7899</v>
      </c>
      <c r="F5915" s="6" t="s">
        <v>20</v>
      </c>
      <c r="G5915" s="6">
        <v>192.3</v>
      </c>
      <c r="H5915" s="6">
        <v>115.6</v>
      </c>
      <c r="I5915" s="6">
        <v>1</v>
      </c>
      <c r="J5915" s="6" t="s">
        <v>170</v>
      </c>
      <c r="N5915" s="6" t="b">
        <v>0</v>
      </c>
      <c r="O5915" s="6">
        <v>41.989934490000003</v>
      </c>
      <c r="P5915" s="6">
        <v>-72.128385699999995</v>
      </c>
    </row>
    <row r="5916" spans="2:16" ht="15.75" customHeight="1" x14ac:dyDescent="0.3">
      <c r="B5916" s="6">
        <v>609</v>
      </c>
      <c r="C5916" s="6" t="s">
        <v>17</v>
      </c>
      <c r="D5916" s="6">
        <v>7900</v>
      </c>
      <c r="F5916" s="6" t="s">
        <v>20</v>
      </c>
      <c r="G5916" s="6">
        <v>185.2</v>
      </c>
      <c r="H5916" s="6">
        <v>120.3</v>
      </c>
      <c r="I5916" s="6">
        <v>1.1000000000000001</v>
      </c>
      <c r="J5916" s="6" t="s">
        <v>170</v>
      </c>
      <c r="L5916" s="6" t="s">
        <v>24</v>
      </c>
      <c r="N5916" s="6" t="b">
        <v>0</v>
      </c>
      <c r="O5916" s="6">
        <v>41.989987200000002</v>
      </c>
      <c r="P5916" s="6">
        <v>-72.128460430000004</v>
      </c>
    </row>
    <row r="5917" spans="2:16" ht="15.75" customHeight="1" x14ac:dyDescent="0.3">
      <c r="B5917" s="6">
        <v>905</v>
      </c>
      <c r="C5917" s="6" t="s">
        <v>17</v>
      </c>
      <c r="D5917" s="6">
        <v>7901</v>
      </c>
      <c r="F5917" s="6" t="s">
        <v>172</v>
      </c>
      <c r="G5917" s="6">
        <v>101</v>
      </c>
      <c r="H5917" s="6">
        <v>183.5</v>
      </c>
      <c r="I5917" s="6">
        <v>3.7</v>
      </c>
      <c r="J5917" s="6" t="s">
        <v>170</v>
      </c>
      <c r="K5917" s="6">
        <v>1.3</v>
      </c>
      <c r="L5917" s="6" t="s">
        <v>24</v>
      </c>
      <c r="N5917" s="6" t="b">
        <v>0</v>
      </c>
      <c r="O5917" s="6">
        <v>41.990678449999997</v>
      </c>
      <c r="P5917" s="6">
        <v>-72.129330929999995</v>
      </c>
    </row>
    <row r="5918" spans="2:16" ht="15.75" customHeight="1" x14ac:dyDescent="0.3">
      <c r="B5918" s="6">
        <v>509</v>
      </c>
      <c r="C5918" s="6" t="s">
        <v>17</v>
      </c>
      <c r="D5918" s="6">
        <v>7903</v>
      </c>
      <c r="F5918" s="6" t="s">
        <v>20</v>
      </c>
      <c r="G5918" s="6">
        <v>194.2</v>
      </c>
      <c r="H5918" s="6">
        <v>111.5</v>
      </c>
      <c r="I5918" s="6">
        <v>1.2</v>
      </c>
      <c r="J5918" s="6" t="s">
        <v>170</v>
      </c>
      <c r="L5918" s="6" t="s">
        <v>24</v>
      </c>
      <c r="N5918" s="6" t="b">
        <v>0</v>
      </c>
      <c r="O5918" s="6">
        <v>41.98989521</v>
      </c>
      <c r="P5918" s="6">
        <v>-72.128371680000001</v>
      </c>
    </row>
    <row r="5919" spans="2:16" ht="15.75" customHeight="1" x14ac:dyDescent="0.3">
      <c r="B5919" s="6">
        <v>509</v>
      </c>
      <c r="C5919" s="6" t="s">
        <v>25</v>
      </c>
      <c r="D5919" s="6">
        <v>7904</v>
      </c>
      <c r="F5919" s="6" t="s">
        <v>20</v>
      </c>
      <c r="G5919" s="6">
        <v>196.7</v>
      </c>
      <c r="H5919" s="6">
        <v>119.5</v>
      </c>
      <c r="I5919" s="6">
        <v>1</v>
      </c>
      <c r="J5919" s="6" t="s">
        <v>170</v>
      </c>
      <c r="K5919" s="6">
        <v>1.3</v>
      </c>
      <c r="L5919" s="6" t="s">
        <v>24</v>
      </c>
      <c r="N5919" s="6" t="b">
        <v>0</v>
      </c>
      <c r="O5919" s="6">
        <v>41.989962159999997</v>
      </c>
      <c r="P5919" s="6">
        <v>-72.128325079999996</v>
      </c>
    </row>
    <row r="5920" spans="2:16" ht="15.75" customHeight="1" x14ac:dyDescent="0.3">
      <c r="B5920" s="6">
        <v>905</v>
      </c>
      <c r="C5920" s="6" t="s">
        <v>26</v>
      </c>
      <c r="D5920" s="6">
        <v>7905</v>
      </c>
      <c r="F5920" s="6" t="s">
        <v>172</v>
      </c>
      <c r="G5920" s="6">
        <v>114.5</v>
      </c>
      <c r="H5920" s="6">
        <v>188.3</v>
      </c>
      <c r="I5920" s="6">
        <v>2.8</v>
      </c>
      <c r="J5920" s="6" t="s">
        <v>170</v>
      </c>
      <c r="K5920" s="6">
        <v>1.3</v>
      </c>
      <c r="L5920" s="6" t="s">
        <v>24</v>
      </c>
      <c r="N5920" s="6" t="b">
        <v>0</v>
      </c>
      <c r="O5920" s="6">
        <v>41.99069987</v>
      </c>
      <c r="P5920" s="6">
        <v>-72.129159979999997</v>
      </c>
    </row>
    <row r="5921" spans="2:16" ht="15.75" customHeight="1" x14ac:dyDescent="0.3">
      <c r="B5921" s="6">
        <v>905</v>
      </c>
      <c r="C5921" s="6" t="s">
        <v>17</v>
      </c>
      <c r="D5921" s="6">
        <v>7906</v>
      </c>
      <c r="F5921" s="6" t="s">
        <v>172</v>
      </c>
      <c r="G5921" s="6">
        <v>103.9</v>
      </c>
      <c r="H5921" s="6">
        <v>181.9</v>
      </c>
      <c r="I5921" s="6">
        <v>1.6</v>
      </c>
      <c r="J5921" s="6" t="s">
        <v>170</v>
      </c>
      <c r="K5921" s="6">
        <v>1.3</v>
      </c>
      <c r="L5921" s="6" t="s">
        <v>24</v>
      </c>
      <c r="N5921" s="6" t="b">
        <v>1</v>
      </c>
      <c r="O5921" s="6">
        <v>41.990659749999999</v>
      </c>
      <c r="P5921" s="6">
        <v>-72.129299739999993</v>
      </c>
    </row>
    <row r="5922" spans="2:16" ht="15.75" customHeight="1" x14ac:dyDescent="0.3">
      <c r="B5922" s="6">
        <v>509</v>
      </c>
      <c r="C5922" s="6" t="s">
        <v>17</v>
      </c>
      <c r="D5922" s="6">
        <v>7907</v>
      </c>
      <c r="F5922" s="6" t="s">
        <v>20</v>
      </c>
      <c r="G5922" s="6">
        <v>190.2</v>
      </c>
      <c r="H5922" s="6">
        <v>114.4</v>
      </c>
      <c r="I5922" s="6">
        <v>2</v>
      </c>
      <c r="J5922" s="6" t="s">
        <v>170</v>
      </c>
      <c r="N5922" s="6" t="b">
        <v>0</v>
      </c>
      <c r="O5922" s="6">
        <v>41.989927139999999</v>
      </c>
      <c r="P5922" s="6">
        <v>-72.128413249999994</v>
      </c>
    </row>
    <row r="5923" spans="2:16" ht="15.75" customHeight="1" x14ac:dyDescent="0.3">
      <c r="B5923" s="6">
        <v>509</v>
      </c>
      <c r="C5923" s="6" t="s">
        <v>17</v>
      </c>
      <c r="D5923" s="6">
        <v>7908</v>
      </c>
      <c r="F5923" s="6" t="s">
        <v>172</v>
      </c>
      <c r="G5923" s="6">
        <v>188.8</v>
      </c>
      <c r="H5923" s="6">
        <v>107.9</v>
      </c>
      <c r="I5923" s="6">
        <v>1.2</v>
      </c>
      <c r="J5923" s="6" t="s">
        <v>170</v>
      </c>
      <c r="K5923" s="6">
        <v>1.3</v>
      </c>
      <c r="L5923" s="6" t="s">
        <v>24</v>
      </c>
      <c r="N5923" s="6" t="b">
        <v>0</v>
      </c>
      <c r="O5923" s="6">
        <v>41.98987176</v>
      </c>
      <c r="P5923" s="6">
        <v>-72.128443590000003</v>
      </c>
    </row>
    <row r="5924" spans="2:16" ht="15.75" customHeight="1" x14ac:dyDescent="0.3">
      <c r="B5924" s="6">
        <v>509</v>
      </c>
      <c r="C5924" s="6" t="s">
        <v>17</v>
      </c>
      <c r="D5924" s="6">
        <v>7909</v>
      </c>
      <c r="F5924" s="6" t="s">
        <v>20</v>
      </c>
      <c r="G5924" s="6">
        <v>192.2</v>
      </c>
      <c r="H5924" s="6">
        <v>112.4</v>
      </c>
      <c r="I5924" s="6">
        <v>1.9</v>
      </c>
      <c r="J5924" s="6" t="s">
        <v>170</v>
      </c>
      <c r="L5924" s="6" t="s">
        <v>24</v>
      </c>
      <c r="N5924" s="6" t="b">
        <v>0</v>
      </c>
      <c r="O5924" s="6">
        <v>41.989906300000001</v>
      </c>
      <c r="P5924" s="6">
        <v>-72.128393619999997</v>
      </c>
    </row>
    <row r="5925" spans="2:16" ht="15.75" customHeight="1" x14ac:dyDescent="0.3">
      <c r="B5925" s="6">
        <v>509</v>
      </c>
      <c r="C5925" s="6" t="s">
        <v>17</v>
      </c>
      <c r="D5925" s="6">
        <v>7910</v>
      </c>
      <c r="F5925" s="6" t="s">
        <v>172</v>
      </c>
      <c r="G5925" s="6">
        <v>187.8</v>
      </c>
      <c r="H5925" s="6">
        <v>106.5</v>
      </c>
      <c r="I5925" s="6">
        <v>1.1000000000000001</v>
      </c>
      <c r="J5925" s="6" t="s">
        <v>170</v>
      </c>
      <c r="K5925" s="6">
        <v>1.3</v>
      </c>
      <c r="L5925" s="6" t="s">
        <v>24</v>
      </c>
      <c r="N5925" s="6" t="b">
        <v>0</v>
      </c>
      <c r="O5925" s="6">
        <v>41.989860919999998</v>
      </c>
      <c r="P5925" s="6">
        <v>-72.128458440000003</v>
      </c>
    </row>
    <row r="5926" spans="2:16" ht="15.75" customHeight="1" x14ac:dyDescent="0.3">
      <c r="B5926" s="6">
        <v>509</v>
      </c>
      <c r="C5926" s="6" t="s">
        <v>25</v>
      </c>
      <c r="D5926" s="6">
        <v>7912</v>
      </c>
      <c r="F5926" s="6" t="s">
        <v>20</v>
      </c>
      <c r="G5926" s="6">
        <v>199.1</v>
      </c>
      <c r="H5926" s="6">
        <v>117.3</v>
      </c>
      <c r="I5926" s="6">
        <v>1.7</v>
      </c>
      <c r="J5926" s="6" t="s">
        <v>170</v>
      </c>
      <c r="K5926" s="6">
        <v>1.3</v>
      </c>
      <c r="L5926" s="6" t="s">
        <v>24</v>
      </c>
      <c r="N5926" s="6" t="b">
        <v>0</v>
      </c>
      <c r="O5926" s="6">
        <v>41.98993892</v>
      </c>
      <c r="P5926" s="6">
        <v>-72.128301100000002</v>
      </c>
    </row>
    <row r="5927" spans="2:16" ht="15.75" customHeight="1" x14ac:dyDescent="0.3">
      <c r="B5927" s="6">
        <v>609</v>
      </c>
      <c r="C5927" s="6" t="s">
        <v>17</v>
      </c>
      <c r="D5927" s="6">
        <v>7913</v>
      </c>
      <c r="F5927" s="6" t="s">
        <v>18</v>
      </c>
      <c r="G5927" s="6">
        <v>181.3</v>
      </c>
      <c r="H5927" s="6">
        <v>121.1</v>
      </c>
      <c r="I5927" s="6">
        <v>1.6</v>
      </c>
      <c r="J5927" s="6" t="s">
        <v>170</v>
      </c>
      <c r="L5927" s="6" t="s">
        <v>24</v>
      </c>
      <c r="N5927" s="6" t="b">
        <v>0</v>
      </c>
      <c r="O5927" s="6">
        <v>41.990000379999998</v>
      </c>
      <c r="P5927" s="6">
        <v>-72.128505219999994</v>
      </c>
    </row>
    <row r="5928" spans="2:16" ht="15.75" customHeight="1" x14ac:dyDescent="0.3">
      <c r="B5928" s="6">
        <v>509</v>
      </c>
      <c r="C5928" s="6" t="s">
        <v>17</v>
      </c>
      <c r="D5928" s="6">
        <v>7914</v>
      </c>
      <c r="F5928" s="6" t="s">
        <v>20</v>
      </c>
      <c r="G5928" s="6">
        <v>193.5</v>
      </c>
      <c r="H5928" s="6">
        <v>114.9</v>
      </c>
      <c r="I5928" s="6">
        <v>1</v>
      </c>
      <c r="J5928" s="6" t="s">
        <v>170</v>
      </c>
      <c r="N5928" s="6" t="b">
        <v>0</v>
      </c>
      <c r="O5928" s="6">
        <v>41.989926410000002</v>
      </c>
      <c r="P5928" s="6">
        <v>-72.128372870000007</v>
      </c>
    </row>
    <row r="5929" spans="2:16" ht="15.75" customHeight="1" x14ac:dyDescent="0.3">
      <c r="B5929" s="6">
        <v>907</v>
      </c>
      <c r="C5929" s="6" t="s">
        <v>21</v>
      </c>
      <c r="D5929" s="6">
        <v>7916</v>
      </c>
      <c r="F5929" s="6" t="s">
        <v>172</v>
      </c>
      <c r="G5929" s="6">
        <v>145.19999999999999</v>
      </c>
      <c r="H5929" s="6">
        <v>190.8</v>
      </c>
      <c r="I5929" s="6">
        <v>2.2000000000000002</v>
      </c>
      <c r="J5929" s="6" t="s">
        <v>170</v>
      </c>
      <c r="K5929" s="6">
        <v>1.3</v>
      </c>
      <c r="L5929" s="6" t="s">
        <v>24</v>
      </c>
      <c r="N5929" s="6" t="b">
        <v>0</v>
      </c>
      <c r="O5929" s="6">
        <v>41.990674060000003</v>
      </c>
      <c r="P5929" s="6">
        <v>-72.128788909999997</v>
      </c>
    </row>
    <row r="5930" spans="2:16" ht="15.75" customHeight="1" x14ac:dyDescent="0.3">
      <c r="B5930" s="6">
        <v>509</v>
      </c>
      <c r="C5930" s="6" t="s">
        <v>17</v>
      </c>
      <c r="D5930" s="6">
        <v>7917</v>
      </c>
      <c r="F5930" s="6" t="s">
        <v>20</v>
      </c>
      <c r="G5930" s="6">
        <v>199.5</v>
      </c>
      <c r="H5930" s="6">
        <v>115</v>
      </c>
      <c r="I5930" s="6">
        <v>1.9</v>
      </c>
      <c r="J5930" s="6" t="s">
        <v>170</v>
      </c>
      <c r="N5930" s="6" t="b">
        <v>0</v>
      </c>
      <c r="O5930" s="6">
        <v>41.989917929999997</v>
      </c>
      <c r="P5930" s="6">
        <v>-72.12830117</v>
      </c>
    </row>
    <row r="5931" spans="2:16" ht="15.75" customHeight="1" x14ac:dyDescent="0.3">
      <c r="B5931" s="6">
        <v>509</v>
      </c>
      <c r="C5931" s="6" t="s">
        <v>17</v>
      </c>
      <c r="D5931" s="6">
        <v>7918</v>
      </c>
      <c r="F5931" s="6" t="s">
        <v>20</v>
      </c>
      <c r="G5931" s="6">
        <v>199.7</v>
      </c>
      <c r="H5931" s="6">
        <v>113.7</v>
      </c>
      <c r="I5931" s="6">
        <v>1.1000000000000001</v>
      </c>
      <c r="J5931" s="6" t="s">
        <v>170</v>
      </c>
      <c r="N5931" s="6" t="b">
        <v>0</v>
      </c>
      <c r="O5931" s="6">
        <v>41.989906099999999</v>
      </c>
      <c r="P5931" s="6">
        <v>-72.128301519999994</v>
      </c>
    </row>
    <row r="5932" spans="2:16" ht="15.75" customHeight="1" x14ac:dyDescent="0.3">
      <c r="B5932" s="6">
        <v>609</v>
      </c>
      <c r="C5932" s="6" t="s">
        <v>26</v>
      </c>
      <c r="D5932" s="6">
        <v>7919</v>
      </c>
      <c r="F5932" s="6" t="s">
        <v>20</v>
      </c>
      <c r="G5932" s="6">
        <v>195.2</v>
      </c>
      <c r="H5932" s="6">
        <v>120.4</v>
      </c>
      <c r="I5932" s="6">
        <v>1.5</v>
      </c>
      <c r="J5932" s="6" t="s">
        <v>170</v>
      </c>
      <c r="L5932" s="6" t="s">
        <v>24</v>
      </c>
      <c r="N5932" s="6" t="b">
        <v>0</v>
      </c>
      <c r="O5932" s="6">
        <v>41.989972469999998</v>
      </c>
      <c r="P5932" s="6">
        <v>-72.128341059999997</v>
      </c>
    </row>
    <row r="5933" spans="2:16" ht="15.75" customHeight="1" x14ac:dyDescent="0.3">
      <c r="B5933" s="6">
        <v>509</v>
      </c>
      <c r="C5933" s="6" t="s">
        <v>17</v>
      </c>
      <c r="D5933" s="6">
        <v>7920</v>
      </c>
      <c r="F5933" s="6" t="s">
        <v>20</v>
      </c>
      <c r="G5933" s="6">
        <v>192.9</v>
      </c>
      <c r="H5933" s="6">
        <v>115</v>
      </c>
      <c r="I5933" s="6">
        <v>2.6</v>
      </c>
      <c r="J5933" s="6" t="s">
        <v>170</v>
      </c>
      <c r="N5933" s="6" t="b">
        <v>0</v>
      </c>
      <c r="O5933" s="6">
        <v>41.989928239999998</v>
      </c>
      <c r="P5933" s="6">
        <v>-72.128379809999998</v>
      </c>
    </row>
    <row r="5934" spans="2:16" ht="15.75" customHeight="1" x14ac:dyDescent="0.3">
      <c r="B5934" s="6">
        <v>609</v>
      </c>
      <c r="C5934" s="6" t="s">
        <v>26</v>
      </c>
      <c r="D5934" s="6">
        <v>7921</v>
      </c>
      <c r="F5934" s="6" t="s">
        <v>20</v>
      </c>
      <c r="G5934" s="6">
        <v>191.9</v>
      </c>
      <c r="H5934" s="6">
        <v>126</v>
      </c>
      <c r="I5934" s="6">
        <v>1.4</v>
      </c>
      <c r="J5934" s="6" t="s">
        <v>170</v>
      </c>
      <c r="L5934" s="6" t="s">
        <v>24</v>
      </c>
      <c r="N5934" s="6" t="b">
        <v>0</v>
      </c>
      <c r="O5934" s="6">
        <v>41.990027220000002</v>
      </c>
      <c r="P5934" s="6">
        <v>-72.128368609999995</v>
      </c>
    </row>
    <row r="5935" spans="2:16" ht="15.75" customHeight="1" x14ac:dyDescent="0.3">
      <c r="B5935" s="6">
        <v>509</v>
      </c>
      <c r="C5935" s="6" t="s">
        <v>17</v>
      </c>
      <c r="D5935" s="6">
        <v>7922</v>
      </c>
      <c r="F5935" s="6" t="s">
        <v>20</v>
      </c>
      <c r="G5935" s="6">
        <v>194.5</v>
      </c>
      <c r="H5935" s="6">
        <v>113</v>
      </c>
      <c r="I5935" s="6">
        <v>1.2</v>
      </c>
      <c r="J5935" s="6" t="s">
        <v>170</v>
      </c>
      <c r="L5935" s="6" t="s">
        <v>24</v>
      </c>
      <c r="N5935" s="6" t="b">
        <v>0</v>
      </c>
      <c r="O5935" s="6">
        <v>41.989908020000001</v>
      </c>
      <c r="P5935" s="6">
        <v>-72.128364950000005</v>
      </c>
    </row>
    <row r="5936" spans="2:16" ht="15.75" customHeight="1" x14ac:dyDescent="0.3">
      <c r="B5936" s="6">
        <v>509</v>
      </c>
      <c r="C5936" s="6" t="s">
        <v>17</v>
      </c>
      <c r="D5936" s="6">
        <v>7923</v>
      </c>
      <c r="F5936" s="6" t="s">
        <v>20</v>
      </c>
      <c r="G5936" s="6">
        <v>193</v>
      </c>
      <c r="H5936" s="6">
        <v>114.1</v>
      </c>
      <c r="I5936" s="6">
        <v>1.5</v>
      </c>
      <c r="J5936" s="6" t="s">
        <v>170</v>
      </c>
      <c r="L5936" s="6" t="s">
        <v>24</v>
      </c>
      <c r="N5936" s="6" t="b">
        <v>0</v>
      </c>
      <c r="O5936" s="6">
        <v>41.98992011</v>
      </c>
      <c r="P5936" s="6">
        <v>-72.12838051</v>
      </c>
    </row>
    <row r="5937" spans="2:16" ht="15.75" customHeight="1" x14ac:dyDescent="0.3">
      <c r="B5937" s="6">
        <v>509</v>
      </c>
      <c r="C5937" s="6" t="s">
        <v>25</v>
      </c>
      <c r="D5937" s="6">
        <v>7924</v>
      </c>
      <c r="F5937" s="6" t="s">
        <v>20</v>
      </c>
      <c r="G5937" s="6">
        <v>197.5</v>
      </c>
      <c r="H5937" s="6">
        <v>116.7</v>
      </c>
      <c r="I5937" s="6">
        <v>1.9</v>
      </c>
      <c r="J5937" s="6" t="s">
        <v>170</v>
      </c>
      <c r="K5937" s="6">
        <v>1.3</v>
      </c>
      <c r="L5937" s="6" t="s">
        <v>24</v>
      </c>
      <c r="N5937" s="6" t="b">
        <v>0</v>
      </c>
      <c r="O5937" s="6">
        <v>41.989936110000002</v>
      </c>
      <c r="P5937" s="6">
        <v>-72.12832143</v>
      </c>
    </row>
    <row r="5938" spans="2:16" ht="15.75" customHeight="1" x14ac:dyDescent="0.3">
      <c r="B5938" s="6">
        <v>905</v>
      </c>
      <c r="C5938" s="6" t="s">
        <v>17</v>
      </c>
      <c r="D5938" s="6">
        <v>7925</v>
      </c>
      <c r="F5938" s="6" t="s">
        <v>172</v>
      </c>
      <c r="G5938" s="6">
        <v>108.3</v>
      </c>
      <c r="H5938" s="6">
        <v>185.4</v>
      </c>
      <c r="I5938" s="6">
        <v>2.2999999999999998</v>
      </c>
      <c r="J5938" s="6" t="s">
        <v>170</v>
      </c>
      <c r="N5938" s="6" t="b">
        <v>1</v>
      </c>
      <c r="O5938" s="6">
        <v>41.990683869999998</v>
      </c>
      <c r="P5938" s="6">
        <v>-72.129239949999999</v>
      </c>
    </row>
    <row r="5939" spans="2:16" ht="15.75" customHeight="1" x14ac:dyDescent="0.3">
      <c r="B5939" s="6">
        <v>509</v>
      </c>
      <c r="C5939" s="6" t="s">
        <v>25</v>
      </c>
      <c r="D5939" s="6">
        <v>7926</v>
      </c>
      <c r="F5939" s="6" t="s">
        <v>20</v>
      </c>
      <c r="G5939" s="6">
        <v>198.7</v>
      </c>
      <c r="H5939" s="6">
        <v>117.9</v>
      </c>
      <c r="I5939" s="6">
        <v>1.1000000000000001</v>
      </c>
      <c r="J5939" s="6" t="s">
        <v>170</v>
      </c>
      <c r="K5939" s="6">
        <v>1.3</v>
      </c>
      <c r="L5939" s="6" t="s">
        <v>24</v>
      </c>
      <c r="N5939" s="6" t="b">
        <v>0</v>
      </c>
      <c r="O5939" s="6">
        <v>41.989944860000001</v>
      </c>
      <c r="P5939" s="6">
        <v>-72.128304610000001</v>
      </c>
    </row>
    <row r="5940" spans="2:16" ht="15.75" customHeight="1" x14ac:dyDescent="0.3">
      <c r="B5940" s="6">
        <v>509</v>
      </c>
      <c r="C5940" s="6" t="s">
        <v>26</v>
      </c>
      <c r="D5940" s="6">
        <v>7927</v>
      </c>
      <c r="F5940" s="6" t="s">
        <v>172</v>
      </c>
      <c r="G5940" s="6">
        <v>190.6</v>
      </c>
      <c r="H5940" s="6">
        <v>107.1</v>
      </c>
      <c r="I5940" s="6">
        <v>1.1000000000000001</v>
      </c>
      <c r="J5940" s="6" t="s">
        <v>170</v>
      </c>
      <c r="K5940" s="6">
        <v>1.3</v>
      </c>
      <c r="L5940" s="6" t="s">
        <v>24</v>
      </c>
      <c r="N5940" s="6" t="b">
        <v>0</v>
      </c>
      <c r="O5940" s="6">
        <v>41.989861859999998</v>
      </c>
      <c r="P5940" s="6">
        <v>-72.128423819999995</v>
      </c>
    </row>
    <row r="5941" spans="2:16" ht="15.75" customHeight="1" x14ac:dyDescent="0.3">
      <c r="B5941" s="6">
        <v>907</v>
      </c>
      <c r="C5941" s="6" t="s">
        <v>25</v>
      </c>
      <c r="D5941" s="6">
        <v>7928</v>
      </c>
      <c r="F5941" s="6" t="s">
        <v>172</v>
      </c>
      <c r="G5941" s="6">
        <v>154</v>
      </c>
      <c r="H5941" s="6">
        <v>196</v>
      </c>
      <c r="I5941" s="6">
        <v>1.6</v>
      </c>
      <c r="J5941" s="6" t="s">
        <v>170</v>
      </c>
      <c r="K5941" s="6">
        <v>1.3</v>
      </c>
      <c r="L5941" s="6" t="s">
        <v>24</v>
      </c>
      <c r="N5941" s="6" t="b">
        <v>0</v>
      </c>
      <c r="O5941" s="6">
        <v>41.990706369999998</v>
      </c>
      <c r="P5941" s="6">
        <v>-72.128673120000002</v>
      </c>
    </row>
    <row r="5942" spans="2:16" ht="15.75" customHeight="1" x14ac:dyDescent="0.3">
      <c r="B5942" s="6">
        <v>609</v>
      </c>
      <c r="C5942" s="6" t="s">
        <v>17</v>
      </c>
      <c r="D5942" s="6">
        <v>7929</v>
      </c>
      <c r="F5942" s="6" t="s">
        <v>20</v>
      </c>
      <c r="G5942" s="6">
        <v>181.1</v>
      </c>
      <c r="H5942" s="6">
        <v>125.5</v>
      </c>
      <c r="I5942" s="6">
        <v>1.2</v>
      </c>
      <c r="J5942" s="6" t="s">
        <v>170</v>
      </c>
      <c r="K5942" s="6">
        <v>1.3</v>
      </c>
      <c r="L5942" s="6" t="s">
        <v>24</v>
      </c>
      <c r="N5942" s="6" t="b">
        <v>0</v>
      </c>
      <c r="O5942" s="6">
        <v>41.990039660000001</v>
      </c>
      <c r="P5942" s="6">
        <v>-72.128498350000001</v>
      </c>
    </row>
    <row r="5943" spans="2:16" ht="15.75" customHeight="1" x14ac:dyDescent="0.3">
      <c r="B5943" s="6">
        <v>706</v>
      </c>
      <c r="C5943" s="6" t="s">
        <v>21</v>
      </c>
      <c r="D5943" s="6">
        <v>7930</v>
      </c>
      <c r="F5943" s="6" t="s">
        <v>172</v>
      </c>
      <c r="G5943" s="6">
        <v>124.2</v>
      </c>
      <c r="H5943" s="6">
        <v>155.9</v>
      </c>
      <c r="I5943" s="6">
        <v>1.7</v>
      </c>
      <c r="J5943" s="6" t="s">
        <v>170</v>
      </c>
      <c r="K5943" s="6">
        <v>1.3</v>
      </c>
      <c r="L5943" s="6" t="s">
        <v>24</v>
      </c>
      <c r="N5943" s="6" t="b">
        <v>0</v>
      </c>
      <c r="O5943" s="6">
        <v>41.990397770000001</v>
      </c>
      <c r="P5943" s="6">
        <v>-72.129112480000003</v>
      </c>
    </row>
    <row r="5944" spans="2:16" ht="15.75" customHeight="1" x14ac:dyDescent="0.3">
      <c r="B5944" s="6">
        <v>509</v>
      </c>
      <c r="C5944" s="6" t="s">
        <v>25</v>
      </c>
      <c r="D5944" s="6">
        <v>7931</v>
      </c>
      <c r="F5944" s="6" t="s">
        <v>20</v>
      </c>
      <c r="G5944" s="6">
        <v>199.6</v>
      </c>
      <c r="H5944" s="6">
        <v>118.9</v>
      </c>
      <c r="I5944" s="6">
        <v>1.7</v>
      </c>
      <c r="J5944" s="6" t="s">
        <v>170</v>
      </c>
      <c r="K5944" s="6">
        <v>1.3</v>
      </c>
      <c r="L5944" s="6" t="s">
        <v>24</v>
      </c>
      <c r="N5944" s="6" t="b">
        <v>0</v>
      </c>
      <c r="O5944" s="6">
        <v>41.98995231</v>
      </c>
      <c r="P5944" s="6">
        <v>-72.128291779999998</v>
      </c>
    </row>
    <row r="5945" spans="2:16" ht="15.75" customHeight="1" x14ac:dyDescent="0.3">
      <c r="B5945" s="6">
        <v>509</v>
      </c>
      <c r="C5945" s="6" t="s">
        <v>25</v>
      </c>
      <c r="D5945" s="6">
        <v>7932</v>
      </c>
      <c r="F5945" s="6" t="s">
        <v>20</v>
      </c>
      <c r="G5945" s="6">
        <v>197.5</v>
      </c>
      <c r="H5945" s="6">
        <v>116.5</v>
      </c>
      <c r="I5945" s="6">
        <v>1.3</v>
      </c>
      <c r="J5945" s="6" t="s">
        <v>170</v>
      </c>
      <c r="K5945" s="6">
        <v>1.3</v>
      </c>
      <c r="L5945" s="6" t="s">
        <v>24</v>
      </c>
      <c r="N5945" s="6" t="b">
        <v>0</v>
      </c>
      <c r="O5945" s="6">
        <v>41.989934339999998</v>
      </c>
      <c r="P5945" s="6">
        <v>-72.128321850000006</v>
      </c>
    </row>
    <row r="5946" spans="2:16" ht="15.75" customHeight="1" x14ac:dyDescent="0.3">
      <c r="B5946" s="6">
        <v>905</v>
      </c>
      <c r="C5946" s="6" t="s">
        <v>17</v>
      </c>
      <c r="D5946" s="6">
        <v>7933</v>
      </c>
      <c r="F5946" s="6" t="s">
        <v>172</v>
      </c>
      <c r="G5946" s="6">
        <v>109.9</v>
      </c>
      <c r="H5946" s="6">
        <v>186.8</v>
      </c>
      <c r="I5946" s="6">
        <v>1.7</v>
      </c>
      <c r="J5946" s="6" t="s">
        <v>170</v>
      </c>
      <c r="N5946" s="6" t="b">
        <v>1</v>
      </c>
      <c r="O5946" s="6">
        <v>41.99069377</v>
      </c>
      <c r="P5946" s="6">
        <v>-72.129217949999997</v>
      </c>
    </row>
    <row r="5947" spans="2:16" ht="15.75" customHeight="1" x14ac:dyDescent="0.3">
      <c r="B5947" s="6">
        <v>905</v>
      </c>
      <c r="C5947" s="6" t="s">
        <v>17</v>
      </c>
      <c r="D5947" s="6">
        <v>7934</v>
      </c>
      <c r="F5947" s="6" t="s">
        <v>172</v>
      </c>
      <c r="G5947" s="6">
        <v>100.1</v>
      </c>
      <c r="H5947" s="6">
        <v>186.8</v>
      </c>
      <c r="I5947" s="6">
        <v>3.5</v>
      </c>
      <c r="J5947" s="6" t="s">
        <v>170</v>
      </c>
      <c r="K5947" s="6">
        <v>1.3</v>
      </c>
      <c r="L5947" s="6" t="s">
        <v>24</v>
      </c>
      <c r="N5947" s="6" t="b">
        <v>0</v>
      </c>
      <c r="O5947" s="6">
        <v>41.990709080000002</v>
      </c>
      <c r="P5947" s="6">
        <v>-72.129334720000003</v>
      </c>
    </row>
    <row r="5948" spans="2:16" ht="15.75" customHeight="1" x14ac:dyDescent="0.3">
      <c r="B5948" s="6">
        <v>805</v>
      </c>
      <c r="C5948" s="6" t="s">
        <v>25</v>
      </c>
      <c r="D5948" s="6">
        <v>7936</v>
      </c>
      <c r="F5948" s="6" t="s">
        <v>172</v>
      </c>
      <c r="G5948" s="6">
        <v>110.7</v>
      </c>
      <c r="H5948" s="6">
        <v>175.8</v>
      </c>
      <c r="I5948" s="6">
        <v>1.1000000000000001</v>
      </c>
      <c r="J5948" s="6" t="s">
        <v>170</v>
      </c>
      <c r="K5948" s="6">
        <v>1.3</v>
      </c>
      <c r="L5948" s="6" t="s">
        <v>24</v>
      </c>
      <c r="N5948" s="6" t="b">
        <v>0</v>
      </c>
      <c r="O5948" s="6">
        <v>41.9905951</v>
      </c>
      <c r="P5948" s="6">
        <v>-72.129231529999998</v>
      </c>
    </row>
    <row r="5949" spans="2:16" ht="15.75" customHeight="1" x14ac:dyDescent="0.3">
      <c r="B5949" s="6">
        <v>509</v>
      </c>
      <c r="C5949" s="6" t="s">
        <v>17</v>
      </c>
      <c r="D5949" s="6">
        <v>7938</v>
      </c>
      <c r="F5949" s="6" t="s">
        <v>20</v>
      </c>
      <c r="G5949" s="6">
        <v>198.7</v>
      </c>
      <c r="H5949" s="6">
        <v>113.8</v>
      </c>
      <c r="I5949" s="6">
        <v>1.2</v>
      </c>
      <c r="J5949" s="6" t="s">
        <v>170</v>
      </c>
      <c r="N5949" s="6" t="b">
        <v>0</v>
      </c>
      <c r="O5949" s="6">
        <v>41.989908550000003</v>
      </c>
      <c r="P5949" s="6">
        <v>-72.128313219999995</v>
      </c>
    </row>
    <row r="5950" spans="2:16" ht="15.75" customHeight="1" x14ac:dyDescent="0.3">
      <c r="B5950" s="6">
        <v>509</v>
      </c>
      <c r="C5950" s="6" t="s">
        <v>17</v>
      </c>
      <c r="D5950" s="6">
        <v>7939</v>
      </c>
      <c r="F5950" s="6" t="s">
        <v>20</v>
      </c>
      <c r="G5950" s="6">
        <v>197.5</v>
      </c>
      <c r="H5950" s="6">
        <v>115.4</v>
      </c>
      <c r="I5950" s="6">
        <v>1.5</v>
      </c>
      <c r="J5950" s="6" t="s">
        <v>170</v>
      </c>
      <c r="N5950" s="6" t="b">
        <v>0</v>
      </c>
      <c r="O5950" s="6">
        <v>41.989924590000001</v>
      </c>
      <c r="P5950" s="6">
        <v>-72.128324160000005</v>
      </c>
    </row>
    <row r="5951" spans="2:16" ht="15.75" customHeight="1" x14ac:dyDescent="0.3">
      <c r="B5951" s="6">
        <v>509</v>
      </c>
      <c r="C5951" s="6" t="s">
        <v>17</v>
      </c>
      <c r="D5951" s="6">
        <v>7940</v>
      </c>
      <c r="F5951" s="6" t="s">
        <v>20</v>
      </c>
      <c r="G5951" s="6">
        <v>197</v>
      </c>
      <c r="H5951" s="6">
        <v>115.2</v>
      </c>
      <c r="I5951" s="6">
        <v>1</v>
      </c>
      <c r="J5951" s="6" t="s">
        <v>170</v>
      </c>
      <c r="N5951" s="6" t="b">
        <v>0</v>
      </c>
      <c r="O5951" s="6">
        <v>41.989923599999997</v>
      </c>
      <c r="P5951" s="6">
        <v>-72.128330539999993</v>
      </c>
    </row>
    <row r="5952" spans="2:16" ht="15.75" customHeight="1" x14ac:dyDescent="0.3">
      <c r="B5952" s="6">
        <v>905</v>
      </c>
      <c r="C5952" s="6" t="s">
        <v>17</v>
      </c>
      <c r="D5952" s="6">
        <v>7941</v>
      </c>
      <c r="F5952" s="6" t="s">
        <v>172</v>
      </c>
      <c r="G5952" s="6">
        <v>102</v>
      </c>
      <c r="H5952" s="6">
        <v>187</v>
      </c>
      <c r="I5952" s="6">
        <v>2.5</v>
      </c>
      <c r="J5952" s="6" t="s">
        <v>170</v>
      </c>
      <c r="N5952" s="6" t="b">
        <v>1</v>
      </c>
      <c r="O5952" s="6">
        <v>41.990707880000002</v>
      </c>
      <c r="P5952" s="6">
        <v>-72.129311659999999</v>
      </c>
    </row>
    <row r="5953" spans="2:16" ht="15.75" customHeight="1" x14ac:dyDescent="0.3">
      <c r="B5953" s="6">
        <v>509</v>
      </c>
      <c r="C5953" s="6" t="s">
        <v>17</v>
      </c>
      <c r="D5953" s="6">
        <v>7942</v>
      </c>
      <c r="F5953" s="6" t="s">
        <v>20</v>
      </c>
      <c r="G5953" s="6">
        <v>199.4</v>
      </c>
      <c r="H5953" s="6">
        <v>116.8</v>
      </c>
      <c r="I5953" s="6">
        <v>1.1000000000000001</v>
      </c>
      <c r="J5953" s="6" t="s">
        <v>170</v>
      </c>
      <c r="N5953" s="6" t="b">
        <v>0</v>
      </c>
      <c r="O5953" s="6">
        <v>41.989934030000001</v>
      </c>
      <c r="P5953" s="6">
        <v>-72.128298580000006</v>
      </c>
    </row>
    <row r="5954" spans="2:16" ht="15.75" customHeight="1" x14ac:dyDescent="0.3">
      <c r="B5954" s="6">
        <v>509</v>
      </c>
      <c r="C5954" s="6" t="s">
        <v>17</v>
      </c>
      <c r="D5954" s="6">
        <v>7943</v>
      </c>
      <c r="F5954" s="6" t="s">
        <v>20</v>
      </c>
      <c r="G5954" s="6">
        <v>198.6</v>
      </c>
      <c r="H5954" s="6">
        <v>116.1</v>
      </c>
      <c r="I5954" s="6">
        <v>1.6</v>
      </c>
      <c r="J5954" s="6" t="s">
        <v>170</v>
      </c>
      <c r="N5954" s="6" t="b">
        <v>0</v>
      </c>
      <c r="O5954" s="6">
        <v>41.989929080000003</v>
      </c>
      <c r="P5954" s="6">
        <v>-72.128309580000007</v>
      </c>
    </row>
    <row r="5955" spans="2:16" ht="15.75" customHeight="1" x14ac:dyDescent="0.3">
      <c r="B5955" s="6">
        <v>706</v>
      </c>
      <c r="C5955" s="6" t="s">
        <v>21</v>
      </c>
      <c r="D5955" s="6">
        <v>7944</v>
      </c>
      <c r="F5955" s="6" t="s">
        <v>172</v>
      </c>
      <c r="G5955" s="6">
        <v>122.3</v>
      </c>
      <c r="H5955" s="6">
        <v>156</v>
      </c>
      <c r="I5955" s="6">
        <v>1.7</v>
      </c>
      <c r="J5955" s="6" t="s">
        <v>170</v>
      </c>
      <c r="K5955" s="6">
        <v>1.3</v>
      </c>
      <c r="L5955" s="6" t="s">
        <v>24</v>
      </c>
      <c r="N5955" s="6" t="b">
        <v>1</v>
      </c>
      <c r="O5955" s="6">
        <v>41.99040162</v>
      </c>
      <c r="P5955" s="6">
        <v>-72.129134910000005</v>
      </c>
    </row>
    <row r="5956" spans="2:16" ht="15.75" customHeight="1" x14ac:dyDescent="0.3">
      <c r="B5956" s="6">
        <v>805</v>
      </c>
      <c r="C5956" s="6" t="s">
        <v>17</v>
      </c>
      <c r="D5956" s="6">
        <v>7945</v>
      </c>
      <c r="F5956" s="6" t="s">
        <v>172</v>
      </c>
      <c r="G5956" s="6">
        <v>103.1</v>
      </c>
      <c r="H5956" s="6">
        <v>168.4</v>
      </c>
      <c r="I5956" s="6">
        <v>1.5</v>
      </c>
      <c r="J5956" s="6" t="s">
        <v>170</v>
      </c>
      <c r="K5956" s="6">
        <v>1.3</v>
      </c>
      <c r="L5956" s="6" t="s">
        <v>24</v>
      </c>
      <c r="N5956" s="6" t="b">
        <v>0</v>
      </c>
      <c r="O5956" s="6">
        <v>41.99054143</v>
      </c>
      <c r="P5956" s="6">
        <v>-72.129337640000003</v>
      </c>
    </row>
    <row r="5957" spans="2:16" ht="15.75" customHeight="1" x14ac:dyDescent="0.3">
      <c r="B5957" s="6">
        <v>706</v>
      </c>
      <c r="C5957" s="6" t="s">
        <v>17</v>
      </c>
      <c r="D5957" s="6">
        <v>7946</v>
      </c>
      <c r="F5957" s="6" t="s">
        <v>172</v>
      </c>
      <c r="G5957" s="6">
        <v>129.30000000000001</v>
      </c>
      <c r="H5957" s="6">
        <v>141.80000000000001</v>
      </c>
      <c r="I5957" s="6">
        <v>1.4</v>
      </c>
      <c r="J5957" s="6" t="s">
        <v>170</v>
      </c>
      <c r="K5957" s="6">
        <v>1.3</v>
      </c>
      <c r="L5957" s="6" t="s">
        <v>24</v>
      </c>
      <c r="N5957" s="6" t="b">
        <v>0</v>
      </c>
      <c r="O5957" s="6">
        <v>41.990264930000002</v>
      </c>
      <c r="P5957" s="6">
        <v>-72.129081339999999</v>
      </c>
    </row>
    <row r="5958" spans="2:16" ht="15.75" customHeight="1" x14ac:dyDescent="0.3">
      <c r="B5958" s="6">
        <v>609</v>
      </c>
      <c r="C5958" s="6" t="s">
        <v>17</v>
      </c>
      <c r="D5958" s="6">
        <v>7947</v>
      </c>
      <c r="F5958" s="6" t="s">
        <v>20</v>
      </c>
      <c r="G5958" s="6">
        <v>183.4</v>
      </c>
      <c r="H5958" s="6">
        <v>127.6</v>
      </c>
      <c r="I5958" s="6">
        <v>1.3</v>
      </c>
      <c r="J5958" s="6" t="s">
        <v>170</v>
      </c>
      <c r="K5958" s="6">
        <v>1.3</v>
      </c>
      <c r="L5958" s="6" t="s">
        <v>24</v>
      </c>
      <c r="N5958" s="6" t="b">
        <v>0</v>
      </c>
      <c r="O5958" s="6">
        <v>41.990054669999999</v>
      </c>
      <c r="P5958" s="6">
        <v>-72.128466529999997</v>
      </c>
    </row>
    <row r="5959" spans="2:16" ht="15.75" customHeight="1" x14ac:dyDescent="0.3">
      <c r="B5959" s="6">
        <v>509</v>
      </c>
      <c r="C5959" s="6" t="s">
        <v>17</v>
      </c>
      <c r="D5959" s="6">
        <v>7948</v>
      </c>
      <c r="F5959" s="6" t="s">
        <v>20</v>
      </c>
      <c r="G5959" s="6">
        <v>191.6</v>
      </c>
      <c r="H5959" s="6">
        <v>113.7</v>
      </c>
      <c r="I5959" s="6">
        <v>1.8</v>
      </c>
      <c r="J5959" s="6" t="s">
        <v>170</v>
      </c>
      <c r="N5959" s="6" t="b">
        <v>0</v>
      </c>
      <c r="O5959" s="6">
        <v>41.989918750000001</v>
      </c>
      <c r="P5959" s="6">
        <v>-72.12839803</v>
      </c>
    </row>
    <row r="5960" spans="2:16" ht="15.75" customHeight="1" x14ac:dyDescent="0.3">
      <c r="B5960" s="6">
        <v>705</v>
      </c>
      <c r="C5960" s="6" t="s">
        <v>17</v>
      </c>
      <c r="D5960" s="6">
        <v>7951</v>
      </c>
      <c r="F5960" s="6" t="s">
        <v>172</v>
      </c>
      <c r="G5960" s="6">
        <v>104.9</v>
      </c>
      <c r="H5960" s="6">
        <v>144</v>
      </c>
      <c r="I5960" s="6">
        <v>2.1</v>
      </c>
      <c r="J5960" s="6" t="s">
        <v>170</v>
      </c>
      <c r="K5960" s="6">
        <v>1.3</v>
      </c>
      <c r="L5960" s="6" t="s">
        <v>24</v>
      </c>
      <c r="N5960" s="6" t="b">
        <v>0</v>
      </c>
      <c r="O5960" s="6">
        <v>41.990322519999999</v>
      </c>
      <c r="P5960" s="6">
        <v>-72.129367459999997</v>
      </c>
    </row>
    <row r="5961" spans="2:16" ht="15.75" customHeight="1" x14ac:dyDescent="0.3">
      <c r="B5961" s="6">
        <v>509</v>
      </c>
      <c r="C5961" s="6" t="s">
        <v>25</v>
      </c>
      <c r="D5961" s="6">
        <v>7952</v>
      </c>
      <c r="F5961" s="6" t="s">
        <v>20</v>
      </c>
      <c r="G5961" s="6">
        <v>198.3</v>
      </c>
      <c r="H5961" s="6">
        <v>116.6</v>
      </c>
      <c r="I5961" s="6">
        <v>2.4</v>
      </c>
      <c r="J5961" s="6" t="s">
        <v>170</v>
      </c>
      <c r="K5961" s="6">
        <v>1.3</v>
      </c>
      <c r="L5961" s="6" t="s">
        <v>24</v>
      </c>
      <c r="N5961" s="6" t="b">
        <v>0</v>
      </c>
      <c r="O5961" s="6">
        <v>41.989933970000003</v>
      </c>
      <c r="P5961" s="6">
        <v>-72.128312100000002</v>
      </c>
    </row>
    <row r="5962" spans="2:16" ht="15.75" customHeight="1" x14ac:dyDescent="0.3">
      <c r="B5962" s="6">
        <v>706</v>
      </c>
      <c r="C5962" s="6" t="s">
        <v>21</v>
      </c>
      <c r="D5962" s="6">
        <v>7953</v>
      </c>
      <c r="F5962" s="6" t="s">
        <v>172</v>
      </c>
      <c r="G5962" s="6">
        <v>125.4</v>
      </c>
      <c r="H5962" s="6">
        <v>154.9</v>
      </c>
      <c r="I5962" s="6">
        <v>1.4</v>
      </c>
      <c r="J5962" s="6" t="s">
        <v>170</v>
      </c>
      <c r="K5962" s="6">
        <v>1.3</v>
      </c>
      <c r="L5962" s="6" t="s">
        <v>24</v>
      </c>
      <c r="N5962" s="6" t="b">
        <v>0</v>
      </c>
      <c r="O5962" s="6">
        <v>41.990387040000002</v>
      </c>
      <c r="P5962" s="6">
        <v>-72.129100280000003</v>
      </c>
    </row>
    <row r="5963" spans="2:16" ht="15.75" customHeight="1" x14ac:dyDescent="0.3">
      <c r="B5963" s="6">
        <v>906</v>
      </c>
      <c r="C5963" s="6" t="s">
        <v>21</v>
      </c>
      <c r="D5963" s="6">
        <v>7954</v>
      </c>
      <c r="F5963" s="6" t="s">
        <v>172</v>
      </c>
      <c r="G5963" s="6">
        <v>120.1</v>
      </c>
      <c r="H5963" s="6">
        <v>197</v>
      </c>
      <c r="I5963" s="6">
        <v>3.4</v>
      </c>
      <c r="J5963" s="6" t="s">
        <v>170</v>
      </c>
      <c r="L5963" s="6" t="s">
        <v>24</v>
      </c>
      <c r="N5963" s="6" t="b">
        <v>0</v>
      </c>
      <c r="O5963" s="6">
        <v>41.990768180000003</v>
      </c>
      <c r="P5963" s="6">
        <v>-72.129074970000005</v>
      </c>
    </row>
    <row r="5964" spans="2:16" ht="15.75" customHeight="1" x14ac:dyDescent="0.3">
      <c r="B5964" s="6">
        <v>509</v>
      </c>
      <c r="C5964" s="6" t="s">
        <v>25</v>
      </c>
      <c r="D5964" s="6">
        <v>7955</v>
      </c>
      <c r="F5964" s="6" t="s">
        <v>20</v>
      </c>
      <c r="G5964" s="6">
        <v>197.8</v>
      </c>
      <c r="H5964" s="6">
        <v>116.4</v>
      </c>
      <c r="I5964" s="6">
        <v>1.3</v>
      </c>
      <c r="J5964" s="6" t="s">
        <v>170</v>
      </c>
      <c r="K5964" s="6">
        <v>1.3</v>
      </c>
      <c r="L5964" s="6" t="s">
        <v>24</v>
      </c>
      <c r="N5964" s="6" t="b">
        <v>0</v>
      </c>
      <c r="O5964" s="6">
        <v>41.989932979999999</v>
      </c>
      <c r="P5964" s="6">
        <v>-72.128318480000004</v>
      </c>
    </row>
    <row r="5965" spans="2:16" ht="15.75" customHeight="1" x14ac:dyDescent="0.3">
      <c r="B5965" s="6">
        <v>905</v>
      </c>
      <c r="C5965" s="6" t="s">
        <v>17</v>
      </c>
      <c r="D5965" s="6">
        <v>7956</v>
      </c>
      <c r="F5965" s="6" t="s">
        <v>172</v>
      </c>
      <c r="G5965" s="6">
        <v>108.9</v>
      </c>
      <c r="H5965" s="6">
        <v>184.7</v>
      </c>
      <c r="I5965" s="6">
        <v>2.1</v>
      </c>
      <c r="J5965" s="6" t="s">
        <v>170</v>
      </c>
      <c r="N5965" s="6" t="b">
        <v>0</v>
      </c>
      <c r="O5965" s="6">
        <v>41.990676739999998</v>
      </c>
      <c r="P5965" s="6">
        <v>-72.129234280000006</v>
      </c>
    </row>
    <row r="5966" spans="2:16" ht="15.75" customHeight="1" x14ac:dyDescent="0.3">
      <c r="B5966" s="6">
        <v>905</v>
      </c>
      <c r="C5966" s="6" t="s">
        <v>26</v>
      </c>
      <c r="D5966" s="6">
        <v>7957</v>
      </c>
      <c r="F5966" s="6" t="s">
        <v>172</v>
      </c>
      <c r="G5966" s="6">
        <v>110.1</v>
      </c>
      <c r="H5966" s="6">
        <v>182.5</v>
      </c>
      <c r="I5966" s="6">
        <v>2.2000000000000002</v>
      </c>
      <c r="J5966" s="6" t="s">
        <v>170</v>
      </c>
      <c r="K5966" s="6">
        <v>1.3</v>
      </c>
      <c r="L5966" s="6" t="s">
        <v>24</v>
      </c>
      <c r="N5966" s="6" t="b">
        <v>0</v>
      </c>
      <c r="O5966" s="6">
        <v>41.99065538</v>
      </c>
      <c r="P5966" s="6">
        <v>-72.129224600000001</v>
      </c>
    </row>
    <row r="5967" spans="2:16" ht="15.75" customHeight="1" x14ac:dyDescent="0.3">
      <c r="B5967" s="6">
        <v>509</v>
      </c>
      <c r="C5967" s="6" t="s">
        <v>17</v>
      </c>
      <c r="D5967" s="6">
        <v>7958</v>
      </c>
      <c r="F5967" s="6" t="s">
        <v>20</v>
      </c>
      <c r="G5967" s="6">
        <v>191.6</v>
      </c>
      <c r="H5967" s="6">
        <v>113.7</v>
      </c>
      <c r="I5967" s="6">
        <v>1.1000000000000001</v>
      </c>
      <c r="J5967" s="6" t="s">
        <v>170</v>
      </c>
      <c r="N5967" s="6" t="b">
        <v>0</v>
      </c>
      <c r="O5967" s="6">
        <v>41.989918750000001</v>
      </c>
      <c r="P5967" s="6">
        <v>-72.12839803</v>
      </c>
    </row>
    <row r="5968" spans="2:16" ht="15.75" customHeight="1" x14ac:dyDescent="0.3">
      <c r="B5968" s="6">
        <v>805</v>
      </c>
      <c r="C5968" s="6" t="s">
        <v>26</v>
      </c>
      <c r="D5968" s="6">
        <v>7960</v>
      </c>
      <c r="F5968" s="6" t="s">
        <v>172</v>
      </c>
      <c r="G5968" s="6">
        <v>110.1</v>
      </c>
      <c r="H5968" s="6">
        <v>167.9</v>
      </c>
      <c r="I5968" s="6">
        <v>1.5</v>
      </c>
      <c r="J5968" s="6" t="s">
        <v>170</v>
      </c>
      <c r="K5968" s="6">
        <v>1.3</v>
      </c>
      <c r="L5968" s="6" t="s">
        <v>24</v>
      </c>
      <c r="N5968" s="6" t="b">
        <v>0</v>
      </c>
      <c r="O5968" s="6">
        <v>41.990526070000001</v>
      </c>
      <c r="P5968" s="6">
        <v>-72.129255279999995</v>
      </c>
    </row>
    <row r="5969" spans="2:16" ht="15.75" customHeight="1" x14ac:dyDescent="0.3">
      <c r="B5969" s="6">
        <v>509</v>
      </c>
      <c r="C5969" s="6" t="s">
        <v>25</v>
      </c>
      <c r="D5969" s="6">
        <v>7962</v>
      </c>
      <c r="F5969" s="6" t="s">
        <v>20</v>
      </c>
      <c r="G5969" s="6">
        <v>195.7</v>
      </c>
      <c r="H5969" s="6">
        <v>115.6</v>
      </c>
      <c r="I5969" s="6">
        <v>2.2000000000000002</v>
      </c>
      <c r="J5969" s="6" t="s">
        <v>170</v>
      </c>
      <c r="K5969" s="6">
        <v>1.3</v>
      </c>
      <c r="L5969" s="6" t="s">
        <v>24</v>
      </c>
      <c r="N5969" s="6" t="b">
        <v>0</v>
      </c>
      <c r="O5969" s="6">
        <v>41.989929179999997</v>
      </c>
      <c r="P5969" s="6">
        <v>-72.128345190000005</v>
      </c>
    </row>
    <row r="5970" spans="2:16" ht="15.75" customHeight="1" x14ac:dyDescent="0.3">
      <c r="B5970" s="6">
        <v>905</v>
      </c>
      <c r="C5970" s="6" t="s">
        <v>17</v>
      </c>
      <c r="D5970" s="6">
        <v>7963</v>
      </c>
      <c r="F5970" s="6" t="s">
        <v>172</v>
      </c>
      <c r="G5970" s="6">
        <v>108.8</v>
      </c>
      <c r="H5970" s="6">
        <v>187.8</v>
      </c>
      <c r="I5970" s="6">
        <v>1.2</v>
      </c>
      <c r="J5970" s="6" t="s">
        <v>170</v>
      </c>
      <c r="N5970" s="6" t="b">
        <v>0</v>
      </c>
      <c r="O5970" s="6">
        <v>41.990704350000001</v>
      </c>
      <c r="P5970" s="6">
        <v>-72.129228949999998</v>
      </c>
    </row>
    <row r="5971" spans="2:16" ht="15.75" customHeight="1" x14ac:dyDescent="0.3">
      <c r="B5971" s="6">
        <v>706</v>
      </c>
      <c r="C5971" s="6" t="s">
        <v>21</v>
      </c>
      <c r="D5971" s="6">
        <v>7964</v>
      </c>
      <c r="F5971" s="6" t="s">
        <v>172</v>
      </c>
      <c r="G5971" s="6">
        <v>128.80000000000001</v>
      </c>
      <c r="H5971" s="6">
        <v>153</v>
      </c>
      <c r="I5971" s="6">
        <v>2.2000000000000002</v>
      </c>
      <c r="J5971" s="6" t="s">
        <v>170</v>
      </c>
      <c r="K5971" s="6">
        <v>1.3</v>
      </c>
      <c r="L5971" s="6" t="s">
        <v>24</v>
      </c>
      <c r="N5971" s="6" t="b">
        <v>0</v>
      </c>
      <c r="O5971" s="6">
        <v>41.990364900000003</v>
      </c>
      <c r="P5971" s="6">
        <v>-72.129063759999994</v>
      </c>
    </row>
    <row r="5972" spans="2:16" ht="15.75" customHeight="1" x14ac:dyDescent="0.3">
      <c r="B5972" s="6">
        <v>905</v>
      </c>
      <c r="C5972" s="6" t="s">
        <v>17</v>
      </c>
      <c r="D5972" s="6">
        <v>7965</v>
      </c>
      <c r="F5972" s="6" t="s">
        <v>172</v>
      </c>
      <c r="G5972" s="6">
        <v>104.5</v>
      </c>
      <c r="H5972" s="6">
        <v>182.1</v>
      </c>
      <c r="I5972" s="6">
        <v>2.1</v>
      </c>
      <c r="J5972" s="6" t="s">
        <v>170</v>
      </c>
      <c r="K5972" s="6">
        <v>1.3</v>
      </c>
      <c r="L5972" s="6" t="s">
        <v>24</v>
      </c>
      <c r="N5972" s="6" t="b">
        <v>1</v>
      </c>
      <c r="O5972" s="6">
        <v>41.990660579999997</v>
      </c>
      <c r="P5972" s="6">
        <v>-72.129292169999999</v>
      </c>
    </row>
    <row r="5973" spans="2:16" ht="15.75" customHeight="1" x14ac:dyDescent="0.3">
      <c r="B5973" s="6">
        <v>805</v>
      </c>
      <c r="C5973" s="6" t="s">
        <v>17</v>
      </c>
      <c r="D5973" s="6">
        <v>7966</v>
      </c>
      <c r="F5973" s="6" t="s">
        <v>172</v>
      </c>
      <c r="G5973" s="6">
        <v>103</v>
      </c>
      <c r="H5973" s="6">
        <v>169.1</v>
      </c>
      <c r="I5973" s="6">
        <v>1.5</v>
      </c>
      <c r="J5973" s="6" t="s">
        <v>170</v>
      </c>
      <c r="K5973" s="6">
        <v>1.3</v>
      </c>
      <c r="L5973" s="6" t="s">
        <v>24</v>
      </c>
      <c r="N5973" s="6" t="b">
        <v>0</v>
      </c>
      <c r="O5973" s="6">
        <v>41.990547790000001</v>
      </c>
      <c r="P5973" s="6">
        <v>-72.129337359999994</v>
      </c>
    </row>
    <row r="5974" spans="2:16" ht="15.75" customHeight="1" x14ac:dyDescent="0.3">
      <c r="B5974" s="6">
        <v>706</v>
      </c>
      <c r="C5974" s="6" t="s">
        <v>21</v>
      </c>
      <c r="D5974" s="6">
        <v>7968</v>
      </c>
      <c r="F5974" s="6" t="s">
        <v>172</v>
      </c>
      <c r="G5974" s="6">
        <v>123.5</v>
      </c>
      <c r="H5974" s="6">
        <v>154</v>
      </c>
      <c r="I5974" s="6">
        <v>1.9</v>
      </c>
      <c r="J5974" s="6" t="s">
        <v>170</v>
      </c>
      <c r="K5974" s="6">
        <v>1.3</v>
      </c>
      <c r="L5974" s="6" t="s">
        <v>24</v>
      </c>
      <c r="N5974" s="6" t="b">
        <v>0</v>
      </c>
      <c r="O5974" s="6">
        <v>41.99038204</v>
      </c>
      <c r="P5974" s="6">
        <v>-72.129124820000001</v>
      </c>
    </row>
    <row r="5975" spans="2:16" ht="15.75" customHeight="1" x14ac:dyDescent="0.3">
      <c r="B5975" s="6">
        <v>609</v>
      </c>
      <c r="C5975" s="6" t="s">
        <v>17</v>
      </c>
      <c r="D5975" s="6">
        <v>7969</v>
      </c>
      <c r="F5975" s="6" t="s">
        <v>20</v>
      </c>
      <c r="G5975" s="6">
        <v>182.7</v>
      </c>
      <c r="H5975" s="6">
        <v>122.1</v>
      </c>
      <c r="I5975" s="6">
        <v>1.3</v>
      </c>
      <c r="J5975" s="6" t="s">
        <v>170</v>
      </c>
      <c r="L5975" s="6" t="s">
        <v>24</v>
      </c>
      <c r="N5975" s="6" t="b">
        <v>0</v>
      </c>
      <c r="O5975" s="6">
        <v>41.990007050000003</v>
      </c>
      <c r="P5975" s="6">
        <v>-72.128486429999995</v>
      </c>
    </row>
    <row r="5976" spans="2:16" ht="15.75" customHeight="1" x14ac:dyDescent="0.3">
      <c r="B5976" s="6">
        <v>805</v>
      </c>
      <c r="C5976" s="6" t="s">
        <v>17</v>
      </c>
      <c r="D5976" s="6">
        <v>7970</v>
      </c>
      <c r="F5976" s="6" t="s">
        <v>172</v>
      </c>
      <c r="G5976" s="6">
        <v>105.1</v>
      </c>
      <c r="H5976" s="6">
        <v>169.9</v>
      </c>
      <c r="I5976" s="6">
        <v>1.9</v>
      </c>
      <c r="J5976" s="6" t="s">
        <v>170</v>
      </c>
      <c r="K5976" s="6">
        <v>1.3</v>
      </c>
      <c r="L5976" s="6" t="s">
        <v>24</v>
      </c>
      <c r="N5976" s="6" t="b">
        <v>1</v>
      </c>
      <c r="O5976" s="6">
        <v>41.990551590000003</v>
      </c>
      <c r="P5976" s="6">
        <v>-72.129310660000002</v>
      </c>
    </row>
    <row r="5977" spans="2:16" ht="15.75" customHeight="1" x14ac:dyDescent="0.3">
      <c r="B5977" s="6">
        <v>509</v>
      </c>
      <c r="C5977" s="6" t="s">
        <v>17</v>
      </c>
      <c r="D5977" s="6">
        <v>7971</v>
      </c>
      <c r="F5977" s="6" t="s">
        <v>20</v>
      </c>
      <c r="G5977" s="6">
        <v>194</v>
      </c>
      <c r="H5977" s="6">
        <v>113.6</v>
      </c>
      <c r="I5977" s="6">
        <v>1</v>
      </c>
      <c r="J5977" s="6" t="s">
        <v>170</v>
      </c>
      <c r="L5977" s="6" t="s">
        <v>24</v>
      </c>
      <c r="N5977" s="6" t="b">
        <v>0</v>
      </c>
      <c r="O5977" s="6">
        <v>41.989914120000002</v>
      </c>
      <c r="P5977" s="6">
        <v>-72.128369649999996</v>
      </c>
    </row>
    <row r="5978" spans="2:16" ht="15.75" customHeight="1" x14ac:dyDescent="0.3">
      <c r="B5978" s="6">
        <v>905</v>
      </c>
      <c r="C5978" s="6" t="s">
        <v>17</v>
      </c>
      <c r="D5978" s="6">
        <v>7972</v>
      </c>
      <c r="F5978" s="6" t="s">
        <v>172</v>
      </c>
      <c r="G5978" s="6">
        <v>108.1</v>
      </c>
      <c r="H5978" s="6">
        <v>182.6</v>
      </c>
      <c r="I5978" s="6">
        <v>1.3</v>
      </c>
      <c r="J5978" s="6" t="s">
        <v>170</v>
      </c>
      <c r="N5978" s="6" t="b">
        <v>1</v>
      </c>
      <c r="O5978" s="6">
        <v>41.990659389999998</v>
      </c>
      <c r="P5978" s="6">
        <v>-72.129248219999994</v>
      </c>
    </row>
    <row r="5979" spans="2:16" ht="15.75" customHeight="1" x14ac:dyDescent="0.3">
      <c r="B5979" s="6">
        <v>805</v>
      </c>
      <c r="C5979" s="6" t="s">
        <v>17</v>
      </c>
      <c r="D5979" s="6">
        <v>7973</v>
      </c>
      <c r="F5979" s="6" t="s">
        <v>172</v>
      </c>
      <c r="G5979" s="6">
        <v>109</v>
      </c>
      <c r="H5979" s="6">
        <v>168.8</v>
      </c>
      <c r="I5979" s="6">
        <v>1.1000000000000001</v>
      </c>
      <c r="J5979" s="6" t="s">
        <v>170</v>
      </c>
      <c r="K5979" s="6">
        <v>1.3</v>
      </c>
      <c r="L5979" s="6" t="s">
        <v>24</v>
      </c>
      <c r="N5979" s="6" t="b">
        <v>0</v>
      </c>
      <c r="O5979" s="6">
        <v>41.99053576</v>
      </c>
      <c r="P5979" s="6">
        <v>-72.1292665</v>
      </c>
    </row>
    <row r="5980" spans="2:16" ht="15.75" customHeight="1" x14ac:dyDescent="0.3">
      <c r="B5980" s="6">
        <v>609</v>
      </c>
      <c r="C5980" s="6" t="s">
        <v>17</v>
      </c>
      <c r="D5980" s="6">
        <v>7974</v>
      </c>
      <c r="F5980" s="6" t="s">
        <v>20</v>
      </c>
      <c r="G5980" s="6">
        <v>185</v>
      </c>
      <c r="H5980" s="6">
        <v>122.1</v>
      </c>
      <c r="I5980" s="6">
        <v>1.4</v>
      </c>
      <c r="J5980" s="6" t="s">
        <v>170</v>
      </c>
      <c r="N5980" s="6" t="b">
        <v>0</v>
      </c>
      <c r="O5980" s="6">
        <v>41.990003459999997</v>
      </c>
      <c r="P5980" s="6">
        <v>-72.128459030000002</v>
      </c>
    </row>
    <row r="5981" spans="2:16" ht="15.75" customHeight="1" x14ac:dyDescent="0.3">
      <c r="B5981" s="6">
        <v>509</v>
      </c>
      <c r="C5981" s="6" t="s">
        <v>17</v>
      </c>
      <c r="D5981" s="6">
        <v>7975</v>
      </c>
      <c r="F5981" s="6" t="s">
        <v>20</v>
      </c>
      <c r="G5981" s="6">
        <v>194.8</v>
      </c>
      <c r="H5981" s="6">
        <v>112.8</v>
      </c>
      <c r="I5981" s="6">
        <v>1.3</v>
      </c>
      <c r="J5981" s="6" t="s">
        <v>170</v>
      </c>
      <c r="L5981" s="6" t="s">
        <v>24</v>
      </c>
      <c r="N5981" s="6" t="b">
        <v>0</v>
      </c>
      <c r="O5981" s="6">
        <v>41.989905780000001</v>
      </c>
      <c r="P5981" s="6">
        <v>-72.128361799999993</v>
      </c>
    </row>
    <row r="5982" spans="2:16" ht="15.75" customHeight="1" x14ac:dyDescent="0.3">
      <c r="B5982" s="6">
        <v>609</v>
      </c>
      <c r="C5982" s="6" t="s">
        <v>26</v>
      </c>
      <c r="D5982" s="6">
        <v>7976</v>
      </c>
      <c r="F5982" s="6" t="s">
        <v>20</v>
      </c>
      <c r="G5982" s="6">
        <v>199.6</v>
      </c>
      <c r="H5982" s="6">
        <v>128.1</v>
      </c>
      <c r="I5982" s="6">
        <v>1.3</v>
      </c>
      <c r="J5982" s="6" t="s">
        <v>170</v>
      </c>
      <c r="L5982" s="6" t="s">
        <v>24</v>
      </c>
      <c r="N5982" s="6" t="b">
        <v>0</v>
      </c>
      <c r="O5982" s="6">
        <v>41.990033789999998</v>
      </c>
      <c r="P5982" s="6">
        <v>-72.128272449999997</v>
      </c>
    </row>
    <row r="5983" spans="2:16" ht="15.75" customHeight="1" x14ac:dyDescent="0.3">
      <c r="B5983" s="6">
        <v>509</v>
      </c>
      <c r="C5983" s="6" t="s">
        <v>17</v>
      </c>
      <c r="D5983" s="6">
        <v>7977</v>
      </c>
      <c r="F5983" s="6" t="s">
        <v>20</v>
      </c>
      <c r="G5983" s="6">
        <v>194.8</v>
      </c>
      <c r="H5983" s="6">
        <v>111.9</v>
      </c>
      <c r="I5983" s="6">
        <v>1.4</v>
      </c>
      <c r="J5983" s="6" t="s">
        <v>170</v>
      </c>
      <c r="L5983" s="6" t="s">
        <v>24</v>
      </c>
      <c r="N5983" s="6" t="b">
        <v>0</v>
      </c>
      <c r="O5983" s="6">
        <v>41.989897810000002</v>
      </c>
      <c r="P5983" s="6">
        <v>-72.12836369</v>
      </c>
    </row>
    <row r="5984" spans="2:16" ht="15.75" customHeight="1" x14ac:dyDescent="0.3">
      <c r="B5984" s="6">
        <v>509</v>
      </c>
      <c r="C5984" s="6" t="s">
        <v>17</v>
      </c>
      <c r="D5984" s="6">
        <v>7978</v>
      </c>
      <c r="F5984" s="6" t="s">
        <v>20</v>
      </c>
      <c r="G5984" s="6">
        <v>191</v>
      </c>
      <c r="H5984" s="6">
        <v>113.5</v>
      </c>
      <c r="I5984" s="6">
        <v>1.4</v>
      </c>
      <c r="J5984" s="6" t="s">
        <v>170</v>
      </c>
      <c r="N5984" s="6" t="b">
        <v>0</v>
      </c>
      <c r="O5984" s="6">
        <v>41.989917920000003</v>
      </c>
      <c r="P5984" s="6">
        <v>-72.128405599999994</v>
      </c>
    </row>
    <row r="5985" spans="2:16" ht="15.75" customHeight="1" x14ac:dyDescent="0.3">
      <c r="B5985" s="6">
        <v>609</v>
      </c>
      <c r="C5985" s="6" t="s">
        <v>17</v>
      </c>
      <c r="D5985" s="6">
        <v>7979</v>
      </c>
      <c r="F5985" s="6" t="s">
        <v>20</v>
      </c>
      <c r="G5985" s="6">
        <v>186.8</v>
      </c>
      <c r="H5985" s="6">
        <v>124.4</v>
      </c>
      <c r="I5985" s="6">
        <v>1.6</v>
      </c>
      <c r="J5985" s="6" t="s">
        <v>170</v>
      </c>
      <c r="N5985" s="6" t="b">
        <v>0</v>
      </c>
      <c r="O5985" s="6">
        <v>41.99002102</v>
      </c>
      <c r="P5985" s="6">
        <v>-72.128432739999994</v>
      </c>
    </row>
    <row r="5986" spans="2:16" ht="15.75" customHeight="1" x14ac:dyDescent="0.3">
      <c r="B5986" s="6">
        <v>609</v>
      </c>
      <c r="C5986" s="6" t="s">
        <v>17</v>
      </c>
      <c r="D5986" s="6">
        <v>7980</v>
      </c>
      <c r="F5986" s="6" t="s">
        <v>20</v>
      </c>
      <c r="G5986" s="6">
        <v>184.2</v>
      </c>
      <c r="H5986" s="6">
        <v>121.5</v>
      </c>
      <c r="I5986" s="6">
        <v>1.6</v>
      </c>
      <c r="J5986" s="6" t="s">
        <v>170</v>
      </c>
      <c r="L5986" s="6" t="s">
        <v>24</v>
      </c>
      <c r="N5986" s="6" t="b">
        <v>0</v>
      </c>
      <c r="O5986" s="6">
        <v>41.989999390000001</v>
      </c>
      <c r="P5986" s="6">
        <v>-72.128469820000007</v>
      </c>
    </row>
    <row r="5987" spans="2:16" ht="15.75" customHeight="1" x14ac:dyDescent="0.3">
      <c r="B5987" s="6">
        <v>609</v>
      </c>
      <c r="C5987" s="6" t="s">
        <v>17</v>
      </c>
      <c r="D5987" s="6">
        <v>7981</v>
      </c>
      <c r="F5987" s="6" t="s">
        <v>20</v>
      </c>
      <c r="G5987" s="6">
        <v>184.2</v>
      </c>
      <c r="H5987" s="6">
        <v>121.5</v>
      </c>
      <c r="I5987" s="6">
        <v>2.1</v>
      </c>
      <c r="J5987" s="6" t="s">
        <v>170</v>
      </c>
      <c r="L5987" s="6" t="s">
        <v>24</v>
      </c>
      <c r="N5987" s="6" t="b">
        <v>0</v>
      </c>
      <c r="O5987" s="6">
        <v>41.989999390000001</v>
      </c>
      <c r="P5987" s="6">
        <v>-72.128469820000007</v>
      </c>
    </row>
    <row r="5988" spans="2:16" ht="15.75" customHeight="1" x14ac:dyDescent="0.3">
      <c r="B5988" s="6">
        <v>609</v>
      </c>
      <c r="C5988" s="6" t="s">
        <v>17</v>
      </c>
      <c r="D5988" s="6">
        <v>7982</v>
      </c>
      <c r="F5988" s="6" t="s">
        <v>20</v>
      </c>
      <c r="G5988" s="6">
        <v>181.9</v>
      </c>
      <c r="H5988" s="6">
        <v>121.2</v>
      </c>
      <c r="I5988" s="6">
        <v>2</v>
      </c>
      <c r="J5988" s="6" t="s">
        <v>170</v>
      </c>
      <c r="L5988" s="6" t="s">
        <v>24</v>
      </c>
      <c r="N5988" s="6" t="b">
        <v>0</v>
      </c>
      <c r="O5988" s="6">
        <v>41.990000330000001</v>
      </c>
      <c r="P5988" s="6">
        <v>-72.128497859999996</v>
      </c>
    </row>
    <row r="5989" spans="2:16" ht="15.75" customHeight="1" x14ac:dyDescent="0.3">
      <c r="B5989" s="6">
        <v>705</v>
      </c>
      <c r="C5989" s="6" t="s">
        <v>17</v>
      </c>
      <c r="D5989" s="6">
        <v>7984</v>
      </c>
      <c r="F5989" s="6" t="s">
        <v>172</v>
      </c>
      <c r="G5989" s="6">
        <v>105.2</v>
      </c>
      <c r="H5989" s="6">
        <v>144.4</v>
      </c>
      <c r="I5989" s="6">
        <v>1.5</v>
      </c>
      <c r="J5989" s="6" t="s">
        <v>170</v>
      </c>
      <c r="K5989" s="6">
        <v>1.3</v>
      </c>
      <c r="L5989" s="6" t="s">
        <v>24</v>
      </c>
      <c r="N5989" s="6" t="b">
        <v>0</v>
      </c>
      <c r="O5989" s="6">
        <v>41.990325589999998</v>
      </c>
      <c r="P5989" s="6">
        <v>-72.129363049999995</v>
      </c>
    </row>
    <row r="5990" spans="2:16" ht="15.75" customHeight="1" x14ac:dyDescent="0.3">
      <c r="B5990" s="6">
        <v>509</v>
      </c>
      <c r="C5990" s="6" t="s">
        <v>17</v>
      </c>
      <c r="D5990" s="6">
        <v>7986</v>
      </c>
      <c r="F5990" s="6" t="s">
        <v>20</v>
      </c>
      <c r="G5990" s="6">
        <v>194.6</v>
      </c>
      <c r="H5990" s="6">
        <v>112.6</v>
      </c>
      <c r="I5990" s="6">
        <v>1.5</v>
      </c>
      <c r="J5990" s="6" t="s">
        <v>170</v>
      </c>
      <c r="L5990" s="6" t="s">
        <v>24</v>
      </c>
      <c r="N5990" s="6" t="b">
        <v>0</v>
      </c>
      <c r="O5990" s="6">
        <v>41.989904330000002</v>
      </c>
      <c r="P5990" s="6">
        <v>-72.128364599999998</v>
      </c>
    </row>
    <row r="5991" spans="2:16" ht="15.75" customHeight="1" x14ac:dyDescent="0.3">
      <c r="B5991" s="6">
        <v>509</v>
      </c>
      <c r="C5991" s="6" t="s">
        <v>17</v>
      </c>
      <c r="D5991" s="6">
        <v>7987</v>
      </c>
      <c r="F5991" s="6" t="s">
        <v>20</v>
      </c>
      <c r="G5991" s="6">
        <v>194.5</v>
      </c>
      <c r="H5991" s="6">
        <v>113.7</v>
      </c>
      <c r="I5991" s="6">
        <v>2</v>
      </c>
      <c r="J5991" s="6" t="s">
        <v>170</v>
      </c>
      <c r="L5991" s="6" t="s">
        <v>24</v>
      </c>
      <c r="N5991" s="6" t="b">
        <v>0</v>
      </c>
      <c r="O5991" s="6">
        <v>41.989914220000003</v>
      </c>
      <c r="P5991" s="6">
        <v>-72.128363480000004</v>
      </c>
    </row>
    <row r="5992" spans="2:16" ht="15.75" customHeight="1" x14ac:dyDescent="0.3">
      <c r="B5992" s="6">
        <v>609</v>
      </c>
      <c r="C5992" s="6" t="s">
        <v>26</v>
      </c>
      <c r="D5992" s="6">
        <v>7990</v>
      </c>
      <c r="F5992" s="6" t="s">
        <v>20</v>
      </c>
      <c r="G5992" s="6">
        <v>192</v>
      </c>
      <c r="H5992" s="6">
        <v>125.3</v>
      </c>
      <c r="I5992" s="6">
        <v>1.5</v>
      </c>
      <c r="J5992" s="6" t="s">
        <v>170</v>
      </c>
      <c r="N5992" s="6" t="b">
        <v>0</v>
      </c>
      <c r="O5992" s="6">
        <v>41.990020860000001</v>
      </c>
      <c r="P5992" s="6">
        <v>-72.128368890000004</v>
      </c>
    </row>
    <row r="5993" spans="2:16" ht="15.75" customHeight="1" x14ac:dyDescent="0.3">
      <c r="B5993" s="6">
        <v>805</v>
      </c>
      <c r="C5993" s="6" t="s">
        <v>17</v>
      </c>
      <c r="D5993" s="6">
        <v>7991</v>
      </c>
      <c r="F5993" s="6" t="s">
        <v>172</v>
      </c>
      <c r="G5993" s="6">
        <v>104.4</v>
      </c>
      <c r="H5993" s="6">
        <v>167.8</v>
      </c>
      <c r="I5993" s="6">
        <v>1.9</v>
      </c>
      <c r="J5993" s="6" t="s">
        <v>170</v>
      </c>
      <c r="K5993" s="6">
        <v>1.3</v>
      </c>
      <c r="L5993" s="6" t="s">
        <v>24</v>
      </c>
      <c r="N5993" s="6" t="b">
        <v>1</v>
      </c>
      <c r="O5993" s="6">
        <v>41.990534089999997</v>
      </c>
      <c r="P5993" s="6">
        <v>-72.129323409999998</v>
      </c>
    </row>
    <row r="5994" spans="2:16" ht="15.75" customHeight="1" x14ac:dyDescent="0.3">
      <c r="B5994" s="6">
        <v>509</v>
      </c>
      <c r="C5994" s="6" t="s">
        <v>17</v>
      </c>
      <c r="D5994" s="6">
        <v>7992</v>
      </c>
      <c r="F5994" s="6" t="s">
        <v>20</v>
      </c>
      <c r="G5994" s="6">
        <v>194</v>
      </c>
      <c r="H5994" s="6">
        <v>112.7</v>
      </c>
      <c r="I5994" s="6">
        <v>1.8</v>
      </c>
      <c r="J5994" s="6" t="s">
        <v>170</v>
      </c>
      <c r="L5994" s="6" t="s">
        <v>24</v>
      </c>
      <c r="N5994" s="6" t="b">
        <v>0</v>
      </c>
      <c r="O5994" s="6">
        <v>41.989906150000003</v>
      </c>
      <c r="P5994" s="6">
        <v>-72.128371540000003</v>
      </c>
    </row>
    <row r="5995" spans="2:16" ht="15.75" customHeight="1" x14ac:dyDescent="0.3">
      <c r="B5995" s="6">
        <v>807</v>
      </c>
      <c r="C5995" s="6" t="s">
        <v>26</v>
      </c>
      <c r="D5995" s="6">
        <v>7993</v>
      </c>
      <c r="F5995" s="6" t="s">
        <v>172</v>
      </c>
      <c r="G5995" s="6">
        <v>152.69999999999999</v>
      </c>
      <c r="H5995" s="6">
        <v>169.7</v>
      </c>
      <c r="I5995" s="6">
        <v>2.4</v>
      </c>
      <c r="J5995" s="6" t="s">
        <v>170</v>
      </c>
      <c r="K5995" s="6">
        <v>1.3</v>
      </c>
      <c r="L5995" s="6" t="s">
        <v>24</v>
      </c>
      <c r="N5995" s="6" t="b">
        <v>1</v>
      </c>
      <c r="O5995" s="6">
        <v>41.990475480000001</v>
      </c>
      <c r="P5995" s="6">
        <v>-72.128743880000002</v>
      </c>
    </row>
    <row r="5996" spans="2:16" ht="15.75" customHeight="1" x14ac:dyDescent="0.3">
      <c r="B5996" s="6">
        <v>509</v>
      </c>
      <c r="C5996" s="6" t="s">
        <v>17</v>
      </c>
      <c r="D5996" s="6">
        <v>7994</v>
      </c>
      <c r="F5996" s="6" t="s">
        <v>20</v>
      </c>
      <c r="G5996" s="6">
        <v>191.2</v>
      </c>
      <c r="H5996" s="6">
        <v>112.1</v>
      </c>
      <c r="I5996" s="6">
        <v>1</v>
      </c>
      <c r="J5996" s="6" t="s">
        <v>170</v>
      </c>
      <c r="L5996" s="6" t="s">
        <v>24</v>
      </c>
      <c r="N5996" s="6" t="b">
        <v>0</v>
      </c>
      <c r="O5996" s="6">
        <v>41.989905210000003</v>
      </c>
      <c r="P5996" s="6">
        <v>-72.128406159999997</v>
      </c>
    </row>
    <row r="5997" spans="2:16" ht="15.75" customHeight="1" x14ac:dyDescent="0.3">
      <c r="B5997" s="6">
        <v>905</v>
      </c>
      <c r="C5997" s="6" t="s">
        <v>17</v>
      </c>
      <c r="D5997" s="6">
        <v>7995</v>
      </c>
      <c r="F5997" s="6" t="s">
        <v>172</v>
      </c>
      <c r="G5997" s="6">
        <v>102.9</v>
      </c>
      <c r="H5997" s="6">
        <v>186.2</v>
      </c>
      <c r="I5997" s="6">
        <v>1.3</v>
      </c>
      <c r="J5997" s="6" t="s">
        <v>170</v>
      </c>
      <c r="K5997" s="6">
        <v>1.3</v>
      </c>
      <c r="L5997" s="6" t="s">
        <v>24</v>
      </c>
      <c r="N5997" s="6" t="b">
        <v>0</v>
      </c>
      <c r="O5997" s="6">
        <v>41.990699390000003</v>
      </c>
      <c r="P5997" s="6">
        <v>-72.129302620000004</v>
      </c>
    </row>
    <row r="5998" spans="2:16" ht="15.75" customHeight="1" x14ac:dyDescent="0.3">
      <c r="B5998" s="6">
        <v>509</v>
      </c>
      <c r="C5998" s="6" t="s">
        <v>25</v>
      </c>
      <c r="D5998" s="6">
        <v>7997</v>
      </c>
      <c r="F5998" s="6" t="s">
        <v>20</v>
      </c>
      <c r="G5998" s="6">
        <v>196.3</v>
      </c>
      <c r="H5998" s="6">
        <v>116.5</v>
      </c>
      <c r="I5998" s="6">
        <v>1.9</v>
      </c>
      <c r="J5998" s="6" t="s">
        <v>170</v>
      </c>
      <c r="K5998" s="6">
        <v>1.3</v>
      </c>
      <c r="L5998" s="6" t="s">
        <v>24</v>
      </c>
      <c r="N5998" s="6" t="b">
        <v>0</v>
      </c>
      <c r="O5998" s="6">
        <v>41.989936210000003</v>
      </c>
      <c r="P5998" s="6">
        <v>-72.128336149999996</v>
      </c>
    </row>
    <row r="5999" spans="2:16" ht="15.75" customHeight="1" x14ac:dyDescent="0.3">
      <c r="B5999" s="6">
        <v>907</v>
      </c>
      <c r="C5999" s="6" t="s">
        <v>21</v>
      </c>
      <c r="D5999" s="6">
        <v>7998</v>
      </c>
      <c r="F5999" s="6" t="s">
        <v>172</v>
      </c>
      <c r="G5999" s="6">
        <v>149.19999999999999</v>
      </c>
      <c r="H5999" s="6">
        <v>191.2</v>
      </c>
      <c r="I5999" s="6">
        <v>1</v>
      </c>
      <c r="J5999" s="6" t="s">
        <v>170</v>
      </c>
      <c r="K5999" s="6">
        <v>1.3</v>
      </c>
      <c r="L5999" s="6" t="s">
        <v>24</v>
      </c>
      <c r="N5999" s="6" t="b">
        <v>1</v>
      </c>
      <c r="O5999" s="6">
        <v>41.99067136</v>
      </c>
      <c r="P5999" s="6">
        <v>-72.128740410000006</v>
      </c>
    </row>
    <row r="6000" spans="2:16" ht="15.75" customHeight="1" x14ac:dyDescent="0.3">
      <c r="B6000" s="6">
        <v>609</v>
      </c>
      <c r="C6000" s="6" t="s">
        <v>17</v>
      </c>
      <c r="D6000" s="6">
        <v>7999</v>
      </c>
      <c r="F6000" s="6" t="s">
        <v>20</v>
      </c>
      <c r="G6000" s="6">
        <v>185.1</v>
      </c>
      <c r="H6000" s="6">
        <v>120.9</v>
      </c>
      <c r="I6000" s="6">
        <v>1.5</v>
      </c>
      <c r="J6000" s="6" t="s">
        <v>170</v>
      </c>
      <c r="L6000" s="6" t="s">
        <v>24</v>
      </c>
      <c r="N6000" s="6" t="b">
        <v>0</v>
      </c>
      <c r="O6000" s="6">
        <v>41.989992669999999</v>
      </c>
      <c r="P6000" s="6">
        <v>-72.128460360000005</v>
      </c>
    </row>
    <row r="6001" spans="2:16" ht="15.75" customHeight="1" x14ac:dyDescent="0.3">
      <c r="B6001" s="6">
        <v>709</v>
      </c>
      <c r="C6001" s="6" t="s">
        <v>21</v>
      </c>
      <c r="D6001" s="6">
        <v>8000</v>
      </c>
      <c r="F6001" s="6" t="s">
        <v>20</v>
      </c>
      <c r="G6001" s="6">
        <v>182</v>
      </c>
      <c r="H6001" s="6">
        <v>152.4</v>
      </c>
      <c r="I6001" s="6">
        <v>1.8</v>
      </c>
      <c r="J6001" s="6" t="s">
        <v>170</v>
      </c>
      <c r="N6001" s="6" t="b">
        <v>0</v>
      </c>
      <c r="O6001" s="6">
        <v>41.9902765</v>
      </c>
      <c r="P6001" s="6">
        <v>-72.1284311</v>
      </c>
    </row>
    <row r="6002" spans="2:16" ht="15.75" customHeight="1" x14ac:dyDescent="0.3">
      <c r="B6002" s="6">
        <v>409</v>
      </c>
      <c r="C6002" s="6" t="s">
        <v>17</v>
      </c>
      <c r="D6002" s="6">
        <v>8001</v>
      </c>
      <c r="F6002" s="6" t="s">
        <v>20</v>
      </c>
      <c r="G6002" s="6">
        <v>187.4</v>
      </c>
      <c r="H6002" s="6">
        <v>87.2</v>
      </c>
      <c r="I6002" s="6">
        <v>1</v>
      </c>
      <c r="J6002" s="6" t="s">
        <v>170</v>
      </c>
      <c r="L6002" s="6" t="s">
        <v>24</v>
      </c>
      <c r="N6002" s="6" t="b">
        <v>0</v>
      </c>
      <c r="O6002" s="6">
        <v>41.989690609999997</v>
      </c>
      <c r="P6002" s="6">
        <v>-72.128503769999995</v>
      </c>
    </row>
    <row r="6003" spans="2:16" ht="15.75" customHeight="1" x14ac:dyDescent="0.3">
      <c r="B6003" s="6">
        <v>805</v>
      </c>
      <c r="C6003" s="6" t="s">
        <v>21</v>
      </c>
      <c r="D6003" s="6">
        <v>8002</v>
      </c>
      <c r="F6003" s="6" t="s">
        <v>172</v>
      </c>
      <c r="G6003" s="6">
        <v>106.7</v>
      </c>
      <c r="H6003" s="6">
        <v>179</v>
      </c>
      <c r="I6003" s="6">
        <v>2.7</v>
      </c>
      <c r="J6003" s="6" t="s">
        <v>170</v>
      </c>
      <c r="K6003" s="6">
        <v>1.3</v>
      </c>
      <c r="L6003" s="6" t="s">
        <v>24</v>
      </c>
      <c r="N6003" s="6" t="b">
        <v>1</v>
      </c>
      <c r="O6003" s="6">
        <v>41.990629689999999</v>
      </c>
      <c r="P6003" s="6">
        <v>-72.129272470000004</v>
      </c>
    </row>
    <row r="6004" spans="2:16" ht="15.75" customHeight="1" x14ac:dyDescent="0.3">
      <c r="B6004" s="6">
        <v>409</v>
      </c>
      <c r="C6004" s="6" t="s">
        <v>21</v>
      </c>
      <c r="D6004" s="6">
        <v>8003</v>
      </c>
      <c r="F6004" s="6" t="s">
        <v>20</v>
      </c>
      <c r="G6004" s="6">
        <v>189.9</v>
      </c>
      <c r="H6004" s="6">
        <v>98.9</v>
      </c>
      <c r="I6004" s="6">
        <v>1.2</v>
      </c>
      <c r="J6004" s="6" t="s">
        <v>170</v>
      </c>
      <c r="L6004" s="6" t="s">
        <v>24</v>
      </c>
      <c r="N6004" s="6" t="b">
        <v>0</v>
      </c>
      <c r="O6004" s="6">
        <v>41.989790329999998</v>
      </c>
      <c r="P6004" s="6">
        <v>-72.12844939</v>
      </c>
    </row>
    <row r="6005" spans="2:16" ht="15.75" customHeight="1" x14ac:dyDescent="0.3">
      <c r="B6005" s="6">
        <v>705</v>
      </c>
      <c r="C6005" s="6" t="s">
        <v>26</v>
      </c>
      <c r="D6005" s="6">
        <v>8006</v>
      </c>
      <c r="F6005" s="6" t="s">
        <v>172</v>
      </c>
      <c r="G6005" s="6">
        <v>111.4</v>
      </c>
      <c r="H6005" s="6">
        <v>146.30000000000001</v>
      </c>
      <c r="I6005" s="6">
        <v>1.4</v>
      </c>
      <c r="J6005" s="6" t="s">
        <v>170</v>
      </c>
      <c r="K6005" s="6">
        <v>1.3</v>
      </c>
      <c r="L6005" s="6" t="s">
        <v>24</v>
      </c>
      <c r="N6005" s="6" t="b">
        <v>0</v>
      </c>
      <c r="O6005" s="6">
        <v>41.990332739999999</v>
      </c>
      <c r="P6005" s="6">
        <v>-72.129285179999997</v>
      </c>
    </row>
    <row r="6006" spans="2:16" ht="15.75" customHeight="1" x14ac:dyDescent="0.3">
      <c r="B6006" s="6">
        <v>805</v>
      </c>
      <c r="C6006" s="6" t="s">
        <v>21</v>
      </c>
      <c r="D6006" s="6">
        <v>8007</v>
      </c>
      <c r="F6006" s="6" t="s">
        <v>172</v>
      </c>
      <c r="G6006" s="6">
        <v>106.4</v>
      </c>
      <c r="H6006" s="6">
        <v>170.7</v>
      </c>
      <c r="I6006" s="6">
        <v>1.8</v>
      </c>
      <c r="J6006" s="6" t="s">
        <v>170</v>
      </c>
      <c r="K6006" s="6">
        <v>1.3</v>
      </c>
      <c r="L6006" s="6" t="s">
        <v>24</v>
      </c>
      <c r="N6006" s="6" t="b">
        <v>1</v>
      </c>
      <c r="O6006" s="6">
        <v>41.990556650000002</v>
      </c>
      <c r="P6006" s="6">
        <v>-72.129293480000001</v>
      </c>
    </row>
    <row r="6007" spans="2:16" ht="15.75" customHeight="1" x14ac:dyDescent="0.3">
      <c r="B6007" s="6">
        <v>705</v>
      </c>
      <c r="C6007" s="6" t="s">
        <v>17</v>
      </c>
      <c r="D6007" s="6">
        <v>8008</v>
      </c>
      <c r="F6007" s="6" t="s">
        <v>172</v>
      </c>
      <c r="G6007" s="6">
        <v>109.3</v>
      </c>
      <c r="H6007" s="6">
        <v>147.80000000000001</v>
      </c>
      <c r="I6007" s="6">
        <v>1.3</v>
      </c>
      <c r="J6007" s="6" t="s">
        <v>170</v>
      </c>
      <c r="K6007" s="6">
        <v>1.3</v>
      </c>
      <c r="L6007" s="6" t="s">
        <v>24</v>
      </c>
      <c r="N6007" s="6" t="b">
        <v>0</v>
      </c>
      <c r="O6007" s="6">
        <v>41.990349299999998</v>
      </c>
      <c r="P6007" s="6">
        <v>-72.129307049999994</v>
      </c>
    </row>
    <row r="6008" spans="2:16" ht="15.75" customHeight="1" x14ac:dyDescent="0.3">
      <c r="B6008" s="6">
        <v>805</v>
      </c>
      <c r="C6008" s="6" t="s">
        <v>21</v>
      </c>
      <c r="D6008" s="6">
        <v>8009</v>
      </c>
      <c r="F6008" s="6" t="s">
        <v>172</v>
      </c>
      <c r="G6008" s="6">
        <v>102.4</v>
      </c>
      <c r="H6008" s="6">
        <v>178.5</v>
      </c>
      <c r="I6008" s="6">
        <v>2.9</v>
      </c>
      <c r="J6008" s="6" t="s">
        <v>170</v>
      </c>
      <c r="K6008" s="6">
        <v>1.3</v>
      </c>
      <c r="L6008" s="6" t="s">
        <v>24</v>
      </c>
      <c r="N6008" s="6" t="b">
        <v>0</v>
      </c>
      <c r="O6008" s="6">
        <v>41.990631980000003</v>
      </c>
      <c r="P6008" s="6">
        <v>-72.129324760000003</v>
      </c>
    </row>
    <row r="6009" spans="2:16" ht="15.75" customHeight="1" x14ac:dyDescent="0.3">
      <c r="B6009" s="6">
        <v>705</v>
      </c>
      <c r="C6009" s="6" t="s">
        <v>25</v>
      </c>
      <c r="D6009" s="6">
        <v>8010</v>
      </c>
      <c r="F6009" s="6" t="s">
        <v>172</v>
      </c>
      <c r="G6009" s="6">
        <v>110.5</v>
      </c>
      <c r="H6009" s="6">
        <v>156</v>
      </c>
      <c r="I6009" s="6">
        <v>1.9</v>
      </c>
      <c r="J6009" s="6" t="s">
        <v>170</v>
      </c>
      <c r="N6009" s="6" t="b">
        <v>1</v>
      </c>
      <c r="O6009" s="6">
        <v>41.990420049999997</v>
      </c>
      <c r="P6009" s="6">
        <v>-72.129275519999993</v>
      </c>
    </row>
    <row r="6010" spans="2:16" ht="15.75" customHeight="1" x14ac:dyDescent="0.3">
      <c r="B6010" s="6">
        <v>705</v>
      </c>
      <c r="C6010" s="6" t="s">
        <v>17</v>
      </c>
      <c r="D6010" s="6">
        <v>8013</v>
      </c>
      <c r="F6010" s="6" t="s">
        <v>172</v>
      </c>
      <c r="G6010" s="6">
        <v>100.1</v>
      </c>
      <c r="H6010" s="6">
        <v>149.30000000000001</v>
      </c>
      <c r="I6010" s="6">
        <v>1.2</v>
      </c>
      <c r="J6010" s="6" t="s">
        <v>170</v>
      </c>
      <c r="K6010" s="6">
        <v>1.3</v>
      </c>
      <c r="L6010" s="6" t="s">
        <v>24</v>
      </c>
      <c r="N6010" s="6" t="b">
        <v>0</v>
      </c>
      <c r="O6010" s="6">
        <v>41.990376959999999</v>
      </c>
      <c r="P6010" s="6">
        <v>-72.12941352</v>
      </c>
    </row>
    <row r="6011" spans="2:16" ht="15.75" customHeight="1" x14ac:dyDescent="0.3">
      <c r="B6011" s="6">
        <v>705</v>
      </c>
      <c r="C6011" s="6" t="s">
        <v>25</v>
      </c>
      <c r="D6011" s="6">
        <v>8013</v>
      </c>
      <c r="F6011" s="6" t="s">
        <v>172</v>
      </c>
      <c r="G6011" s="6">
        <v>110.1</v>
      </c>
      <c r="H6011" s="6">
        <v>154</v>
      </c>
      <c r="I6011" s="6">
        <v>1.1000000000000001</v>
      </c>
      <c r="J6011" s="6" t="s">
        <v>170</v>
      </c>
      <c r="K6011" s="6">
        <v>1.3</v>
      </c>
      <c r="L6011" s="6" t="s">
        <v>24</v>
      </c>
      <c r="N6011" s="6" t="b">
        <v>0</v>
      </c>
      <c r="O6011" s="6">
        <v>41.990402959999997</v>
      </c>
      <c r="P6011" s="6">
        <v>-72.129284490000003</v>
      </c>
    </row>
    <row r="6012" spans="2:16" ht="15.75" customHeight="1" x14ac:dyDescent="0.3">
      <c r="B6012" s="6">
        <v>705</v>
      </c>
      <c r="C6012" s="6" t="s">
        <v>21</v>
      </c>
      <c r="D6012" s="6">
        <v>8015</v>
      </c>
      <c r="F6012" s="6" t="s">
        <v>172</v>
      </c>
      <c r="G6012" s="6">
        <v>109.8</v>
      </c>
      <c r="H6012" s="6">
        <v>159.5</v>
      </c>
      <c r="I6012" s="6">
        <v>1.6</v>
      </c>
      <c r="J6012" s="6" t="s">
        <v>170</v>
      </c>
      <c r="K6012" s="6">
        <v>1.3</v>
      </c>
      <c r="L6012" s="6" t="s">
        <v>24</v>
      </c>
      <c r="N6012" s="6" t="b">
        <v>0</v>
      </c>
      <c r="O6012" s="6">
        <v>41.990452140000002</v>
      </c>
      <c r="P6012" s="6">
        <v>-72.129276509999997</v>
      </c>
    </row>
    <row r="6013" spans="2:16" ht="15.75" customHeight="1" x14ac:dyDescent="0.3">
      <c r="B6013" s="6">
        <v>805</v>
      </c>
      <c r="C6013" s="6" t="s">
        <v>21</v>
      </c>
      <c r="D6013" s="6">
        <v>8016</v>
      </c>
      <c r="F6013" s="6" t="s">
        <v>172</v>
      </c>
      <c r="G6013" s="6">
        <v>100.4</v>
      </c>
      <c r="H6013" s="6">
        <v>170.2</v>
      </c>
      <c r="I6013" s="6">
        <v>1.6</v>
      </c>
      <c r="J6013" s="6" t="s">
        <v>170</v>
      </c>
      <c r="K6013" s="6">
        <v>1.3</v>
      </c>
      <c r="L6013" s="6" t="s">
        <v>24</v>
      </c>
      <c r="N6013" s="6" t="b">
        <v>0</v>
      </c>
      <c r="O6013" s="6">
        <v>41.990561589999999</v>
      </c>
      <c r="P6013" s="6">
        <v>-72.12936603</v>
      </c>
    </row>
    <row r="6014" spans="2:16" ht="15.75" customHeight="1" x14ac:dyDescent="0.3">
      <c r="B6014" s="6">
        <v>705</v>
      </c>
      <c r="C6014" s="6" t="s">
        <v>21</v>
      </c>
      <c r="D6014" s="6">
        <v>8018</v>
      </c>
      <c r="F6014" s="6" t="s">
        <v>172</v>
      </c>
      <c r="G6014" s="6">
        <v>108.5</v>
      </c>
      <c r="H6014" s="6">
        <v>154.80000000000001</v>
      </c>
      <c r="I6014" s="6">
        <v>2.1</v>
      </c>
      <c r="J6014" s="6" t="s">
        <v>170</v>
      </c>
      <c r="K6014" s="6">
        <v>1.3</v>
      </c>
      <c r="L6014" s="6" t="s">
        <v>24</v>
      </c>
      <c r="N6014" s="6" t="b">
        <v>0</v>
      </c>
      <c r="O6014" s="6">
        <v>41.990412550000002</v>
      </c>
      <c r="P6014" s="6">
        <v>-72.129301870000006</v>
      </c>
    </row>
    <row r="6015" spans="2:16" ht="15.75" customHeight="1" x14ac:dyDescent="0.3">
      <c r="B6015" s="6">
        <v>704</v>
      </c>
      <c r="C6015" s="6" t="s">
        <v>26</v>
      </c>
      <c r="D6015" s="6">
        <v>8019</v>
      </c>
      <c r="F6015" s="6" t="s">
        <v>172</v>
      </c>
      <c r="G6015" s="6">
        <v>98.9</v>
      </c>
      <c r="H6015" s="6">
        <v>147.69999999999999</v>
      </c>
      <c r="I6015" s="6">
        <v>1.4</v>
      </c>
      <c r="J6015" s="6" t="s">
        <v>170</v>
      </c>
      <c r="N6015" s="6" t="b">
        <v>0</v>
      </c>
      <c r="O6015" s="6">
        <v>41.990364659999997</v>
      </c>
      <c r="P6015" s="6">
        <v>-72.129431179999997</v>
      </c>
    </row>
    <row r="6016" spans="2:16" ht="15.75" customHeight="1" x14ac:dyDescent="0.3">
      <c r="B6016" s="6">
        <v>705</v>
      </c>
      <c r="C6016" s="6" t="s">
        <v>21</v>
      </c>
      <c r="D6016" s="6">
        <v>8020</v>
      </c>
      <c r="F6016" s="6" t="s">
        <v>172</v>
      </c>
      <c r="G6016" s="6">
        <v>109.9</v>
      </c>
      <c r="H6016" s="6">
        <v>154.4</v>
      </c>
      <c r="I6016" s="6">
        <v>1.4</v>
      </c>
      <c r="J6016" s="6" t="s">
        <v>170</v>
      </c>
      <c r="K6016" s="6">
        <v>1.3</v>
      </c>
      <c r="L6016" s="6" t="s">
        <v>24</v>
      </c>
      <c r="N6016" s="6" t="b">
        <v>0</v>
      </c>
      <c r="O6016" s="6">
        <v>41.990406819999997</v>
      </c>
      <c r="P6016" s="6">
        <v>-72.129286030000003</v>
      </c>
    </row>
    <row r="6017" spans="2:16" ht="15.75" customHeight="1" x14ac:dyDescent="0.3">
      <c r="B6017" s="6">
        <v>705</v>
      </c>
      <c r="C6017" s="6" t="s">
        <v>21</v>
      </c>
      <c r="D6017" s="6">
        <v>8021</v>
      </c>
      <c r="F6017" s="6" t="s">
        <v>172</v>
      </c>
      <c r="G6017" s="6">
        <v>109</v>
      </c>
      <c r="H6017" s="6">
        <v>151.80000000000001</v>
      </c>
      <c r="I6017" s="6">
        <v>2</v>
      </c>
      <c r="J6017" s="6" t="s">
        <v>170</v>
      </c>
      <c r="K6017" s="6">
        <v>1.3</v>
      </c>
      <c r="L6017" s="6" t="s">
        <v>24</v>
      </c>
      <c r="N6017" s="6" t="b">
        <v>1</v>
      </c>
      <c r="O6017" s="6">
        <v>41.990385199999999</v>
      </c>
      <c r="P6017" s="6">
        <v>-72.12930222</v>
      </c>
    </row>
    <row r="6018" spans="2:16" ht="15.75" customHeight="1" x14ac:dyDescent="0.3">
      <c r="B6018" s="6">
        <v>705</v>
      </c>
      <c r="C6018" s="6" t="s">
        <v>25</v>
      </c>
      <c r="D6018" s="6">
        <v>8022</v>
      </c>
      <c r="F6018" s="6" t="s">
        <v>172</v>
      </c>
      <c r="G6018" s="6">
        <v>112.2</v>
      </c>
      <c r="H6018" s="6">
        <v>158.9</v>
      </c>
      <c r="I6018" s="6">
        <v>2.2999999999999998</v>
      </c>
      <c r="J6018" s="6" t="s">
        <v>170</v>
      </c>
      <c r="K6018" s="6">
        <v>1.3</v>
      </c>
      <c r="L6018" s="6" t="s">
        <v>24</v>
      </c>
      <c r="N6018" s="6" t="b">
        <v>1</v>
      </c>
      <c r="O6018" s="6">
        <v>41.990443079999999</v>
      </c>
      <c r="P6018" s="6">
        <v>-72.129249169999994</v>
      </c>
    </row>
    <row r="6019" spans="2:16" ht="15.75" customHeight="1" x14ac:dyDescent="0.3">
      <c r="B6019" s="6">
        <v>409</v>
      </c>
      <c r="C6019" s="6" t="s">
        <v>17</v>
      </c>
      <c r="D6019" s="6">
        <v>8023</v>
      </c>
      <c r="F6019" s="6" t="s">
        <v>20</v>
      </c>
      <c r="G6019" s="6">
        <v>184.1</v>
      </c>
      <c r="H6019" s="6">
        <v>83.4</v>
      </c>
      <c r="I6019" s="6">
        <v>2.2999999999999998</v>
      </c>
      <c r="J6019" s="6" t="s">
        <v>170</v>
      </c>
      <c r="K6019" s="6">
        <v>1.3</v>
      </c>
      <c r="L6019" s="6" t="s">
        <v>24</v>
      </c>
      <c r="N6019" s="6" t="b">
        <v>0</v>
      </c>
      <c r="O6019" s="6">
        <v>41.989662109999998</v>
      </c>
      <c r="P6019" s="6">
        <v>-72.128551079999994</v>
      </c>
    </row>
    <row r="6020" spans="2:16" ht="15.75" customHeight="1" x14ac:dyDescent="0.3">
      <c r="B6020" s="6">
        <v>705</v>
      </c>
      <c r="C6020" s="6" t="s">
        <v>21</v>
      </c>
      <c r="D6020" s="6">
        <v>8025</v>
      </c>
      <c r="F6020" s="6" t="s">
        <v>172</v>
      </c>
      <c r="G6020" s="6">
        <v>108.3</v>
      </c>
      <c r="H6020" s="6">
        <v>155.1</v>
      </c>
      <c r="I6020" s="6">
        <v>1.4</v>
      </c>
      <c r="J6020" s="6" t="s">
        <v>170</v>
      </c>
      <c r="K6020" s="6">
        <v>1.3</v>
      </c>
      <c r="L6020" s="6" t="s">
        <v>24</v>
      </c>
      <c r="N6020" s="6" t="b">
        <v>0</v>
      </c>
      <c r="O6020" s="6">
        <v>41.990415519999999</v>
      </c>
      <c r="P6020" s="6">
        <v>-72.129303629999995</v>
      </c>
    </row>
    <row r="6021" spans="2:16" ht="15.75" customHeight="1" x14ac:dyDescent="0.3">
      <c r="B6021" s="6">
        <v>705</v>
      </c>
      <c r="C6021" s="6" t="s">
        <v>17</v>
      </c>
      <c r="D6021" s="6">
        <v>8026</v>
      </c>
      <c r="F6021" s="6" t="s">
        <v>172</v>
      </c>
      <c r="G6021" s="6">
        <v>105.2</v>
      </c>
      <c r="H6021" s="6">
        <v>144.19999999999999</v>
      </c>
      <c r="I6021" s="6">
        <v>1.6</v>
      </c>
      <c r="J6021" s="6" t="s">
        <v>170</v>
      </c>
      <c r="K6021" s="6">
        <v>1.3</v>
      </c>
      <c r="L6021" s="6" t="s">
        <v>24</v>
      </c>
      <c r="N6021" s="6" t="b">
        <v>0</v>
      </c>
      <c r="O6021" s="6">
        <v>41.99032382</v>
      </c>
      <c r="P6021" s="6">
        <v>-72.129363470000001</v>
      </c>
    </row>
    <row r="6022" spans="2:16" ht="15.75" customHeight="1" x14ac:dyDescent="0.3">
      <c r="B6022" s="6">
        <v>705</v>
      </c>
      <c r="C6022" s="6" t="s">
        <v>17</v>
      </c>
      <c r="D6022" s="6">
        <v>8027</v>
      </c>
      <c r="F6022" s="6" t="s">
        <v>172</v>
      </c>
      <c r="G6022" s="6">
        <v>102.2</v>
      </c>
      <c r="H6022" s="6">
        <v>147.30000000000001</v>
      </c>
      <c r="I6022" s="6">
        <v>2.6</v>
      </c>
      <c r="J6022" s="6" t="s">
        <v>170</v>
      </c>
      <c r="K6022" s="6">
        <v>1.3</v>
      </c>
      <c r="L6022" s="6" t="s">
        <v>24</v>
      </c>
      <c r="N6022" s="6" t="b">
        <v>1</v>
      </c>
      <c r="O6022" s="6">
        <v>41.990355960000002</v>
      </c>
      <c r="P6022" s="6">
        <v>-72.129392699999997</v>
      </c>
    </row>
    <row r="6023" spans="2:16" ht="15.75" customHeight="1" x14ac:dyDescent="0.3">
      <c r="B6023" s="6">
        <v>705</v>
      </c>
      <c r="C6023" s="6" t="s">
        <v>25</v>
      </c>
      <c r="D6023" s="6">
        <v>8029</v>
      </c>
      <c r="F6023" s="6" t="s">
        <v>172</v>
      </c>
      <c r="G6023" s="6">
        <v>115.6</v>
      </c>
      <c r="H6023" s="6">
        <v>152.30000000000001</v>
      </c>
      <c r="I6023" s="6">
        <v>1.3</v>
      </c>
      <c r="J6023" s="6" t="s">
        <v>170</v>
      </c>
      <c r="K6023" s="6">
        <v>1.3</v>
      </c>
      <c r="L6023" s="6" t="s">
        <v>24</v>
      </c>
      <c r="N6023" s="6" t="b">
        <v>0</v>
      </c>
      <c r="O6023" s="6">
        <v>41.990379320000002</v>
      </c>
      <c r="P6023" s="6">
        <v>-72.129222519999999</v>
      </c>
    </row>
    <row r="6024" spans="2:16" ht="15.75" customHeight="1" x14ac:dyDescent="0.3">
      <c r="B6024" s="6">
        <v>704</v>
      </c>
      <c r="C6024" s="6" t="s">
        <v>26</v>
      </c>
      <c r="D6024" s="6">
        <v>8030</v>
      </c>
      <c r="F6024" s="6" t="s">
        <v>172</v>
      </c>
      <c r="G6024" s="6">
        <v>99.9</v>
      </c>
      <c r="H6024" s="6">
        <v>148</v>
      </c>
      <c r="I6024" s="6">
        <v>1.3</v>
      </c>
      <c r="J6024" s="6" t="s">
        <v>170</v>
      </c>
      <c r="K6024" s="6">
        <v>1.3</v>
      </c>
      <c r="L6024" s="6" t="s">
        <v>24</v>
      </c>
      <c r="N6024" s="6" t="b">
        <v>1</v>
      </c>
      <c r="O6024" s="6">
        <v>41.990365760000003</v>
      </c>
      <c r="P6024" s="6">
        <v>-72.129418639999997</v>
      </c>
    </row>
    <row r="6025" spans="2:16" ht="15.75" customHeight="1" x14ac:dyDescent="0.3">
      <c r="B6025" s="6">
        <v>705</v>
      </c>
      <c r="C6025" s="6" t="s">
        <v>25</v>
      </c>
      <c r="D6025" s="6">
        <v>8032</v>
      </c>
      <c r="F6025" s="6" t="s">
        <v>172</v>
      </c>
      <c r="G6025" s="6">
        <v>112.8</v>
      </c>
      <c r="H6025" s="6">
        <v>149.4</v>
      </c>
      <c r="I6025" s="6">
        <v>1.4</v>
      </c>
      <c r="J6025" s="6" t="s">
        <v>170</v>
      </c>
      <c r="K6025" s="6">
        <v>1.3</v>
      </c>
      <c r="L6025" s="6" t="s">
        <v>24</v>
      </c>
      <c r="N6025" s="6" t="b">
        <v>1</v>
      </c>
      <c r="O6025" s="6">
        <v>41.990358010000001</v>
      </c>
      <c r="P6025" s="6">
        <v>-72.129261979999995</v>
      </c>
    </row>
    <row r="6026" spans="2:16" ht="15.75" customHeight="1" x14ac:dyDescent="0.3">
      <c r="B6026" s="6">
        <v>705</v>
      </c>
      <c r="C6026" s="6" t="s">
        <v>25</v>
      </c>
      <c r="D6026" s="6">
        <v>8033</v>
      </c>
      <c r="F6026" s="6" t="s">
        <v>172</v>
      </c>
      <c r="G6026" s="6">
        <v>111</v>
      </c>
      <c r="H6026" s="6">
        <v>158.1</v>
      </c>
      <c r="I6026" s="6">
        <v>1.4</v>
      </c>
      <c r="J6026" s="6" t="s">
        <v>170</v>
      </c>
      <c r="K6026" s="6">
        <v>1.3</v>
      </c>
      <c r="L6026" s="6" t="s">
        <v>24</v>
      </c>
      <c r="N6026" s="6" t="b">
        <v>1</v>
      </c>
      <c r="O6026" s="6">
        <v>41.990437870000001</v>
      </c>
      <c r="P6026" s="6">
        <v>-72.129265149999995</v>
      </c>
    </row>
    <row r="6027" spans="2:16" ht="15.75" customHeight="1" x14ac:dyDescent="0.3">
      <c r="B6027" s="6">
        <v>409</v>
      </c>
      <c r="C6027" s="6" t="s">
        <v>17</v>
      </c>
      <c r="D6027" s="6">
        <v>8034</v>
      </c>
      <c r="F6027" s="6" t="s">
        <v>20</v>
      </c>
      <c r="G6027" s="6">
        <v>187.6</v>
      </c>
      <c r="H6027" s="6">
        <v>86.8</v>
      </c>
      <c r="I6027" s="6">
        <v>4.5</v>
      </c>
      <c r="J6027" s="6" t="s">
        <v>170</v>
      </c>
      <c r="L6027" s="6" t="s">
        <v>24</v>
      </c>
      <c r="N6027" s="6" t="b">
        <v>0</v>
      </c>
      <c r="O6027" s="6">
        <v>41.989686759999998</v>
      </c>
      <c r="P6027" s="6">
        <v>-72.128502229999995</v>
      </c>
    </row>
    <row r="6028" spans="2:16" ht="15.75" customHeight="1" x14ac:dyDescent="0.3">
      <c r="B6028" s="6">
        <v>705</v>
      </c>
      <c r="C6028" s="6" t="s">
        <v>17</v>
      </c>
      <c r="D6028" s="6">
        <v>8035</v>
      </c>
      <c r="F6028" s="6" t="s">
        <v>172</v>
      </c>
      <c r="G6028" s="6">
        <v>103.9</v>
      </c>
      <c r="H6028" s="6">
        <v>142.80000000000001</v>
      </c>
      <c r="I6028" s="6">
        <v>1.5</v>
      </c>
      <c r="J6028" s="6" t="s">
        <v>170</v>
      </c>
      <c r="K6028" s="6">
        <v>1.3</v>
      </c>
      <c r="L6028" s="6" t="s">
        <v>24</v>
      </c>
      <c r="N6028" s="6" t="b">
        <v>0</v>
      </c>
      <c r="O6028" s="6">
        <v>41.990313450000002</v>
      </c>
      <c r="P6028" s="6">
        <v>-72.129381899999998</v>
      </c>
    </row>
    <row r="6029" spans="2:16" ht="15.75" customHeight="1" x14ac:dyDescent="0.3">
      <c r="B6029" s="6">
        <v>705</v>
      </c>
      <c r="C6029" s="6" t="s">
        <v>26</v>
      </c>
      <c r="D6029" s="6">
        <v>8036</v>
      </c>
      <c r="F6029" s="6" t="s">
        <v>172</v>
      </c>
      <c r="G6029" s="6">
        <v>110.1</v>
      </c>
      <c r="H6029" s="6">
        <v>144.30000000000001</v>
      </c>
      <c r="I6029" s="6">
        <v>1.7</v>
      </c>
      <c r="J6029" s="6" t="s">
        <v>170</v>
      </c>
      <c r="K6029" s="6">
        <v>1.3</v>
      </c>
      <c r="L6029" s="6" t="s">
        <v>24</v>
      </c>
      <c r="N6029" s="6" t="b">
        <v>1</v>
      </c>
      <c r="O6029" s="6">
        <v>41.990317060000002</v>
      </c>
      <c r="P6029" s="6">
        <v>-72.129304869999999</v>
      </c>
    </row>
    <row r="6030" spans="2:16" ht="15.75" customHeight="1" x14ac:dyDescent="0.3">
      <c r="B6030" s="6">
        <v>705</v>
      </c>
      <c r="C6030" s="6" t="s">
        <v>21</v>
      </c>
      <c r="D6030" s="6">
        <v>8038</v>
      </c>
      <c r="F6030" s="6" t="s">
        <v>172</v>
      </c>
      <c r="G6030" s="6">
        <v>109.3</v>
      </c>
      <c r="H6030" s="6">
        <v>153.4</v>
      </c>
      <c r="I6030" s="6">
        <v>1.6</v>
      </c>
      <c r="J6030" s="6" t="s">
        <v>170</v>
      </c>
      <c r="K6030" s="6">
        <v>1.3</v>
      </c>
      <c r="L6030" s="6" t="s">
        <v>24</v>
      </c>
      <c r="N6030" s="6" t="b">
        <v>0</v>
      </c>
      <c r="O6030" s="6">
        <v>41.990398900000002</v>
      </c>
      <c r="P6030" s="6">
        <v>-72.129295279999994</v>
      </c>
    </row>
    <row r="6031" spans="2:16" ht="15.75" customHeight="1" x14ac:dyDescent="0.3">
      <c r="B6031" s="6">
        <v>705</v>
      </c>
      <c r="C6031" s="6" t="s">
        <v>21</v>
      </c>
      <c r="D6031" s="6">
        <v>8039</v>
      </c>
      <c r="F6031" s="6" t="s">
        <v>172</v>
      </c>
      <c r="G6031" s="6">
        <v>101.6</v>
      </c>
      <c r="H6031" s="6">
        <v>151.69999999999999</v>
      </c>
      <c r="I6031" s="6">
        <v>3.2</v>
      </c>
      <c r="J6031" s="6" t="s">
        <v>170</v>
      </c>
      <c r="K6031" s="6">
        <v>1.3</v>
      </c>
      <c r="L6031" s="6" t="s">
        <v>24</v>
      </c>
      <c r="N6031" s="6" t="b">
        <v>1</v>
      </c>
      <c r="O6031" s="6">
        <v>41.99039587</v>
      </c>
      <c r="P6031" s="6">
        <v>-72.129390610000002</v>
      </c>
    </row>
    <row r="6032" spans="2:16" ht="15.75" customHeight="1" x14ac:dyDescent="0.3">
      <c r="B6032" s="6">
        <v>705</v>
      </c>
      <c r="C6032" s="6" t="s">
        <v>17</v>
      </c>
      <c r="D6032" s="6">
        <v>8040</v>
      </c>
      <c r="F6032" s="6" t="s">
        <v>172</v>
      </c>
      <c r="G6032" s="6">
        <v>102.7</v>
      </c>
      <c r="H6032" s="6">
        <v>149.1</v>
      </c>
      <c r="I6032" s="6">
        <v>1.1000000000000001</v>
      </c>
      <c r="J6032" s="6" t="s">
        <v>170</v>
      </c>
      <c r="K6032" s="6">
        <v>1.3</v>
      </c>
      <c r="L6032" s="6" t="s">
        <v>24</v>
      </c>
      <c r="N6032" s="6" t="b">
        <v>0</v>
      </c>
      <c r="O6032" s="6">
        <v>41.99037113</v>
      </c>
      <c r="P6032" s="6">
        <v>-72.129382960000001</v>
      </c>
    </row>
    <row r="6033" spans="2:16" ht="15.75" customHeight="1" x14ac:dyDescent="0.3">
      <c r="B6033" s="6">
        <v>805</v>
      </c>
      <c r="C6033" s="6" t="s">
        <v>21</v>
      </c>
      <c r="D6033" s="6">
        <v>8043</v>
      </c>
      <c r="F6033" s="6" t="s">
        <v>172</v>
      </c>
      <c r="G6033" s="6">
        <v>108.4</v>
      </c>
      <c r="H6033" s="6">
        <v>170.6</v>
      </c>
      <c r="I6033" s="6">
        <v>1.7</v>
      </c>
      <c r="J6033" s="6" t="s">
        <v>170</v>
      </c>
      <c r="K6033" s="6">
        <v>1.3</v>
      </c>
      <c r="L6033" s="6" t="s">
        <v>24</v>
      </c>
      <c r="N6033" s="6" t="b">
        <v>0</v>
      </c>
      <c r="O6033" s="6">
        <v>41.990552639999997</v>
      </c>
      <c r="P6033" s="6">
        <v>-72.129269859999994</v>
      </c>
    </row>
    <row r="6034" spans="2:16" ht="15.75" customHeight="1" x14ac:dyDescent="0.3">
      <c r="B6034" s="6">
        <v>408</v>
      </c>
      <c r="C6034" s="6" t="s">
        <v>17</v>
      </c>
      <c r="D6034" s="6">
        <v>8044</v>
      </c>
      <c r="F6034" s="6" t="s">
        <v>20</v>
      </c>
      <c r="G6034" s="6">
        <v>168.1</v>
      </c>
      <c r="H6034" s="6">
        <v>82.7</v>
      </c>
      <c r="I6034" s="6">
        <v>1.1000000000000001</v>
      </c>
      <c r="J6034" s="6" t="s">
        <v>170</v>
      </c>
      <c r="K6034" s="6">
        <v>1.3</v>
      </c>
      <c r="L6034" s="6" t="s">
        <v>24</v>
      </c>
      <c r="N6034" s="6" t="b">
        <v>0</v>
      </c>
      <c r="O6034" s="6">
        <v>41.989680900000003</v>
      </c>
      <c r="P6034" s="6">
        <v>-72.128743200000002</v>
      </c>
    </row>
    <row r="6035" spans="2:16" ht="15.75" customHeight="1" x14ac:dyDescent="0.3">
      <c r="B6035" s="6">
        <v>705</v>
      </c>
      <c r="C6035" s="6" t="s">
        <v>25</v>
      </c>
      <c r="D6035" s="6">
        <v>8048</v>
      </c>
      <c r="F6035" s="6" t="s">
        <v>172</v>
      </c>
      <c r="G6035" s="6">
        <v>110.6</v>
      </c>
      <c r="H6035" s="6">
        <v>152.30000000000001</v>
      </c>
      <c r="I6035" s="6">
        <v>1.3</v>
      </c>
      <c r="J6035" s="6" t="s">
        <v>170</v>
      </c>
      <c r="K6035" s="6">
        <v>1.3</v>
      </c>
      <c r="L6035" s="6" t="s">
        <v>24</v>
      </c>
      <c r="N6035" s="6" t="b">
        <v>0</v>
      </c>
      <c r="O6035" s="6">
        <v>41.990387130000002</v>
      </c>
      <c r="P6035" s="6">
        <v>-72.129282099999998</v>
      </c>
    </row>
    <row r="6036" spans="2:16" ht="15.75" customHeight="1" x14ac:dyDescent="0.3">
      <c r="B6036" s="6">
        <v>805</v>
      </c>
      <c r="C6036" s="6" t="s">
        <v>21</v>
      </c>
      <c r="D6036" s="6">
        <v>8049</v>
      </c>
      <c r="F6036" s="6" t="s">
        <v>172</v>
      </c>
      <c r="G6036" s="6">
        <v>108</v>
      </c>
      <c r="H6036" s="6">
        <v>177.1</v>
      </c>
      <c r="I6036" s="6">
        <v>2.2000000000000002</v>
      </c>
      <c r="J6036" s="6" t="s">
        <v>170</v>
      </c>
      <c r="K6036" s="6">
        <v>1.3</v>
      </c>
      <c r="L6036" s="6" t="s">
        <v>24</v>
      </c>
      <c r="N6036" s="6" t="b">
        <v>1</v>
      </c>
      <c r="O6036" s="6">
        <v>41.990610830000001</v>
      </c>
      <c r="P6036" s="6">
        <v>-72.129260970000004</v>
      </c>
    </row>
    <row r="6037" spans="2:16" ht="15.75" customHeight="1" x14ac:dyDescent="0.3">
      <c r="B6037" s="6">
        <v>409</v>
      </c>
      <c r="C6037" s="6" t="s">
        <v>17</v>
      </c>
      <c r="D6037" s="6">
        <v>8050</v>
      </c>
      <c r="F6037" s="6" t="s">
        <v>20</v>
      </c>
      <c r="G6037" s="6">
        <v>183.7</v>
      </c>
      <c r="H6037" s="6">
        <v>85.2</v>
      </c>
      <c r="I6037" s="6">
        <v>1.6</v>
      </c>
      <c r="J6037" s="6" t="s">
        <v>170</v>
      </c>
      <c r="K6037" s="6">
        <v>1.3</v>
      </c>
      <c r="L6037" s="6" t="s">
        <v>24</v>
      </c>
      <c r="N6037" s="6" t="b">
        <v>0</v>
      </c>
      <c r="O6037" s="6">
        <v>41.989678679999997</v>
      </c>
      <c r="P6037" s="6">
        <v>-72.128552060000004</v>
      </c>
    </row>
    <row r="6038" spans="2:16" ht="15.75" customHeight="1" x14ac:dyDescent="0.3">
      <c r="B6038" s="6">
        <v>409</v>
      </c>
      <c r="C6038" s="6" t="s">
        <v>21</v>
      </c>
      <c r="D6038" s="6">
        <v>8051</v>
      </c>
      <c r="F6038" s="6" t="s">
        <v>20</v>
      </c>
      <c r="G6038" s="6">
        <v>189.3</v>
      </c>
      <c r="H6038" s="6">
        <v>93.6</v>
      </c>
      <c r="I6038" s="6">
        <v>1.1000000000000001</v>
      </c>
      <c r="J6038" s="6" t="s">
        <v>170</v>
      </c>
      <c r="L6038" s="6" t="s">
        <v>24</v>
      </c>
      <c r="N6038" s="6" t="b">
        <v>0</v>
      </c>
      <c r="O6038" s="6">
        <v>41.989744330000001</v>
      </c>
      <c r="P6038" s="6">
        <v>-72.12846768</v>
      </c>
    </row>
    <row r="6039" spans="2:16" ht="15.75" customHeight="1" x14ac:dyDescent="0.3">
      <c r="B6039" s="6">
        <v>705</v>
      </c>
      <c r="C6039" s="6" t="s">
        <v>21</v>
      </c>
      <c r="D6039" s="6">
        <v>8059</v>
      </c>
      <c r="F6039" s="6" t="s">
        <v>172</v>
      </c>
      <c r="G6039" s="6">
        <v>105.3</v>
      </c>
      <c r="H6039" s="6">
        <v>152.1</v>
      </c>
      <c r="I6039" s="6">
        <v>1.3</v>
      </c>
      <c r="J6039" s="6" t="s">
        <v>170</v>
      </c>
      <c r="K6039" s="6">
        <v>1.3</v>
      </c>
      <c r="L6039" s="6" t="s">
        <v>24</v>
      </c>
      <c r="N6039" s="6" t="b">
        <v>0</v>
      </c>
      <c r="O6039" s="6">
        <v>41.99039363</v>
      </c>
      <c r="P6039" s="6">
        <v>-72.12934568</v>
      </c>
    </row>
    <row r="6040" spans="2:16" ht="15.75" customHeight="1" x14ac:dyDescent="0.3">
      <c r="B6040" s="6">
        <v>408</v>
      </c>
      <c r="C6040" s="6" t="s">
        <v>26</v>
      </c>
      <c r="D6040" s="6">
        <v>8060</v>
      </c>
      <c r="F6040" s="6" t="s">
        <v>20</v>
      </c>
      <c r="G6040" s="6">
        <v>178.8</v>
      </c>
      <c r="H6040" s="6">
        <v>82</v>
      </c>
      <c r="I6040" s="6">
        <v>2.2000000000000002</v>
      </c>
      <c r="J6040" s="6" t="s">
        <v>170</v>
      </c>
      <c r="K6040" s="6">
        <v>1.3</v>
      </c>
      <c r="L6040" s="6" t="s">
        <v>24</v>
      </c>
      <c r="N6040" s="6" t="b">
        <v>0</v>
      </c>
      <c r="O6040" s="6">
        <v>41.989657989999998</v>
      </c>
      <c r="P6040" s="6">
        <v>-72.128617169999998</v>
      </c>
    </row>
    <row r="6041" spans="2:16" ht="15.75" customHeight="1" x14ac:dyDescent="0.3">
      <c r="B6041" s="6">
        <v>805</v>
      </c>
      <c r="C6041" s="6" t="s">
        <v>21</v>
      </c>
      <c r="D6041" s="6">
        <v>8061</v>
      </c>
      <c r="F6041" s="6" t="s">
        <v>172</v>
      </c>
      <c r="G6041" s="6">
        <v>100.4</v>
      </c>
      <c r="H6041" s="6">
        <v>176.8</v>
      </c>
      <c r="I6041" s="6">
        <v>1.7</v>
      </c>
      <c r="J6041" s="6" t="s">
        <v>170</v>
      </c>
      <c r="K6041" s="6">
        <v>1.3</v>
      </c>
      <c r="L6041" s="6" t="s">
        <v>24</v>
      </c>
      <c r="N6041" s="6" t="b">
        <v>0</v>
      </c>
      <c r="O6041" s="6">
        <v>41.990620040000003</v>
      </c>
      <c r="P6041" s="6">
        <v>-72.129352159999996</v>
      </c>
    </row>
    <row r="6042" spans="2:16" ht="15.75" customHeight="1" x14ac:dyDescent="0.3">
      <c r="B6042" s="6">
        <v>805</v>
      </c>
      <c r="C6042" s="6" t="s">
        <v>21</v>
      </c>
      <c r="D6042" s="6">
        <v>8062</v>
      </c>
      <c r="F6042" s="6" t="s">
        <v>172</v>
      </c>
      <c r="G6042" s="6">
        <v>119.6</v>
      </c>
      <c r="H6042" s="6">
        <v>179.5</v>
      </c>
      <c r="I6042" s="6">
        <v>2.1</v>
      </c>
      <c r="J6042" s="6" t="s">
        <v>170</v>
      </c>
      <c r="K6042" s="6">
        <v>1.3</v>
      </c>
      <c r="L6042" s="6" t="s">
        <v>24</v>
      </c>
      <c r="N6042" s="6" t="b">
        <v>0</v>
      </c>
      <c r="O6042" s="6">
        <v>41.990613969999998</v>
      </c>
      <c r="P6042" s="6">
        <v>-72.129117699999995</v>
      </c>
    </row>
    <row r="6043" spans="2:16" ht="15.75" customHeight="1" x14ac:dyDescent="0.3">
      <c r="B6043" s="6">
        <v>409</v>
      </c>
      <c r="C6043" s="6" t="s">
        <v>21</v>
      </c>
      <c r="D6043" s="6">
        <v>8063</v>
      </c>
      <c r="F6043" s="6" t="s">
        <v>20</v>
      </c>
      <c r="G6043" s="6">
        <v>188</v>
      </c>
      <c r="H6043" s="6">
        <v>94.2</v>
      </c>
      <c r="I6043" s="6">
        <v>1.3</v>
      </c>
      <c r="J6043" s="6" t="s">
        <v>170</v>
      </c>
      <c r="L6043" s="6" t="s">
        <v>24</v>
      </c>
      <c r="N6043" s="6" t="b">
        <v>0</v>
      </c>
      <c r="O6043" s="6">
        <v>41.989751669999997</v>
      </c>
      <c r="P6043" s="6">
        <v>-72.128481910000005</v>
      </c>
    </row>
    <row r="6044" spans="2:16" ht="15.75" customHeight="1" x14ac:dyDescent="0.3">
      <c r="B6044" s="6">
        <v>805</v>
      </c>
      <c r="C6044" s="6" t="s">
        <v>26</v>
      </c>
      <c r="D6044" s="6">
        <v>8064</v>
      </c>
      <c r="F6044" s="6" t="s">
        <v>172</v>
      </c>
      <c r="G6044" s="6">
        <v>110.1</v>
      </c>
      <c r="H6044" s="6">
        <v>160.1</v>
      </c>
      <c r="I6044" s="6">
        <v>1.3</v>
      </c>
      <c r="J6044" s="6" t="s">
        <v>170</v>
      </c>
      <c r="K6044" s="6">
        <v>1.3</v>
      </c>
      <c r="L6044" s="6" t="s">
        <v>24</v>
      </c>
      <c r="N6044" s="6" t="b">
        <v>0</v>
      </c>
      <c r="O6044" s="6">
        <v>41.990456989999998</v>
      </c>
      <c r="P6044" s="6">
        <v>-72.129271669999994</v>
      </c>
    </row>
    <row r="6045" spans="2:16" ht="15.75" customHeight="1" x14ac:dyDescent="0.3">
      <c r="B6045" s="6">
        <v>805</v>
      </c>
      <c r="C6045" s="6" t="s">
        <v>21</v>
      </c>
      <c r="D6045" s="6">
        <v>8065</v>
      </c>
      <c r="F6045" s="6" t="s">
        <v>172</v>
      </c>
      <c r="G6045" s="6">
        <v>104.3</v>
      </c>
      <c r="H6045" s="6">
        <v>178.9</v>
      </c>
      <c r="I6045" s="6">
        <v>1.3</v>
      </c>
      <c r="J6045" s="6" t="s">
        <v>170</v>
      </c>
      <c r="K6045" s="6">
        <v>1.3</v>
      </c>
      <c r="L6045" s="6" t="s">
        <v>24</v>
      </c>
      <c r="N6045" s="6" t="b">
        <v>0</v>
      </c>
      <c r="O6045" s="6">
        <v>41.990632550000001</v>
      </c>
      <c r="P6045" s="6">
        <v>-72.129301280000007</v>
      </c>
    </row>
    <row r="6046" spans="2:16" ht="15.75" customHeight="1" x14ac:dyDescent="0.3">
      <c r="B6046" s="6">
        <v>805</v>
      </c>
      <c r="C6046" s="6" t="s">
        <v>21</v>
      </c>
      <c r="D6046" s="6">
        <v>8066</v>
      </c>
      <c r="F6046" s="6" t="s">
        <v>172</v>
      </c>
      <c r="G6046" s="6">
        <v>100.9</v>
      </c>
      <c r="H6046" s="6">
        <v>170.8</v>
      </c>
      <c r="I6046" s="6">
        <v>1.9</v>
      </c>
      <c r="J6046" s="6" t="s">
        <v>170</v>
      </c>
      <c r="K6046" s="6">
        <v>1.3</v>
      </c>
      <c r="L6046" s="6" t="s">
        <v>24</v>
      </c>
      <c r="N6046" s="6" t="b">
        <v>0</v>
      </c>
      <c r="O6046" s="6">
        <v>41.990566119999997</v>
      </c>
      <c r="P6046" s="6">
        <v>-72.129358809999999</v>
      </c>
    </row>
    <row r="6047" spans="2:16" ht="15.75" customHeight="1" x14ac:dyDescent="0.3">
      <c r="B6047" s="6">
        <v>705</v>
      </c>
      <c r="C6047" s="6" t="s">
        <v>25</v>
      </c>
      <c r="D6047" s="6">
        <v>8067</v>
      </c>
      <c r="F6047" s="6" t="s">
        <v>172</v>
      </c>
      <c r="G6047" s="6">
        <v>111.4</v>
      </c>
      <c r="H6047" s="6">
        <v>157.80000000000001</v>
      </c>
      <c r="I6047" s="6">
        <v>2</v>
      </c>
      <c r="J6047" s="6" t="s">
        <v>170</v>
      </c>
      <c r="K6047" s="6">
        <v>1.3</v>
      </c>
      <c r="L6047" s="6" t="s">
        <v>24</v>
      </c>
      <c r="N6047" s="6" t="b">
        <v>1</v>
      </c>
      <c r="O6047" s="6">
        <v>41.99043459</v>
      </c>
      <c r="P6047" s="6">
        <v>-72.129261009999993</v>
      </c>
    </row>
    <row r="6048" spans="2:16" ht="15.75" customHeight="1" x14ac:dyDescent="0.3">
      <c r="B6048" s="6">
        <v>409</v>
      </c>
      <c r="C6048" s="6" t="s">
        <v>21</v>
      </c>
      <c r="D6048" s="6">
        <v>8068</v>
      </c>
      <c r="F6048" s="6" t="s">
        <v>20</v>
      </c>
      <c r="G6048" s="6">
        <v>184.4</v>
      </c>
      <c r="H6048" s="6">
        <v>92.3</v>
      </c>
      <c r="I6048" s="6">
        <v>1.6</v>
      </c>
      <c r="J6048" s="6" t="s">
        <v>170</v>
      </c>
      <c r="L6048" s="6" t="s">
        <v>24</v>
      </c>
      <c r="N6048" s="6" t="b">
        <v>0</v>
      </c>
      <c r="O6048" s="6">
        <v>41.989740470000001</v>
      </c>
      <c r="P6048" s="6">
        <v>-72.128528799999998</v>
      </c>
    </row>
    <row r="6049" spans="2:16" ht="15.75" customHeight="1" x14ac:dyDescent="0.3">
      <c r="B6049" s="6">
        <v>805</v>
      </c>
      <c r="C6049" s="6" t="s">
        <v>21</v>
      </c>
      <c r="D6049" s="6">
        <v>8069</v>
      </c>
      <c r="F6049" s="6" t="s">
        <v>172</v>
      </c>
      <c r="G6049" s="6">
        <v>104.7</v>
      </c>
      <c r="H6049" s="6">
        <v>177.8</v>
      </c>
      <c r="I6049" s="6">
        <v>3.1</v>
      </c>
      <c r="J6049" s="6" t="s">
        <v>170</v>
      </c>
      <c r="K6049" s="6">
        <v>1.3</v>
      </c>
      <c r="L6049" s="6" t="s">
        <v>24</v>
      </c>
      <c r="N6049" s="6" t="b">
        <v>1</v>
      </c>
      <c r="O6049" s="6">
        <v>41.990622180000003</v>
      </c>
      <c r="P6049" s="6">
        <v>-72.129298820000002</v>
      </c>
    </row>
    <row r="6050" spans="2:16" ht="15.75" customHeight="1" x14ac:dyDescent="0.3">
      <c r="B6050" s="6">
        <v>705</v>
      </c>
      <c r="C6050" s="6" t="s">
        <v>21</v>
      </c>
      <c r="D6050" s="6">
        <v>8070</v>
      </c>
      <c r="F6050" s="6" t="s">
        <v>172</v>
      </c>
      <c r="G6050" s="6">
        <v>109.3</v>
      </c>
      <c r="H6050" s="6">
        <v>156.5</v>
      </c>
      <c r="I6050" s="6">
        <v>1.3</v>
      </c>
      <c r="J6050" s="6" t="s">
        <v>170</v>
      </c>
      <c r="K6050" s="6">
        <v>1.3</v>
      </c>
      <c r="L6050" s="6" t="s">
        <v>24</v>
      </c>
      <c r="N6050" s="6" t="b">
        <v>0</v>
      </c>
      <c r="O6050" s="6">
        <v>41.990426360000001</v>
      </c>
      <c r="P6050" s="6">
        <v>-72.129288770000002</v>
      </c>
    </row>
    <row r="6051" spans="2:16" ht="15.75" customHeight="1" x14ac:dyDescent="0.3">
      <c r="B6051" s="6">
        <v>805</v>
      </c>
      <c r="C6051" s="6" t="s">
        <v>21</v>
      </c>
      <c r="D6051" s="6">
        <v>8073</v>
      </c>
      <c r="F6051" s="6" t="s">
        <v>172</v>
      </c>
      <c r="G6051" s="6">
        <v>104</v>
      </c>
      <c r="H6051" s="6">
        <v>170.7</v>
      </c>
      <c r="I6051" s="6">
        <v>1.2</v>
      </c>
      <c r="J6051" s="6" t="s">
        <v>170</v>
      </c>
      <c r="K6051" s="6">
        <v>1.3</v>
      </c>
      <c r="L6051" s="6" t="s">
        <v>24</v>
      </c>
      <c r="N6051" s="6" t="b">
        <v>0</v>
      </c>
      <c r="O6051" s="6">
        <v>41.9905604</v>
      </c>
      <c r="P6051" s="6">
        <v>-72.129322079999994</v>
      </c>
    </row>
    <row r="6052" spans="2:16" ht="15.75" customHeight="1" x14ac:dyDescent="0.3">
      <c r="B6052" s="6">
        <v>705</v>
      </c>
      <c r="C6052" s="6" t="s">
        <v>17</v>
      </c>
      <c r="D6052" s="6">
        <v>8074</v>
      </c>
      <c r="F6052" s="6" t="s">
        <v>172</v>
      </c>
      <c r="G6052" s="6">
        <v>108.4</v>
      </c>
      <c r="H6052" s="6">
        <v>148.4</v>
      </c>
      <c r="I6052" s="6">
        <v>1.4</v>
      </c>
      <c r="J6052" s="6" t="s">
        <v>170</v>
      </c>
      <c r="K6052" s="6">
        <v>1.3</v>
      </c>
      <c r="L6052" s="6" t="s">
        <v>24</v>
      </c>
      <c r="N6052" s="6" t="b">
        <v>0</v>
      </c>
      <c r="O6052" s="6">
        <v>41.99035602</v>
      </c>
      <c r="P6052" s="6">
        <v>-72.129316509999995</v>
      </c>
    </row>
    <row r="6053" spans="2:16" ht="15.75" customHeight="1" x14ac:dyDescent="0.3">
      <c r="B6053" s="6">
        <v>705</v>
      </c>
      <c r="C6053" s="6" t="s">
        <v>17</v>
      </c>
      <c r="D6053" s="6">
        <v>8075</v>
      </c>
      <c r="F6053" s="6" t="s">
        <v>172</v>
      </c>
      <c r="G6053" s="6">
        <v>108.9</v>
      </c>
      <c r="H6053" s="6">
        <v>147.80000000000001</v>
      </c>
      <c r="I6053" s="6">
        <v>1.9</v>
      </c>
      <c r="J6053" s="6" t="s">
        <v>170</v>
      </c>
      <c r="K6053" s="6">
        <v>1.3</v>
      </c>
      <c r="L6053" s="6" t="s">
        <v>24</v>
      </c>
      <c r="N6053" s="6" t="b">
        <v>1</v>
      </c>
      <c r="O6053" s="6">
        <v>41.990349930000001</v>
      </c>
      <c r="P6053" s="6">
        <v>-72.129311819999998</v>
      </c>
    </row>
    <row r="6054" spans="2:16" ht="15.75" customHeight="1" x14ac:dyDescent="0.3">
      <c r="B6054" s="6">
        <v>705</v>
      </c>
      <c r="C6054" s="6" t="s">
        <v>25</v>
      </c>
      <c r="D6054" s="6">
        <v>8076</v>
      </c>
      <c r="F6054" s="6" t="s">
        <v>20</v>
      </c>
      <c r="G6054" s="6">
        <v>112.1</v>
      </c>
      <c r="H6054" s="6">
        <v>151.30000000000001</v>
      </c>
      <c r="I6054" s="6">
        <v>1</v>
      </c>
      <c r="J6054" s="6" t="s">
        <v>170</v>
      </c>
      <c r="K6054" s="6">
        <v>1.3</v>
      </c>
      <c r="L6054" s="6" t="s">
        <v>24</v>
      </c>
      <c r="N6054" s="6" t="b">
        <v>0</v>
      </c>
      <c r="O6054" s="6">
        <v>41.990375929999999</v>
      </c>
      <c r="P6054" s="6">
        <v>-72.129266329999993</v>
      </c>
    </row>
    <row r="6055" spans="2:16" ht="15.75" customHeight="1" x14ac:dyDescent="0.3">
      <c r="B6055" s="6">
        <v>705</v>
      </c>
      <c r="C6055" s="6" t="s">
        <v>21</v>
      </c>
      <c r="D6055" s="6">
        <v>8077</v>
      </c>
      <c r="F6055" s="6" t="s">
        <v>172</v>
      </c>
      <c r="G6055" s="6">
        <v>108.2</v>
      </c>
      <c r="H6055" s="6">
        <v>153.5</v>
      </c>
      <c r="I6055" s="6">
        <v>1.6</v>
      </c>
      <c r="J6055" s="6" t="s">
        <v>170</v>
      </c>
      <c r="K6055" s="6">
        <v>1.3</v>
      </c>
      <c r="L6055" s="6" t="s">
        <v>24</v>
      </c>
      <c r="N6055" s="6" t="b">
        <v>0</v>
      </c>
      <c r="O6055" s="6">
        <v>41.990401499999997</v>
      </c>
      <c r="P6055" s="6">
        <v>-72.129308179999995</v>
      </c>
    </row>
    <row r="6056" spans="2:16" ht="15.75" customHeight="1" x14ac:dyDescent="0.3">
      <c r="B6056" s="6">
        <v>705</v>
      </c>
      <c r="C6056" s="6" t="s">
        <v>26</v>
      </c>
      <c r="D6056" s="6">
        <v>8078</v>
      </c>
      <c r="F6056" s="6" t="s">
        <v>172</v>
      </c>
      <c r="G6056" s="6">
        <v>110.1</v>
      </c>
      <c r="H6056" s="6">
        <v>145</v>
      </c>
      <c r="I6056" s="6">
        <v>1</v>
      </c>
      <c r="J6056" s="6" t="s">
        <v>170</v>
      </c>
      <c r="K6056" s="6">
        <v>1.3</v>
      </c>
      <c r="L6056" s="6" t="s">
        <v>24</v>
      </c>
      <c r="N6056" s="6" t="b">
        <v>0</v>
      </c>
      <c r="O6056" s="6">
        <v>41.990323259999997</v>
      </c>
      <c r="P6056" s="6">
        <v>-72.129303399999998</v>
      </c>
    </row>
    <row r="6057" spans="2:16" ht="15.75" customHeight="1" x14ac:dyDescent="0.3">
      <c r="B6057" s="6">
        <v>705</v>
      </c>
      <c r="C6057" s="6" t="s">
        <v>25</v>
      </c>
      <c r="D6057" s="6">
        <v>8079</v>
      </c>
      <c r="F6057" s="6" t="s">
        <v>172</v>
      </c>
      <c r="G6057" s="6">
        <v>115.2</v>
      </c>
      <c r="H6057" s="6">
        <v>157.9</v>
      </c>
      <c r="I6057" s="6">
        <v>1.5</v>
      </c>
      <c r="J6057" s="6" t="s">
        <v>170</v>
      </c>
      <c r="K6057" s="6">
        <v>1.3</v>
      </c>
      <c r="L6057" s="6" t="s">
        <v>24</v>
      </c>
      <c r="N6057" s="6" t="b">
        <v>0</v>
      </c>
      <c r="O6057" s="6">
        <v>41.990429540000001</v>
      </c>
      <c r="P6057" s="6">
        <v>-72.129215520000002</v>
      </c>
    </row>
    <row r="6058" spans="2:16" ht="15.75" customHeight="1" x14ac:dyDescent="0.3">
      <c r="B6058" s="6">
        <v>705</v>
      </c>
      <c r="C6058" s="6" t="s">
        <v>25</v>
      </c>
      <c r="D6058" s="6">
        <v>8080</v>
      </c>
      <c r="F6058" s="6" t="s">
        <v>172</v>
      </c>
      <c r="G6058" s="6">
        <v>110.2</v>
      </c>
      <c r="H6058" s="6">
        <v>159</v>
      </c>
      <c r="I6058" s="6">
        <v>1.4</v>
      </c>
      <c r="J6058" s="6" t="s">
        <v>170</v>
      </c>
      <c r="K6058" s="6">
        <v>1.3</v>
      </c>
      <c r="L6058" s="6" t="s">
        <v>24</v>
      </c>
      <c r="N6058" s="6" t="b">
        <v>0</v>
      </c>
      <c r="O6058" s="6">
        <v>41.990447090000004</v>
      </c>
      <c r="P6058" s="6">
        <v>-72.129272790000002</v>
      </c>
    </row>
    <row r="6059" spans="2:16" ht="15.75" customHeight="1" x14ac:dyDescent="0.3">
      <c r="B6059" s="6">
        <v>409</v>
      </c>
      <c r="C6059" s="6" t="s">
        <v>17</v>
      </c>
      <c r="D6059" s="6">
        <v>8084</v>
      </c>
      <c r="F6059" s="6" t="s">
        <v>20</v>
      </c>
      <c r="G6059" s="6">
        <v>185.5</v>
      </c>
      <c r="H6059" s="6">
        <v>86.4</v>
      </c>
      <c r="I6059" s="6">
        <v>2.1</v>
      </c>
      <c r="J6059" s="6" t="s">
        <v>170</v>
      </c>
      <c r="L6059" s="6" t="s">
        <v>24</v>
      </c>
      <c r="N6059" s="6" t="b">
        <v>0</v>
      </c>
      <c r="O6059" s="6">
        <v>41.989686499999998</v>
      </c>
      <c r="P6059" s="6">
        <v>-72.128528090000003</v>
      </c>
    </row>
    <row r="6060" spans="2:16" ht="15.75" customHeight="1" x14ac:dyDescent="0.3">
      <c r="B6060" s="6">
        <v>409</v>
      </c>
      <c r="C6060" s="6" t="s">
        <v>17</v>
      </c>
      <c r="D6060" s="6">
        <v>8086</v>
      </c>
      <c r="F6060" s="6" t="s">
        <v>20</v>
      </c>
      <c r="G6060" s="6">
        <v>181.7</v>
      </c>
      <c r="H6060" s="6">
        <v>86.5</v>
      </c>
      <c r="I6060" s="6">
        <v>2.6</v>
      </c>
      <c r="J6060" s="6" t="s">
        <v>170</v>
      </c>
      <c r="K6060" s="6">
        <v>1.3</v>
      </c>
      <c r="L6060" s="6" t="s">
        <v>24</v>
      </c>
      <c r="N6060" s="6" t="b">
        <v>0</v>
      </c>
      <c r="O6060" s="6">
        <v>41.989693320000001</v>
      </c>
      <c r="P6060" s="6">
        <v>-72.128573160000002</v>
      </c>
    </row>
    <row r="6061" spans="2:16" ht="15.75" customHeight="1" x14ac:dyDescent="0.3">
      <c r="B6061" s="6">
        <v>408</v>
      </c>
      <c r="C6061" s="6" t="s">
        <v>26</v>
      </c>
      <c r="D6061" s="6">
        <v>8087</v>
      </c>
      <c r="F6061" s="6" t="s">
        <v>20</v>
      </c>
      <c r="G6061" s="6">
        <v>177.8</v>
      </c>
      <c r="H6061" s="6">
        <v>82.1</v>
      </c>
      <c r="I6061" s="6">
        <v>2.2000000000000002</v>
      </c>
      <c r="J6061" s="6" t="s">
        <v>170</v>
      </c>
      <c r="K6061" s="6">
        <v>1.3</v>
      </c>
      <c r="L6061" s="6" t="s">
        <v>24</v>
      </c>
      <c r="N6061" s="6" t="b">
        <v>0</v>
      </c>
      <c r="O6061" s="6">
        <v>41.989660440000002</v>
      </c>
      <c r="P6061" s="6">
        <v>-72.128628879999994</v>
      </c>
    </row>
    <row r="6062" spans="2:16" ht="15.75" customHeight="1" x14ac:dyDescent="0.3">
      <c r="B6062" s="6">
        <v>805</v>
      </c>
      <c r="C6062" s="6" t="s">
        <v>21</v>
      </c>
      <c r="D6062" s="6">
        <v>8088</v>
      </c>
      <c r="F6062" s="6" t="s">
        <v>172</v>
      </c>
      <c r="G6062" s="6">
        <v>106.2</v>
      </c>
      <c r="H6062" s="6">
        <v>174.1</v>
      </c>
      <c r="I6062" s="6">
        <v>1.1000000000000001</v>
      </c>
      <c r="J6062" s="6" t="s">
        <v>170</v>
      </c>
      <c r="K6062" s="6">
        <v>1.3</v>
      </c>
      <c r="L6062" s="6" t="s">
        <v>24</v>
      </c>
      <c r="N6062" s="6" t="b">
        <v>0</v>
      </c>
      <c r="O6062" s="6">
        <v>41.990587069999997</v>
      </c>
      <c r="P6062" s="6">
        <v>-72.129288720000005</v>
      </c>
    </row>
    <row r="6063" spans="2:16" ht="15.75" customHeight="1" x14ac:dyDescent="0.3">
      <c r="B6063" s="6">
        <v>705</v>
      </c>
      <c r="C6063" s="6" t="s">
        <v>21</v>
      </c>
      <c r="D6063" s="6">
        <v>8089</v>
      </c>
      <c r="F6063" s="6" t="s">
        <v>172</v>
      </c>
      <c r="G6063" s="6">
        <v>102.1</v>
      </c>
      <c r="H6063" s="6">
        <v>152.5</v>
      </c>
      <c r="I6063" s="6">
        <v>1.4</v>
      </c>
      <c r="J6063" s="6" t="s">
        <v>170</v>
      </c>
      <c r="K6063" s="6">
        <v>1.3</v>
      </c>
      <c r="L6063" s="6" t="s">
        <v>24</v>
      </c>
      <c r="N6063" s="6" t="b">
        <v>1</v>
      </c>
      <c r="O6063" s="6">
        <v>41.990402170000003</v>
      </c>
      <c r="P6063" s="6">
        <v>-72.129382969999995</v>
      </c>
    </row>
    <row r="6064" spans="2:16" ht="15.75" customHeight="1" x14ac:dyDescent="0.3">
      <c r="B6064" s="6">
        <v>505</v>
      </c>
      <c r="C6064" s="6" t="s">
        <v>21</v>
      </c>
      <c r="D6064" s="6">
        <v>8090</v>
      </c>
      <c r="F6064" s="6" t="s">
        <v>172</v>
      </c>
      <c r="G6064" s="6">
        <v>105.1</v>
      </c>
      <c r="H6064" s="6">
        <v>111.3</v>
      </c>
      <c r="I6064" s="6">
        <v>1</v>
      </c>
      <c r="J6064" s="6" t="s">
        <v>170</v>
      </c>
      <c r="K6064" s="6">
        <v>1.3</v>
      </c>
      <c r="L6064" s="6" t="s">
        <v>24</v>
      </c>
      <c r="N6064" s="6" t="b">
        <v>0</v>
      </c>
      <c r="O6064" s="6">
        <v>41.990032599999999</v>
      </c>
      <c r="P6064" s="6">
        <v>-72.129433789999993</v>
      </c>
    </row>
    <row r="6065" spans="2:16" ht="15.75" customHeight="1" x14ac:dyDescent="0.3">
      <c r="B6065" s="6">
        <v>107</v>
      </c>
      <c r="C6065" s="6" t="s">
        <v>21</v>
      </c>
      <c r="D6065" s="6">
        <v>8091</v>
      </c>
      <c r="F6065" s="6" t="s">
        <v>20</v>
      </c>
      <c r="G6065" s="6">
        <v>147.5</v>
      </c>
      <c r="H6065" s="6">
        <v>33.799999999999997</v>
      </c>
      <c r="I6065" s="6">
        <v>3.7</v>
      </c>
      <c r="J6065" s="6" t="s">
        <v>170</v>
      </c>
      <c r="K6065" s="6">
        <v>1.3</v>
      </c>
      <c r="L6065" s="6" t="s">
        <v>24</v>
      </c>
      <c r="N6065" s="6" t="b">
        <v>0</v>
      </c>
      <c r="O6065" s="6">
        <v>41.98927999</v>
      </c>
      <c r="P6065" s="6">
        <v>-72.129091419999995</v>
      </c>
    </row>
    <row r="6066" spans="2:16" ht="15.75" customHeight="1" x14ac:dyDescent="0.3">
      <c r="B6066" s="6">
        <v>107</v>
      </c>
      <c r="C6066" s="6" t="s">
        <v>25</v>
      </c>
      <c r="D6066" s="6">
        <v>8092</v>
      </c>
      <c r="F6066" s="6" t="s">
        <v>22</v>
      </c>
      <c r="G6066" s="6">
        <v>155.1</v>
      </c>
      <c r="H6066" s="6">
        <v>39.9</v>
      </c>
      <c r="I6066" s="6">
        <v>1</v>
      </c>
      <c r="J6066" s="6" t="s">
        <v>170</v>
      </c>
      <c r="K6066" s="6">
        <v>1.3</v>
      </c>
      <c r="L6066" s="6" t="s">
        <v>24</v>
      </c>
      <c r="N6066" s="6" t="b">
        <v>0</v>
      </c>
      <c r="O6066" s="6">
        <v>41.98932215</v>
      </c>
      <c r="P6066" s="6">
        <v>-72.128988039999996</v>
      </c>
    </row>
    <row r="6067" spans="2:16" ht="15.75" customHeight="1" x14ac:dyDescent="0.3">
      <c r="B6067" s="6">
        <v>409</v>
      </c>
      <c r="C6067" s="6" t="s">
        <v>17</v>
      </c>
      <c r="D6067" s="6">
        <v>8093</v>
      </c>
      <c r="F6067" s="6" t="s">
        <v>20</v>
      </c>
      <c r="G6067" s="6">
        <v>187.6</v>
      </c>
      <c r="H6067" s="6">
        <v>84</v>
      </c>
      <c r="I6067" s="6">
        <v>1.1000000000000001</v>
      </c>
      <c r="J6067" s="6" t="s">
        <v>170</v>
      </c>
      <c r="K6067" s="6">
        <v>1.3</v>
      </c>
      <c r="L6067" s="6" t="s">
        <v>24</v>
      </c>
      <c r="N6067" s="6" t="b">
        <v>0</v>
      </c>
      <c r="O6067" s="6">
        <v>41.989661959999999</v>
      </c>
      <c r="P6067" s="6">
        <v>-72.128508109999999</v>
      </c>
    </row>
    <row r="6068" spans="2:16" ht="15.75" customHeight="1" x14ac:dyDescent="0.3">
      <c r="B6068" s="6">
        <v>705</v>
      </c>
      <c r="C6068" s="6" t="s">
        <v>17</v>
      </c>
      <c r="D6068" s="6">
        <v>8094</v>
      </c>
      <c r="F6068" s="6" t="s">
        <v>172</v>
      </c>
      <c r="G6068" s="6">
        <v>105.1</v>
      </c>
      <c r="H6068" s="6">
        <v>141.30000000000001</v>
      </c>
      <c r="I6068" s="6">
        <v>3.1</v>
      </c>
      <c r="J6068" s="6" t="s">
        <v>170</v>
      </c>
      <c r="K6068" s="6">
        <v>1.3</v>
      </c>
      <c r="L6068" s="6" t="s">
        <v>24</v>
      </c>
      <c r="N6068" s="6" t="b">
        <v>0</v>
      </c>
      <c r="O6068" s="6">
        <v>41.990298299999999</v>
      </c>
      <c r="P6068" s="6">
        <v>-72.129370750000007</v>
      </c>
    </row>
    <row r="6069" spans="2:16" ht="15.75" customHeight="1" x14ac:dyDescent="0.3">
      <c r="B6069" s="6">
        <v>107</v>
      </c>
      <c r="C6069" s="6" t="s">
        <v>25</v>
      </c>
      <c r="D6069" s="6">
        <v>8096</v>
      </c>
      <c r="F6069" s="6" t="s">
        <v>22</v>
      </c>
      <c r="G6069" s="6">
        <v>155.5</v>
      </c>
      <c r="H6069" s="6">
        <v>35.799999999999997</v>
      </c>
      <c r="I6069" s="6">
        <v>1.2</v>
      </c>
      <c r="J6069" s="6" t="s">
        <v>170</v>
      </c>
      <c r="K6069" s="6">
        <v>1.3</v>
      </c>
      <c r="L6069" s="6" t="s">
        <v>24</v>
      </c>
      <c r="N6069" s="6" t="b">
        <v>0</v>
      </c>
      <c r="O6069" s="6">
        <v>41.989285209999998</v>
      </c>
      <c r="P6069" s="6">
        <v>-72.128991889999995</v>
      </c>
    </row>
    <row r="6070" spans="2:16" ht="15.75" customHeight="1" x14ac:dyDescent="0.3">
      <c r="B6070" s="6">
        <v>107</v>
      </c>
      <c r="C6070" s="6" t="s">
        <v>17</v>
      </c>
      <c r="D6070" s="6">
        <v>8097</v>
      </c>
      <c r="F6070" s="6" t="s">
        <v>22</v>
      </c>
      <c r="G6070" s="6">
        <v>142.30000000000001</v>
      </c>
      <c r="H6070" s="6">
        <v>20.100000000000001</v>
      </c>
      <c r="I6070" s="6">
        <v>1.7</v>
      </c>
      <c r="J6070" s="6" t="s">
        <v>170</v>
      </c>
      <c r="K6070" s="6">
        <v>1.3</v>
      </c>
      <c r="L6070" s="6" t="s">
        <v>24</v>
      </c>
      <c r="N6070" s="6" t="b">
        <v>0</v>
      </c>
      <c r="O6070" s="6">
        <v>41.989166779999998</v>
      </c>
      <c r="P6070" s="6">
        <v>-72.129182170000007</v>
      </c>
    </row>
    <row r="6071" spans="2:16" ht="15.75" customHeight="1" x14ac:dyDescent="0.3">
      <c r="B6071" s="6">
        <v>409</v>
      </c>
      <c r="C6071" s="6" t="s">
        <v>17</v>
      </c>
      <c r="D6071" s="6">
        <v>8098</v>
      </c>
      <c r="F6071" s="6" t="s">
        <v>20</v>
      </c>
      <c r="G6071" s="6">
        <v>186.5</v>
      </c>
      <c r="H6071" s="6">
        <v>84.4</v>
      </c>
      <c r="I6071" s="6">
        <v>1.1000000000000001</v>
      </c>
      <c r="J6071" s="6" t="s">
        <v>170</v>
      </c>
      <c r="K6071" s="6">
        <v>1.3</v>
      </c>
      <c r="L6071" s="6" t="s">
        <v>24</v>
      </c>
      <c r="N6071" s="6" t="b">
        <v>0</v>
      </c>
      <c r="O6071" s="6">
        <v>41.989667220000001</v>
      </c>
      <c r="P6071" s="6">
        <v>-72.128520379999998</v>
      </c>
    </row>
    <row r="6072" spans="2:16" ht="15.75" customHeight="1" x14ac:dyDescent="0.3">
      <c r="B6072" s="6">
        <v>705</v>
      </c>
      <c r="C6072" s="6" t="s">
        <v>17</v>
      </c>
      <c r="D6072" s="6">
        <v>8100</v>
      </c>
      <c r="F6072" s="6" t="s">
        <v>18</v>
      </c>
      <c r="G6072" s="6">
        <v>101.7</v>
      </c>
      <c r="H6072" s="6">
        <v>142.80000000000001</v>
      </c>
      <c r="I6072" s="6">
        <v>1</v>
      </c>
      <c r="J6072" s="6" t="s">
        <v>170</v>
      </c>
      <c r="K6072" s="6">
        <v>1.3</v>
      </c>
      <c r="L6072" s="6" t="s">
        <v>24</v>
      </c>
      <c r="N6072" s="6" t="b">
        <v>0</v>
      </c>
      <c r="O6072" s="6">
        <v>41.990316890000003</v>
      </c>
      <c r="P6072" s="6">
        <v>-72.129408119999994</v>
      </c>
    </row>
    <row r="6073" spans="2:16" ht="15.75" customHeight="1" x14ac:dyDescent="0.3">
      <c r="B6073" s="6">
        <v>705</v>
      </c>
      <c r="C6073" s="6" t="s">
        <v>25</v>
      </c>
      <c r="D6073" s="6">
        <v>8101</v>
      </c>
      <c r="F6073" s="6" t="s">
        <v>20</v>
      </c>
      <c r="G6073" s="6">
        <v>115.4</v>
      </c>
      <c r="H6073" s="6">
        <v>155.1</v>
      </c>
      <c r="I6073" s="6">
        <v>1.1000000000000001</v>
      </c>
      <c r="J6073" s="6" t="s">
        <v>170</v>
      </c>
      <c r="K6073" s="6">
        <v>1.3</v>
      </c>
      <c r="L6073" s="6" t="s">
        <v>24</v>
      </c>
      <c r="N6073" s="6" t="b">
        <v>0</v>
      </c>
      <c r="O6073" s="6">
        <v>41.990404429999998</v>
      </c>
      <c r="P6073" s="6">
        <v>-72.129219019999994</v>
      </c>
    </row>
    <row r="6074" spans="2:16" ht="15.75" customHeight="1" x14ac:dyDescent="0.3">
      <c r="B6074" s="6">
        <v>805</v>
      </c>
      <c r="C6074" s="6" t="s">
        <v>21</v>
      </c>
      <c r="D6074" s="6">
        <v>8102</v>
      </c>
      <c r="F6074" s="6" t="s">
        <v>172</v>
      </c>
      <c r="G6074" s="6">
        <v>103.4</v>
      </c>
      <c r="H6074" s="6">
        <v>170.3</v>
      </c>
      <c r="I6074" s="6">
        <v>1.8</v>
      </c>
      <c r="J6074" s="6" t="s">
        <v>170</v>
      </c>
      <c r="K6074" s="6">
        <v>1.3</v>
      </c>
      <c r="L6074" s="6" t="s">
        <v>24</v>
      </c>
      <c r="N6074" s="6" t="b">
        <v>0</v>
      </c>
      <c r="O6074" s="6">
        <v>41.990557789999997</v>
      </c>
      <c r="P6074" s="6">
        <v>-72.129330069999995</v>
      </c>
    </row>
    <row r="6075" spans="2:16" ht="15.75" customHeight="1" x14ac:dyDescent="0.3">
      <c r="B6075" s="6">
        <v>409</v>
      </c>
      <c r="C6075" s="6" t="s">
        <v>21</v>
      </c>
      <c r="D6075" s="6">
        <v>8103</v>
      </c>
      <c r="F6075" s="6" t="s">
        <v>20</v>
      </c>
      <c r="G6075" s="6">
        <v>183.9</v>
      </c>
      <c r="H6075" s="6">
        <v>90.1</v>
      </c>
      <c r="I6075" s="6">
        <v>3.5</v>
      </c>
      <c r="J6075" s="6" t="s">
        <v>170</v>
      </c>
      <c r="L6075" s="6" t="s">
        <v>24</v>
      </c>
      <c r="N6075" s="6" t="b">
        <v>0</v>
      </c>
      <c r="O6075" s="6">
        <v>41.989721770000003</v>
      </c>
      <c r="P6075" s="6">
        <v>-72.128539380000007</v>
      </c>
    </row>
    <row r="6076" spans="2:16" ht="15.75" customHeight="1" x14ac:dyDescent="0.3">
      <c r="B6076" s="6">
        <v>505</v>
      </c>
      <c r="C6076" s="6" t="s">
        <v>25</v>
      </c>
      <c r="D6076" s="6">
        <v>8104</v>
      </c>
      <c r="F6076" s="6" t="s">
        <v>172</v>
      </c>
      <c r="G6076" s="6">
        <v>112.2</v>
      </c>
      <c r="H6076" s="6">
        <v>117.5</v>
      </c>
      <c r="I6076" s="6">
        <v>2.2999999999999998</v>
      </c>
      <c r="J6076" s="6" t="s">
        <v>170</v>
      </c>
      <c r="L6076" s="6" t="s">
        <v>24</v>
      </c>
      <c r="N6076" s="6" t="b">
        <v>0</v>
      </c>
      <c r="O6076" s="6">
        <v>41.990076420000001</v>
      </c>
      <c r="P6076" s="6">
        <v>-72.129336159999994</v>
      </c>
    </row>
    <row r="6077" spans="2:16" ht="15.75" customHeight="1" x14ac:dyDescent="0.3">
      <c r="B6077" s="6">
        <v>705</v>
      </c>
      <c r="C6077" s="6" t="s">
        <v>17</v>
      </c>
      <c r="D6077" s="6">
        <v>8105</v>
      </c>
      <c r="F6077" s="6" t="s">
        <v>172</v>
      </c>
      <c r="G6077" s="6">
        <v>106.3</v>
      </c>
      <c r="H6077" s="6">
        <v>142.80000000000001</v>
      </c>
      <c r="I6077" s="6">
        <v>2.2999999999999998</v>
      </c>
      <c r="J6077" s="6" t="s">
        <v>170</v>
      </c>
      <c r="K6077" s="6">
        <v>1.3</v>
      </c>
      <c r="L6077" s="6" t="s">
        <v>24</v>
      </c>
      <c r="N6077" s="6" t="b">
        <v>0</v>
      </c>
      <c r="O6077" s="6">
        <v>41.990309709999998</v>
      </c>
      <c r="P6077" s="6">
        <v>-72.129353300000005</v>
      </c>
    </row>
    <row r="6078" spans="2:16" ht="15.75" customHeight="1" x14ac:dyDescent="0.3">
      <c r="B6078" s="6">
        <v>408</v>
      </c>
      <c r="C6078" s="6" t="s">
        <v>17</v>
      </c>
      <c r="D6078" s="6">
        <v>8106</v>
      </c>
      <c r="F6078" s="6" t="s">
        <v>20</v>
      </c>
      <c r="G6078" s="6">
        <v>169.6</v>
      </c>
      <c r="H6078" s="6">
        <v>82.6</v>
      </c>
      <c r="I6078" s="6">
        <v>1</v>
      </c>
      <c r="J6078" s="6" t="s">
        <v>170</v>
      </c>
      <c r="K6078" s="6">
        <v>1.3</v>
      </c>
      <c r="L6078" s="6" t="s">
        <v>24</v>
      </c>
      <c r="N6078" s="6" t="b">
        <v>0</v>
      </c>
      <c r="O6078" s="6">
        <v>41.98967768</v>
      </c>
      <c r="P6078" s="6">
        <v>-72.128725529999997</v>
      </c>
    </row>
    <row r="6079" spans="2:16" ht="15.75" customHeight="1" x14ac:dyDescent="0.3">
      <c r="B6079" s="6">
        <v>705</v>
      </c>
      <c r="C6079" s="6" t="s">
        <v>17</v>
      </c>
      <c r="D6079" s="6">
        <v>8107</v>
      </c>
      <c r="F6079" s="6" t="s">
        <v>172</v>
      </c>
      <c r="G6079" s="6">
        <v>105.4</v>
      </c>
      <c r="H6079" s="6">
        <v>147.6</v>
      </c>
      <c r="I6079" s="6">
        <v>1</v>
      </c>
      <c r="J6079" s="6" t="s">
        <v>170</v>
      </c>
      <c r="K6079" s="6">
        <v>1.3</v>
      </c>
      <c r="L6079" s="6" t="s">
        <v>24</v>
      </c>
      <c r="N6079" s="6" t="b">
        <v>0</v>
      </c>
      <c r="O6079" s="6">
        <v>41.99035362</v>
      </c>
      <c r="P6079" s="6">
        <v>-72.129353940000001</v>
      </c>
    </row>
    <row r="6080" spans="2:16" ht="15.75" customHeight="1" x14ac:dyDescent="0.3">
      <c r="B6080" s="6">
        <v>705</v>
      </c>
      <c r="C6080" s="6" t="s">
        <v>26</v>
      </c>
      <c r="D6080" s="6">
        <v>8108</v>
      </c>
      <c r="F6080" s="6" t="s">
        <v>172</v>
      </c>
      <c r="G6080" s="6">
        <v>113.4</v>
      </c>
      <c r="H6080" s="6">
        <v>149.9</v>
      </c>
      <c r="I6080" s="6">
        <v>1.6</v>
      </c>
      <c r="J6080" s="6" t="s">
        <v>170</v>
      </c>
      <c r="K6080" s="6">
        <v>1.3</v>
      </c>
      <c r="L6080" s="6" t="s">
        <v>24</v>
      </c>
      <c r="N6080" s="6" t="b">
        <v>0</v>
      </c>
      <c r="O6080" s="6">
        <v>41.990361499999999</v>
      </c>
      <c r="P6080" s="6">
        <v>-72.129253779999999</v>
      </c>
    </row>
    <row r="6081" spans="2:16" ht="15.75" customHeight="1" x14ac:dyDescent="0.3">
      <c r="B6081" s="6">
        <v>409</v>
      </c>
      <c r="C6081" s="6" t="s">
        <v>17</v>
      </c>
      <c r="D6081" s="6">
        <v>8111</v>
      </c>
      <c r="F6081" s="6" t="s">
        <v>20</v>
      </c>
      <c r="G6081" s="6">
        <v>186.9</v>
      </c>
      <c r="H6081" s="6">
        <v>83.9</v>
      </c>
      <c r="I6081" s="6">
        <v>1.9</v>
      </c>
      <c r="J6081" s="6" t="s">
        <v>170</v>
      </c>
      <c r="K6081" s="6">
        <v>1.3</v>
      </c>
      <c r="L6081" s="6" t="s">
        <v>24</v>
      </c>
      <c r="N6081" s="6" t="b">
        <v>0</v>
      </c>
      <c r="O6081" s="6">
        <v>41.989662170000003</v>
      </c>
      <c r="P6081" s="6">
        <v>-72.128516660000003</v>
      </c>
    </row>
    <row r="6082" spans="2:16" ht="15.75" customHeight="1" x14ac:dyDescent="0.3">
      <c r="B6082" s="6">
        <v>805</v>
      </c>
      <c r="C6082" s="6" t="s">
        <v>21</v>
      </c>
      <c r="D6082" s="6">
        <v>8112</v>
      </c>
      <c r="F6082" s="6" t="s">
        <v>172</v>
      </c>
      <c r="G6082" s="6">
        <v>106.7</v>
      </c>
      <c r="H6082" s="6">
        <v>179</v>
      </c>
      <c r="I6082" s="6">
        <v>1.5</v>
      </c>
      <c r="J6082" s="6" t="s">
        <v>170</v>
      </c>
      <c r="K6082" s="6">
        <v>1.3</v>
      </c>
      <c r="L6082" s="6" t="s">
        <v>24</v>
      </c>
      <c r="N6082" s="6" t="b">
        <v>0</v>
      </c>
      <c r="O6082" s="6">
        <v>41.990629689999999</v>
      </c>
      <c r="P6082" s="6">
        <v>-72.129272470000004</v>
      </c>
    </row>
    <row r="6083" spans="2:16" ht="15.75" customHeight="1" x14ac:dyDescent="0.3">
      <c r="B6083" s="6">
        <v>409</v>
      </c>
      <c r="C6083" s="6" t="s">
        <v>21</v>
      </c>
      <c r="D6083" s="6">
        <v>8114</v>
      </c>
      <c r="F6083" s="6" t="s">
        <v>20</v>
      </c>
      <c r="G6083" s="6">
        <v>186.1</v>
      </c>
      <c r="H6083" s="6">
        <v>92.5</v>
      </c>
      <c r="I6083" s="6">
        <v>1.5</v>
      </c>
      <c r="J6083" s="6" t="s">
        <v>170</v>
      </c>
      <c r="L6083" s="6" t="s">
        <v>24</v>
      </c>
      <c r="N6083" s="6" t="b">
        <v>0</v>
      </c>
      <c r="O6083" s="6">
        <v>41.989739579999998</v>
      </c>
      <c r="P6083" s="6">
        <v>-72.128508120000006</v>
      </c>
    </row>
    <row r="6084" spans="2:16" ht="15.75" customHeight="1" x14ac:dyDescent="0.3">
      <c r="B6084" s="6">
        <v>705</v>
      </c>
      <c r="C6084" s="6" t="s">
        <v>17</v>
      </c>
      <c r="D6084" s="6">
        <v>8115</v>
      </c>
      <c r="F6084" s="6" t="s">
        <v>172</v>
      </c>
      <c r="G6084" s="6">
        <v>102.5</v>
      </c>
      <c r="H6084" s="6">
        <v>148.19999999999999</v>
      </c>
      <c r="I6084" s="6">
        <v>1.7</v>
      </c>
      <c r="J6084" s="6" t="s">
        <v>170</v>
      </c>
      <c r="K6084" s="6">
        <v>1.3</v>
      </c>
      <c r="L6084" s="6" t="s">
        <v>24</v>
      </c>
      <c r="N6084" s="6" t="b">
        <v>0</v>
      </c>
      <c r="O6084" s="6">
        <v>41.990363469999998</v>
      </c>
      <c r="P6084" s="6">
        <v>-72.12938724</v>
      </c>
    </row>
    <row r="6085" spans="2:16" ht="15.75" customHeight="1" x14ac:dyDescent="0.3">
      <c r="B6085" s="6">
        <v>409</v>
      </c>
      <c r="C6085" s="6" t="s">
        <v>17</v>
      </c>
      <c r="D6085" s="6">
        <v>8116</v>
      </c>
      <c r="F6085" s="6" t="s">
        <v>20</v>
      </c>
      <c r="G6085" s="6">
        <v>186.6</v>
      </c>
      <c r="H6085" s="6">
        <v>81.2</v>
      </c>
      <c r="I6085" s="6">
        <v>1.2</v>
      </c>
      <c r="J6085" s="6" t="s">
        <v>170</v>
      </c>
      <c r="L6085" s="6" t="s">
        <v>24</v>
      </c>
      <c r="N6085" s="6" t="b">
        <v>0</v>
      </c>
      <c r="O6085" s="6">
        <v>41.989638730000003</v>
      </c>
      <c r="P6085" s="6">
        <v>-72.128525909999993</v>
      </c>
    </row>
    <row r="6086" spans="2:16" ht="15.75" customHeight="1" x14ac:dyDescent="0.3">
      <c r="B6086" s="6">
        <v>409</v>
      </c>
      <c r="C6086" s="6" t="s">
        <v>17</v>
      </c>
      <c r="D6086" s="6">
        <v>8117</v>
      </c>
      <c r="F6086" s="6" t="s">
        <v>20</v>
      </c>
      <c r="G6086" s="6">
        <v>187.7</v>
      </c>
      <c r="H6086" s="6">
        <v>86.8</v>
      </c>
      <c r="I6086" s="6">
        <v>1.5</v>
      </c>
      <c r="J6086" s="6" t="s">
        <v>170</v>
      </c>
      <c r="L6086" s="6" t="s">
        <v>24</v>
      </c>
      <c r="N6086" s="6" t="b">
        <v>0</v>
      </c>
      <c r="O6086" s="6">
        <v>41.989686599999999</v>
      </c>
      <c r="P6086" s="6">
        <v>-72.128501029999995</v>
      </c>
    </row>
    <row r="6087" spans="2:16" ht="15.75" customHeight="1" x14ac:dyDescent="0.3">
      <c r="B6087" s="6">
        <v>705</v>
      </c>
      <c r="C6087" s="6" t="s">
        <v>25</v>
      </c>
      <c r="D6087" s="6">
        <v>8120</v>
      </c>
      <c r="F6087" s="6" t="s">
        <v>172</v>
      </c>
      <c r="G6087" s="6">
        <v>110.1</v>
      </c>
      <c r="H6087" s="6">
        <v>154.4</v>
      </c>
      <c r="I6087" s="6">
        <v>1.7</v>
      </c>
      <c r="J6087" s="6" t="s">
        <v>170</v>
      </c>
      <c r="K6087" s="6">
        <v>1.3</v>
      </c>
      <c r="L6087" s="6" t="s">
        <v>24</v>
      </c>
      <c r="N6087" s="6" t="b">
        <v>0</v>
      </c>
      <c r="O6087" s="6">
        <v>41.99040651</v>
      </c>
      <c r="P6087" s="6">
        <v>-72.129283650000005</v>
      </c>
    </row>
    <row r="6088" spans="2:16" ht="15.75" customHeight="1" x14ac:dyDescent="0.3">
      <c r="B6088" s="6">
        <v>409</v>
      </c>
      <c r="C6088" s="6" t="s">
        <v>17</v>
      </c>
      <c r="D6088" s="6">
        <v>8121</v>
      </c>
      <c r="F6088" s="6" t="s">
        <v>20</v>
      </c>
      <c r="G6088" s="6">
        <v>188.8</v>
      </c>
      <c r="H6088" s="6">
        <v>87.4</v>
      </c>
      <c r="I6088" s="6">
        <v>1.7</v>
      </c>
      <c r="J6088" s="6" t="s">
        <v>170</v>
      </c>
      <c r="L6088" s="6" t="s">
        <v>24</v>
      </c>
      <c r="N6088" s="6" t="b">
        <v>0</v>
      </c>
      <c r="O6088" s="6">
        <v>41.989690199999998</v>
      </c>
      <c r="P6088" s="6">
        <v>-72.128486670000001</v>
      </c>
    </row>
    <row r="6089" spans="2:16" ht="15.75" customHeight="1" x14ac:dyDescent="0.3">
      <c r="B6089" s="6">
        <v>705</v>
      </c>
      <c r="C6089" s="6" t="s">
        <v>21</v>
      </c>
      <c r="D6089" s="6">
        <v>8122</v>
      </c>
      <c r="F6089" s="6" t="s">
        <v>172</v>
      </c>
      <c r="G6089" s="6">
        <v>109.2</v>
      </c>
      <c r="H6089" s="6">
        <v>152.9</v>
      </c>
      <c r="I6089" s="6">
        <v>1.6</v>
      </c>
      <c r="J6089" s="6" t="s">
        <v>170</v>
      </c>
      <c r="K6089" s="6">
        <v>1.3</v>
      </c>
      <c r="L6089" s="6" t="s">
        <v>24</v>
      </c>
      <c r="N6089" s="6" t="b">
        <v>0</v>
      </c>
      <c r="O6089" s="6">
        <v>41.990394629999997</v>
      </c>
      <c r="P6089" s="6">
        <v>-72.129297519999994</v>
      </c>
    </row>
    <row r="6090" spans="2:16" ht="15.75" customHeight="1" x14ac:dyDescent="0.3">
      <c r="B6090" s="6">
        <v>705</v>
      </c>
      <c r="C6090" s="6" t="s">
        <v>21</v>
      </c>
      <c r="D6090" s="6">
        <v>8123</v>
      </c>
      <c r="F6090" s="6" t="s">
        <v>172</v>
      </c>
      <c r="G6090" s="6">
        <v>109.4</v>
      </c>
      <c r="H6090" s="6">
        <v>156.5</v>
      </c>
      <c r="I6090" s="6">
        <v>2.2999999999999998</v>
      </c>
      <c r="J6090" s="6" t="s">
        <v>170</v>
      </c>
      <c r="K6090" s="6">
        <v>1.3</v>
      </c>
      <c r="L6090" s="6" t="s">
        <v>24</v>
      </c>
      <c r="N6090" s="6" t="b">
        <v>0</v>
      </c>
      <c r="O6090" s="6">
        <v>41.990426200000002</v>
      </c>
      <c r="P6090" s="6">
        <v>-72.129287579999996</v>
      </c>
    </row>
    <row r="6091" spans="2:16" ht="15.75" customHeight="1" x14ac:dyDescent="0.3">
      <c r="B6091" s="6">
        <v>704</v>
      </c>
      <c r="C6091" s="6" t="s">
        <v>26</v>
      </c>
      <c r="D6091" s="6">
        <v>8124</v>
      </c>
      <c r="F6091" s="6" t="s">
        <v>172</v>
      </c>
      <c r="G6091" s="6">
        <v>98.3</v>
      </c>
      <c r="H6091" s="6">
        <v>149.1</v>
      </c>
      <c r="I6091" s="6">
        <v>3</v>
      </c>
      <c r="J6091" s="6" t="s">
        <v>170</v>
      </c>
      <c r="N6091" s="6" t="b">
        <v>1</v>
      </c>
      <c r="O6091" s="6">
        <v>41.990378</v>
      </c>
      <c r="P6091" s="6">
        <v>-72.129435389999998</v>
      </c>
    </row>
    <row r="6092" spans="2:16" ht="15.75" customHeight="1" x14ac:dyDescent="0.3">
      <c r="B6092" s="6">
        <v>409</v>
      </c>
      <c r="C6092" s="6" t="s">
        <v>17</v>
      </c>
      <c r="D6092" s="6">
        <v>8125</v>
      </c>
      <c r="F6092" s="6" t="s">
        <v>20</v>
      </c>
      <c r="G6092" s="6">
        <v>187.9</v>
      </c>
      <c r="H6092" s="6">
        <v>84.9</v>
      </c>
      <c r="I6092" s="6">
        <v>1.1000000000000001</v>
      </c>
      <c r="J6092" s="6" t="s">
        <v>170</v>
      </c>
      <c r="K6092" s="6">
        <v>1.3</v>
      </c>
      <c r="L6092" s="6" t="s">
        <v>24</v>
      </c>
      <c r="N6092" s="6" t="b">
        <v>0</v>
      </c>
      <c r="O6092" s="6">
        <v>41.989669460000002</v>
      </c>
      <c r="P6092" s="6">
        <v>-72.128502639999994</v>
      </c>
    </row>
    <row r="6093" spans="2:16" ht="15.75" customHeight="1" x14ac:dyDescent="0.3">
      <c r="B6093" s="6">
        <v>705</v>
      </c>
      <c r="C6093" s="6" t="s">
        <v>25</v>
      </c>
      <c r="D6093" s="6">
        <v>8126</v>
      </c>
      <c r="F6093" s="6" t="s">
        <v>172</v>
      </c>
      <c r="G6093" s="6">
        <v>115.1</v>
      </c>
      <c r="H6093" s="6">
        <v>157.9</v>
      </c>
      <c r="I6093" s="6">
        <v>1.6</v>
      </c>
      <c r="J6093" s="6" t="s">
        <v>170</v>
      </c>
      <c r="K6093" s="6">
        <v>1.3</v>
      </c>
      <c r="L6093" s="6" t="s">
        <v>24</v>
      </c>
      <c r="N6093" s="6" t="b">
        <v>1</v>
      </c>
      <c r="O6093" s="6">
        <v>41.9904297</v>
      </c>
      <c r="P6093" s="6">
        <v>-72.129216709999994</v>
      </c>
    </row>
    <row r="6094" spans="2:16" ht="15.75" customHeight="1" x14ac:dyDescent="0.3">
      <c r="B6094" s="6">
        <v>409</v>
      </c>
      <c r="C6094" s="6" t="s">
        <v>17</v>
      </c>
      <c r="D6094" s="6">
        <v>8127</v>
      </c>
      <c r="F6094" s="6" t="s">
        <v>20</v>
      </c>
      <c r="G6094" s="6">
        <v>189.2</v>
      </c>
      <c r="H6094" s="6">
        <v>86.1</v>
      </c>
      <c r="I6094" s="6">
        <v>1.5</v>
      </c>
      <c r="J6094" s="6" t="s">
        <v>170</v>
      </c>
      <c r="L6094" s="6" t="s">
        <v>24</v>
      </c>
      <c r="N6094" s="6" t="b">
        <v>0</v>
      </c>
      <c r="O6094" s="6">
        <v>41.989678060000003</v>
      </c>
      <c r="P6094" s="6">
        <v>-72.128484630000003</v>
      </c>
    </row>
    <row r="6095" spans="2:16" ht="15.75" customHeight="1" x14ac:dyDescent="0.3">
      <c r="B6095" s="6">
        <v>505</v>
      </c>
      <c r="C6095" s="6" t="s">
        <v>25</v>
      </c>
      <c r="D6095" s="6">
        <v>8129</v>
      </c>
      <c r="F6095" s="6" t="s">
        <v>172</v>
      </c>
      <c r="G6095" s="6">
        <v>113.2</v>
      </c>
      <c r="H6095" s="6">
        <v>116.9</v>
      </c>
      <c r="I6095" s="6">
        <v>1.1000000000000001</v>
      </c>
      <c r="J6095" s="6" t="s">
        <v>170</v>
      </c>
      <c r="N6095" s="6" t="b">
        <v>0</v>
      </c>
      <c r="O6095" s="6">
        <v>41.99006954</v>
      </c>
      <c r="P6095" s="6">
        <v>-72.129325510000001</v>
      </c>
    </row>
    <row r="6096" spans="2:16" ht="15.75" customHeight="1" x14ac:dyDescent="0.3">
      <c r="B6096" s="6">
        <v>107</v>
      </c>
      <c r="C6096" s="6" t="s">
        <v>25</v>
      </c>
      <c r="D6096" s="6">
        <v>8130</v>
      </c>
      <c r="F6096" s="6" t="s">
        <v>20</v>
      </c>
      <c r="G6096" s="6">
        <v>155</v>
      </c>
      <c r="H6096" s="6">
        <v>32</v>
      </c>
      <c r="I6096" s="6">
        <v>2</v>
      </c>
      <c r="J6096" s="6" t="s">
        <v>170</v>
      </c>
      <c r="K6096" s="6">
        <v>1.3</v>
      </c>
      <c r="L6096" s="6" t="s">
        <v>24</v>
      </c>
      <c r="N6096" s="6" t="b">
        <v>0</v>
      </c>
      <c r="O6096" s="6">
        <v>41.98925234</v>
      </c>
      <c r="P6096" s="6">
        <v>-72.129005829999997</v>
      </c>
    </row>
    <row r="6097" spans="2:16" ht="15.75" customHeight="1" x14ac:dyDescent="0.3">
      <c r="B6097" s="6">
        <v>705</v>
      </c>
      <c r="C6097" s="6" t="s">
        <v>26</v>
      </c>
      <c r="D6097" s="6">
        <v>8131</v>
      </c>
      <c r="F6097" s="6" t="s">
        <v>172</v>
      </c>
      <c r="G6097" s="6">
        <v>112.5</v>
      </c>
      <c r="H6097" s="6">
        <v>147.19999999999999</v>
      </c>
      <c r="I6097" s="6">
        <v>2.5</v>
      </c>
      <c r="J6097" s="6" t="s">
        <v>170</v>
      </c>
      <c r="K6097" s="6">
        <v>1.3</v>
      </c>
      <c r="L6097" s="6" t="s">
        <v>24</v>
      </c>
      <c r="N6097" s="6" t="b">
        <v>1</v>
      </c>
      <c r="O6097" s="6">
        <v>41.990338989999998</v>
      </c>
      <c r="P6097" s="6">
        <v>-72.129270180000006</v>
      </c>
    </row>
    <row r="6098" spans="2:16" ht="15.75" customHeight="1" x14ac:dyDescent="0.3">
      <c r="B6098" s="6">
        <v>705</v>
      </c>
      <c r="C6098" s="6" t="s">
        <v>21</v>
      </c>
      <c r="D6098" s="6">
        <v>8133</v>
      </c>
      <c r="F6098" s="6" t="s">
        <v>172</v>
      </c>
      <c r="G6098" s="6">
        <v>108</v>
      </c>
      <c r="H6098" s="6">
        <v>152.69999999999999</v>
      </c>
      <c r="I6098" s="6">
        <v>1.4</v>
      </c>
      <c r="J6098" s="6" t="s">
        <v>170</v>
      </c>
      <c r="K6098" s="6">
        <v>1.3</v>
      </c>
      <c r="L6098" s="6" t="s">
        <v>24</v>
      </c>
      <c r="N6098" s="6" t="b">
        <v>1</v>
      </c>
      <c r="O6098" s="6">
        <v>41.990394729999998</v>
      </c>
      <c r="P6098" s="6">
        <v>-72.129312240000004</v>
      </c>
    </row>
    <row r="6099" spans="2:16" ht="15.75" customHeight="1" x14ac:dyDescent="0.3">
      <c r="B6099" s="6">
        <v>409</v>
      </c>
      <c r="C6099" s="6" t="s">
        <v>21</v>
      </c>
      <c r="D6099" s="6">
        <v>8134</v>
      </c>
      <c r="F6099" s="6" t="s">
        <v>20</v>
      </c>
      <c r="G6099" s="6">
        <v>185.4</v>
      </c>
      <c r="H6099" s="6">
        <v>93.6</v>
      </c>
      <c r="I6099" s="6">
        <v>1</v>
      </c>
      <c r="J6099" s="6" t="s">
        <v>170</v>
      </c>
      <c r="L6099" s="6" t="s">
        <v>24</v>
      </c>
      <c r="N6099" s="6" t="b">
        <v>0</v>
      </c>
      <c r="O6099" s="6">
        <v>41.98975042</v>
      </c>
      <c r="P6099" s="6">
        <v>-72.128514150000001</v>
      </c>
    </row>
    <row r="6100" spans="2:16" ht="15.75" customHeight="1" x14ac:dyDescent="0.3">
      <c r="B6100" s="6">
        <v>805</v>
      </c>
      <c r="C6100" s="6" t="s">
        <v>21</v>
      </c>
      <c r="D6100" s="6">
        <v>8135</v>
      </c>
      <c r="F6100" s="6" t="s">
        <v>172</v>
      </c>
      <c r="G6100" s="6">
        <v>102</v>
      </c>
      <c r="H6100" s="6">
        <v>172.7</v>
      </c>
      <c r="I6100" s="6">
        <v>2.6</v>
      </c>
      <c r="J6100" s="6" t="s">
        <v>170</v>
      </c>
      <c r="K6100" s="6">
        <v>1.3</v>
      </c>
      <c r="L6100" s="6" t="s">
        <v>24</v>
      </c>
      <c r="N6100" s="6" t="b">
        <v>0</v>
      </c>
      <c r="O6100" s="6">
        <v>41.990581229999997</v>
      </c>
      <c r="P6100" s="6">
        <v>-72.129341710000006</v>
      </c>
    </row>
    <row r="6101" spans="2:16" ht="15.75" customHeight="1" x14ac:dyDescent="0.3">
      <c r="B6101" s="6">
        <v>805</v>
      </c>
      <c r="C6101" s="6" t="s">
        <v>21</v>
      </c>
      <c r="D6101" s="6">
        <v>8137</v>
      </c>
      <c r="F6101" s="6" t="s">
        <v>172</v>
      </c>
      <c r="G6101" s="6">
        <v>102.4</v>
      </c>
      <c r="H6101" s="6">
        <v>170.7</v>
      </c>
      <c r="I6101" s="6">
        <v>2.2999999999999998</v>
      </c>
      <c r="J6101" s="6" t="s">
        <v>170</v>
      </c>
      <c r="K6101" s="6">
        <v>1.3</v>
      </c>
      <c r="L6101" s="6" t="s">
        <v>24</v>
      </c>
      <c r="N6101" s="6" t="b">
        <v>0</v>
      </c>
      <c r="O6101" s="6">
        <v>41.9905629</v>
      </c>
      <c r="P6101" s="6">
        <v>-72.129341150000002</v>
      </c>
    </row>
    <row r="6102" spans="2:16" ht="15.75" customHeight="1" x14ac:dyDescent="0.3">
      <c r="B6102" s="6">
        <v>805</v>
      </c>
      <c r="C6102" s="6" t="s">
        <v>21</v>
      </c>
      <c r="D6102" s="6">
        <v>8139</v>
      </c>
      <c r="F6102" s="6" t="s">
        <v>172</v>
      </c>
      <c r="G6102" s="6">
        <v>107.5</v>
      </c>
      <c r="H6102" s="6">
        <v>178.5</v>
      </c>
      <c r="I6102" s="6">
        <v>2.2000000000000002</v>
      </c>
      <c r="J6102" s="6" t="s">
        <v>170</v>
      </c>
      <c r="K6102" s="6">
        <v>1.3</v>
      </c>
      <c r="L6102" s="6" t="s">
        <v>24</v>
      </c>
      <c r="N6102" s="6" t="b">
        <v>0</v>
      </c>
      <c r="O6102" s="6">
        <v>41.990624009999998</v>
      </c>
      <c r="P6102" s="6">
        <v>-72.129263989999998</v>
      </c>
    </row>
    <row r="6103" spans="2:16" ht="15.75" customHeight="1" x14ac:dyDescent="0.3">
      <c r="B6103" s="6">
        <v>409</v>
      </c>
      <c r="C6103" s="6" t="s">
        <v>21</v>
      </c>
      <c r="D6103" s="6">
        <v>8141</v>
      </c>
      <c r="F6103" s="6" t="s">
        <v>20</v>
      </c>
      <c r="G6103" s="6">
        <v>188.2</v>
      </c>
      <c r="H6103" s="6">
        <v>96.5</v>
      </c>
      <c r="I6103" s="6">
        <v>2.1</v>
      </c>
      <c r="J6103" s="6" t="s">
        <v>170</v>
      </c>
      <c r="L6103" s="6" t="s">
        <v>24</v>
      </c>
      <c r="N6103" s="6" t="b">
        <v>0</v>
      </c>
      <c r="O6103" s="6">
        <v>41.989771730000001</v>
      </c>
      <c r="P6103" s="6">
        <v>-72.128474690000004</v>
      </c>
    </row>
    <row r="6104" spans="2:16" ht="15.75" customHeight="1" x14ac:dyDescent="0.3">
      <c r="B6104" s="6">
        <v>705</v>
      </c>
      <c r="C6104" s="6" t="s">
        <v>17</v>
      </c>
      <c r="D6104" s="6">
        <v>8142</v>
      </c>
      <c r="F6104" s="6" t="s">
        <v>172</v>
      </c>
      <c r="G6104" s="6">
        <v>100.2</v>
      </c>
      <c r="H6104" s="6">
        <v>147.6</v>
      </c>
      <c r="I6104" s="6">
        <v>1.1000000000000001</v>
      </c>
      <c r="J6104" s="6" t="s">
        <v>170</v>
      </c>
      <c r="K6104" s="6">
        <v>1.3</v>
      </c>
      <c r="L6104" s="6" t="s">
        <v>24</v>
      </c>
      <c r="N6104" s="6" t="b">
        <v>0</v>
      </c>
      <c r="O6104" s="6">
        <v>41.990361739999997</v>
      </c>
      <c r="P6104" s="6">
        <v>-72.129415899999998</v>
      </c>
    </row>
    <row r="6105" spans="2:16" ht="15.75" customHeight="1" x14ac:dyDescent="0.3">
      <c r="B6105" s="6">
        <v>805</v>
      </c>
      <c r="C6105" s="6" t="s">
        <v>21</v>
      </c>
      <c r="D6105" s="6">
        <v>8144</v>
      </c>
      <c r="F6105" s="6" t="s">
        <v>172</v>
      </c>
      <c r="G6105" s="6">
        <v>102.8</v>
      </c>
      <c r="H6105" s="6">
        <v>171</v>
      </c>
      <c r="I6105" s="6">
        <v>3</v>
      </c>
      <c r="J6105" s="6" t="s">
        <v>170</v>
      </c>
      <c r="K6105" s="6">
        <v>1.3</v>
      </c>
      <c r="L6105" s="6" t="s">
        <v>24</v>
      </c>
      <c r="N6105" s="6" t="b">
        <v>0</v>
      </c>
      <c r="O6105" s="6">
        <v>41.990564929999998</v>
      </c>
      <c r="P6105" s="6">
        <v>-72.129335749999996</v>
      </c>
    </row>
    <row r="6106" spans="2:16" ht="15.75" customHeight="1" x14ac:dyDescent="0.3">
      <c r="B6106" s="6">
        <v>107</v>
      </c>
      <c r="C6106" s="6" t="s">
        <v>21</v>
      </c>
      <c r="D6106" s="6">
        <v>8145</v>
      </c>
      <c r="F6106" s="6" t="s">
        <v>20</v>
      </c>
      <c r="G6106" s="6">
        <v>147.1</v>
      </c>
      <c r="H6106" s="6">
        <v>39</v>
      </c>
      <c r="I6106" s="6">
        <v>7.7</v>
      </c>
      <c r="J6106" s="6" t="s">
        <v>170</v>
      </c>
      <c r="K6106" s="6">
        <v>1.3</v>
      </c>
      <c r="L6106" s="6" t="s">
        <v>24</v>
      </c>
      <c r="N6106" s="6" t="b">
        <v>0</v>
      </c>
      <c r="O6106" s="6">
        <v>41.989326669999997</v>
      </c>
      <c r="P6106" s="6">
        <v>-72.129085259999997</v>
      </c>
    </row>
    <row r="6107" spans="2:16" ht="15.75" customHeight="1" x14ac:dyDescent="0.3">
      <c r="B6107" s="6">
        <v>805</v>
      </c>
      <c r="C6107" s="6" t="s">
        <v>21</v>
      </c>
      <c r="D6107" s="6">
        <v>8147</v>
      </c>
      <c r="F6107" s="6" t="s">
        <v>172</v>
      </c>
      <c r="G6107" s="6">
        <v>103.9</v>
      </c>
      <c r="H6107" s="6">
        <v>171.3</v>
      </c>
      <c r="I6107" s="6">
        <v>2.7</v>
      </c>
      <c r="J6107" s="6" t="s">
        <v>170</v>
      </c>
      <c r="K6107" s="6">
        <v>1.3</v>
      </c>
      <c r="L6107" s="6" t="s">
        <v>24</v>
      </c>
      <c r="N6107" s="6" t="b">
        <v>0</v>
      </c>
      <c r="O6107" s="6">
        <v>41.990565869999998</v>
      </c>
      <c r="P6107" s="6">
        <v>-72.129322009999996</v>
      </c>
    </row>
    <row r="6108" spans="2:16" ht="15.75" customHeight="1" x14ac:dyDescent="0.3">
      <c r="B6108" s="6">
        <v>705</v>
      </c>
      <c r="C6108" s="6" t="s">
        <v>17</v>
      </c>
      <c r="D6108" s="6">
        <v>8150</v>
      </c>
      <c r="F6108" s="6" t="s">
        <v>172</v>
      </c>
      <c r="G6108" s="6">
        <v>105.7</v>
      </c>
      <c r="H6108" s="6">
        <v>147.30000000000001</v>
      </c>
      <c r="I6108" s="6">
        <v>1.3</v>
      </c>
      <c r="J6108" s="6" t="s">
        <v>170</v>
      </c>
      <c r="K6108" s="6">
        <v>1.3</v>
      </c>
      <c r="L6108" s="6" t="s">
        <v>24</v>
      </c>
      <c r="N6108" s="6" t="b">
        <v>0</v>
      </c>
      <c r="O6108" s="6">
        <v>41.990350499999998</v>
      </c>
      <c r="P6108" s="6">
        <v>-72.129351</v>
      </c>
    </row>
    <row r="6109" spans="2:16" ht="15.75" customHeight="1" x14ac:dyDescent="0.3">
      <c r="B6109" s="6">
        <v>409</v>
      </c>
      <c r="C6109" s="6" t="s">
        <v>17</v>
      </c>
      <c r="D6109" s="6">
        <v>8151</v>
      </c>
      <c r="F6109" s="6" t="s">
        <v>20</v>
      </c>
      <c r="G6109" s="6">
        <v>187.7</v>
      </c>
      <c r="H6109" s="6">
        <v>82.8</v>
      </c>
      <c r="I6109" s="6">
        <v>1</v>
      </c>
      <c r="J6109" s="6" t="s">
        <v>170</v>
      </c>
      <c r="L6109" s="6" t="s">
        <v>24</v>
      </c>
      <c r="N6109" s="6" t="b">
        <v>0</v>
      </c>
      <c r="O6109" s="6">
        <v>41.989651180000003</v>
      </c>
      <c r="P6109" s="6">
        <v>-72.128509440000002</v>
      </c>
    </row>
    <row r="6110" spans="2:16" ht="15.75" customHeight="1" x14ac:dyDescent="0.3">
      <c r="B6110" s="6">
        <v>605</v>
      </c>
      <c r="C6110" s="6" t="s">
        <v>21</v>
      </c>
      <c r="D6110" s="6">
        <v>8153</v>
      </c>
      <c r="F6110" s="6" t="s">
        <v>172</v>
      </c>
      <c r="G6110" s="6">
        <v>107.7</v>
      </c>
      <c r="H6110" s="6">
        <v>136.80000000000001</v>
      </c>
      <c r="I6110" s="6">
        <v>2</v>
      </c>
      <c r="J6110" s="6" t="s">
        <v>170</v>
      </c>
      <c r="K6110" s="6">
        <v>1.3</v>
      </c>
      <c r="L6110" s="6" t="s">
        <v>24</v>
      </c>
      <c r="N6110" s="6" t="b">
        <v>0</v>
      </c>
      <c r="O6110" s="6">
        <v>41.990254380000003</v>
      </c>
      <c r="P6110" s="6">
        <v>-72.129349230000003</v>
      </c>
    </row>
    <row r="6111" spans="2:16" ht="15.75" customHeight="1" x14ac:dyDescent="0.3">
      <c r="B6111" s="6">
        <v>409</v>
      </c>
      <c r="C6111" s="6" t="s">
        <v>21</v>
      </c>
      <c r="D6111" s="6">
        <v>8154</v>
      </c>
      <c r="F6111" s="6" t="s">
        <v>20</v>
      </c>
      <c r="G6111" s="6">
        <v>189.4</v>
      </c>
      <c r="H6111" s="6">
        <v>92.9</v>
      </c>
      <c r="I6111" s="6">
        <v>2.4</v>
      </c>
      <c r="J6111" s="6" t="s">
        <v>170</v>
      </c>
      <c r="L6111" s="6" t="s">
        <v>24</v>
      </c>
      <c r="N6111" s="6" t="b">
        <v>0</v>
      </c>
      <c r="O6111" s="6">
        <v>41.98973797</v>
      </c>
      <c r="P6111" s="6">
        <v>-72.128467959999995</v>
      </c>
    </row>
    <row r="6112" spans="2:16" ht="15.75" customHeight="1" x14ac:dyDescent="0.3">
      <c r="B6112" s="6">
        <v>705</v>
      </c>
      <c r="C6112" s="6" t="s">
        <v>21</v>
      </c>
      <c r="D6112" s="6">
        <v>8156</v>
      </c>
      <c r="F6112" s="6" t="s">
        <v>172</v>
      </c>
      <c r="G6112" s="6">
        <v>107</v>
      </c>
      <c r="H6112" s="6">
        <v>156.19999999999999</v>
      </c>
      <c r="I6112" s="6">
        <v>1.5</v>
      </c>
      <c r="J6112" s="6" t="s">
        <v>170</v>
      </c>
      <c r="K6112" s="6">
        <v>1.3</v>
      </c>
      <c r="L6112" s="6" t="s">
        <v>24</v>
      </c>
      <c r="N6112" s="6" t="b">
        <v>0</v>
      </c>
      <c r="O6112" s="6">
        <v>41.99042729</v>
      </c>
      <c r="P6112" s="6">
        <v>-72.129316799999998</v>
      </c>
    </row>
    <row r="6113" spans="2:16" ht="15.75" customHeight="1" x14ac:dyDescent="0.3">
      <c r="B6113" s="6">
        <v>705</v>
      </c>
      <c r="C6113" s="6" t="s">
        <v>26</v>
      </c>
      <c r="D6113" s="6">
        <v>8158</v>
      </c>
      <c r="F6113" s="6" t="s">
        <v>172</v>
      </c>
      <c r="G6113" s="6">
        <v>110.6</v>
      </c>
      <c r="H6113" s="6">
        <v>145.19999999999999</v>
      </c>
      <c r="I6113" s="6">
        <v>1.1000000000000001</v>
      </c>
      <c r="J6113" s="6" t="s">
        <v>170</v>
      </c>
      <c r="K6113" s="6">
        <v>1.3</v>
      </c>
      <c r="L6113" s="6" t="s">
        <v>24</v>
      </c>
      <c r="N6113" s="6" t="b">
        <v>0</v>
      </c>
      <c r="O6113" s="6">
        <v>41.99032425</v>
      </c>
      <c r="P6113" s="6">
        <v>-72.129297019999996</v>
      </c>
    </row>
    <row r="6114" spans="2:16" ht="15.75" customHeight="1" x14ac:dyDescent="0.3">
      <c r="B6114" s="6">
        <v>705</v>
      </c>
      <c r="C6114" s="6" t="s">
        <v>21</v>
      </c>
      <c r="D6114" s="6">
        <v>8159</v>
      </c>
      <c r="F6114" s="6" t="s">
        <v>172</v>
      </c>
      <c r="G6114" s="6">
        <v>109.7</v>
      </c>
      <c r="H6114" s="6">
        <v>157.9</v>
      </c>
      <c r="I6114" s="6">
        <v>2.1</v>
      </c>
      <c r="J6114" s="6" t="s">
        <v>170</v>
      </c>
      <c r="K6114" s="6">
        <v>1.3</v>
      </c>
      <c r="L6114" s="6" t="s">
        <v>24</v>
      </c>
      <c r="N6114" s="6" t="b">
        <v>0</v>
      </c>
      <c r="O6114" s="6">
        <v>41.990438130000001</v>
      </c>
      <c r="P6114" s="6">
        <v>-72.129281059999997</v>
      </c>
    </row>
    <row r="6115" spans="2:16" ht="15.75" customHeight="1" x14ac:dyDescent="0.3">
      <c r="B6115" s="6">
        <v>705</v>
      </c>
      <c r="C6115" s="6" t="s">
        <v>25</v>
      </c>
      <c r="D6115" s="6">
        <v>8160</v>
      </c>
      <c r="F6115" s="6" t="s">
        <v>172</v>
      </c>
      <c r="G6115" s="6">
        <v>112</v>
      </c>
      <c r="H6115" s="6">
        <v>157.69999999999999</v>
      </c>
      <c r="I6115" s="6">
        <v>1.5</v>
      </c>
      <c r="J6115" s="6" t="s">
        <v>170</v>
      </c>
      <c r="K6115" s="6">
        <v>1.3</v>
      </c>
      <c r="L6115" s="6" t="s">
        <v>24</v>
      </c>
      <c r="N6115" s="6" t="b">
        <v>1</v>
      </c>
      <c r="O6115" s="6">
        <v>41.990432769999998</v>
      </c>
      <c r="P6115" s="6">
        <v>-72.129254070000002</v>
      </c>
    </row>
    <row r="6116" spans="2:16" ht="15.75" customHeight="1" x14ac:dyDescent="0.3">
      <c r="B6116" s="6">
        <v>805</v>
      </c>
      <c r="C6116" s="6" t="s">
        <v>21</v>
      </c>
      <c r="D6116" s="6">
        <v>8162</v>
      </c>
      <c r="F6116" s="6" t="s">
        <v>172</v>
      </c>
      <c r="G6116" s="6">
        <v>101.8</v>
      </c>
      <c r="H6116" s="6">
        <v>179.2</v>
      </c>
      <c r="I6116" s="6">
        <v>1.5</v>
      </c>
      <c r="J6116" s="6" t="s">
        <v>170</v>
      </c>
      <c r="K6116" s="6">
        <v>1.3</v>
      </c>
      <c r="L6116" s="6" t="s">
        <v>24</v>
      </c>
      <c r="N6116" s="6" t="b">
        <v>0</v>
      </c>
      <c r="O6116" s="6">
        <v>41.990639109999996</v>
      </c>
      <c r="P6116" s="6">
        <v>-72.129330440000004</v>
      </c>
    </row>
    <row r="6117" spans="2:16" ht="15.75" customHeight="1" x14ac:dyDescent="0.3">
      <c r="B6117" s="6">
        <v>705</v>
      </c>
      <c r="C6117" s="6" t="s">
        <v>21</v>
      </c>
      <c r="D6117" s="6">
        <v>8163</v>
      </c>
      <c r="F6117" s="6" t="s">
        <v>172</v>
      </c>
      <c r="G6117" s="6">
        <v>107.8</v>
      </c>
      <c r="H6117" s="6">
        <v>156.1</v>
      </c>
      <c r="I6117" s="6">
        <v>1.3</v>
      </c>
      <c r="J6117" s="6" t="s">
        <v>170</v>
      </c>
      <c r="K6117" s="6">
        <v>1.3</v>
      </c>
      <c r="L6117" s="6" t="s">
        <v>24</v>
      </c>
      <c r="N6117" s="6" t="b">
        <v>0</v>
      </c>
      <c r="O6117" s="6">
        <v>41.990425160000001</v>
      </c>
      <c r="P6117" s="6">
        <v>-72.129307479999994</v>
      </c>
    </row>
    <row r="6118" spans="2:16" ht="15.75" customHeight="1" x14ac:dyDescent="0.3">
      <c r="B6118" s="6">
        <v>705</v>
      </c>
      <c r="C6118" s="6" t="s">
        <v>21</v>
      </c>
      <c r="D6118" s="6">
        <v>8164</v>
      </c>
      <c r="F6118" s="6" t="s">
        <v>172</v>
      </c>
      <c r="G6118" s="6">
        <v>119.1</v>
      </c>
      <c r="H6118" s="6">
        <v>154</v>
      </c>
      <c r="I6118" s="6">
        <v>1.2</v>
      </c>
      <c r="J6118" s="6" t="s">
        <v>170</v>
      </c>
      <c r="K6118" s="6">
        <v>1.3</v>
      </c>
      <c r="L6118" s="6" t="s">
        <v>24</v>
      </c>
      <c r="N6118" s="6" t="b">
        <v>0</v>
      </c>
      <c r="O6118" s="6">
        <v>41.99038891</v>
      </c>
      <c r="P6118" s="6">
        <v>-72.129177249999998</v>
      </c>
    </row>
    <row r="6119" spans="2:16" ht="15.75" customHeight="1" x14ac:dyDescent="0.3">
      <c r="B6119" s="6">
        <v>704</v>
      </c>
      <c r="C6119" s="6" t="s">
        <v>26</v>
      </c>
      <c r="D6119" s="6">
        <v>8166</v>
      </c>
      <c r="F6119" s="6" t="s">
        <v>172</v>
      </c>
      <c r="G6119" s="6">
        <v>99.9</v>
      </c>
      <c r="H6119" s="6">
        <v>147.1</v>
      </c>
      <c r="I6119" s="6">
        <v>1.5</v>
      </c>
      <c r="J6119" s="6" t="s">
        <v>170</v>
      </c>
      <c r="N6119" s="6" t="b">
        <v>1</v>
      </c>
      <c r="O6119" s="6">
        <v>41.990357779999997</v>
      </c>
      <c r="P6119" s="6">
        <v>-72.129420530000004</v>
      </c>
    </row>
    <row r="6120" spans="2:16" ht="15.75" customHeight="1" x14ac:dyDescent="0.3">
      <c r="B6120" s="6">
        <v>805</v>
      </c>
      <c r="C6120" s="6" t="s">
        <v>21</v>
      </c>
      <c r="D6120" s="6">
        <v>8168</v>
      </c>
      <c r="F6120" s="6" t="s">
        <v>172</v>
      </c>
      <c r="G6120" s="6">
        <v>102.7</v>
      </c>
      <c r="H6120" s="6">
        <v>171.1</v>
      </c>
      <c r="I6120" s="6">
        <v>2</v>
      </c>
      <c r="J6120" s="6" t="s">
        <v>170</v>
      </c>
      <c r="K6120" s="6">
        <v>1.3</v>
      </c>
      <c r="L6120" s="6" t="s">
        <v>24</v>
      </c>
      <c r="N6120" s="6" t="b">
        <v>1</v>
      </c>
      <c r="O6120" s="6">
        <v>41.990565969999999</v>
      </c>
      <c r="P6120" s="6">
        <v>-72.129336730000006</v>
      </c>
    </row>
    <row r="6121" spans="2:16" ht="15.75" customHeight="1" x14ac:dyDescent="0.3">
      <c r="B6121" s="6">
        <v>409</v>
      </c>
      <c r="C6121" s="6" t="s">
        <v>17</v>
      </c>
      <c r="D6121" s="6">
        <v>8169</v>
      </c>
      <c r="F6121" s="6" t="s">
        <v>20</v>
      </c>
      <c r="G6121" s="6">
        <v>188.6</v>
      </c>
      <c r="H6121" s="6">
        <v>85.8</v>
      </c>
      <c r="I6121" s="6">
        <v>1.1000000000000001</v>
      </c>
      <c r="J6121" s="6" t="s">
        <v>170</v>
      </c>
      <c r="K6121" s="6">
        <v>1.3</v>
      </c>
      <c r="L6121" s="6" t="s">
        <v>24</v>
      </c>
      <c r="N6121" s="6" t="b">
        <v>0</v>
      </c>
      <c r="O6121" s="6">
        <v>41.989676340000003</v>
      </c>
      <c r="P6121" s="6">
        <v>-72.128492410000007</v>
      </c>
    </row>
    <row r="6122" spans="2:16" ht="15.75" customHeight="1" x14ac:dyDescent="0.3">
      <c r="B6122" s="6">
        <v>705</v>
      </c>
      <c r="C6122" s="6" t="s">
        <v>25</v>
      </c>
      <c r="D6122" s="6">
        <v>8170</v>
      </c>
      <c r="F6122" s="6" t="s">
        <v>172</v>
      </c>
      <c r="G6122" s="6">
        <v>112.2</v>
      </c>
      <c r="H6122" s="6">
        <v>159.1</v>
      </c>
      <c r="I6122" s="6">
        <v>1.8</v>
      </c>
      <c r="J6122" s="6" t="s">
        <v>170</v>
      </c>
      <c r="K6122" s="6">
        <v>1.3</v>
      </c>
      <c r="L6122" s="6" t="s">
        <v>24</v>
      </c>
      <c r="N6122" s="6" t="b">
        <v>0</v>
      </c>
      <c r="O6122" s="6">
        <v>41.990444850000003</v>
      </c>
      <c r="P6122" s="6">
        <v>-72.129248750000002</v>
      </c>
    </row>
    <row r="6123" spans="2:16" ht="15.75" customHeight="1" x14ac:dyDescent="0.3">
      <c r="B6123" s="6">
        <v>805</v>
      </c>
      <c r="C6123" s="6" t="s">
        <v>21</v>
      </c>
      <c r="D6123" s="6">
        <v>8171</v>
      </c>
      <c r="F6123" s="6" t="s">
        <v>172</v>
      </c>
      <c r="G6123" s="6">
        <v>108.7</v>
      </c>
      <c r="H6123" s="6">
        <v>179.5</v>
      </c>
      <c r="I6123" s="6">
        <v>1.7</v>
      </c>
      <c r="J6123" s="6" t="s">
        <v>170</v>
      </c>
      <c r="K6123" s="6">
        <v>1.3</v>
      </c>
      <c r="L6123" s="6" t="s">
        <v>24</v>
      </c>
      <c r="N6123" s="6" t="b">
        <v>0</v>
      </c>
      <c r="O6123" s="6">
        <v>41.99063099</v>
      </c>
      <c r="P6123" s="6">
        <v>-72.129247590000006</v>
      </c>
    </row>
    <row r="6124" spans="2:16" ht="15.75" customHeight="1" x14ac:dyDescent="0.3">
      <c r="B6124" s="6">
        <v>408</v>
      </c>
      <c r="C6124" s="6" t="s">
        <v>26</v>
      </c>
      <c r="D6124" s="6">
        <v>8173</v>
      </c>
      <c r="F6124" s="6" t="s">
        <v>20</v>
      </c>
      <c r="G6124" s="6">
        <v>179.7</v>
      </c>
      <c r="H6124" s="6">
        <v>81.3</v>
      </c>
      <c r="I6124" s="6">
        <v>1.4</v>
      </c>
      <c r="J6124" s="6" t="s">
        <v>170</v>
      </c>
      <c r="K6124" s="6">
        <v>1.3</v>
      </c>
      <c r="L6124" s="6" t="s">
        <v>24</v>
      </c>
      <c r="N6124" s="6" t="b">
        <v>0</v>
      </c>
      <c r="O6124" s="6">
        <v>41.989650390000001</v>
      </c>
      <c r="P6124" s="6">
        <v>-72.128607919999993</v>
      </c>
    </row>
    <row r="6125" spans="2:16" ht="15.75" customHeight="1" x14ac:dyDescent="0.3">
      <c r="B6125" s="6">
        <v>805</v>
      </c>
      <c r="C6125" s="6" t="s">
        <v>21</v>
      </c>
      <c r="D6125" s="6">
        <v>8174</v>
      </c>
      <c r="F6125" s="6" t="s">
        <v>172</v>
      </c>
      <c r="G6125" s="6">
        <v>101.7</v>
      </c>
      <c r="H6125" s="6">
        <v>176.6</v>
      </c>
      <c r="I6125" s="6">
        <v>1.4</v>
      </c>
      <c r="J6125" s="6" t="s">
        <v>170</v>
      </c>
      <c r="K6125" s="6">
        <v>1.3</v>
      </c>
      <c r="L6125" s="6" t="s">
        <v>24</v>
      </c>
      <c r="N6125" s="6" t="b">
        <v>0</v>
      </c>
      <c r="O6125" s="6">
        <v>41.990616240000001</v>
      </c>
      <c r="P6125" s="6">
        <v>-72.129337090000007</v>
      </c>
    </row>
    <row r="6126" spans="2:16" ht="15.75" customHeight="1" x14ac:dyDescent="0.3">
      <c r="B6126" s="6">
        <v>705</v>
      </c>
      <c r="C6126" s="6" t="s">
        <v>25</v>
      </c>
      <c r="D6126" s="6">
        <v>8175</v>
      </c>
      <c r="F6126" s="6" t="s">
        <v>172</v>
      </c>
      <c r="G6126" s="6">
        <v>110.1</v>
      </c>
      <c r="H6126" s="6">
        <v>156.9</v>
      </c>
      <c r="I6126" s="6">
        <v>1.4</v>
      </c>
      <c r="J6126" s="6" t="s">
        <v>170</v>
      </c>
      <c r="K6126" s="6">
        <v>1.3</v>
      </c>
      <c r="L6126" s="6" t="s">
        <v>24</v>
      </c>
      <c r="N6126" s="6" t="b">
        <v>1</v>
      </c>
      <c r="O6126" s="6">
        <v>41.990428649999998</v>
      </c>
      <c r="P6126" s="6">
        <v>-72.129278389999996</v>
      </c>
    </row>
    <row r="6127" spans="2:16" ht="15.75" customHeight="1" x14ac:dyDescent="0.3">
      <c r="B6127" s="6">
        <v>805</v>
      </c>
      <c r="C6127" s="6" t="s">
        <v>21</v>
      </c>
      <c r="D6127" s="6">
        <v>8178</v>
      </c>
      <c r="F6127" s="6" t="s">
        <v>172</v>
      </c>
      <c r="G6127" s="6">
        <v>103.7</v>
      </c>
      <c r="H6127" s="6">
        <v>171</v>
      </c>
      <c r="I6127" s="6">
        <v>1.4</v>
      </c>
      <c r="J6127" s="6" t="s">
        <v>170</v>
      </c>
      <c r="K6127" s="6">
        <v>1.3</v>
      </c>
      <c r="L6127" s="6" t="s">
        <v>24</v>
      </c>
      <c r="N6127" s="6" t="b">
        <v>0</v>
      </c>
      <c r="O6127" s="6">
        <v>41.990563520000002</v>
      </c>
      <c r="P6127" s="6">
        <v>-72.129325030000004</v>
      </c>
    </row>
    <row r="6128" spans="2:16" ht="15.75" customHeight="1" x14ac:dyDescent="0.3">
      <c r="B6128" s="6">
        <v>805</v>
      </c>
      <c r="C6128" s="6" t="s">
        <v>21</v>
      </c>
      <c r="D6128" s="6">
        <v>8179</v>
      </c>
      <c r="F6128" s="6" t="s">
        <v>172</v>
      </c>
      <c r="G6128" s="6">
        <v>100.9</v>
      </c>
      <c r="H6128" s="6">
        <v>173</v>
      </c>
      <c r="I6128" s="6">
        <v>1.7</v>
      </c>
      <c r="J6128" s="6" t="s">
        <v>170</v>
      </c>
      <c r="K6128" s="6">
        <v>1.3</v>
      </c>
      <c r="L6128" s="6" t="s">
        <v>24</v>
      </c>
      <c r="N6128" s="6" t="b">
        <v>1</v>
      </c>
      <c r="O6128" s="6">
        <v>41.990585609999997</v>
      </c>
      <c r="P6128" s="6">
        <v>-72.129354190000001</v>
      </c>
    </row>
    <row r="6129" spans="2:16" ht="15.75" customHeight="1" x14ac:dyDescent="0.3">
      <c r="B6129" s="6">
        <v>705</v>
      </c>
      <c r="C6129" s="6" t="s">
        <v>25</v>
      </c>
      <c r="D6129" s="6">
        <v>8181</v>
      </c>
      <c r="F6129" s="6" t="s">
        <v>172</v>
      </c>
      <c r="G6129" s="6">
        <v>110.1</v>
      </c>
      <c r="H6129" s="6">
        <v>157.6</v>
      </c>
      <c r="I6129" s="6">
        <v>1.5</v>
      </c>
      <c r="J6129" s="6" t="s">
        <v>170</v>
      </c>
      <c r="K6129" s="6">
        <v>1.3</v>
      </c>
      <c r="L6129" s="6" t="s">
        <v>24</v>
      </c>
      <c r="N6129" s="6" t="b">
        <v>0</v>
      </c>
      <c r="O6129" s="6">
        <v>41.99043485</v>
      </c>
      <c r="P6129" s="6">
        <v>-72.129276919999995</v>
      </c>
    </row>
    <row r="6130" spans="2:16" ht="15.75" customHeight="1" x14ac:dyDescent="0.3">
      <c r="B6130" s="6">
        <v>705</v>
      </c>
      <c r="C6130" s="6" t="s">
        <v>17</v>
      </c>
      <c r="D6130" s="6">
        <v>8182</v>
      </c>
      <c r="F6130" s="6" t="s">
        <v>172</v>
      </c>
      <c r="G6130" s="6">
        <v>103.7</v>
      </c>
      <c r="H6130" s="6">
        <v>141.69999999999999</v>
      </c>
      <c r="I6130" s="6">
        <v>2</v>
      </c>
      <c r="J6130" s="6" t="s">
        <v>170</v>
      </c>
      <c r="K6130" s="6">
        <v>1.3</v>
      </c>
      <c r="L6130" s="6" t="s">
        <v>24</v>
      </c>
      <c r="N6130" s="6" t="b">
        <v>0</v>
      </c>
      <c r="O6130" s="6">
        <v>41.990304020000004</v>
      </c>
      <c r="P6130" s="6">
        <v>-72.129386600000004</v>
      </c>
    </row>
    <row r="6131" spans="2:16" ht="15.75" customHeight="1" x14ac:dyDescent="0.3">
      <c r="B6131" s="6">
        <v>805</v>
      </c>
      <c r="C6131" s="6" t="s">
        <v>21</v>
      </c>
      <c r="D6131" s="6">
        <v>8183</v>
      </c>
      <c r="F6131" s="6" t="s">
        <v>172</v>
      </c>
      <c r="G6131" s="6">
        <v>103</v>
      </c>
      <c r="H6131" s="6">
        <v>172.2</v>
      </c>
      <c r="I6131" s="6">
        <v>1.9</v>
      </c>
      <c r="J6131" s="6" t="s">
        <v>170</v>
      </c>
      <c r="K6131" s="6">
        <v>1.3</v>
      </c>
      <c r="L6131" s="6" t="s">
        <v>24</v>
      </c>
      <c r="N6131" s="6" t="b">
        <v>1</v>
      </c>
      <c r="O6131" s="6">
        <v>41.990575239999998</v>
      </c>
      <c r="P6131" s="6">
        <v>-72.129330850000002</v>
      </c>
    </row>
    <row r="6132" spans="2:16" ht="15.75" customHeight="1" x14ac:dyDescent="0.3">
      <c r="B6132" s="6">
        <v>409</v>
      </c>
      <c r="C6132" s="6" t="s">
        <v>17</v>
      </c>
      <c r="D6132" s="6">
        <v>8185</v>
      </c>
      <c r="F6132" s="6" t="s">
        <v>20</v>
      </c>
      <c r="G6132" s="6">
        <v>188.9</v>
      </c>
      <c r="H6132" s="6">
        <v>84.5</v>
      </c>
      <c r="I6132" s="6">
        <v>2</v>
      </c>
      <c r="J6132" s="6" t="s">
        <v>170</v>
      </c>
      <c r="L6132" s="6" t="s">
        <v>24</v>
      </c>
      <c r="N6132" s="6" t="b">
        <v>0</v>
      </c>
      <c r="O6132" s="6">
        <v>41.989664359999999</v>
      </c>
      <c r="P6132" s="6">
        <v>-72.128491569999994</v>
      </c>
    </row>
    <row r="6133" spans="2:16" ht="15.75" customHeight="1" x14ac:dyDescent="0.3">
      <c r="B6133" s="6">
        <v>409</v>
      </c>
      <c r="C6133" s="6" t="s">
        <v>17</v>
      </c>
      <c r="D6133" s="6">
        <v>8186</v>
      </c>
      <c r="F6133" s="6" t="s">
        <v>20</v>
      </c>
      <c r="G6133" s="6">
        <v>183.2</v>
      </c>
      <c r="H6133" s="6">
        <v>87.8</v>
      </c>
      <c r="I6133" s="6">
        <v>2.2000000000000002</v>
      </c>
      <c r="J6133" s="6" t="s">
        <v>170</v>
      </c>
      <c r="K6133" s="6">
        <v>1.3</v>
      </c>
      <c r="L6133" s="6" t="s">
        <v>24</v>
      </c>
      <c r="N6133" s="6" t="b">
        <v>0</v>
      </c>
      <c r="O6133" s="6">
        <v>41.989702489999999</v>
      </c>
      <c r="P6133" s="6">
        <v>-72.128552549999995</v>
      </c>
    </row>
    <row r="6134" spans="2:16" ht="15.75" customHeight="1" x14ac:dyDescent="0.3">
      <c r="B6134" s="6">
        <v>409</v>
      </c>
      <c r="C6134" s="6" t="s">
        <v>17</v>
      </c>
      <c r="D6134" s="6">
        <v>8187</v>
      </c>
      <c r="F6134" s="6" t="s">
        <v>20</v>
      </c>
      <c r="G6134" s="6">
        <v>188.7</v>
      </c>
      <c r="H6134" s="6">
        <v>85.1</v>
      </c>
      <c r="I6134" s="6">
        <v>1.5</v>
      </c>
      <c r="J6134" s="6" t="s">
        <v>170</v>
      </c>
      <c r="L6134" s="6" t="s">
        <v>24</v>
      </c>
      <c r="N6134" s="6" t="b">
        <v>0</v>
      </c>
      <c r="O6134" s="6">
        <v>41.989669990000003</v>
      </c>
      <c r="P6134" s="6">
        <v>-72.128492690000002</v>
      </c>
    </row>
    <row r="6135" spans="2:16" ht="15.75" customHeight="1" x14ac:dyDescent="0.3">
      <c r="B6135" s="6">
        <v>805</v>
      </c>
      <c r="C6135" s="6" t="s">
        <v>21</v>
      </c>
      <c r="D6135" s="6">
        <v>8188</v>
      </c>
      <c r="F6135" s="6" t="s">
        <v>172</v>
      </c>
      <c r="G6135" s="6">
        <v>107.7</v>
      </c>
      <c r="H6135" s="6">
        <v>178.6</v>
      </c>
      <c r="I6135" s="6">
        <v>1.8</v>
      </c>
      <c r="J6135" s="6" t="s">
        <v>170</v>
      </c>
      <c r="K6135" s="6">
        <v>1.3</v>
      </c>
      <c r="L6135" s="6" t="s">
        <v>24</v>
      </c>
      <c r="N6135" s="6" t="b">
        <v>0</v>
      </c>
      <c r="O6135" s="6">
        <v>41.990624580000002</v>
      </c>
      <c r="P6135" s="6">
        <v>-72.129261389999996</v>
      </c>
    </row>
    <row r="6136" spans="2:16" ht="15.75" customHeight="1" x14ac:dyDescent="0.3">
      <c r="B6136" s="6">
        <v>409</v>
      </c>
      <c r="C6136" s="6" t="s">
        <v>17</v>
      </c>
      <c r="D6136" s="6">
        <v>8190</v>
      </c>
      <c r="F6136" s="6" t="s">
        <v>20</v>
      </c>
      <c r="G6136" s="6">
        <v>186.3</v>
      </c>
      <c r="H6136" s="6">
        <v>86</v>
      </c>
      <c r="I6136" s="6">
        <v>2.2999999999999998</v>
      </c>
      <c r="J6136" s="6" t="s">
        <v>170</v>
      </c>
      <c r="L6136" s="6" t="s">
        <v>24</v>
      </c>
      <c r="N6136" s="6" t="b">
        <v>0</v>
      </c>
      <c r="O6136" s="6">
        <v>41.989681709999999</v>
      </c>
      <c r="P6136" s="6">
        <v>-72.128519400000002</v>
      </c>
    </row>
    <row r="6137" spans="2:16" ht="15.75" customHeight="1" x14ac:dyDescent="0.3">
      <c r="B6137" s="6">
        <v>705</v>
      </c>
      <c r="C6137" s="6" t="s">
        <v>26</v>
      </c>
      <c r="D6137" s="6">
        <v>8192</v>
      </c>
      <c r="F6137" s="6" t="s">
        <v>172</v>
      </c>
      <c r="G6137" s="6">
        <v>114.4</v>
      </c>
      <c r="H6137" s="6">
        <v>149.4</v>
      </c>
      <c r="I6137" s="6">
        <v>1.5</v>
      </c>
      <c r="J6137" s="6" t="s">
        <v>170</v>
      </c>
      <c r="K6137" s="6">
        <v>1.3</v>
      </c>
      <c r="L6137" s="6" t="s">
        <v>24</v>
      </c>
      <c r="N6137" s="6" t="b">
        <v>0</v>
      </c>
      <c r="O6137" s="6">
        <v>41.990355510000001</v>
      </c>
      <c r="P6137" s="6">
        <v>-72.129242919999996</v>
      </c>
    </row>
    <row r="6138" spans="2:16" ht="15.75" customHeight="1" x14ac:dyDescent="0.3">
      <c r="B6138" s="6">
        <v>705</v>
      </c>
      <c r="C6138" s="6" t="s">
        <v>25</v>
      </c>
      <c r="D6138" s="6">
        <v>8193</v>
      </c>
      <c r="F6138" s="6" t="s">
        <v>172</v>
      </c>
      <c r="G6138" s="6">
        <v>110.1</v>
      </c>
      <c r="H6138" s="6">
        <v>157.9</v>
      </c>
      <c r="I6138" s="6">
        <v>1.6</v>
      </c>
      <c r="J6138" s="6" t="s">
        <v>170</v>
      </c>
      <c r="K6138" s="6">
        <v>1.3</v>
      </c>
      <c r="L6138" s="6" t="s">
        <v>24</v>
      </c>
      <c r="N6138" s="6" t="b">
        <v>0</v>
      </c>
      <c r="O6138" s="6">
        <v>41.99043751</v>
      </c>
      <c r="P6138" s="6">
        <v>-72.129276290000007</v>
      </c>
    </row>
    <row r="6139" spans="2:16" ht="15.75" customHeight="1" x14ac:dyDescent="0.3">
      <c r="B6139" s="6">
        <v>408</v>
      </c>
      <c r="C6139" s="6" t="s">
        <v>25</v>
      </c>
      <c r="D6139" s="6">
        <v>8194</v>
      </c>
      <c r="F6139" s="6" t="s">
        <v>20</v>
      </c>
      <c r="G6139" s="6">
        <v>176.9</v>
      </c>
      <c r="H6139" s="6">
        <v>99.5</v>
      </c>
      <c r="I6139" s="6">
        <v>2.5</v>
      </c>
      <c r="J6139" s="6" t="s">
        <v>170</v>
      </c>
      <c r="K6139" s="6">
        <v>1.3</v>
      </c>
      <c r="L6139" s="6" t="s">
        <v>24</v>
      </c>
      <c r="N6139" s="6" t="b">
        <v>0</v>
      </c>
      <c r="O6139" s="6">
        <v>41.989815950000001</v>
      </c>
      <c r="P6139" s="6">
        <v>-72.128603040000002</v>
      </c>
    </row>
    <row r="6140" spans="2:16" ht="15.75" customHeight="1" x14ac:dyDescent="0.3">
      <c r="B6140" s="6">
        <v>805</v>
      </c>
      <c r="C6140" s="6" t="s">
        <v>21</v>
      </c>
      <c r="D6140" s="6">
        <v>8195</v>
      </c>
      <c r="F6140" s="6" t="s">
        <v>172</v>
      </c>
      <c r="G6140" s="6">
        <v>102.1</v>
      </c>
      <c r="H6140" s="6">
        <v>172</v>
      </c>
      <c r="I6140" s="6">
        <v>1.7</v>
      </c>
      <c r="J6140" s="6" t="s">
        <v>170</v>
      </c>
      <c r="K6140" s="6">
        <v>1.3</v>
      </c>
      <c r="L6140" s="6" t="s">
        <v>24</v>
      </c>
      <c r="N6140" s="6" t="b">
        <v>0</v>
      </c>
      <c r="O6140" s="6">
        <v>41.990574879999997</v>
      </c>
      <c r="P6140" s="6">
        <v>-72.12934199</v>
      </c>
    </row>
    <row r="6141" spans="2:16" ht="15.75" customHeight="1" x14ac:dyDescent="0.3">
      <c r="B6141" s="6">
        <v>705</v>
      </c>
      <c r="C6141" s="6" t="s">
        <v>21</v>
      </c>
      <c r="D6141" s="6">
        <v>8196</v>
      </c>
      <c r="F6141" s="6" t="s">
        <v>172</v>
      </c>
      <c r="G6141" s="6">
        <v>102.4</v>
      </c>
      <c r="H6141" s="6">
        <v>151.80000000000001</v>
      </c>
      <c r="I6141" s="6">
        <v>2</v>
      </c>
      <c r="J6141" s="6" t="s">
        <v>170</v>
      </c>
      <c r="K6141" s="6">
        <v>1.3</v>
      </c>
      <c r="L6141" s="6" t="s">
        <v>24</v>
      </c>
      <c r="N6141" s="6" t="b">
        <v>1</v>
      </c>
      <c r="O6141" s="6">
        <v>41.990395509999999</v>
      </c>
      <c r="P6141" s="6">
        <v>-72.129380859999998</v>
      </c>
    </row>
    <row r="6142" spans="2:16" ht="15.75" customHeight="1" x14ac:dyDescent="0.3">
      <c r="B6142" s="6">
        <v>107</v>
      </c>
      <c r="C6142" s="6" t="s">
        <v>21</v>
      </c>
      <c r="D6142" s="6">
        <v>8197</v>
      </c>
      <c r="F6142" s="6" t="s">
        <v>22</v>
      </c>
      <c r="G6142" s="6">
        <v>146.4</v>
      </c>
      <c r="H6142" s="6">
        <v>33.1</v>
      </c>
      <c r="I6142" s="6">
        <v>1</v>
      </c>
      <c r="J6142" s="6" t="s">
        <v>170</v>
      </c>
      <c r="K6142" s="6">
        <v>1.3</v>
      </c>
      <c r="L6142" s="6" t="s">
        <v>24</v>
      </c>
      <c r="N6142" s="6" t="b">
        <v>0</v>
      </c>
      <c r="O6142" s="6">
        <v>41.989275509999999</v>
      </c>
      <c r="P6142" s="6">
        <v>-72.129105999999993</v>
      </c>
    </row>
    <row r="6143" spans="2:16" ht="15.75" customHeight="1" x14ac:dyDescent="0.3">
      <c r="B6143" s="6">
        <v>705</v>
      </c>
      <c r="C6143" s="6" t="s">
        <v>21</v>
      </c>
      <c r="D6143" s="6">
        <v>8199</v>
      </c>
      <c r="F6143" s="6" t="s">
        <v>172</v>
      </c>
      <c r="G6143" s="6">
        <v>105.4</v>
      </c>
      <c r="H6143" s="6">
        <v>153.9</v>
      </c>
      <c r="I6143" s="6">
        <v>1.5</v>
      </c>
      <c r="J6143" s="6" t="s">
        <v>170</v>
      </c>
      <c r="K6143" s="6">
        <v>1.3</v>
      </c>
      <c r="L6143" s="6" t="s">
        <v>24</v>
      </c>
      <c r="N6143" s="6" t="b">
        <v>0</v>
      </c>
      <c r="O6143" s="6">
        <v>41.990409419999999</v>
      </c>
      <c r="P6143" s="6">
        <v>-72.1293407</v>
      </c>
    </row>
    <row r="6144" spans="2:16" ht="15.75" customHeight="1" x14ac:dyDescent="0.3">
      <c r="B6144" s="6">
        <v>805</v>
      </c>
      <c r="C6144" s="6" t="s">
        <v>21</v>
      </c>
      <c r="D6144" s="6">
        <v>8200</v>
      </c>
      <c r="F6144" s="6" t="s">
        <v>172</v>
      </c>
      <c r="G6144" s="6">
        <v>107.5</v>
      </c>
      <c r="H6144" s="6">
        <v>178.5</v>
      </c>
      <c r="I6144" s="6">
        <v>1.5</v>
      </c>
      <c r="J6144" s="6" t="s">
        <v>170</v>
      </c>
      <c r="K6144" s="6">
        <v>1.3</v>
      </c>
      <c r="L6144" s="6" t="s">
        <v>24</v>
      </c>
      <c r="N6144" s="6" t="b">
        <v>0</v>
      </c>
      <c r="O6144" s="6">
        <v>41.990624009999998</v>
      </c>
      <c r="P6144" s="6">
        <v>-72.129263989999998</v>
      </c>
    </row>
    <row r="6145" spans="2:16" ht="15.75" customHeight="1" x14ac:dyDescent="0.3">
      <c r="B6145" s="6">
        <v>409</v>
      </c>
      <c r="C6145" s="6" t="s">
        <v>21</v>
      </c>
      <c r="D6145" s="6">
        <v>8201</v>
      </c>
      <c r="F6145" s="6" t="s">
        <v>20</v>
      </c>
      <c r="G6145" s="6">
        <v>189.7</v>
      </c>
      <c r="H6145" s="6">
        <v>91</v>
      </c>
      <c r="I6145" s="6">
        <v>1.5</v>
      </c>
      <c r="J6145" s="6" t="s">
        <v>170</v>
      </c>
      <c r="L6145" s="6" t="s">
        <v>24</v>
      </c>
      <c r="N6145" s="6" t="b">
        <v>0</v>
      </c>
      <c r="O6145" s="6">
        <v>41.989720679999998</v>
      </c>
      <c r="P6145" s="6">
        <v>-72.128468380000001</v>
      </c>
    </row>
    <row r="6146" spans="2:16" ht="15.75" customHeight="1" x14ac:dyDescent="0.3">
      <c r="B6146" s="6">
        <v>705</v>
      </c>
      <c r="C6146" s="6" t="s">
        <v>25</v>
      </c>
      <c r="D6146" s="6">
        <v>8202</v>
      </c>
      <c r="F6146" s="6" t="s">
        <v>172</v>
      </c>
      <c r="G6146" s="6">
        <v>110.3</v>
      </c>
      <c r="H6146" s="6">
        <v>151.6</v>
      </c>
      <c r="I6146" s="6">
        <v>1.4</v>
      </c>
      <c r="J6146" s="6" t="s">
        <v>170</v>
      </c>
      <c r="K6146" s="6">
        <v>1.3</v>
      </c>
      <c r="L6146" s="6" t="s">
        <v>24</v>
      </c>
      <c r="N6146" s="6" t="b">
        <v>0</v>
      </c>
      <c r="O6146" s="6">
        <v>41.990381399999997</v>
      </c>
      <c r="P6146" s="6">
        <v>-72.129287149999996</v>
      </c>
    </row>
    <row r="6147" spans="2:16" ht="15.75" customHeight="1" x14ac:dyDescent="0.3">
      <c r="B6147" s="6">
        <v>409</v>
      </c>
      <c r="C6147" s="6" t="s">
        <v>26</v>
      </c>
      <c r="D6147" s="6">
        <v>8204</v>
      </c>
      <c r="F6147" s="6" t="s">
        <v>20</v>
      </c>
      <c r="G6147" s="6">
        <v>192.6</v>
      </c>
      <c r="H6147" s="6">
        <v>86</v>
      </c>
      <c r="I6147" s="6">
        <v>1.3</v>
      </c>
      <c r="J6147" s="6" t="s">
        <v>170</v>
      </c>
      <c r="K6147" s="6">
        <v>1.3</v>
      </c>
      <c r="L6147" s="6" t="s">
        <v>24</v>
      </c>
      <c r="N6147" s="6" t="b">
        <v>0</v>
      </c>
      <c r="O6147" s="6">
        <v>41.989671870000002</v>
      </c>
      <c r="P6147" s="6">
        <v>-72.128444329999994</v>
      </c>
    </row>
    <row r="6148" spans="2:16" ht="15.75" customHeight="1" x14ac:dyDescent="0.3">
      <c r="B6148" s="6">
        <v>409</v>
      </c>
      <c r="C6148" s="6" t="s">
        <v>17</v>
      </c>
      <c r="D6148" s="6">
        <v>8206</v>
      </c>
      <c r="F6148" s="6" t="s">
        <v>20</v>
      </c>
      <c r="G6148" s="6">
        <v>185.3</v>
      </c>
      <c r="H6148" s="6">
        <v>87.5</v>
      </c>
      <c r="I6148" s="6">
        <v>3.8</v>
      </c>
      <c r="J6148" s="6" t="s">
        <v>170</v>
      </c>
      <c r="L6148" s="6" t="s">
        <v>24</v>
      </c>
      <c r="N6148" s="6" t="b">
        <v>0</v>
      </c>
      <c r="O6148" s="6">
        <v>41.989696549999998</v>
      </c>
      <c r="P6148" s="6">
        <v>-72.128528160000002</v>
      </c>
    </row>
    <row r="6149" spans="2:16" ht="15.75" customHeight="1" x14ac:dyDescent="0.3">
      <c r="B6149" s="6">
        <v>705</v>
      </c>
      <c r="C6149" s="6" t="s">
        <v>21</v>
      </c>
      <c r="D6149" s="6">
        <v>8207</v>
      </c>
      <c r="F6149" s="6" t="s">
        <v>172</v>
      </c>
      <c r="G6149" s="6">
        <v>101.5</v>
      </c>
      <c r="H6149" s="6">
        <v>152.1</v>
      </c>
      <c r="I6149" s="6">
        <v>3</v>
      </c>
      <c r="J6149" s="6" t="s">
        <v>170</v>
      </c>
      <c r="K6149" s="6">
        <v>1.3</v>
      </c>
      <c r="L6149" s="6" t="s">
        <v>24</v>
      </c>
      <c r="N6149" s="6" t="b">
        <v>1</v>
      </c>
      <c r="O6149" s="6">
        <v>41.990399570000001</v>
      </c>
      <c r="P6149" s="6">
        <v>-72.129390959999995</v>
      </c>
    </row>
    <row r="6150" spans="2:16" ht="15.75" customHeight="1" x14ac:dyDescent="0.3">
      <c r="B6150" s="6">
        <v>705</v>
      </c>
      <c r="C6150" s="6" t="s">
        <v>17</v>
      </c>
      <c r="D6150" s="6">
        <v>8208</v>
      </c>
      <c r="F6150" s="6" t="s">
        <v>172</v>
      </c>
      <c r="G6150" s="6">
        <v>109.7</v>
      </c>
      <c r="H6150" s="6">
        <v>148.5</v>
      </c>
      <c r="I6150" s="6">
        <v>1.7</v>
      </c>
      <c r="J6150" s="6" t="s">
        <v>170</v>
      </c>
      <c r="N6150" s="6" t="b">
        <v>0</v>
      </c>
      <c r="O6150" s="6">
        <v>41.990354879999998</v>
      </c>
      <c r="P6150" s="6">
        <v>-72.129300810000004</v>
      </c>
    </row>
    <row r="6151" spans="2:16" ht="15.75" customHeight="1" x14ac:dyDescent="0.3">
      <c r="B6151" s="6">
        <v>409</v>
      </c>
      <c r="C6151" s="6" t="s">
        <v>17</v>
      </c>
      <c r="D6151" s="6">
        <v>8210</v>
      </c>
      <c r="F6151" s="6" t="s">
        <v>20</v>
      </c>
      <c r="G6151" s="6">
        <v>186.8</v>
      </c>
      <c r="H6151" s="6">
        <v>83.1</v>
      </c>
      <c r="I6151" s="6">
        <v>2.1</v>
      </c>
      <c r="J6151" s="6" t="s">
        <v>170</v>
      </c>
      <c r="L6151" s="6" t="s">
        <v>24</v>
      </c>
      <c r="N6151" s="6" t="b">
        <v>0</v>
      </c>
      <c r="O6151" s="6">
        <v>41.989655239999998</v>
      </c>
      <c r="P6151" s="6">
        <v>-72.128519530000005</v>
      </c>
    </row>
    <row r="6152" spans="2:16" ht="15.75" customHeight="1" x14ac:dyDescent="0.3">
      <c r="B6152" s="6">
        <v>408</v>
      </c>
      <c r="C6152" s="6" t="s">
        <v>17</v>
      </c>
      <c r="D6152" s="6">
        <v>8211</v>
      </c>
      <c r="F6152" s="6" t="s">
        <v>20</v>
      </c>
      <c r="G6152" s="6">
        <v>165.7</v>
      </c>
      <c r="H6152" s="6">
        <v>82.7</v>
      </c>
      <c r="I6152" s="6">
        <v>1</v>
      </c>
      <c r="J6152" s="6" t="s">
        <v>170</v>
      </c>
      <c r="K6152" s="6">
        <v>1.3</v>
      </c>
      <c r="L6152" s="6" t="s">
        <v>24</v>
      </c>
      <c r="N6152" s="6" t="b">
        <v>0</v>
      </c>
      <c r="O6152" s="6">
        <v>41.989684650000001</v>
      </c>
      <c r="P6152" s="6">
        <v>-72.128771799999996</v>
      </c>
    </row>
    <row r="6153" spans="2:16" ht="15.75" customHeight="1" x14ac:dyDescent="0.3">
      <c r="B6153" s="6">
        <v>805</v>
      </c>
      <c r="C6153" s="6" t="s">
        <v>21</v>
      </c>
      <c r="D6153" s="6">
        <v>8212</v>
      </c>
      <c r="F6153" s="6" t="s">
        <v>172</v>
      </c>
      <c r="G6153" s="6">
        <v>103.9</v>
      </c>
      <c r="H6153" s="6">
        <v>170.4</v>
      </c>
      <c r="I6153" s="6">
        <v>1.7</v>
      </c>
      <c r="J6153" s="6" t="s">
        <v>170</v>
      </c>
      <c r="K6153" s="6">
        <v>1.3</v>
      </c>
      <c r="L6153" s="6" t="s">
        <v>24</v>
      </c>
      <c r="N6153" s="6" t="b">
        <v>1</v>
      </c>
      <c r="O6153" s="6">
        <v>41.990557899999999</v>
      </c>
      <c r="P6153" s="6">
        <v>-72.129323900000003</v>
      </c>
    </row>
    <row r="6154" spans="2:16" ht="15.75" customHeight="1" x14ac:dyDescent="0.3">
      <c r="B6154" s="6">
        <v>505</v>
      </c>
      <c r="C6154" s="6" t="s">
        <v>25</v>
      </c>
      <c r="D6154" s="6">
        <v>8215</v>
      </c>
      <c r="F6154" s="6" t="s">
        <v>172</v>
      </c>
      <c r="G6154" s="6">
        <v>112</v>
      </c>
      <c r="H6154" s="6">
        <v>117</v>
      </c>
      <c r="I6154" s="6">
        <v>1.1000000000000001</v>
      </c>
      <c r="J6154" s="6" t="s">
        <v>170</v>
      </c>
      <c r="L6154" s="6" t="s">
        <v>24</v>
      </c>
      <c r="N6154" s="6" t="b">
        <v>0</v>
      </c>
      <c r="O6154" s="6">
        <v>41.990072300000001</v>
      </c>
      <c r="P6154" s="6">
        <v>-72.129339599999994</v>
      </c>
    </row>
    <row r="6155" spans="2:16" ht="15.75" customHeight="1" x14ac:dyDescent="0.3">
      <c r="B6155" s="6">
        <v>409</v>
      </c>
      <c r="C6155" s="6" t="s">
        <v>26</v>
      </c>
      <c r="D6155" s="6">
        <v>8217</v>
      </c>
      <c r="F6155" s="6" t="s">
        <v>20</v>
      </c>
      <c r="G6155" s="6">
        <v>197.3</v>
      </c>
      <c r="H6155" s="6">
        <v>85</v>
      </c>
      <c r="I6155" s="6">
        <v>1</v>
      </c>
      <c r="J6155" s="6" t="s">
        <v>170</v>
      </c>
      <c r="K6155" s="6">
        <v>1.3</v>
      </c>
      <c r="L6155" s="6" t="s">
        <v>24</v>
      </c>
      <c r="N6155" s="6" t="b">
        <v>0</v>
      </c>
      <c r="O6155" s="6">
        <v>41.989655669999998</v>
      </c>
      <c r="P6155" s="6">
        <v>-72.128390429999996</v>
      </c>
    </row>
    <row r="6156" spans="2:16" ht="15.75" customHeight="1" x14ac:dyDescent="0.3">
      <c r="B6156" s="6">
        <v>605</v>
      </c>
      <c r="C6156" s="6" t="s">
        <v>21</v>
      </c>
      <c r="D6156" s="6">
        <v>8218</v>
      </c>
      <c r="F6156" s="6" t="s">
        <v>172</v>
      </c>
      <c r="G6156" s="6">
        <v>104</v>
      </c>
      <c r="H6156" s="6">
        <v>139.80000000000001</v>
      </c>
      <c r="I6156" s="6">
        <v>2.4</v>
      </c>
      <c r="J6156" s="6" t="s">
        <v>170</v>
      </c>
      <c r="K6156" s="6">
        <v>1.3</v>
      </c>
      <c r="L6156" s="6" t="s">
        <v>24</v>
      </c>
      <c r="N6156" s="6" t="b">
        <v>1</v>
      </c>
      <c r="O6156" s="6">
        <v>41.990286730000001</v>
      </c>
      <c r="P6156" s="6">
        <v>-72.129387010000002</v>
      </c>
    </row>
    <row r="6157" spans="2:16" ht="15.75" customHeight="1" x14ac:dyDescent="0.3">
      <c r="B6157" s="6">
        <v>705</v>
      </c>
      <c r="C6157" s="6" t="s">
        <v>21</v>
      </c>
      <c r="D6157" s="6">
        <v>8218</v>
      </c>
      <c r="F6157" s="6" t="s">
        <v>172</v>
      </c>
      <c r="G6157" s="6">
        <v>106.4</v>
      </c>
      <c r="H6157" s="6">
        <v>152.9</v>
      </c>
      <c r="I6157" s="6">
        <v>1.5</v>
      </c>
      <c r="J6157" s="6" t="s">
        <v>170</v>
      </c>
      <c r="K6157" s="6">
        <v>1.3</v>
      </c>
      <c r="L6157" s="6" t="s">
        <v>24</v>
      </c>
      <c r="N6157" s="6" t="b">
        <v>0</v>
      </c>
      <c r="O6157" s="6">
        <v>41.990398999999996</v>
      </c>
      <c r="P6157" s="6">
        <v>-72.129330890000006</v>
      </c>
    </row>
    <row r="6158" spans="2:16" ht="15.75" customHeight="1" x14ac:dyDescent="0.3">
      <c r="B6158" s="6">
        <v>805</v>
      </c>
      <c r="C6158" s="6" t="s">
        <v>21</v>
      </c>
      <c r="D6158" s="6">
        <v>8219</v>
      </c>
      <c r="F6158" s="6" t="s">
        <v>172</v>
      </c>
      <c r="G6158" s="6">
        <v>104.9</v>
      </c>
      <c r="H6158" s="6">
        <v>177.4</v>
      </c>
      <c r="I6158" s="6">
        <v>1.6</v>
      </c>
      <c r="J6158" s="6" t="s">
        <v>170</v>
      </c>
      <c r="K6158" s="6">
        <v>1.3</v>
      </c>
      <c r="L6158" s="6" t="s">
        <v>24</v>
      </c>
      <c r="N6158" s="6" t="b">
        <v>0</v>
      </c>
      <c r="O6158" s="6">
        <v>41.990618329999997</v>
      </c>
      <c r="P6158" s="6">
        <v>-72.129297280000003</v>
      </c>
    </row>
    <row r="6159" spans="2:16" ht="15.75" customHeight="1" x14ac:dyDescent="0.3">
      <c r="B6159" s="6">
        <v>409</v>
      </c>
      <c r="C6159" s="6" t="s">
        <v>21</v>
      </c>
      <c r="D6159" s="6">
        <v>8221</v>
      </c>
      <c r="F6159" s="6" t="s">
        <v>20</v>
      </c>
      <c r="G6159" s="6">
        <v>185.4</v>
      </c>
      <c r="H6159" s="6">
        <v>92.5</v>
      </c>
      <c r="I6159" s="6">
        <v>2.6</v>
      </c>
      <c r="J6159" s="6" t="s">
        <v>170</v>
      </c>
      <c r="L6159" s="6" t="s">
        <v>24</v>
      </c>
      <c r="N6159" s="6" t="b">
        <v>0</v>
      </c>
      <c r="O6159" s="6">
        <v>41.989740679999997</v>
      </c>
      <c r="P6159" s="6">
        <v>-72.12851646</v>
      </c>
    </row>
    <row r="6160" spans="2:16" ht="15.75" customHeight="1" x14ac:dyDescent="0.3">
      <c r="B6160" s="6">
        <v>705</v>
      </c>
      <c r="C6160" s="6" t="s">
        <v>17</v>
      </c>
      <c r="D6160" s="6">
        <v>8222</v>
      </c>
      <c r="F6160" s="6" t="s">
        <v>172</v>
      </c>
      <c r="G6160" s="6">
        <v>100.1</v>
      </c>
      <c r="H6160" s="6">
        <v>142.80000000000001</v>
      </c>
      <c r="I6160" s="6">
        <v>2.5</v>
      </c>
      <c r="J6160" s="6" t="s">
        <v>170</v>
      </c>
      <c r="K6160" s="6">
        <v>1.3</v>
      </c>
      <c r="L6160" s="6" t="s">
        <v>24</v>
      </c>
      <c r="N6160" s="6" t="b">
        <v>0</v>
      </c>
      <c r="O6160" s="6">
        <v>41.990319390000003</v>
      </c>
      <c r="P6160" s="6">
        <v>-72.129427179999993</v>
      </c>
    </row>
    <row r="6161" spans="2:16" ht="15.75" customHeight="1" x14ac:dyDescent="0.3">
      <c r="B6161" s="6">
        <v>705</v>
      </c>
      <c r="C6161" s="6" t="s">
        <v>17</v>
      </c>
      <c r="D6161" s="6">
        <v>8223</v>
      </c>
      <c r="F6161" s="6" t="s">
        <v>172</v>
      </c>
      <c r="G6161" s="6">
        <v>103.9</v>
      </c>
      <c r="H6161" s="6">
        <v>143.6</v>
      </c>
      <c r="I6161" s="6">
        <v>3.5</v>
      </c>
      <c r="J6161" s="6" t="s">
        <v>170</v>
      </c>
      <c r="K6161" s="6">
        <v>1.3</v>
      </c>
      <c r="L6161" s="6" t="s">
        <v>24</v>
      </c>
      <c r="N6161" s="6" t="b">
        <v>1</v>
      </c>
      <c r="O6161" s="6">
        <v>41.990320539999999</v>
      </c>
      <c r="P6161" s="6">
        <v>-72.129380220000002</v>
      </c>
    </row>
    <row r="6162" spans="2:16" ht="15.75" customHeight="1" x14ac:dyDescent="0.3">
      <c r="B6162" s="6">
        <v>705</v>
      </c>
      <c r="C6162" s="6" t="s">
        <v>17</v>
      </c>
      <c r="D6162" s="6">
        <v>8228</v>
      </c>
      <c r="F6162" s="6" t="s">
        <v>172</v>
      </c>
      <c r="G6162" s="6">
        <v>106.7</v>
      </c>
      <c r="H6162" s="6">
        <v>147.30000000000001</v>
      </c>
      <c r="I6162" s="6">
        <v>1.2</v>
      </c>
      <c r="J6162" s="6" t="s">
        <v>170</v>
      </c>
      <c r="K6162" s="6">
        <v>1.3</v>
      </c>
      <c r="L6162" s="6" t="s">
        <v>24</v>
      </c>
      <c r="N6162" s="6" t="b">
        <v>1</v>
      </c>
      <c r="O6162" s="6">
        <v>41.990348939999997</v>
      </c>
      <c r="P6162" s="6">
        <v>-72.129339079999994</v>
      </c>
    </row>
    <row r="6163" spans="2:16" ht="15.75" customHeight="1" x14ac:dyDescent="0.3">
      <c r="B6163" s="6">
        <v>705</v>
      </c>
      <c r="C6163" s="6" t="s">
        <v>26</v>
      </c>
      <c r="D6163" s="6">
        <v>8228</v>
      </c>
      <c r="F6163" s="6" t="s">
        <v>172</v>
      </c>
      <c r="G6163" s="6">
        <v>112.4</v>
      </c>
      <c r="H6163" s="6">
        <v>147.5</v>
      </c>
      <c r="I6163" s="6">
        <v>2.4</v>
      </c>
      <c r="J6163" s="6" t="s">
        <v>170</v>
      </c>
      <c r="K6163" s="6">
        <v>1.3</v>
      </c>
      <c r="L6163" s="6" t="s">
        <v>24</v>
      </c>
      <c r="N6163" s="6" t="b">
        <v>1</v>
      </c>
      <c r="O6163" s="6">
        <v>41.990341800000003</v>
      </c>
      <c r="P6163" s="6">
        <v>-72.129270739999995</v>
      </c>
    </row>
    <row r="6164" spans="2:16" ht="15.75" customHeight="1" x14ac:dyDescent="0.3">
      <c r="B6164" s="6">
        <v>705</v>
      </c>
      <c r="C6164" s="6" t="s">
        <v>17</v>
      </c>
      <c r="D6164" s="6">
        <v>8229</v>
      </c>
      <c r="F6164" s="6" t="s">
        <v>172</v>
      </c>
      <c r="G6164" s="6">
        <v>102.9</v>
      </c>
      <c r="H6164" s="6">
        <v>148.19999999999999</v>
      </c>
      <c r="I6164" s="6">
        <v>1.5</v>
      </c>
      <c r="J6164" s="6" t="s">
        <v>170</v>
      </c>
      <c r="K6164" s="6">
        <v>1.3</v>
      </c>
      <c r="L6164" s="6" t="s">
        <v>24</v>
      </c>
      <c r="N6164" s="6" t="b">
        <v>0</v>
      </c>
      <c r="O6164" s="6">
        <v>41.990362840000003</v>
      </c>
      <c r="P6164" s="6">
        <v>-72.129382469999996</v>
      </c>
    </row>
    <row r="6165" spans="2:16" ht="15.75" customHeight="1" x14ac:dyDescent="0.3">
      <c r="B6165" s="6">
        <v>805</v>
      </c>
      <c r="C6165" s="6" t="s">
        <v>21</v>
      </c>
      <c r="D6165" s="6">
        <v>8230</v>
      </c>
      <c r="F6165" s="6" t="s">
        <v>172</v>
      </c>
      <c r="G6165" s="6">
        <v>105.9</v>
      </c>
      <c r="H6165" s="6">
        <v>173.8</v>
      </c>
      <c r="I6165" s="6">
        <v>1.3</v>
      </c>
      <c r="J6165" s="6" t="s">
        <v>170</v>
      </c>
      <c r="K6165" s="6">
        <v>1.3</v>
      </c>
      <c r="L6165" s="6" t="s">
        <v>24</v>
      </c>
      <c r="N6165" s="6" t="b">
        <v>1</v>
      </c>
      <c r="O6165" s="6">
        <v>41.99058488</v>
      </c>
      <c r="P6165" s="6">
        <v>-72.129292930000005</v>
      </c>
    </row>
    <row r="6166" spans="2:16" ht="15.75" customHeight="1" x14ac:dyDescent="0.3">
      <c r="B6166" s="6">
        <v>805</v>
      </c>
      <c r="C6166" s="6" t="s">
        <v>21</v>
      </c>
      <c r="D6166" s="6">
        <v>8231</v>
      </c>
      <c r="F6166" s="6" t="s">
        <v>172</v>
      </c>
      <c r="G6166" s="6">
        <v>101</v>
      </c>
      <c r="H6166" s="6">
        <v>176.6</v>
      </c>
      <c r="I6166" s="6">
        <v>2</v>
      </c>
      <c r="J6166" s="6" t="s">
        <v>170</v>
      </c>
      <c r="K6166" s="6">
        <v>1.3</v>
      </c>
      <c r="L6166" s="6" t="s">
        <v>24</v>
      </c>
      <c r="N6166" s="6" t="b">
        <v>0</v>
      </c>
      <c r="O6166" s="6">
        <v>41.99061734</v>
      </c>
      <c r="P6166" s="6">
        <v>-72.129345430000001</v>
      </c>
    </row>
    <row r="6167" spans="2:16" ht="15.75" customHeight="1" x14ac:dyDescent="0.3">
      <c r="B6167" s="6">
        <v>805</v>
      </c>
      <c r="C6167" s="6" t="s">
        <v>21</v>
      </c>
      <c r="D6167" s="6">
        <v>8233</v>
      </c>
      <c r="F6167" s="6" t="s">
        <v>172</v>
      </c>
      <c r="G6167" s="6">
        <v>104</v>
      </c>
      <c r="H6167" s="6">
        <v>178.1</v>
      </c>
      <c r="I6167" s="6">
        <v>1.4</v>
      </c>
      <c r="J6167" s="6" t="s">
        <v>170</v>
      </c>
      <c r="K6167" s="6">
        <v>1.3</v>
      </c>
      <c r="L6167" s="6" t="s">
        <v>24</v>
      </c>
      <c r="N6167" s="6" t="b">
        <v>0</v>
      </c>
      <c r="O6167" s="6">
        <v>41.99062593</v>
      </c>
      <c r="P6167" s="6">
        <v>-72.129306529999994</v>
      </c>
    </row>
    <row r="6168" spans="2:16" ht="15.75" customHeight="1" x14ac:dyDescent="0.3">
      <c r="B6168" s="6">
        <v>705</v>
      </c>
      <c r="C6168" s="6" t="s">
        <v>21</v>
      </c>
      <c r="D6168" s="6">
        <v>8234</v>
      </c>
      <c r="F6168" s="6" t="s">
        <v>172</v>
      </c>
      <c r="G6168" s="6">
        <v>109</v>
      </c>
      <c r="H6168" s="6">
        <v>153.69999999999999</v>
      </c>
      <c r="I6168" s="6">
        <v>1.9</v>
      </c>
      <c r="J6168" s="6" t="s">
        <v>170</v>
      </c>
      <c r="K6168" s="6">
        <v>1.3</v>
      </c>
      <c r="L6168" s="6" t="s">
        <v>24</v>
      </c>
      <c r="N6168" s="6" t="b">
        <v>1</v>
      </c>
      <c r="O6168" s="6">
        <v>41.990402029999998</v>
      </c>
      <c r="P6168" s="6">
        <v>-72.129298230000003</v>
      </c>
    </row>
    <row r="6169" spans="2:16" ht="15.75" customHeight="1" x14ac:dyDescent="0.3">
      <c r="B6169" s="6">
        <v>805</v>
      </c>
      <c r="C6169" s="6" t="s">
        <v>21</v>
      </c>
      <c r="D6169" s="6">
        <v>8235</v>
      </c>
      <c r="F6169" s="6" t="s">
        <v>172</v>
      </c>
      <c r="G6169" s="6">
        <v>102</v>
      </c>
      <c r="H6169" s="6">
        <v>172.9</v>
      </c>
      <c r="I6169" s="6">
        <v>2.9</v>
      </c>
      <c r="J6169" s="6" t="s">
        <v>170</v>
      </c>
      <c r="K6169" s="6">
        <v>1.3</v>
      </c>
      <c r="L6169" s="6" t="s">
        <v>24</v>
      </c>
      <c r="N6169" s="6" t="b">
        <v>0</v>
      </c>
      <c r="O6169" s="6">
        <v>41.990583000000001</v>
      </c>
      <c r="P6169" s="6">
        <v>-72.129341289999999</v>
      </c>
    </row>
    <row r="6170" spans="2:16" ht="15.75" customHeight="1" x14ac:dyDescent="0.3">
      <c r="B6170" s="6">
        <v>805</v>
      </c>
      <c r="C6170" s="6" t="s">
        <v>21</v>
      </c>
      <c r="D6170" s="6">
        <v>8236</v>
      </c>
      <c r="F6170" s="6" t="s">
        <v>172</v>
      </c>
      <c r="G6170" s="6">
        <v>103.2</v>
      </c>
      <c r="H6170" s="6">
        <v>178.1</v>
      </c>
      <c r="I6170" s="6">
        <v>2.2999999999999998</v>
      </c>
      <c r="J6170" s="6" t="s">
        <v>170</v>
      </c>
      <c r="K6170" s="6">
        <v>1.3</v>
      </c>
      <c r="L6170" s="6" t="s">
        <v>24</v>
      </c>
      <c r="N6170" s="6" t="b">
        <v>1</v>
      </c>
      <c r="O6170" s="6">
        <v>41.990627179999997</v>
      </c>
      <c r="P6170" s="6">
        <v>-72.129316070000002</v>
      </c>
    </row>
    <row r="6171" spans="2:16" ht="15.75" customHeight="1" x14ac:dyDescent="0.3">
      <c r="B6171" s="6">
        <v>408</v>
      </c>
      <c r="C6171" s="6" t="s">
        <v>17</v>
      </c>
      <c r="D6171" s="6">
        <v>8237</v>
      </c>
      <c r="F6171" s="6" t="s">
        <v>20</v>
      </c>
      <c r="G6171" s="6">
        <v>166.6</v>
      </c>
      <c r="H6171" s="6">
        <v>80.2</v>
      </c>
      <c r="I6171" s="6">
        <v>1.4</v>
      </c>
      <c r="J6171" s="6" t="s">
        <v>170</v>
      </c>
      <c r="K6171" s="6">
        <v>1.3</v>
      </c>
      <c r="L6171" s="6" t="s">
        <v>24</v>
      </c>
      <c r="N6171" s="6" t="b">
        <v>0</v>
      </c>
      <c r="O6171" s="6">
        <v>41.98966111</v>
      </c>
      <c r="P6171" s="6">
        <v>-72.128766319999997</v>
      </c>
    </row>
    <row r="6172" spans="2:16" ht="15.75" customHeight="1" x14ac:dyDescent="0.3">
      <c r="B6172" s="6">
        <v>409</v>
      </c>
      <c r="C6172" s="6" t="s">
        <v>17</v>
      </c>
      <c r="D6172" s="6">
        <v>8238</v>
      </c>
      <c r="F6172" s="6" t="s">
        <v>20</v>
      </c>
      <c r="G6172" s="6">
        <v>187.4</v>
      </c>
      <c r="H6172" s="6">
        <v>85.2</v>
      </c>
      <c r="I6172" s="6">
        <v>1.7</v>
      </c>
      <c r="J6172" s="6" t="s">
        <v>170</v>
      </c>
      <c r="K6172" s="6">
        <v>1.3</v>
      </c>
      <c r="L6172" s="6" t="s">
        <v>24</v>
      </c>
      <c r="N6172" s="6" t="b">
        <v>0</v>
      </c>
      <c r="O6172" s="6">
        <v>41.989672900000002</v>
      </c>
      <c r="P6172" s="6">
        <v>-72.128507970000001</v>
      </c>
    </row>
    <row r="6173" spans="2:16" ht="15.75" customHeight="1" x14ac:dyDescent="0.3">
      <c r="B6173" s="6">
        <v>409</v>
      </c>
      <c r="C6173" s="6" t="s">
        <v>17</v>
      </c>
      <c r="D6173" s="6">
        <v>8240</v>
      </c>
      <c r="F6173" s="6" t="s">
        <v>20</v>
      </c>
      <c r="G6173" s="6">
        <v>188.2</v>
      </c>
      <c r="H6173" s="6">
        <v>86.4</v>
      </c>
      <c r="I6173" s="6">
        <v>1.8</v>
      </c>
      <c r="J6173" s="6" t="s">
        <v>170</v>
      </c>
      <c r="L6173" s="6" t="s">
        <v>24</v>
      </c>
      <c r="N6173" s="6" t="b">
        <v>0</v>
      </c>
      <c r="O6173" s="6">
        <v>41.989682279999997</v>
      </c>
      <c r="P6173" s="6">
        <v>-72.128495920000006</v>
      </c>
    </row>
    <row r="6174" spans="2:16" ht="15.75" customHeight="1" x14ac:dyDescent="0.3">
      <c r="B6174" s="6">
        <v>505</v>
      </c>
      <c r="C6174" s="6" t="s">
        <v>25</v>
      </c>
      <c r="D6174" s="6">
        <v>8241</v>
      </c>
      <c r="F6174" s="6" t="s">
        <v>172</v>
      </c>
      <c r="G6174" s="6">
        <v>112.3</v>
      </c>
      <c r="H6174" s="6">
        <v>117</v>
      </c>
      <c r="I6174" s="6">
        <v>1.7</v>
      </c>
      <c r="J6174" s="6" t="s">
        <v>170</v>
      </c>
      <c r="L6174" s="6" t="s">
        <v>24</v>
      </c>
      <c r="N6174" s="6" t="b">
        <v>0</v>
      </c>
      <c r="O6174" s="6">
        <v>41.990071839999999</v>
      </c>
      <c r="P6174" s="6">
        <v>-72.129336019999997</v>
      </c>
    </row>
    <row r="6175" spans="2:16" ht="15.75" customHeight="1" x14ac:dyDescent="0.3">
      <c r="B6175" s="6">
        <v>409</v>
      </c>
      <c r="C6175" s="6" t="s">
        <v>21</v>
      </c>
      <c r="D6175" s="6">
        <v>8242</v>
      </c>
      <c r="F6175" s="6" t="s">
        <v>20</v>
      </c>
      <c r="G6175" s="6">
        <v>184.1</v>
      </c>
      <c r="H6175" s="6">
        <v>91</v>
      </c>
      <c r="I6175" s="6">
        <v>1.7</v>
      </c>
      <c r="J6175" s="6" t="s">
        <v>170</v>
      </c>
      <c r="L6175" s="6" t="s">
        <v>24</v>
      </c>
      <c r="N6175" s="6" t="b">
        <v>0</v>
      </c>
      <c r="O6175" s="6">
        <v>41.989729420000003</v>
      </c>
      <c r="P6175" s="6">
        <v>-72.128535099999993</v>
      </c>
    </row>
    <row r="6176" spans="2:16" ht="15.75" customHeight="1" x14ac:dyDescent="0.3">
      <c r="B6176" s="6">
        <v>409</v>
      </c>
      <c r="C6176" s="6" t="s">
        <v>17</v>
      </c>
      <c r="D6176" s="6">
        <v>8243</v>
      </c>
      <c r="F6176" s="6" t="s">
        <v>20</v>
      </c>
      <c r="G6176" s="6">
        <v>186.2</v>
      </c>
      <c r="H6176" s="6">
        <v>81.8</v>
      </c>
      <c r="I6176" s="6">
        <v>1</v>
      </c>
      <c r="J6176" s="6" t="s">
        <v>170</v>
      </c>
      <c r="L6176" s="6" t="s">
        <v>24</v>
      </c>
      <c r="N6176" s="6" t="b">
        <v>0</v>
      </c>
      <c r="O6176" s="6">
        <v>41.989644660000003</v>
      </c>
      <c r="P6176" s="6">
        <v>-72.128529409999999</v>
      </c>
    </row>
    <row r="6177" spans="2:16" ht="15.75" customHeight="1" x14ac:dyDescent="0.3">
      <c r="B6177" s="6">
        <v>409</v>
      </c>
      <c r="C6177" s="6" t="s">
        <v>17</v>
      </c>
      <c r="D6177" s="6">
        <v>8244</v>
      </c>
      <c r="F6177" s="6" t="s">
        <v>20</v>
      </c>
      <c r="G6177" s="6">
        <v>188.2</v>
      </c>
      <c r="H6177" s="6">
        <v>87.3</v>
      </c>
      <c r="I6177" s="6">
        <v>1.3</v>
      </c>
      <c r="J6177" s="6" t="s">
        <v>170</v>
      </c>
      <c r="L6177" s="6" t="s">
        <v>24</v>
      </c>
      <c r="N6177" s="6" t="b">
        <v>0</v>
      </c>
      <c r="O6177" s="6">
        <v>41.989690250000002</v>
      </c>
      <c r="P6177" s="6">
        <v>-72.128494029999999</v>
      </c>
    </row>
    <row r="6178" spans="2:16" ht="15.75" customHeight="1" x14ac:dyDescent="0.3">
      <c r="B6178" s="6">
        <v>409</v>
      </c>
      <c r="C6178" s="6" t="s">
        <v>17</v>
      </c>
      <c r="D6178" s="6">
        <v>8245</v>
      </c>
      <c r="F6178" s="6" t="s">
        <v>20</v>
      </c>
      <c r="G6178" s="6">
        <v>185.7</v>
      </c>
      <c r="H6178" s="6">
        <v>86.5</v>
      </c>
      <c r="I6178" s="6">
        <v>2.2999999999999998</v>
      </c>
      <c r="J6178" s="6" t="s">
        <v>170</v>
      </c>
      <c r="L6178" s="6" t="s">
        <v>24</v>
      </c>
      <c r="N6178" s="6" t="b">
        <v>0</v>
      </c>
      <c r="O6178" s="6">
        <v>41.989687070000002</v>
      </c>
      <c r="P6178" s="6">
        <v>-72.128525499999995</v>
      </c>
    </row>
    <row r="6179" spans="2:16" ht="15.75" customHeight="1" x14ac:dyDescent="0.3">
      <c r="B6179" s="6">
        <v>409</v>
      </c>
      <c r="C6179" s="6" t="s">
        <v>21</v>
      </c>
      <c r="D6179" s="6">
        <v>8246</v>
      </c>
      <c r="F6179" s="6" t="s">
        <v>20</v>
      </c>
      <c r="G6179" s="6">
        <v>186.7</v>
      </c>
      <c r="H6179" s="6">
        <v>95.8</v>
      </c>
      <c r="I6179" s="6">
        <v>1.8</v>
      </c>
      <c r="J6179" s="6" t="s">
        <v>170</v>
      </c>
      <c r="L6179" s="6" t="s">
        <v>24</v>
      </c>
      <c r="N6179" s="6" t="b">
        <v>0</v>
      </c>
      <c r="O6179" s="6">
        <v>41.989767870000001</v>
      </c>
      <c r="P6179" s="6">
        <v>-72.128494040000007</v>
      </c>
    </row>
    <row r="6180" spans="2:16" ht="15.75" customHeight="1" x14ac:dyDescent="0.3">
      <c r="B6180" s="6">
        <v>409</v>
      </c>
      <c r="C6180" s="6" t="s">
        <v>17</v>
      </c>
      <c r="D6180" s="6">
        <v>8248</v>
      </c>
      <c r="F6180" s="6" t="s">
        <v>20</v>
      </c>
      <c r="G6180" s="6">
        <v>187.9</v>
      </c>
      <c r="H6180" s="6">
        <v>85</v>
      </c>
      <c r="I6180" s="6">
        <v>1.9</v>
      </c>
      <c r="J6180" s="6" t="s">
        <v>170</v>
      </c>
      <c r="K6180" s="6">
        <v>1.3</v>
      </c>
      <c r="L6180" s="6" t="s">
        <v>24</v>
      </c>
      <c r="N6180" s="6" t="b">
        <v>0</v>
      </c>
      <c r="O6180" s="6">
        <v>41.989670349999997</v>
      </c>
      <c r="P6180" s="6">
        <v>-72.128502429999998</v>
      </c>
    </row>
    <row r="6181" spans="2:16" ht="15.75" customHeight="1" x14ac:dyDescent="0.3">
      <c r="B6181" s="6">
        <v>409</v>
      </c>
      <c r="C6181" s="6" t="s">
        <v>17</v>
      </c>
      <c r="D6181" s="6">
        <v>8249</v>
      </c>
      <c r="F6181" s="6" t="s">
        <v>20</v>
      </c>
      <c r="G6181" s="6">
        <v>186.8</v>
      </c>
      <c r="H6181" s="6">
        <v>84.7</v>
      </c>
      <c r="I6181" s="6">
        <v>1.1000000000000001</v>
      </c>
      <c r="J6181" s="6" t="s">
        <v>170</v>
      </c>
      <c r="K6181" s="6">
        <v>1.3</v>
      </c>
      <c r="L6181" s="6" t="s">
        <v>24</v>
      </c>
      <c r="N6181" s="6" t="b">
        <v>0</v>
      </c>
      <c r="O6181" s="6">
        <v>41.989669409999998</v>
      </c>
      <c r="P6181" s="6">
        <v>-72.128516169999997</v>
      </c>
    </row>
    <row r="6182" spans="2:16" ht="15.75" customHeight="1" x14ac:dyDescent="0.3">
      <c r="B6182" s="6">
        <v>409</v>
      </c>
      <c r="C6182" s="6" t="s">
        <v>17</v>
      </c>
      <c r="D6182" s="6">
        <v>8250</v>
      </c>
      <c r="F6182" s="6" t="s">
        <v>20</v>
      </c>
      <c r="G6182" s="6">
        <v>183.1</v>
      </c>
      <c r="H6182" s="6">
        <v>84.4</v>
      </c>
      <c r="I6182" s="6">
        <v>1.7</v>
      </c>
      <c r="J6182" s="6" t="s">
        <v>170</v>
      </c>
      <c r="K6182" s="6">
        <v>1.3</v>
      </c>
      <c r="L6182" s="6" t="s">
        <v>24</v>
      </c>
      <c r="N6182" s="6" t="b">
        <v>0</v>
      </c>
      <c r="O6182" s="6">
        <v>41.98967253</v>
      </c>
      <c r="P6182" s="6">
        <v>-72.128560890000003</v>
      </c>
    </row>
    <row r="6183" spans="2:16" ht="15.75" customHeight="1" x14ac:dyDescent="0.3">
      <c r="B6183" s="6">
        <v>409</v>
      </c>
      <c r="C6183" s="6" t="s">
        <v>21</v>
      </c>
      <c r="D6183" s="6">
        <v>8251</v>
      </c>
      <c r="F6183" s="6" t="s">
        <v>20</v>
      </c>
      <c r="G6183" s="6">
        <v>189.6</v>
      </c>
      <c r="H6183" s="6">
        <v>92.7</v>
      </c>
      <c r="I6183" s="6">
        <v>1.5</v>
      </c>
      <c r="J6183" s="6" t="s">
        <v>170</v>
      </c>
      <c r="L6183" s="6" t="s">
        <v>24</v>
      </c>
      <c r="N6183" s="6" t="b">
        <v>0</v>
      </c>
      <c r="O6183" s="6">
        <v>41.989735889999999</v>
      </c>
      <c r="P6183" s="6">
        <v>-72.128466000000003</v>
      </c>
    </row>
    <row r="6184" spans="2:16" ht="15.75" customHeight="1" x14ac:dyDescent="0.3">
      <c r="B6184" s="6">
        <v>409</v>
      </c>
      <c r="C6184" s="6" t="s">
        <v>17</v>
      </c>
      <c r="D6184" s="6">
        <v>8252</v>
      </c>
      <c r="F6184" s="6" t="s">
        <v>20</v>
      </c>
      <c r="G6184" s="6">
        <v>189.3</v>
      </c>
      <c r="H6184" s="6">
        <v>86.9</v>
      </c>
      <c r="I6184" s="6">
        <v>1.4</v>
      </c>
      <c r="J6184" s="6" t="s">
        <v>170</v>
      </c>
      <c r="L6184" s="6" t="s">
        <v>24</v>
      </c>
      <c r="N6184" s="6" t="b">
        <v>0</v>
      </c>
      <c r="O6184" s="6">
        <v>41.989684990000001</v>
      </c>
      <c r="P6184" s="6">
        <v>-72.12848176</v>
      </c>
    </row>
    <row r="6185" spans="2:16" ht="15.75" customHeight="1" x14ac:dyDescent="0.3">
      <c r="B6185" s="6">
        <v>705</v>
      </c>
      <c r="C6185" s="6" t="s">
        <v>17</v>
      </c>
      <c r="D6185" s="6">
        <v>8253</v>
      </c>
      <c r="F6185" s="6" t="s">
        <v>172</v>
      </c>
      <c r="G6185" s="6">
        <v>106.5</v>
      </c>
      <c r="H6185" s="6">
        <v>147.30000000000001</v>
      </c>
      <c r="I6185" s="6">
        <v>1.2</v>
      </c>
      <c r="J6185" s="6" t="s">
        <v>170</v>
      </c>
      <c r="K6185" s="6">
        <v>1.3</v>
      </c>
      <c r="L6185" s="6" t="s">
        <v>24</v>
      </c>
      <c r="N6185" s="6" t="b">
        <v>0</v>
      </c>
      <c r="O6185" s="6">
        <v>41.990349250000001</v>
      </c>
      <c r="P6185" s="6">
        <v>-72.129341460000006</v>
      </c>
    </row>
    <row r="6186" spans="2:16" ht="15.75" customHeight="1" x14ac:dyDescent="0.3">
      <c r="B6186" s="6">
        <v>409</v>
      </c>
      <c r="C6186" s="6" t="s">
        <v>17</v>
      </c>
      <c r="D6186" s="6">
        <v>8255</v>
      </c>
      <c r="F6186" s="6" t="s">
        <v>20</v>
      </c>
      <c r="G6186" s="6">
        <v>184.2</v>
      </c>
      <c r="H6186" s="6">
        <v>80.599999999999994</v>
      </c>
      <c r="I6186" s="6">
        <v>1.3</v>
      </c>
      <c r="J6186" s="6" t="s">
        <v>170</v>
      </c>
      <c r="K6186" s="6">
        <v>1.3</v>
      </c>
      <c r="L6186" s="6" t="s">
        <v>24</v>
      </c>
      <c r="N6186" s="6" t="b">
        <v>0</v>
      </c>
      <c r="O6186" s="6">
        <v>41.989637160000001</v>
      </c>
      <c r="P6186" s="6">
        <v>-72.128555770000006</v>
      </c>
    </row>
    <row r="6187" spans="2:16" ht="15.75" customHeight="1" x14ac:dyDescent="0.3">
      <c r="B6187" s="6">
        <v>409</v>
      </c>
      <c r="C6187" s="6" t="s">
        <v>26</v>
      </c>
      <c r="D6187" s="6">
        <v>8257</v>
      </c>
      <c r="F6187" s="6" t="s">
        <v>20</v>
      </c>
      <c r="G6187" s="6">
        <v>199.4</v>
      </c>
      <c r="H6187" s="6">
        <v>86.2</v>
      </c>
      <c r="I6187" s="6">
        <v>1.2</v>
      </c>
      <c r="J6187" s="6" t="s">
        <v>170</v>
      </c>
      <c r="K6187" s="6">
        <v>1.3</v>
      </c>
      <c r="L6187" s="6" t="s">
        <v>24</v>
      </c>
      <c r="N6187" s="6" t="b">
        <v>0</v>
      </c>
      <c r="O6187" s="6">
        <v>41.989663020000002</v>
      </c>
      <c r="P6187" s="6">
        <v>-72.128362879999997</v>
      </c>
    </row>
    <row r="6188" spans="2:16" ht="15.75" customHeight="1" x14ac:dyDescent="0.3">
      <c r="B6188" s="6">
        <v>409</v>
      </c>
      <c r="C6188" s="6" t="s">
        <v>17</v>
      </c>
      <c r="D6188" s="6">
        <v>8258</v>
      </c>
      <c r="F6188" s="6" t="s">
        <v>20</v>
      </c>
      <c r="G6188" s="6">
        <v>188.3</v>
      </c>
      <c r="H6188" s="6">
        <v>84.4</v>
      </c>
      <c r="I6188" s="6">
        <v>1.5</v>
      </c>
      <c r="J6188" s="6" t="s">
        <v>170</v>
      </c>
      <c r="L6188" s="6" t="s">
        <v>24</v>
      </c>
      <c r="N6188" s="6" t="b">
        <v>0</v>
      </c>
      <c r="O6188" s="6">
        <v>41.989664410000003</v>
      </c>
      <c r="P6188" s="6">
        <v>-72.128498930000006</v>
      </c>
    </row>
    <row r="6189" spans="2:16" ht="15.75" customHeight="1" x14ac:dyDescent="0.3">
      <c r="B6189" s="6">
        <v>409</v>
      </c>
      <c r="C6189" s="6" t="s">
        <v>17</v>
      </c>
      <c r="D6189" s="6">
        <v>8259</v>
      </c>
      <c r="F6189" s="6" t="s">
        <v>20</v>
      </c>
      <c r="G6189" s="6">
        <v>186.5</v>
      </c>
      <c r="H6189" s="6">
        <v>86.5</v>
      </c>
      <c r="I6189" s="6">
        <v>1.5</v>
      </c>
      <c r="J6189" s="6" t="s">
        <v>170</v>
      </c>
      <c r="L6189" s="6" t="s">
        <v>24</v>
      </c>
      <c r="N6189" s="6" t="b">
        <v>0</v>
      </c>
      <c r="O6189" s="6">
        <v>41.989685819999998</v>
      </c>
      <c r="P6189" s="6">
        <v>-72.128515960000001</v>
      </c>
    </row>
    <row r="6190" spans="2:16" ht="15.75" customHeight="1" x14ac:dyDescent="0.3">
      <c r="B6190" s="6">
        <v>408</v>
      </c>
      <c r="C6190" s="6" t="s">
        <v>25</v>
      </c>
      <c r="D6190" s="6">
        <v>8262</v>
      </c>
      <c r="F6190" s="6" t="s">
        <v>20</v>
      </c>
      <c r="G6190" s="6">
        <v>179.7</v>
      </c>
      <c r="H6190" s="6">
        <v>96.4</v>
      </c>
      <c r="I6190" s="6">
        <v>1.5</v>
      </c>
      <c r="J6190" s="6" t="s">
        <v>170</v>
      </c>
      <c r="K6190" s="6">
        <v>1.3</v>
      </c>
      <c r="L6190" s="6" t="s">
        <v>24</v>
      </c>
      <c r="N6190" s="6" t="b">
        <v>0</v>
      </c>
      <c r="O6190" s="6">
        <v>41.989784120000003</v>
      </c>
      <c r="P6190" s="6">
        <v>-72.128576190000004</v>
      </c>
    </row>
    <row r="6191" spans="2:16" ht="15.75" customHeight="1" x14ac:dyDescent="0.3">
      <c r="B6191" s="6">
        <v>409</v>
      </c>
      <c r="C6191" s="6" t="s">
        <v>17</v>
      </c>
      <c r="D6191" s="6">
        <v>8263</v>
      </c>
      <c r="F6191" s="6" t="s">
        <v>20</v>
      </c>
      <c r="G6191" s="6">
        <v>188.8</v>
      </c>
      <c r="H6191" s="6">
        <v>86.1</v>
      </c>
      <c r="I6191" s="6">
        <v>1.5</v>
      </c>
      <c r="J6191" s="6" t="s">
        <v>170</v>
      </c>
      <c r="L6191" s="6" t="s">
        <v>24</v>
      </c>
      <c r="N6191" s="6" t="b">
        <v>0</v>
      </c>
      <c r="O6191" s="6">
        <v>41.989678689999998</v>
      </c>
      <c r="P6191" s="6">
        <v>-72.128489400000007</v>
      </c>
    </row>
    <row r="6192" spans="2:16" ht="15.75" customHeight="1" x14ac:dyDescent="0.3">
      <c r="B6192" s="6">
        <v>704</v>
      </c>
      <c r="C6192" s="6" t="s">
        <v>26</v>
      </c>
      <c r="D6192" s="6">
        <v>8264</v>
      </c>
      <c r="F6192" s="6" t="s">
        <v>172</v>
      </c>
      <c r="G6192" s="6">
        <v>99.7</v>
      </c>
      <c r="H6192" s="6">
        <v>148.69999999999999</v>
      </c>
      <c r="I6192" s="6">
        <v>1.5</v>
      </c>
      <c r="J6192" s="6" t="s">
        <v>170</v>
      </c>
      <c r="L6192" s="6" t="s">
        <v>24</v>
      </c>
      <c r="N6192" s="6" t="b">
        <v>0</v>
      </c>
      <c r="O6192" s="6">
        <v>41.990372270000002</v>
      </c>
      <c r="P6192" s="6">
        <v>-72.129419549999994</v>
      </c>
    </row>
    <row r="6193" spans="2:16" ht="15.75" customHeight="1" x14ac:dyDescent="0.3">
      <c r="B6193" s="6">
        <v>409</v>
      </c>
      <c r="C6193" s="6" t="s">
        <v>17</v>
      </c>
      <c r="D6193" s="6">
        <v>8265</v>
      </c>
      <c r="F6193" s="6" t="s">
        <v>20</v>
      </c>
      <c r="G6193" s="6">
        <v>186.8</v>
      </c>
      <c r="H6193" s="6">
        <v>86.7</v>
      </c>
      <c r="I6193" s="6">
        <v>2</v>
      </c>
      <c r="J6193" s="6" t="s">
        <v>170</v>
      </c>
      <c r="L6193" s="6" t="s">
        <v>24</v>
      </c>
      <c r="N6193" s="6" t="b">
        <v>0</v>
      </c>
      <c r="O6193" s="6">
        <v>41.989687119999999</v>
      </c>
      <c r="P6193" s="6">
        <v>-72.128511970000005</v>
      </c>
    </row>
    <row r="6194" spans="2:16" ht="15.75" customHeight="1" x14ac:dyDescent="0.3">
      <c r="B6194" s="6">
        <v>505</v>
      </c>
      <c r="C6194" s="6" t="s">
        <v>21</v>
      </c>
      <c r="D6194" s="6">
        <v>8266</v>
      </c>
      <c r="F6194" s="6" t="s">
        <v>172</v>
      </c>
      <c r="G6194" s="6">
        <v>104.7</v>
      </c>
      <c r="H6194" s="6">
        <v>113.4</v>
      </c>
      <c r="I6194" s="6">
        <v>1.2</v>
      </c>
      <c r="J6194" s="6" t="s">
        <v>170</v>
      </c>
      <c r="K6194" s="6">
        <v>1.3</v>
      </c>
      <c r="L6194" s="6" t="s">
        <v>24</v>
      </c>
      <c r="N6194" s="6" t="b">
        <v>0</v>
      </c>
      <c r="O6194" s="6">
        <v>41.990051819999998</v>
      </c>
      <c r="P6194" s="6">
        <v>-72.129434149999994</v>
      </c>
    </row>
    <row r="6195" spans="2:16" ht="15.75" customHeight="1" x14ac:dyDescent="0.3">
      <c r="B6195" s="6">
        <v>605</v>
      </c>
      <c r="C6195" s="6" t="s">
        <v>25</v>
      </c>
      <c r="D6195" s="6">
        <v>8267</v>
      </c>
      <c r="F6195" s="6" t="s">
        <v>172</v>
      </c>
      <c r="G6195" s="6">
        <v>110.6</v>
      </c>
      <c r="H6195" s="6">
        <v>135.5</v>
      </c>
      <c r="I6195" s="6">
        <v>1.4</v>
      </c>
      <c r="J6195" s="6" t="s">
        <v>170</v>
      </c>
      <c r="K6195" s="6">
        <v>1.3</v>
      </c>
      <c r="L6195" s="6" t="s">
        <v>24</v>
      </c>
      <c r="N6195" s="6" t="b">
        <v>0</v>
      </c>
      <c r="O6195" s="6">
        <v>41.990238339999998</v>
      </c>
      <c r="P6195" s="6">
        <v>-72.129317400000005</v>
      </c>
    </row>
    <row r="6196" spans="2:16" ht="15.75" customHeight="1" x14ac:dyDescent="0.3">
      <c r="B6196" s="6">
        <v>409</v>
      </c>
      <c r="C6196" s="6" t="s">
        <v>21</v>
      </c>
      <c r="D6196" s="6">
        <v>8269</v>
      </c>
      <c r="F6196" s="6" t="s">
        <v>20</v>
      </c>
      <c r="G6196" s="6">
        <v>187.3</v>
      </c>
      <c r="H6196" s="6">
        <v>93.7</v>
      </c>
      <c r="I6196" s="6">
        <v>3</v>
      </c>
      <c r="J6196" s="6" t="s">
        <v>170</v>
      </c>
      <c r="L6196" s="6" t="s">
        <v>24</v>
      </c>
      <c r="N6196" s="6" t="b">
        <v>0</v>
      </c>
      <c r="O6196" s="6">
        <v>41.989748339999998</v>
      </c>
      <c r="P6196" s="6">
        <v>-72.128491299999993</v>
      </c>
    </row>
    <row r="6197" spans="2:16" ht="15.75" customHeight="1" x14ac:dyDescent="0.3">
      <c r="B6197" s="6">
        <v>505</v>
      </c>
      <c r="C6197" s="6" t="s">
        <v>21</v>
      </c>
      <c r="D6197" s="6">
        <v>8269</v>
      </c>
      <c r="F6197" s="6" t="s">
        <v>172</v>
      </c>
      <c r="G6197" s="6">
        <v>109.6</v>
      </c>
      <c r="H6197" s="6">
        <v>114.8</v>
      </c>
      <c r="I6197" s="6">
        <v>1.1000000000000001</v>
      </c>
      <c r="J6197" s="6" t="s">
        <v>170</v>
      </c>
      <c r="L6197" s="6" t="s">
        <v>24</v>
      </c>
      <c r="N6197" s="6" t="b">
        <v>0</v>
      </c>
      <c r="O6197" s="6">
        <v>41.99005657</v>
      </c>
      <c r="P6197" s="6">
        <v>-72.12937282</v>
      </c>
    </row>
    <row r="6198" spans="2:16" ht="15.75" customHeight="1" x14ac:dyDescent="0.3">
      <c r="B6198" s="6">
        <v>805</v>
      </c>
      <c r="C6198" s="6" t="s">
        <v>21</v>
      </c>
      <c r="D6198" s="6">
        <v>8271</v>
      </c>
      <c r="F6198" s="6" t="s">
        <v>172</v>
      </c>
      <c r="G6198" s="6">
        <v>106</v>
      </c>
      <c r="H6198" s="6">
        <v>170.5</v>
      </c>
      <c r="I6198" s="6">
        <v>1.7</v>
      </c>
      <c r="J6198" s="6" t="s">
        <v>170</v>
      </c>
      <c r="K6198" s="6">
        <v>1.3</v>
      </c>
      <c r="L6198" s="6" t="s">
        <v>24</v>
      </c>
      <c r="N6198" s="6" t="b">
        <v>0</v>
      </c>
      <c r="O6198" s="6">
        <v>41.990555499999999</v>
      </c>
      <c r="P6198" s="6">
        <v>-72.129298669999997</v>
      </c>
    </row>
    <row r="6199" spans="2:16" ht="15.75" customHeight="1" x14ac:dyDescent="0.3">
      <c r="B6199" s="6">
        <v>408</v>
      </c>
      <c r="C6199" s="6" t="s">
        <v>17</v>
      </c>
      <c r="D6199" s="6">
        <v>8272</v>
      </c>
      <c r="F6199" s="6" t="s">
        <v>20</v>
      </c>
      <c r="G6199" s="6">
        <v>162.9</v>
      </c>
      <c r="H6199" s="6">
        <v>81.2</v>
      </c>
      <c r="I6199" s="6">
        <v>1.5</v>
      </c>
      <c r="J6199" s="6" t="s">
        <v>170</v>
      </c>
      <c r="K6199" s="6">
        <v>1.3</v>
      </c>
      <c r="L6199" s="6" t="s">
        <v>24</v>
      </c>
      <c r="N6199" s="6" t="b">
        <v>0</v>
      </c>
      <c r="O6199" s="6">
        <v>41.989675740000003</v>
      </c>
      <c r="P6199" s="6">
        <v>-72.128808309999997</v>
      </c>
    </row>
    <row r="6200" spans="2:16" ht="15.75" customHeight="1" x14ac:dyDescent="0.3">
      <c r="B6200" s="6">
        <v>704</v>
      </c>
      <c r="C6200" s="6" t="s">
        <v>26</v>
      </c>
      <c r="D6200" s="6">
        <v>8273</v>
      </c>
      <c r="F6200" s="6" t="s">
        <v>172</v>
      </c>
      <c r="G6200" s="6">
        <v>99.8</v>
      </c>
      <c r="H6200" s="6">
        <v>147.5</v>
      </c>
      <c r="I6200" s="6">
        <v>1.3</v>
      </c>
      <c r="J6200" s="6" t="s">
        <v>170</v>
      </c>
      <c r="L6200" s="6" t="s">
        <v>24</v>
      </c>
      <c r="N6200" s="6" t="b">
        <v>1</v>
      </c>
      <c r="O6200" s="6">
        <v>41.990361479999997</v>
      </c>
      <c r="P6200" s="6">
        <v>-72.129420879999998</v>
      </c>
    </row>
    <row r="6201" spans="2:16" ht="15.75" customHeight="1" x14ac:dyDescent="0.3">
      <c r="B6201" s="6">
        <v>805</v>
      </c>
      <c r="C6201" s="6" t="s">
        <v>21</v>
      </c>
      <c r="D6201" s="6">
        <v>8276</v>
      </c>
      <c r="F6201" s="6" t="s">
        <v>172</v>
      </c>
      <c r="G6201" s="6">
        <v>100.8</v>
      </c>
      <c r="H6201" s="6">
        <v>171.4</v>
      </c>
      <c r="I6201" s="6">
        <v>1.6</v>
      </c>
      <c r="J6201" s="6" t="s">
        <v>170</v>
      </c>
      <c r="K6201" s="6">
        <v>1.3</v>
      </c>
      <c r="L6201" s="6" t="s">
        <v>24</v>
      </c>
      <c r="N6201" s="6" t="b">
        <v>0</v>
      </c>
      <c r="O6201" s="6">
        <v>41.990571590000002</v>
      </c>
      <c r="P6201" s="6">
        <v>-72.129358740000001</v>
      </c>
    </row>
    <row r="6202" spans="2:16" ht="15.75" customHeight="1" x14ac:dyDescent="0.3">
      <c r="B6202" s="6">
        <v>409</v>
      </c>
      <c r="C6202" s="6" t="s">
        <v>21</v>
      </c>
      <c r="D6202" s="6">
        <v>8279</v>
      </c>
      <c r="F6202" s="6" t="s">
        <v>20</v>
      </c>
      <c r="G6202" s="6">
        <v>187.4</v>
      </c>
      <c r="H6202" s="6">
        <v>96.3</v>
      </c>
      <c r="I6202" s="6">
        <v>1.5</v>
      </c>
      <c r="J6202" s="6" t="s">
        <v>170</v>
      </c>
      <c r="L6202" s="6" t="s">
        <v>24</v>
      </c>
      <c r="N6202" s="6" t="b">
        <v>0</v>
      </c>
      <c r="O6202" s="6">
        <v>41.989771210000001</v>
      </c>
      <c r="P6202" s="6">
        <v>-72.128484650000004</v>
      </c>
    </row>
    <row r="6203" spans="2:16" ht="15.75" customHeight="1" x14ac:dyDescent="0.3">
      <c r="B6203" s="6">
        <v>705</v>
      </c>
      <c r="C6203" s="6" t="s">
        <v>17</v>
      </c>
      <c r="D6203" s="6">
        <v>8280</v>
      </c>
      <c r="F6203" s="6" t="s">
        <v>172</v>
      </c>
      <c r="G6203" s="6">
        <v>109.1</v>
      </c>
      <c r="H6203" s="6">
        <v>148.1</v>
      </c>
      <c r="I6203" s="6">
        <v>1.4</v>
      </c>
      <c r="J6203" s="6" t="s">
        <v>170</v>
      </c>
      <c r="K6203" s="6">
        <v>1.3</v>
      </c>
      <c r="L6203" s="6" t="s">
        <v>24</v>
      </c>
      <c r="N6203" s="6" t="b">
        <v>0</v>
      </c>
      <c r="O6203" s="6">
        <v>41.990352270000002</v>
      </c>
      <c r="P6203" s="6">
        <v>-72.129308800000004</v>
      </c>
    </row>
    <row r="6204" spans="2:16" ht="15.75" customHeight="1" x14ac:dyDescent="0.3">
      <c r="B6204" s="6">
        <v>805</v>
      </c>
      <c r="C6204" s="6" t="s">
        <v>21</v>
      </c>
      <c r="D6204" s="6">
        <v>8283</v>
      </c>
      <c r="F6204" s="6" t="s">
        <v>172</v>
      </c>
      <c r="G6204" s="6">
        <v>101.2</v>
      </c>
      <c r="H6204" s="6">
        <v>179.2</v>
      </c>
      <c r="I6204" s="6">
        <v>1.3</v>
      </c>
      <c r="J6204" s="6" t="s">
        <v>170</v>
      </c>
      <c r="K6204" s="6">
        <v>1.3</v>
      </c>
      <c r="L6204" s="6" t="s">
        <v>24</v>
      </c>
      <c r="N6204" s="6" t="b">
        <v>0</v>
      </c>
      <c r="O6204" s="6">
        <v>41.990640050000003</v>
      </c>
      <c r="P6204" s="6">
        <v>-72.129337590000006</v>
      </c>
    </row>
    <row r="6205" spans="2:16" ht="15.75" customHeight="1" x14ac:dyDescent="0.3">
      <c r="B6205" s="6">
        <v>805</v>
      </c>
      <c r="C6205" s="6" t="s">
        <v>21</v>
      </c>
      <c r="D6205" s="6">
        <v>8284</v>
      </c>
      <c r="F6205" s="6" t="s">
        <v>172</v>
      </c>
      <c r="G6205" s="6">
        <v>107.6</v>
      </c>
      <c r="H6205" s="6">
        <v>178.4</v>
      </c>
      <c r="I6205" s="6">
        <v>1.5</v>
      </c>
      <c r="J6205" s="6" t="s">
        <v>170</v>
      </c>
      <c r="K6205" s="6">
        <v>1.3</v>
      </c>
      <c r="L6205" s="6" t="s">
        <v>24</v>
      </c>
      <c r="N6205" s="6" t="b">
        <v>0</v>
      </c>
      <c r="O6205" s="6">
        <v>41.990622969999997</v>
      </c>
      <c r="P6205" s="6">
        <v>-72.129263010000003</v>
      </c>
    </row>
    <row r="6206" spans="2:16" ht="15.75" customHeight="1" x14ac:dyDescent="0.3">
      <c r="B6206" s="6">
        <v>409</v>
      </c>
      <c r="C6206" s="6" t="s">
        <v>21</v>
      </c>
      <c r="D6206" s="6">
        <v>8287</v>
      </c>
      <c r="F6206" s="6" t="s">
        <v>20</v>
      </c>
      <c r="G6206" s="6">
        <v>182.8</v>
      </c>
      <c r="H6206" s="6">
        <v>90.9</v>
      </c>
      <c r="I6206" s="6">
        <v>3.5</v>
      </c>
      <c r="J6206" s="6" t="s">
        <v>170</v>
      </c>
      <c r="L6206" s="6" t="s">
        <v>24</v>
      </c>
      <c r="N6206" s="6" t="b">
        <v>0</v>
      </c>
      <c r="O6206" s="6">
        <v>41.989730569999999</v>
      </c>
      <c r="P6206" s="6">
        <v>-72.128550809999993</v>
      </c>
    </row>
    <row r="6207" spans="2:16" ht="15.75" customHeight="1" x14ac:dyDescent="0.3">
      <c r="B6207" s="6">
        <v>409</v>
      </c>
      <c r="C6207" s="6" t="s">
        <v>17</v>
      </c>
      <c r="D6207" s="6">
        <v>8289</v>
      </c>
      <c r="F6207" s="6" t="s">
        <v>20</v>
      </c>
      <c r="G6207" s="6">
        <v>186.8</v>
      </c>
      <c r="H6207" s="6">
        <v>87.5</v>
      </c>
      <c r="I6207" s="6">
        <v>3.5</v>
      </c>
      <c r="J6207" s="6" t="s">
        <v>170</v>
      </c>
      <c r="L6207" s="6" t="s">
        <v>24</v>
      </c>
      <c r="N6207" s="6" t="b">
        <v>0</v>
      </c>
      <c r="O6207" s="6">
        <v>41.989694210000003</v>
      </c>
      <c r="P6207" s="6">
        <v>-72.128510289999994</v>
      </c>
    </row>
    <row r="6208" spans="2:16" ht="15.75" customHeight="1" x14ac:dyDescent="0.3">
      <c r="B6208" s="6">
        <v>705</v>
      </c>
      <c r="C6208" s="6" t="s">
        <v>17</v>
      </c>
      <c r="D6208" s="6">
        <v>8290</v>
      </c>
      <c r="F6208" s="6" t="s">
        <v>172</v>
      </c>
      <c r="G6208" s="6">
        <v>100.7</v>
      </c>
      <c r="H6208" s="6">
        <v>141.6</v>
      </c>
      <c r="I6208" s="6">
        <v>2.5</v>
      </c>
      <c r="J6208" s="6" t="s">
        <v>170</v>
      </c>
      <c r="K6208" s="6">
        <v>1.3</v>
      </c>
      <c r="L6208" s="6" t="s">
        <v>24</v>
      </c>
      <c r="N6208" s="6" t="b">
        <v>0</v>
      </c>
      <c r="O6208" s="6">
        <v>41.990307819999998</v>
      </c>
      <c r="P6208" s="6">
        <v>-72.129422550000001</v>
      </c>
    </row>
    <row r="6209" spans="2:16" ht="15.75" customHeight="1" x14ac:dyDescent="0.3">
      <c r="B6209" s="6">
        <v>409</v>
      </c>
      <c r="C6209" s="6" t="s">
        <v>17</v>
      </c>
      <c r="D6209" s="6">
        <v>8291</v>
      </c>
      <c r="F6209" s="6" t="s">
        <v>20</v>
      </c>
      <c r="G6209" s="6">
        <v>187.3</v>
      </c>
      <c r="H6209" s="6">
        <v>82.2</v>
      </c>
      <c r="I6209" s="6">
        <v>1.4</v>
      </c>
      <c r="J6209" s="6" t="s">
        <v>170</v>
      </c>
      <c r="L6209" s="6" t="s">
        <v>24</v>
      </c>
      <c r="N6209" s="6" t="b">
        <v>0</v>
      </c>
      <c r="O6209" s="6">
        <v>41.989646489999998</v>
      </c>
      <c r="P6209" s="6">
        <v>-72.128515469999996</v>
      </c>
    </row>
    <row r="6210" spans="2:16" ht="15.75" customHeight="1" x14ac:dyDescent="0.3">
      <c r="B6210" s="6">
        <v>409</v>
      </c>
      <c r="C6210" s="6" t="s">
        <v>21</v>
      </c>
      <c r="D6210" s="6">
        <v>8292</v>
      </c>
      <c r="F6210" s="6" t="s">
        <v>20</v>
      </c>
      <c r="G6210" s="6">
        <v>186.8</v>
      </c>
      <c r="H6210" s="6">
        <v>96.3</v>
      </c>
      <c r="I6210" s="6">
        <v>2</v>
      </c>
      <c r="J6210" s="6" t="s">
        <v>170</v>
      </c>
      <c r="L6210" s="6" t="s">
        <v>24</v>
      </c>
      <c r="N6210" s="6" t="b">
        <v>0</v>
      </c>
      <c r="O6210" s="6">
        <v>41.98977215</v>
      </c>
      <c r="P6210" s="6">
        <v>-72.128491789999998</v>
      </c>
    </row>
    <row r="6211" spans="2:16" ht="15.75" customHeight="1" x14ac:dyDescent="0.3">
      <c r="B6211" s="6">
        <v>705</v>
      </c>
      <c r="C6211" s="6" t="s">
        <v>25</v>
      </c>
      <c r="D6211" s="6">
        <v>8293</v>
      </c>
      <c r="F6211" s="6" t="s">
        <v>172</v>
      </c>
      <c r="G6211" s="6">
        <v>114.3</v>
      </c>
      <c r="H6211" s="6">
        <v>159.1</v>
      </c>
      <c r="I6211" s="6">
        <v>1</v>
      </c>
      <c r="J6211" s="6" t="s">
        <v>170</v>
      </c>
      <c r="K6211" s="6">
        <v>1.3</v>
      </c>
      <c r="L6211" s="6" t="s">
        <v>24</v>
      </c>
      <c r="N6211" s="6" t="b">
        <v>0</v>
      </c>
      <c r="O6211" s="6">
        <v>41.990441570000002</v>
      </c>
      <c r="P6211" s="6">
        <v>-72.129223719999999</v>
      </c>
    </row>
    <row r="6212" spans="2:16" ht="15.75" customHeight="1" x14ac:dyDescent="0.3">
      <c r="B6212" s="6">
        <v>605</v>
      </c>
      <c r="C6212" s="6" t="s">
        <v>21</v>
      </c>
      <c r="D6212" s="6">
        <v>8294</v>
      </c>
      <c r="F6212" s="6" t="s">
        <v>172</v>
      </c>
      <c r="G6212" s="6">
        <v>105.7</v>
      </c>
      <c r="H6212" s="6">
        <v>136.30000000000001</v>
      </c>
      <c r="I6212" s="6">
        <v>3</v>
      </c>
      <c r="J6212" s="6" t="s">
        <v>170</v>
      </c>
      <c r="K6212" s="6">
        <v>1.3</v>
      </c>
      <c r="L6212" s="6" t="s">
        <v>24</v>
      </c>
      <c r="N6212" s="6" t="b">
        <v>0</v>
      </c>
      <c r="O6212" s="6">
        <v>41.990253080000002</v>
      </c>
      <c r="P6212" s="6">
        <v>-72.129374110000001</v>
      </c>
    </row>
    <row r="6213" spans="2:16" ht="15.75" customHeight="1" x14ac:dyDescent="0.3">
      <c r="B6213" s="6">
        <v>805</v>
      </c>
      <c r="C6213" s="6" t="s">
        <v>21</v>
      </c>
      <c r="D6213" s="6">
        <v>8295</v>
      </c>
      <c r="F6213" s="6" t="s">
        <v>172</v>
      </c>
      <c r="G6213" s="6">
        <v>104.6</v>
      </c>
      <c r="H6213" s="6">
        <v>178.7</v>
      </c>
      <c r="I6213" s="6">
        <v>1</v>
      </c>
      <c r="J6213" s="6" t="s">
        <v>170</v>
      </c>
      <c r="K6213" s="6">
        <v>1.3</v>
      </c>
      <c r="L6213" s="6" t="s">
        <v>24</v>
      </c>
      <c r="N6213" s="6" t="b">
        <v>1</v>
      </c>
      <c r="O6213" s="6">
        <v>41.99063031</v>
      </c>
      <c r="P6213" s="6">
        <v>-72.129298120000001</v>
      </c>
    </row>
    <row r="6214" spans="2:16" ht="15.75" customHeight="1" x14ac:dyDescent="0.3">
      <c r="B6214" s="6">
        <v>705</v>
      </c>
      <c r="C6214" s="6" t="s">
        <v>25</v>
      </c>
      <c r="D6214" s="6">
        <v>8296</v>
      </c>
      <c r="F6214" s="6" t="s">
        <v>172</v>
      </c>
      <c r="G6214" s="6">
        <v>110.3</v>
      </c>
      <c r="H6214" s="6">
        <v>151.69999999999999</v>
      </c>
      <c r="I6214" s="6">
        <v>1.1000000000000001</v>
      </c>
      <c r="J6214" s="6" t="s">
        <v>170</v>
      </c>
      <c r="K6214" s="6">
        <v>1.3</v>
      </c>
      <c r="L6214" s="6" t="s">
        <v>24</v>
      </c>
      <c r="N6214" s="6" t="b">
        <v>0</v>
      </c>
      <c r="O6214" s="6">
        <v>41.990382279999999</v>
      </c>
      <c r="P6214" s="6">
        <v>-72.12928694</v>
      </c>
    </row>
    <row r="6215" spans="2:16" ht="15.75" customHeight="1" x14ac:dyDescent="0.3">
      <c r="B6215" s="6">
        <v>705</v>
      </c>
      <c r="C6215" s="6" t="s">
        <v>25</v>
      </c>
      <c r="D6215" s="6">
        <v>8297</v>
      </c>
      <c r="F6215" s="6" t="s">
        <v>172</v>
      </c>
      <c r="G6215" s="6">
        <v>110.7</v>
      </c>
      <c r="H6215" s="6">
        <v>159.9</v>
      </c>
      <c r="I6215" s="6">
        <v>3</v>
      </c>
      <c r="J6215" s="6" t="s">
        <v>170</v>
      </c>
      <c r="K6215" s="6">
        <v>1.3</v>
      </c>
      <c r="L6215" s="6" t="s">
        <v>24</v>
      </c>
      <c r="N6215" s="6" t="b">
        <v>1</v>
      </c>
      <c r="O6215" s="6">
        <v>41.990454280000002</v>
      </c>
      <c r="P6215" s="6">
        <v>-72.129264939999999</v>
      </c>
    </row>
    <row r="6216" spans="2:16" ht="15.75" customHeight="1" x14ac:dyDescent="0.3">
      <c r="B6216" s="6">
        <v>805</v>
      </c>
      <c r="C6216" s="6" t="s">
        <v>21</v>
      </c>
      <c r="D6216" s="6">
        <v>8299</v>
      </c>
      <c r="F6216" s="6" t="s">
        <v>172</v>
      </c>
      <c r="G6216" s="6">
        <v>101</v>
      </c>
      <c r="H6216" s="6">
        <v>171.9</v>
      </c>
      <c r="I6216" s="6">
        <v>1.7</v>
      </c>
      <c r="J6216" s="6" t="s">
        <v>170</v>
      </c>
      <c r="K6216" s="6">
        <v>1.3</v>
      </c>
      <c r="L6216" s="6" t="s">
        <v>24</v>
      </c>
      <c r="N6216" s="6" t="b">
        <v>0</v>
      </c>
      <c r="O6216" s="6">
        <v>41.990575710000002</v>
      </c>
      <c r="P6216" s="6">
        <v>-72.129355309999994</v>
      </c>
    </row>
    <row r="6217" spans="2:16" ht="15.75" customHeight="1" x14ac:dyDescent="0.3">
      <c r="B6217" s="6">
        <v>805</v>
      </c>
      <c r="C6217" s="6" t="s">
        <v>21</v>
      </c>
      <c r="D6217" s="6">
        <v>8300</v>
      </c>
      <c r="F6217" s="6" t="s">
        <v>172</v>
      </c>
      <c r="G6217" s="6">
        <v>108.8</v>
      </c>
      <c r="H6217" s="6">
        <v>178.5</v>
      </c>
      <c r="I6217" s="6">
        <v>1.2</v>
      </c>
      <c r="J6217" s="6" t="s">
        <v>170</v>
      </c>
      <c r="K6217" s="6">
        <v>1.3</v>
      </c>
      <c r="L6217" s="6" t="s">
        <v>24</v>
      </c>
      <c r="N6217" s="6" t="b">
        <v>0</v>
      </c>
      <c r="O6217" s="6">
        <v>41.99062198</v>
      </c>
      <c r="P6217" s="6">
        <v>-72.129248500000003</v>
      </c>
    </row>
    <row r="6218" spans="2:16" ht="15.75" customHeight="1" x14ac:dyDescent="0.3">
      <c r="B6218" s="6">
        <v>705</v>
      </c>
      <c r="C6218" s="6" t="s">
        <v>25</v>
      </c>
      <c r="D6218" s="6">
        <v>8301</v>
      </c>
      <c r="F6218" s="6" t="s">
        <v>172</v>
      </c>
      <c r="G6218" s="6">
        <v>114.3</v>
      </c>
      <c r="H6218" s="6">
        <v>155.80000000000001</v>
      </c>
      <c r="I6218" s="6">
        <v>1.9</v>
      </c>
      <c r="J6218" s="6" t="s">
        <v>170</v>
      </c>
      <c r="K6218" s="6">
        <v>1.3</v>
      </c>
      <c r="L6218" s="6" t="s">
        <v>24</v>
      </c>
      <c r="N6218" s="6" t="b">
        <v>0</v>
      </c>
      <c r="O6218" s="6">
        <v>41.99041235</v>
      </c>
      <c r="P6218" s="6">
        <v>-72.129230660000005</v>
      </c>
    </row>
    <row r="6219" spans="2:16" ht="15.75" customHeight="1" x14ac:dyDescent="0.3">
      <c r="B6219" s="6">
        <v>408</v>
      </c>
      <c r="C6219" s="6" t="s">
        <v>26</v>
      </c>
      <c r="D6219" s="6">
        <v>8302</v>
      </c>
      <c r="F6219" s="6" t="s">
        <v>20</v>
      </c>
      <c r="G6219" s="6">
        <v>178.3</v>
      </c>
      <c r="H6219" s="6">
        <v>83.2</v>
      </c>
      <c r="I6219" s="6">
        <v>2.2999999999999998</v>
      </c>
      <c r="J6219" s="6" t="s">
        <v>170</v>
      </c>
      <c r="K6219" s="6">
        <v>1.3</v>
      </c>
      <c r="L6219" s="6" t="s">
        <v>24</v>
      </c>
      <c r="N6219" s="6" t="b">
        <v>0</v>
      </c>
      <c r="O6219" s="6">
        <v>41.989669399999997</v>
      </c>
      <c r="P6219" s="6">
        <v>-72.128620609999999</v>
      </c>
    </row>
    <row r="6220" spans="2:16" ht="15.75" customHeight="1" x14ac:dyDescent="0.3">
      <c r="B6220" s="6">
        <v>705</v>
      </c>
      <c r="C6220" s="6" t="s">
        <v>26</v>
      </c>
      <c r="D6220" s="6">
        <v>8303</v>
      </c>
      <c r="F6220" s="6" t="s">
        <v>172</v>
      </c>
      <c r="G6220" s="6">
        <v>113.3</v>
      </c>
      <c r="H6220" s="6">
        <v>149.80000000000001</v>
      </c>
      <c r="I6220" s="6">
        <v>1.5</v>
      </c>
      <c r="J6220" s="6" t="s">
        <v>170</v>
      </c>
      <c r="K6220" s="6">
        <v>1.3</v>
      </c>
      <c r="L6220" s="6" t="s">
        <v>24</v>
      </c>
      <c r="N6220" s="6" t="b">
        <v>0</v>
      </c>
      <c r="O6220" s="6">
        <v>41.990360770000002</v>
      </c>
      <c r="P6220" s="6">
        <v>-72.129255180000001</v>
      </c>
    </row>
    <row r="6221" spans="2:16" ht="15.75" customHeight="1" x14ac:dyDescent="0.3">
      <c r="B6221" s="6">
        <v>705</v>
      </c>
      <c r="C6221" s="6" t="s">
        <v>25</v>
      </c>
      <c r="D6221" s="6">
        <v>8304</v>
      </c>
      <c r="F6221" s="6" t="s">
        <v>172</v>
      </c>
      <c r="G6221" s="6">
        <v>113.8</v>
      </c>
      <c r="H6221" s="6">
        <v>150.6</v>
      </c>
      <c r="I6221" s="6">
        <v>1.7</v>
      </c>
      <c r="J6221" s="6" t="s">
        <v>170</v>
      </c>
      <c r="K6221" s="6">
        <v>1.3</v>
      </c>
      <c r="L6221" s="6" t="s">
        <v>24</v>
      </c>
      <c r="N6221" s="6" t="b">
        <v>0</v>
      </c>
      <c r="O6221" s="6">
        <v>41.990367069999998</v>
      </c>
      <c r="P6221" s="6">
        <v>-72.129247539999994</v>
      </c>
    </row>
    <row r="6222" spans="2:16" ht="15.75" customHeight="1" x14ac:dyDescent="0.3">
      <c r="B6222" s="6">
        <v>705</v>
      </c>
      <c r="C6222" s="6" t="s">
        <v>25</v>
      </c>
      <c r="D6222" s="6">
        <v>8305</v>
      </c>
      <c r="F6222" s="6" t="s">
        <v>172</v>
      </c>
      <c r="G6222" s="6">
        <v>113.9</v>
      </c>
      <c r="H6222" s="6">
        <v>150.9</v>
      </c>
      <c r="I6222" s="6">
        <v>1.6</v>
      </c>
      <c r="J6222" s="6" t="s">
        <v>170</v>
      </c>
      <c r="K6222" s="6">
        <v>1.3</v>
      </c>
      <c r="L6222" s="6" t="s">
        <v>24</v>
      </c>
      <c r="N6222" s="6" t="b">
        <v>1</v>
      </c>
      <c r="O6222" s="6">
        <v>41.990369569999999</v>
      </c>
      <c r="P6222" s="6">
        <v>-72.12924572</v>
      </c>
    </row>
    <row r="6223" spans="2:16" ht="15.75" customHeight="1" x14ac:dyDescent="0.3">
      <c r="B6223" s="6">
        <v>705</v>
      </c>
      <c r="C6223" s="6" t="s">
        <v>17</v>
      </c>
      <c r="D6223" s="6">
        <v>8307</v>
      </c>
      <c r="F6223" s="6" t="s">
        <v>172</v>
      </c>
      <c r="G6223" s="6">
        <v>104.2</v>
      </c>
      <c r="H6223" s="6">
        <v>144</v>
      </c>
      <c r="I6223" s="6">
        <v>3.5</v>
      </c>
      <c r="J6223" s="6" t="s">
        <v>170</v>
      </c>
      <c r="K6223" s="6">
        <v>1.3</v>
      </c>
      <c r="L6223" s="6" t="s">
        <v>24</v>
      </c>
      <c r="N6223" s="6" t="b">
        <v>0</v>
      </c>
      <c r="O6223" s="6">
        <v>41.990323609999997</v>
      </c>
      <c r="P6223" s="6">
        <v>-72.129375800000005</v>
      </c>
    </row>
    <row r="6224" spans="2:16" ht="15.75" customHeight="1" x14ac:dyDescent="0.3">
      <c r="B6224" s="6">
        <v>705</v>
      </c>
      <c r="C6224" s="6" t="s">
        <v>25</v>
      </c>
      <c r="D6224" s="6">
        <v>8309</v>
      </c>
      <c r="F6224" s="6" t="s">
        <v>172</v>
      </c>
      <c r="G6224" s="6">
        <v>116.2</v>
      </c>
      <c r="H6224" s="6">
        <v>153.5</v>
      </c>
      <c r="I6224" s="6">
        <v>1</v>
      </c>
      <c r="J6224" s="6" t="s">
        <v>170</v>
      </c>
      <c r="K6224" s="6">
        <v>1.3</v>
      </c>
      <c r="L6224" s="6" t="s">
        <v>24</v>
      </c>
      <c r="N6224" s="6" t="b">
        <v>0</v>
      </c>
      <c r="O6224" s="6">
        <v>41.990389010000001</v>
      </c>
      <c r="P6224" s="6">
        <v>-72.129212850000002</v>
      </c>
    </row>
    <row r="6225" spans="2:16" ht="15.75" customHeight="1" x14ac:dyDescent="0.3">
      <c r="B6225" s="6">
        <v>409</v>
      </c>
      <c r="C6225" s="6" t="s">
        <v>17</v>
      </c>
      <c r="D6225" s="6">
        <v>8311</v>
      </c>
      <c r="F6225" s="6" t="s">
        <v>20</v>
      </c>
      <c r="G6225" s="6">
        <v>187.8</v>
      </c>
      <c r="H6225" s="6">
        <v>85.1</v>
      </c>
      <c r="I6225" s="6">
        <v>1.1000000000000001</v>
      </c>
      <c r="J6225" s="6" t="s">
        <v>170</v>
      </c>
      <c r="K6225" s="6">
        <v>1.3</v>
      </c>
      <c r="L6225" s="6" t="s">
        <v>24</v>
      </c>
      <c r="N6225" s="6" t="b">
        <v>0</v>
      </c>
      <c r="O6225" s="6">
        <v>41.989671389999998</v>
      </c>
      <c r="P6225" s="6">
        <v>-72.128503409999993</v>
      </c>
    </row>
    <row r="6226" spans="2:16" ht="15.75" customHeight="1" x14ac:dyDescent="0.3">
      <c r="B6226" s="6">
        <v>409</v>
      </c>
      <c r="C6226" s="6" t="s">
        <v>21</v>
      </c>
      <c r="D6226" s="6">
        <v>8312</v>
      </c>
      <c r="F6226" s="6" t="s">
        <v>20</v>
      </c>
      <c r="G6226" s="6">
        <v>191.2</v>
      </c>
      <c r="H6226" s="6">
        <v>90.5</v>
      </c>
      <c r="I6226" s="6">
        <v>1.2</v>
      </c>
      <c r="J6226" s="6" t="s">
        <v>170</v>
      </c>
      <c r="L6226" s="6" t="s">
        <v>24</v>
      </c>
      <c r="N6226" s="6" t="b">
        <v>0</v>
      </c>
      <c r="O6226" s="6">
        <v>41.989713909999999</v>
      </c>
      <c r="P6226" s="6">
        <v>-72.128451549999994</v>
      </c>
    </row>
    <row r="6227" spans="2:16" ht="15.75" customHeight="1" x14ac:dyDescent="0.3">
      <c r="B6227" s="6">
        <v>409</v>
      </c>
      <c r="C6227" s="6" t="s">
        <v>21</v>
      </c>
      <c r="D6227" s="6">
        <v>8315</v>
      </c>
      <c r="F6227" s="6" t="s">
        <v>20</v>
      </c>
      <c r="G6227" s="6">
        <v>186.6</v>
      </c>
      <c r="H6227" s="6">
        <v>93.5</v>
      </c>
      <c r="I6227" s="6">
        <v>2</v>
      </c>
      <c r="J6227" s="6" t="s">
        <v>170</v>
      </c>
      <c r="L6227" s="6" t="s">
        <v>24</v>
      </c>
      <c r="N6227" s="6" t="b">
        <v>0</v>
      </c>
      <c r="O6227" s="6">
        <v>41.989747659999999</v>
      </c>
      <c r="P6227" s="6">
        <v>-72.128500059999993</v>
      </c>
    </row>
    <row r="6228" spans="2:16" ht="15.75" customHeight="1" x14ac:dyDescent="0.3">
      <c r="B6228" s="6">
        <v>409</v>
      </c>
      <c r="C6228" s="6" t="s">
        <v>21</v>
      </c>
      <c r="D6228" s="6">
        <v>8317</v>
      </c>
      <c r="F6228" s="6" t="s">
        <v>20</v>
      </c>
      <c r="G6228" s="6">
        <v>187.3</v>
      </c>
      <c r="H6228" s="6">
        <v>98.8</v>
      </c>
      <c r="I6228" s="6">
        <v>1.5</v>
      </c>
      <c r="J6228" s="6" t="s">
        <v>170</v>
      </c>
      <c r="L6228" s="6" t="s">
        <v>24</v>
      </c>
      <c r="N6228" s="6" t="b">
        <v>0</v>
      </c>
      <c r="O6228" s="6">
        <v>41.989793509999998</v>
      </c>
      <c r="P6228" s="6">
        <v>-72.128480580000002</v>
      </c>
    </row>
    <row r="6229" spans="2:16" ht="15.75" customHeight="1" x14ac:dyDescent="0.3">
      <c r="B6229" s="6">
        <v>605</v>
      </c>
      <c r="C6229" s="6" t="s">
        <v>21</v>
      </c>
      <c r="D6229" s="6">
        <v>8319</v>
      </c>
      <c r="F6229" s="6" t="s">
        <v>172</v>
      </c>
      <c r="G6229" s="6">
        <v>104.5</v>
      </c>
      <c r="H6229" s="6">
        <v>138</v>
      </c>
      <c r="I6229" s="6">
        <v>2.7</v>
      </c>
      <c r="J6229" s="6" t="s">
        <v>170</v>
      </c>
      <c r="K6229" s="6">
        <v>1.3</v>
      </c>
      <c r="L6229" s="6" t="s">
        <v>24</v>
      </c>
      <c r="N6229" s="6" t="b">
        <v>0</v>
      </c>
      <c r="O6229" s="6">
        <v>41.990270010000003</v>
      </c>
      <c r="P6229" s="6">
        <v>-72.12938484</v>
      </c>
    </row>
    <row r="6230" spans="2:16" ht="15.75" customHeight="1" x14ac:dyDescent="0.3">
      <c r="B6230" s="6">
        <v>409</v>
      </c>
      <c r="C6230" s="6" t="s">
        <v>17</v>
      </c>
      <c r="D6230" s="6">
        <v>8320</v>
      </c>
      <c r="F6230" s="6" t="s">
        <v>20</v>
      </c>
      <c r="G6230" s="6">
        <v>187.9</v>
      </c>
      <c r="H6230" s="6">
        <v>84.6</v>
      </c>
      <c r="I6230" s="6">
        <v>1.2</v>
      </c>
      <c r="J6230" s="6" t="s">
        <v>170</v>
      </c>
      <c r="K6230" s="6">
        <v>1.3</v>
      </c>
      <c r="L6230" s="6" t="s">
        <v>24</v>
      </c>
      <c r="N6230" s="6" t="b">
        <v>0</v>
      </c>
      <c r="O6230" s="6">
        <v>41.989666810000003</v>
      </c>
      <c r="P6230" s="6">
        <v>-72.128503269999996</v>
      </c>
    </row>
    <row r="6231" spans="2:16" ht="15.75" customHeight="1" x14ac:dyDescent="0.3">
      <c r="B6231" s="6">
        <v>605</v>
      </c>
      <c r="C6231" s="6" t="s">
        <v>21</v>
      </c>
      <c r="D6231" s="6">
        <v>8321</v>
      </c>
      <c r="F6231" s="6" t="s">
        <v>172</v>
      </c>
      <c r="G6231" s="6">
        <v>102.4</v>
      </c>
      <c r="H6231" s="6">
        <v>139.9</v>
      </c>
      <c r="I6231" s="6">
        <v>2.2000000000000002</v>
      </c>
      <c r="J6231" s="6" t="s">
        <v>170</v>
      </c>
      <c r="K6231" s="6">
        <v>1.3</v>
      </c>
      <c r="L6231" s="6" t="s">
        <v>24</v>
      </c>
      <c r="N6231" s="6" t="b">
        <v>0</v>
      </c>
      <c r="O6231" s="6">
        <v>41.990290109999997</v>
      </c>
      <c r="P6231" s="6">
        <v>-72.129405869999999</v>
      </c>
    </row>
    <row r="6232" spans="2:16" ht="15.75" customHeight="1" x14ac:dyDescent="0.3">
      <c r="B6232" s="6">
        <v>408</v>
      </c>
      <c r="C6232" s="6" t="s">
        <v>17</v>
      </c>
      <c r="D6232" s="6">
        <v>8322</v>
      </c>
      <c r="F6232" s="6" t="s">
        <v>20</v>
      </c>
      <c r="G6232" s="6">
        <v>162.9</v>
      </c>
      <c r="H6232" s="6">
        <v>83.4</v>
      </c>
      <c r="I6232" s="6">
        <v>1</v>
      </c>
      <c r="J6232" s="6" t="s">
        <v>170</v>
      </c>
      <c r="K6232" s="6">
        <v>1.3</v>
      </c>
      <c r="L6232" s="6" t="s">
        <v>24</v>
      </c>
      <c r="N6232" s="6" t="b">
        <v>0</v>
      </c>
      <c r="O6232" s="6">
        <v>41.989695230000002</v>
      </c>
      <c r="P6232" s="6">
        <v>-72.128803689999998</v>
      </c>
    </row>
    <row r="6233" spans="2:16" ht="15.75" customHeight="1" x14ac:dyDescent="0.3">
      <c r="B6233" s="6">
        <v>409</v>
      </c>
      <c r="C6233" s="6" t="s">
        <v>17</v>
      </c>
      <c r="D6233" s="6">
        <v>8325</v>
      </c>
      <c r="F6233" s="6" t="s">
        <v>20</v>
      </c>
      <c r="G6233" s="6">
        <v>181.8</v>
      </c>
      <c r="H6233" s="6">
        <v>87.7</v>
      </c>
      <c r="I6233" s="6">
        <v>1.8</v>
      </c>
      <c r="J6233" s="6" t="s">
        <v>170</v>
      </c>
      <c r="K6233" s="6">
        <v>1.3</v>
      </c>
      <c r="L6233" s="6" t="s">
        <v>24</v>
      </c>
      <c r="N6233" s="6" t="b">
        <v>0</v>
      </c>
      <c r="O6233" s="6">
        <v>41.98970379</v>
      </c>
      <c r="P6233" s="6">
        <v>-72.128569450000001</v>
      </c>
    </row>
    <row r="6234" spans="2:16" ht="15.75" customHeight="1" x14ac:dyDescent="0.3">
      <c r="B6234" s="6">
        <v>705</v>
      </c>
      <c r="C6234" s="6" t="s">
        <v>17</v>
      </c>
      <c r="D6234" s="6">
        <v>8326</v>
      </c>
      <c r="F6234" s="6" t="s">
        <v>172</v>
      </c>
      <c r="G6234" s="6">
        <v>102.8</v>
      </c>
      <c r="H6234" s="6">
        <v>142</v>
      </c>
      <c r="I6234" s="6">
        <v>1.9</v>
      </c>
      <c r="J6234" s="6" t="s">
        <v>170</v>
      </c>
      <c r="K6234" s="6">
        <v>1.3</v>
      </c>
      <c r="L6234" s="6" t="s">
        <v>24</v>
      </c>
      <c r="N6234" s="6" t="b">
        <v>1</v>
      </c>
      <c r="O6234" s="6">
        <v>41.990308089999999</v>
      </c>
      <c r="P6234" s="6">
        <v>-72.129396689999993</v>
      </c>
    </row>
    <row r="6235" spans="2:16" ht="15.75" customHeight="1" x14ac:dyDescent="0.3">
      <c r="B6235" s="6">
        <v>705</v>
      </c>
      <c r="C6235" s="6" t="s">
        <v>17</v>
      </c>
      <c r="D6235" s="6">
        <v>8327</v>
      </c>
      <c r="F6235" s="6" t="s">
        <v>18</v>
      </c>
      <c r="G6235" s="6">
        <v>102.9</v>
      </c>
      <c r="H6235" s="6">
        <v>147.80000000000001</v>
      </c>
      <c r="I6235" s="6">
        <v>1.4</v>
      </c>
      <c r="J6235" s="6" t="s">
        <v>170</v>
      </c>
      <c r="K6235" s="6">
        <v>1.3</v>
      </c>
      <c r="L6235" s="6" t="s">
        <v>24</v>
      </c>
      <c r="N6235" s="6" t="b">
        <v>0</v>
      </c>
      <c r="O6235" s="6">
        <v>41.990359300000001</v>
      </c>
      <c r="P6235" s="6">
        <v>-72.129383309999994</v>
      </c>
    </row>
    <row r="6236" spans="2:16" ht="15.75" customHeight="1" x14ac:dyDescent="0.3">
      <c r="B6236" s="6">
        <v>505</v>
      </c>
      <c r="C6236" s="6" t="s">
        <v>21</v>
      </c>
      <c r="D6236" s="6">
        <v>8328</v>
      </c>
      <c r="F6236" s="6" t="s">
        <v>172</v>
      </c>
      <c r="G6236" s="6">
        <v>104.2</v>
      </c>
      <c r="H6236" s="6">
        <v>113.5</v>
      </c>
      <c r="I6236" s="6">
        <v>1</v>
      </c>
      <c r="J6236" s="6" t="s">
        <v>170</v>
      </c>
      <c r="K6236" s="6">
        <v>1.3</v>
      </c>
      <c r="L6236" s="6" t="s">
        <v>24</v>
      </c>
      <c r="N6236" s="6" t="b">
        <v>0</v>
      </c>
      <c r="O6236" s="6">
        <v>41.990053490000001</v>
      </c>
      <c r="P6236" s="6">
        <v>-72.12943989</v>
      </c>
    </row>
    <row r="6237" spans="2:16" ht="15.75" customHeight="1" x14ac:dyDescent="0.3">
      <c r="B6237" s="6">
        <v>705</v>
      </c>
      <c r="C6237" s="6" t="s">
        <v>17</v>
      </c>
      <c r="D6237" s="6">
        <v>8329</v>
      </c>
      <c r="F6237" s="6" t="s">
        <v>172</v>
      </c>
      <c r="G6237" s="6">
        <v>101.3</v>
      </c>
      <c r="H6237" s="6">
        <v>140.9</v>
      </c>
      <c r="I6237" s="6">
        <v>2.4</v>
      </c>
      <c r="J6237" s="6" t="s">
        <v>170</v>
      </c>
      <c r="K6237" s="6">
        <v>1.3</v>
      </c>
      <c r="L6237" s="6" t="s">
        <v>24</v>
      </c>
      <c r="N6237" s="6" t="b">
        <v>0</v>
      </c>
      <c r="O6237" s="6">
        <v>41.990300689999998</v>
      </c>
      <c r="P6237" s="6">
        <v>-72.129416879999994</v>
      </c>
    </row>
    <row r="6238" spans="2:16" ht="15.75" customHeight="1" x14ac:dyDescent="0.3">
      <c r="B6238" s="6">
        <v>409</v>
      </c>
      <c r="C6238" s="6" t="s">
        <v>17</v>
      </c>
      <c r="D6238" s="6">
        <v>8330</v>
      </c>
      <c r="F6238" s="6" t="s">
        <v>20</v>
      </c>
      <c r="G6238" s="6">
        <v>187.1</v>
      </c>
      <c r="H6238" s="6">
        <v>83.8</v>
      </c>
      <c r="I6238" s="6">
        <v>1.9</v>
      </c>
      <c r="J6238" s="6" t="s">
        <v>170</v>
      </c>
      <c r="K6238" s="6">
        <v>1.3</v>
      </c>
      <c r="L6238" s="6" t="s">
        <v>24</v>
      </c>
      <c r="N6238" s="6" t="b">
        <v>0</v>
      </c>
      <c r="O6238" s="6">
        <v>41.989660970000003</v>
      </c>
      <c r="P6238" s="6">
        <v>-72.128514490000001</v>
      </c>
    </row>
    <row r="6239" spans="2:16" ht="15.75" customHeight="1" x14ac:dyDescent="0.3">
      <c r="B6239" s="6">
        <v>705</v>
      </c>
      <c r="C6239" s="6" t="s">
        <v>26</v>
      </c>
      <c r="D6239" s="6">
        <v>8332</v>
      </c>
      <c r="F6239" s="6" t="s">
        <v>172</v>
      </c>
      <c r="G6239" s="6">
        <v>115.1</v>
      </c>
      <c r="H6239" s="6">
        <v>149.69999999999999</v>
      </c>
      <c r="I6239" s="6">
        <v>1.5</v>
      </c>
      <c r="J6239" s="6" t="s">
        <v>170</v>
      </c>
      <c r="K6239" s="6">
        <v>1.3</v>
      </c>
      <c r="L6239" s="6" t="s">
        <v>24</v>
      </c>
      <c r="N6239" s="6" t="b">
        <v>0</v>
      </c>
      <c r="O6239" s="6">
        <v>41.990357070000002</v>
      </c>
      <c r="P6239" s="6">
        <v>-72.129233940000006</v>
      </c>
    </row>
    <row r="6240" spans="2:16" ht="15.75" customHeight="1" x14ac:dyDescent="0.3">
      <c r="B6240" s="6">
        <v>705</v>
      </c>
      <c r="C6240" s="6" t="s">
        <v>25</v>
      </c>
      <c r="D6240" s="6">
        <v>8333</v>
      </c>
      <c r="F6240" s="6" t="s">
        <v>172</v>
      </c>
      <c r="G6240" s="6">
        <v>115.2</v>
      </c>
      <c r="H6240" s="6">
        <v>158</v>
      </c>
      <c r="I6240" s="6">
        <v>1.4</v>
      </c>
      <c r="J6240" s="6" t="s">
        <v>170</v>
      </c>
      <c r="K6240" s="6">
        <v>1.3</v>
      </c>
      <c r="L6240" s="6" t="s">
        <v>24</v>
      </c>
      <c r="N6240" s="6" t="b">
        <v>0</v>
      </c>
      <c r="O6240" s="6">
        <v>41.990430430000004</v>
      </c>
      <c r="P6240" s="6">
        <v>-72.129215310000006</v>
      </c>
    </row>
    <row r="6241" spans="2:16" ht="15.75" customHeight="1" x14ac:dyDescent="0.3">
      <c r="B6241" s="6">
        <v>408</v>
      </c>
      <c r="C6241" s="6" t="s">
        <v>26</v>
      </c>
      <c r="D6241" s="6">
        <v>8334</v>
      </c>
      <c r="F6241" s="6" t="s">
        <v>20</v>
      </c>
      <c r="G6241" s="6">
        <v>173.4</v>
      </c>
      <c r="H6241" s="6">
        <v>80.400000000000006</v>
      </c>
      <c r="I6241" s="6">
        <v>1.3</v>
      </c>
      <c r="J6241" s="6" t="s">
        <v>170</v>
      </c>
      <c r="K6241" s="6">
        <v>1.3</v>
      </c>
      <c r="L6241" s="6" t="s">
        <v>24</v>
      </c>
      <c r="N6241" s="6" t="b">
        <v>0</v>
      </c>
      <c r="O6241" s="6">
        <v>41.98965226</v>
      </c>
      <c r="P6241" s="6">
        <v>-72.128684879999994</v>
      </c>
    </row>
    <row r="6242" spans="2:16" ht="15.75" customHeight="1" x14ac:dyDescent="0.3">
      <c r="B6242" s="6">
        <v>409</v>
      </c>
      <c r="C6242" s="6" t="s">
        <v>26</v>
      </c>
      <c r="D6242" s="6">
        <v>8338</v>
      </c>
      <c r="F6242" s="6" t="s">
        <v>20</v>
      </c>
      <c r="G6242" s="6">
        <v>190.5</v>
      </c>
      <c r="H6242" s="6">
        <v>88.7</v>
      </c>
      <c r="I6242" s="6">
        <v>1.4</v>
      </c>
      <c r="J6242" s="6" t="s">
        <v>170</v>
      </c>
      <c r="K6242" s="6">
        <v>1.3</v>
      </c>
      <c r="L6242" s="6" t="s">
        <v>24</v>
      </c>
      <c r="N6242" s="6" t="b">
        <v>0</v>
      </c>
      <c r="O6242" s="6">
        <v>41.98969906</v>
      </c>
      <c r="P6242" s="6">
        <v>-72.128463679999996</v>
      </c>
    </row>
    <row r="6243" spans="2:16" ht="15.75" customHeight="1" x14ac:dyDescent="0.3">
      <c r="B6243" s="6">
        <v>408</v>
      </c>
      <c r="C6243" s="6" t="s">
        <v>26</v>
      </c>
      <c r="D6243" s="6">
        <v>8339</v>
      </c>
      <c r="F6243" s="6" t="s">
        <v>20</v>
      </c>
      <c r="G6243" s="6">
        <v>175.3</v>
      </c>
      <c r="H6243" s="6">
        <v>81</v>
      </c>
      <c r="I6243" s="6">
        <v>2</v>
      </c>
      <c r="J6243" s="6" t="s">
        <v>170</v>
      </c>
      <c r="K6243" s="6">
        <v>1.3</v>
      </c>
      <c r="L6243" s="6" t="s">
        <v>24</v>
      </c>
      <c r="N6243" s="6" t="b">
        <v>0</v>
      </c>
      <c r="O6243" s="6">
        <v>41.989654600000001</v>
      </c>
      <c r="P6243" s="6">
        <v>-72.128660980000006</v>
      </c>
    </row>
    <row r="6244" spans="2:16" ht="15.75" customHeight="1" x14ac:dyDescent="0.3">
      <c r="B6244" s="6">
        <v>705</v>
      </c>
      <c r="C6244" s="6" t="s">
        <v>17</v>
      </c>
      <c r="D6244" s="6">
        <v>8342</v>
      </c>
      <c r="F6244" s="6" t="s">
        <v>172</v>
      </c>
      <c r="G6244" s="6">
        <v>109.4</v>
      </c>
      <c r="H6244" s="6">
        <v>141.5</v>
      </c>
      <c r="I6244" s="6">
        <v>1.5</v>
      </c>
      <c r="J6244" s="6" t="s">
        <v>170</v>
      </c>
      <c r="K6244" s="6">
        <v>1.3</v>
      </c>
      <c r="L6244" s="6" t="s">
        <v>24</v>
      </c>
      <c r="N6244" s="6" t="b">
        <v>0</v>
      </c>
      <c r="O6244" s="6">
        <v>41.990293350000002</v>
      </c>
      <c r="P6244" s="6">
        <v>-72.129319100000004</v>
      </c>
    </row>
    <row r="6245" spans="2:16" ht="15.75" customHeight="1" x14ac:dyDescent="0.3">
      <c r="B6245" s="6">
        <v>705</v>
      </c>
      <c r="C6245" s="6" t="s">
        <v>26</v>
      </c>
      <c r="D6245" s="6">
        <v>8343</v>
      </c>
      <c r="F6245" s="6" t="s">
        <v>172</v>
      </c>
      <c r="G6245" s="6">
        <v>114.6</v>
      </c>
      <c r="H6245" s="6">
        <v>149.5</v>
      </c>
      <c r="I6245" s="6">
        <v>1.7</v>
      </c>
      <c r="J6245" s="6" t="s">
        <v>170</v>
      </c>
      <c r="K6245" s="6">
        <v>1.3</v>
      </c>
      <c r="L6245" s="6" t="s">
        <v>24</v>
      </c>
      <c r="N6245" s="6" t="b">
        <v>1</v>
      </c>
      <c r="O6245" s="6">
        <v>41.990356079999998</v>
      </c>
      <c r="P6245" s="6">
        <v>-72.129240319999994</v>
      </c>
    </row>
    <row r="6246" spans="2:16" ht="15.75" customHeight="1" x14ac:dyDescent="0.3">
      <c r="B6246" s="6">
        <v>107</v>
      </c>
      <c r="C6246" s="6" t="s">
        <v>25</v>
      </c>
      <c r="D6246" s="6">
        <v>8344</v>
      </c>
      <c r="F6246" s="6" t="s">
        <v>22</v>
      </c>
      <c r="G6246" s="6">
        <v>159.30000000000001</v>
      </c>
      <c r="H6246" s="6">
        <v>37.5</v>
      </c>
      <c r="I6246" s="6">
        <v>1.2</v>
      </c>
      <c r="J6246" s="6" t="s">
        <v>170</v>
      </c>
      <c r="K6246" s="6">
        <v>1.3</v>
      </c>
      <c r="L6246" s="6" t="s">
        <v>24</v>
      </c>
      <c r="N6246" s="6" t="b">
        <v>0</v>
      </c>
      <c r="O6246" s="6">
        <v>41.98929433</v>
      </c>
      <c r="P6246" s="6">
        <v>-72.128943039999996</v>
      </c>
    </row>
    <row r="6247" spans="2:16" ht="15.75" customHeight="1" x14ac:dyDescent="0.3">
      <c r="B6247" s="6">
        <v>409</v>
      </c>
      <c r="C6247" s="6" t="s">
        <v>17</v>
      </c>
      <c r="D6247" s="6">
        <v>8345</v>
      </c>
      <c r="F6247" s="6" t="s">
        <v>20</v>
      </c>
      <c r="G6247" s="6">
        <v>187</v>
      </c>
      <c r="H6247" s="6">
        <v>84.8</v>
      </c>
      <c r="I6247" s="6">
        <v>1.2</v>
      </c>
      <c r="J6247" s="6" t="s">
        <v>170</v>
      </c>
      <c r="K6247" s="6">
        <v>1.3</v>
      </c>
      <c r="L6247" s="6" t="s">
        <v>24</v>
      </c>
      <c r="N6247" s="6" t="b">
        <v>0</v>
      </c>
      <c r="O6247" s="6">
        <v>41.989669980000002</v>
      </c>
      <c r="P6247" s="6">
        <v>-72.128513580000003</v>
      </c>
    </row>
    <row r="6248" spans="2:16" ht="15.75" customHeight="1" x14ac:dyDescent="0.3">
      <c r="B6248" s="6">
        <v>107</v>
      </c>
      <c r="C6248" s="6" t="s">
        <v>25</v>
      </c>
      <c r="D6248" s="6">
        <v>8346</v>
      </c>
      <c r="F6248" s="6" t="s">
        <v>22</v>
      </c>
      <c r="G6248" s="6">
        <v>158</v>
      </c>
      <c r="H6248" s="6">
        <v>36.9</v>
      </c>
      <c r="I6248" s="6">
        <v>1.2</v>
      </c>
      <c r="J6248" s="6" t="s">
        <v>170</v>
      </c>
      <c r="K6248" s="6">
        <v>1.3</v>
      </c>
      <c r="L6248" s="6" t="s">
        <v>24</v>
      </c>
      <c r="N6248" s="6" t="b">
        <v>0</v>
      </c>
      <c r="O6248" s="6">
        <v>41.989291049999999</v>
      </c>
      <c r="P6248" s="6">
        <v>-72.128959789999996</v>
      </c>
    </row>
    <row r="6249" spans="2:16" ht="15.75" customHeight="1" x14ac:dyDescent="0.3">
      <c r="B6249" s="6">
        <v>705</v>
      </c>
      <c r="C6249" s="6" t="s">
        <v>21</v>
      </c>
      <c r="D6249" s="6">
        <v>8347</v>
      </c>
      <c r="F6249" s="6" t="s">
        <v>172</v>
      </c>
      <c r="G6249" s="6">
        <v>108</v>
      </c>
      <c r="H6249" s="6">
        <v>151.1</v>
      </c>
      <c r="I6249" s="6">
        <v>1.9</v>
      </c>
      <c r="J6249" s="6" t="s">
        <v>170</v>
      </c>
      <c r="K6249" s="6">
        <v>1.3</v>
      </c>
      <c r="L6249" s="6" t="s">
        <v>24</v>
      </c>
      <c r="N6249" s="6" t="b">
        <v>0</v>
      </c>
      <c r="O6249" s="6">
        <v>41.990380559999998</v>
      </c>
      <c r="P6249" s="6">
        <v>-72.129315610000006</v>
      </c>
    </row>
    <row r="6250" spans="2:16" ht="15.75" customHeight="1" x14ac:dyDescent="0.3">
      <c r="B6250" s="6">
        <v>107</v>
      </c>
      <c r="C6250" s="6" t="s">
        <v>25</v>
      </c>
      <c r="D6250" s="6">
        <v>8349</v>
      </c>
      <c r="F6250" s="6" t="s">
        <v>22</v>
      </c>
      <c r="G6250" s="6">
        <v>159.9</v>
      </c>
      <c r="H6250" s="6">
        <v>37.799999999999997</v>
      </c>
      <c r="I6250" s="6">
        <v>1.5</v>
      </c>
      <c r="J6250" s="6" t="s">
        <v>170</v>
      </c>
      <c r="K6250" s="6">
        <v>1.3</v>
      </c>
      <c r="L6250" s="6" t="s">
        <v>24</v>
      </c>
      <c r="N6250" s="6" t="b">
        <v>0</v>
      </c>
      <c r="O6250" s="6">
        <v>41.98929605</v>
      </c>
      <c r="P6250" s="6">
        <v>-72.128935260000006</v>
      </c>
    </row>
    <row r="6251" spans="2:16" ht="15.75" customHeight="1" x14ac:dyDescent="0.3">
      <c r="B6251" s="6">
        <v>409</v>
      </c>
      <c r="C6251" s="6" t="s">
        <v>17</v>
      </c>
      <c r="D6251" s="6">
        <v>8350</v>
      </c>
      <c r="F6251" s="6" t="s">
        <v>20</v>
      </c>
      <c r="G6251" s="6">
        <v>181.8</v>
      </c>
      <c r="H6251" s="6">
        <v>87.3</v>
      </c>
      <c r="I6251" s="6">
        <v>1.4</v>
      </c>
      <c r="J6251" s="6" t="s">
        <v>170</v>
      </c>
      <c r="K6251" s="6">
        <v>1.3</v>
      </c>
      <c r="L6251" s="6" t="s">
        <v>24</v>
      </c>
      <c r="N6251" s="6" t="b">
        <v>0</v>
      </c>
      <c r="O6251" s="6">
        <v>41.989700249999999</v>
      </c>
      <c r="P6251" s="6">
        <v>-72.128570289999999</v>
      </c>
    </row>
    <row r="6252" spans="2:16" ht="15.75" customHeight="1" x14ac:dyDescent="0.3">
      <c r="B6252" s="6">
        <v>409</v>
      </c>
      <c r="C6252" s="6" t="s">
        <v>17</v>
      </c>
      <c r="D6252" s="6">
        <v>8351</v>
      </c>
      <c r="F6252" s="6" t="s">
        <v>20</v>
      </c>
      <c r="G6252" s="6">
        <v>189.7</v>
      </c>
      <c r="H6252" s="6">
        <v>86.6</v>
      </c>
      <c r="I6252" s="6">
        <v>1</v>
      </c>
      <c r="J6252" s="6" t="s">
        <v>170</v>
      </c>
      <c r="L6252" s="6" t="s">
        <v>24</v>
      </c>
      <c r="N6252" s="6" t="b">
        <v>0</v>
      </c>
      <c r="O6252" s="6">
        <v>41.989681709999999</v>
      </c>
      <c r="P6252" s="6">
        <v>-72.128477619999998</v>
      </c>
    </row>
    <row r="6253" spans="2:16" ht="15.75" customHeight="1" x14ac:dyDescent="0.3">
      <c r="B6253" s="6">
        <v>705</v>
      </c>
      <c r="C6253" s="6" t="s">
        <v>17</v>
      </c>
      <c r="D6253" s="6">
        <v>8354</v>
      </c>
      <c r="F6253" s="6" t="s">
        <v>172</v>
      </c>
      <c r="G6253" s="6">
        <v>102.2</v>
      </c>
      <c r="H6253" s="6">
        <v>140.6</v>
      </c>
      <c r="I6253" s="6">
        <v>3.2</v>
      </c>
      <c r="J6253" s="6" t="s">
        <v>170</v>
      </c>
      <c r="K6253" s="6">
        <v>1.3</v>
      </c>
      <c r="L6253" s="6" t="s">
        <v>24</v>
      </c>
      <c r="N6253" s="6" t="b">
        <v>0</v>
      </c>
      <c r="O6253" s="6">
        <v>41.990296630000003</v>
      </c>
      <c r="P6253" s="6">
        <v>-72.129406779999997</v>
      </c>
    </row>
    <row r="6254" spans="2:16" ht="15.75" customHeight="1" x14ac:dyDescent="0.3">
      <c r="B6254" s="6">
        <v>705</v>
      </c>
      <c r="C6254" s="6" t="s">
        <v>25</v>
      </c>
      <c r="D6254" s="6">
        <v>8355</v>
      </c>
      <c r="F6254" s="6" t="s">
        <v>172</v>
      </c>
      <c r="G6254" s="6">
        <v>113.1</v>
      </c>
      <c r="H6254" s="6">
        <v>152.1</v>
      </c>
      <c r="I6254" s="6">
        <v>1.4</v>
      </c>
      <c r="J6254" s="6" t="s">
        <v>170</v>
      </c>
      <c r="K6254" s="6">
        <v>1.3</v>
      </c>
      <c r="L6254" s="6" t="s">
        <v>24</v>
      </c>
      <c r="N6254" s="6" t="b">
        <v>0</v>
      </c>
      <c r="O6254" s="6">
        <v>41.990381450000001</v>
      </c>
      <c r="P6254" s="6">
        <v>-72.129252730000005</v>
      </c>
    </row>
    <row r="6255" spans="2:16" ht="15.75" customHeight="1" x14ac:dyDescent="0.3">
      <c r="B6255" s="6">
        <v>705</v>
      </c>
      <c r="C6255" s="6" t="s">
        <v>17</v>
      </c>
      <c r="D6255" s="6">
        <v>8356</v>
      </c>
      <c r="F6255" s="6" t="s">
        <v>172</v>
      </c>
      <c r="G6255" s="6">
        <v>106.7</v>
      </c>
      <c r="H6255" s="6">
        <v>141.30000000000001</v>
      </c>
      <c r="I6255" s="6">
        <v>3.2</v>
      </c>
      <c r="J6255" s="6" t="s">
        <v>170</v>
      </c>
      <c r="K6255" s="6">
        <v>1.3</v>
      </c>
      <c r="L6255" s="6" t="s">
        <v>24</v>
      </c>
      <c r="N6255" s="6" t="b">
        <v>1</v>
      </c>
      <c r="O6255" s="6">
        <v>41.990295799999998</v>
      </c>
      <c r="P6255" s="6">
        <v>-72.129351689999993</v>
      </c>
    </row>
    <row r="6256" spans="2:16" ht="15.75" customHeight="1" x14ac:dyDescent="0.3">
      <c r="B6256" s="6">
        <v>107</v>
      </c>
      <c r="C6256" s="6" t="s">
        <v>21</v>
      </c>
      <c r="D6256" s="6">
        <v>8357</v>
      </c>
      <c r="F6256" s="6" t="s">
        <v>22</v>
      </c>
      <c r="G6256" s="6">
        <v>147.6</v>
      </c>
      <c r="H6256" s="6">
        <v>36.9</v>
      </c>
      <c r="I6256" s="6">
        <v>2</v>
      </c>
      <c r="J6256" s="6" t="s">
        <v>170</v>
      </c>
      <c r="K6256" s="6">
        <v>1.3</v>
      </c>
      <c r="L6256" s="6" t="s">
        <v>24</v>
      </c>
      <c r="N6256" s="6" t="b">
        <v>0</v>
      </c>
      <c r="O6256" s="6">
        <v>41.989307289999999</v>
      </c>
      <c r="P6256" s="6">
        <v>-72.129083710000003</v>
      </c>
    </row>
    <row r="6257" spans="2:16" ht="15.75" customHeight="1" x14ac:dyDescent="0.3">
      <c r="B6257" s="6">
        <v>705</v>
      </c>
      <c r="C6257" s="6" t="s">
        <v>25</v>
      </c>
      <c r="D6257" s="6">
        <v>8358</v>
      </c>
      <c r="F6257" s="6" t="s">
        <v>172</v>
      </c>
      <c r="G6257" s="6">
        <v>115.4</v>
      </c>
      <c r="H6257" s="6">
        <v>155.4</v>
      </c>
      <c r="I6257" s="6">
        <v>2.7</v>
      </c>
      <c r="J6257" s="6" t="s">
        <v>170</v>
      </c>
      <c r="K6257" s="6">
        <v>1.3</v>
      </c>
      <c r="L6257" s="6" t="s">
        <v>24</v>
      </c>
      <c r="N6257" s="6" t="b">
        <v>1</v>
      </c>
      <c r="O6257" s="6">
        <v>41.990407089999998</v>
      </c>
      <c r="P6257" s="6">
        <v>-72.129218390000005</v>
      </c>
    </row>
    <row r="6258" spans="2:16" ht="15.75" customHeight="1" x14ac:dyDescent="0.3">
      <c r="B6258" s="6">
        <v>408</v>
      </c>
      <c r="C6258" s="6" t="s">
        <v>17</v>
      </c>
      <c r="D6258" s="6">
        <v>8360</v>
      </c>
      <c r="F6258" s="6" t="s">
        <v>20</v>
      </c>
      <c r="G6258" s="6">
        <v>165.4</v>
      </c>
      <c r="H6258" s="6">
        <v>82.9</v>
      </c>
      <c r="I6258" s="6">
        <v>1.9</v>
      </c>
      <c r="J6258" s="6" t="s">
        <v>170</v>
      </c>
      <c r="K6258" s="6">
        <v>1.3</v>
      </c>
      <c r="L6258" s="6" t="s">
        <v>24</v>
      </c>
      <c r="N6258" s="6" t="b">
        <v>0</v>
      </c>
      <c r="O6258" s="6">
        <v>41.989686890000002</v>
      </c>
      <c r="P6258" s="6">
        <v>-72.128774949999993</v>
      </c>
    </row>
    <row r="6259" spans="2:16" ht="15.75" customHeight="1" x14ac:dyDescent="0.3">
      <c r="B6259" s="6">
        <v>705</v>
      </c>
      <c r="C6259" s="6" t="s">
        <v>17</v>
      </c>
      <c r="D6259" s="6">
        <v>8361</v>
      </c>
      <c r="F6259" s="6" t="s">
        <v>172</v>
      </c>
      <c r="G6259" s="6">
        <v>101.8</v>
      </c>
      <c r="H6259" s="6">
        <v>141.80000000000001</v>
      </c>
      <c r="I6259" s="6">
        <v>1</v>
      </c>
      <c r="J6259" s="6" t="s">
        <v>170</v>
      </c>
      <c r="K6259" s="6">
        <v>1.3</v>
      </c>
      <c r="L6259" s="6" t="s">
        <v>24</v>
      </c>
      <c r="N6259" s="6" t="b">
        <v>0</v>
      </c>
      <c r="O6259" s="6">
        <v>41.990307880000003</v>
      </c>
      <c r="P6259" s="6">
        <v>-72.129409030000005</v>
      </c>
    </row>
    <row r="6260" spans="2:16" ht="15.75" customHeight="1" x14ac:dyDescent="0.3">
      <c r="B6260" s="6">
        <v>505</v>
      </c>
      <c r="C6260" s="6" t="s">
        <v>21</v>
      </c>
      <c r="D6260" s="6">
        <v>8363</v>
      </c>
      <c r="F6260" s="6" t="s">
        <v>172</v>
      </c>
      <c r="G6260" s="6">
        <v>104.1</v>
      </c>
      <c r="H6260" s="6">
        <v>110.4</v>
      </c>
      <c r="I6260" s="6">
        <v>1.6</v>
      </c>
      <c r="J6260" s="6" t="s">
        <v>170</v>
      </c>
      <c r="K6260" s="6">
        <v>1.3</v>
      </c>
      <c r="L6260" s="6" t="s">
        <v>24</v>
      </c>
      <c r="N6260" s="6" t="b">
        <v>1</v>
      </c>
      <c r="O6260" s="6">
        <v>41.990026190000002</v>
      </c>
      <c r="P6260" s="6">
        <v>-72.129447600000006</v>
      </c>
    </row>
    <row r="6261" spans="2:16" ht="15.75" customHeight="1" x14ac:dyDescent="0.3">
      <c r="B6261" s="6">
        <v>107</v>
      </c>
      <c r="C6261" s="6" t="s">
        <v>25</v>
      </c>
      <c r="D6261" s="6">
        <v>8364</v>
      </c>
      <c r="F6261" s="6" t="s">
        <v>22</v>
      </c>
      <c r="G6261" s="6">
        <v>153.4</v>
      </c>
      <c r="H6261" s="6">
        <v>38.700000000000003</v>
      </c>
      <c r="I6261" s="6">
        <v>1.1000000000000001</v>
      </c>
      <c r="J6261" s="6" t="s">
        <v>170</v>
      </c>
      <c r="K6261" s="6">
        <v>1.3</v>
      </c>
      <c r="L6261" s="6" t="s">
        <v>24</v>
      </c>
      <c r="N6261" s="6" t="b">
        <v>0</v>
      </c>
      <c r="O6261" s="6">
        <v>41.989314180000001</v>
      </c>
      <c r="P6261" s="6">
        <v>-72.129010820000005</v>
      </c>
    </row>
    <row r="6262" spans="2:16" ht="15.75" customHeight="1" x14ac:dyDescent="0.3">
      <c r="B6262" s="6">
        <v>408</v>
      </c>
      <c r="C6262" s="6" t="s">
        <v>17</v>
      </c>
      <c r="D6262" s="6">
        <v>8365</v>
      </c>
      <c r="F6262" s="6" t="s">
        <v>20</v>
      </c>
      <c r="G6262" s="6">
        <v>160.30000000000001</v>
      </c>
      <c r="H6262" s="6">
        <v>81.400000000000006</v>
      </c>
      <c r="I6262" s="6">
        <v>1.9</v>
      </c>
      <c r="J6262" s="6" t="s">
        <v>170</v>
      </c>
      <c r="K6262" s="6">
        <v>1.3</v>
      </c>
      <c r="L6262" s="6" t="s">
        <v>24</v>
      </c>
      <c r="N6262" s="6" t="b">
        <v>0</v>
      </c>
      <c r="O6262" s="6">
        <v>41.989681570000002</v>
      </c>
      <c r="P6262" s="6">
        <v>-72.128838869999996</v>
      </c>
    </row>
    <row r="6263" spans="2:16" ht="15.75" customHeight="1" x14ac:dyDescent="0.3">
      <c r="B6263" s="6">
        <v>408</v>
      </c>
      <c r="C6263" s="6" t="s">
        <v>25</v>
      </c>
      <c r="D6263" s="6">
        <v>8366</v>
      </c>
      <c r="F6263" s="6" t="s">
        <v>20</v>
      </c>
      <c r="G6263" s="6">
        <v>179.6</v>
      </c>
      <c r="H6263" s="6">
        <v>96.7</v>
      </c>
      <c r="I6263" s="6">
        <v>1.7</v>
      </c>
      <c r="J6263" s="6" t="s">
        <v>170</v>
      </c>
      <c r="K6263" s="6">
        <v>1.3</v>
      </c>
      <c r="L6263" s="6" t="s">
        <v>24</v>
      </c>
      <c r="N6263" s="6" t="b">
        <v>0</v>
      </c>
      <c r="O6263" s="6">
        <v>41.989786930000001</v>
      </c>
      <c r="P6263" s="6">
        <v>-72.128576749999993</v>
      </c>
    </row>
    <row r="6264" spans="2:16" ht="15.75" customHeight="1" x14ac:dyDescent="0.3">
      <c r="B6264" s="6">
        <v>705</v>
      </c>
      <c r="C6264" s="6" t="s">
        <v>17</v>
      </c>
      <c r="D6264" s="6">
        <v>8368</v>
      </c>
      <c r="F6264" s="6" t="s">
        <v>172</v>
      </c>
      <c r="G6264" s="6">
        <v>102.8</v>
      </c>
      <c r="H6264" s="6">
        <v>147.9</v>
      </c>
      <c r="I6264" s="6">
        <v>1.4</v>
      </c>
      <c r="J6264" s="6" t="s">
        <v>170</v>
      </c>
      <c r="K6264" s="6">
        <v>1.3</v>
      </c>
      <c r="L6264" s="6" t="s">
        <v>24</v>
      </c>
      <c r="N6264" s="6" t="b">
        <v>0</v>
      </c>
      <c r="O6264" s="6">
        <v>41.990360340000002</v>
      </c>
      <c r="P6264" s="6">
        <v>-72.129384290000004</v>
      </c>
    </row>
    <row r="6265" spans="2:16" ht="15.75" customHeight="1" x14ac:dyDescent="0.3">
      <c r="B6265" s="6">
        <v>705</v>
      </c>
      <c r="C6265" s="6" t="s">
        <v>26</v>
      </c>
      <c r="D6265" s="6">
        <v>8369</v>
      </c>
      <c r="F6265" s="6" t="s">
        <v>172</v>
      </c>
      <c r="G6265" s="6">
        <v>112.8</v>
      </c>
      <c r="H6265" s="6">
        <v>145.1</v>
      </c>
      <c r="I6265" s="6">
        <v>1.8</v>
      </c>
      <c r="J6265" s="6" t="s">
        <v>170</v>
      </c>
      <c r="K6265" s="6">
        <v>1.3</v>
      </c>
      <c r="L6265" s="6" t="s">
        <v>24</v>
      </c>
      <c r="N6265" s="6" t="b">
        <v>1</v>
      </c>
      <c r="O6265" s="6">
        <v>41.990319919999997</v>
      </c>
      <c r="P6265" s="6">
        <v>-72.129271020000004</v>
      </c>
    </row>
    <row r="6266" spans="2:16" ht="15.75" customHeight="1" x14ac:dyDescent="0.3">
      <c r="B6266" s="6">
        <v>408</v>
      </c>
      <c r="C6266" s="6" t="s">
        <v>26</v>
      </c>
      <c r="D6266" s="6">
        <v>8372</v>
      </c>
      <c r="F6266" s="6" t="s">
        <v>20</v>
      </c>
      <c r="G6266" s="6">
        <v>179.1</v>
      </c>
      <c r="H6266" s="6">
        <v>82.6</v>
      </c>
      <c r="I6266" s="6">
        <v>2.6</v>
      </c>
      <c r="J6266" s="6" t="s">
        <v>170</v>
      </c>
      <c r="K6266" s="6">
        <v>1.3</v>
      </c>
      <c r="L6266" s="6" t="s">
        <v>24</v>
      </c>
      <c r="N6266" s="6" t="b">
        <v>0</v>
      </c>
      <c r="O6266" s="6">
        <v>41.989662840000001</v>
      </c>
      <c r="P6266" s="6">
        <v>-72.128612340000004</v>
      </c>
    </row>
    <row r="6267" spans="2:16" ht="15.75" customHeight="1" x14ac:dyDescent="0.3">
      <c r="B6267" s="6">
        <v>408</v>
      </c>
      <c r="C6267" s="6" t="s">
        <v>25</v>
      </c>
      <c r="D6267" s="6">
        <v>8376</v>
      </c>
      <c r="F6267" s="6" t="s">
        <v>20</v>
      </c>
      <c r="G6267" s="6">
        <v>178</v>
      </c>
      <c r="H6267" s="6">
        <v>99.9</v>
      </c>
      <c r="I6267" s="6">
        <v>4.0999999999999996</v>
      </c>
      <c r="J6267" s="6" t="s">
        <v>170</v>
      </c>
      <c r="K6267" s="6">
        <v>1.3</v>
      </c>
      <c r="L6267" s="6" t="s">
        <v>24</v>
      </c>
      <c r="N6267" s="6" t="b">
        <v>0</v>
      </c>
      <c r="O6267" s="6">
        <v>41.989817770000002</v>
      </c>
      <c r="P6267" s="6">
        <v>-72.128589090000006</v>
      </c>
    </row>
    <row r="6268" spans="2:16" ht="15.75" customHeight="1" x14ac:dyDescent="0.3">
      <c r="B6268" s="6">
        <v>408</v>
      </c>
      <c r="C6268" s="6" t="s">
        <v>26</v>
      </c>
      <c r="D6268" s="6">
        <v>8379</v>
      </c>
      <c r="F6268" s="6" t="s">
        <v>20</v>
      </c>
      <c r="G6268" s="6">
        <v>178.1</v>
      </c>
      <c r="H6268" s="6">
        <v>83.1</v>
      </c>
      <c r="I6268" s="6">
        <v>2.6</v>
      </c>
      <c r="J6268" s="6" t="s">
        <v>170</v>
      </c>
      <c r="K6268" s="6">
        <v>1.3</v>
      </c>
      <c r="L6268" s="6" t="s">
        <v>24</v>
      </c>
      <c r="N6268" s="6" t="b">
        <v>0</v>
      </c>
      <c r="O6268" s="6">
        <v>41.989668829999999</v>
      </c>
      <c r="P6268" s="6">
        <v>-72.128623200000007</v>
      </c>
    </row>
    <row r="6269" spans="2:16" ht="15.75" customHeight="1" x14ac:dyDescent="0.3">
      <c r="B6269" s="6">
        <v>409</v>
      </c>
      <c r="C6269" s="6" t="s">
        <v>21</v>
      </c>
      <c r="D6269" s="6">
        <v>8383</v>
      </c>
      <c r="F6269" s="6" t="s">
        <v>20</v>
      </c>
      <c r="G6269" s="6">
        <v>184.8</v>
      </c>
      <c r="H6269" s="6">
        <v>91.4</v>
      </c>
      <c r="I6269" s="6">
        <v>2.5</v>
      </c>
      <c r="J6269" s="6" t="s">
        <v>170</v>
      </c>
      <c r="L6269" s="6" t="s">
        <v>24</v>
      </c>
      <c r="N6269" s="6" t="b">
        <v>0</v>
      </c>
      <c r="O6269" s="6">
        <v>41.98973187</v>
      </c>
      <c r="P6269" s="6">
        <v>-72.128525920000001</v>
      </c>
    </row>
    <row r="6270" spans="2:16" ht="15.75" customHeight="1" x14ac:dyDescent="0.3">
      <c r="B6270" s="6">
        <v>505</v>
      </c>
      <c r="C6270" s="6" t="s">
        <v>25</v>
      </c>
      <c r="D6270" s="6">
        <v>8384</v>
      </c>
      <c r="F6270" s="6" t="s">
        <v>172</v>
      </c>
      <c r="G6270" s="6">
        <v>110.1</v>
      </c>
      <c r="H6270" s="6">
        <v>114</v>
      </c>
      <c r="I6270" s="6">
        <v>1.7</v>
      </c>
      <c r="J6270" s="6" t="s">
        <v>170</v>
      </c>
      <c r="L6270" s="6" t="s">
        <v>24</v>
      </c>
      <c r="N6270" s="6" t="b">
        <v>0</v>
      </c>
      <c r="O6270" s="6">
        <v>41.990048700000003</v>
      </c>
      <c r="P6270" s="6">
        <v>-72.129368540000002</v>
      </c>
    </row>
    <row r="6271" spans="2:16" ht="15.75" customHeight="1" x14ac:dyDescent="0.3">
      <c r="B6271" s="6">
        <v>408</v>
      </c>
      <c r="C6271" s="6" t="s">
        <v>26</v>
      </c>
      <c r="D6271" s="6">
        <v>8385</v>
      </c>
      <c r="F6271" s="6" t="s">
        <v>20</v>
      </c>
      <c r="G6271" s="6">
        <v>175.9</v>
      </c>
      <c r="H6271" s="6">
        <v>80.099999999999994</v>
      </c>
      <c r="I6271" s="6">
        <v>1.6</v>
      </c>
      <c r="J6271" s="6" t="s">
        <v>170</v>
      </c>
      <c r="K6271" s="6">
        <v>1.3</v>
      </c>
      <c r="L6271" s="6" t="s">
        <v>24</v>
      </c>
      <c r="N6271" s="6" t="b">
        <v>0</v>
      </c>
      <c r="O6271" s="6">
        <v>41.989645699999997</v>
      </c>
      <c r="P6271" s="6">
        <v>-72.128655719999998</v>
      </c>
    </row>
    <row r="6272" spans="2:16" ht="15.75" customHeight="1" x14ac:dyDescent="0.3">
      <c r="B6272" s="6">
        <v>705</v>
      </c>
      <c r="C6272" s="6" t="s">
        <v>25</v>
      </c>
      <c r="D6272" s="6">
        <v>8386</v>
      </c>
      <c r="F6272" s="6" t="s">
        <v>172</v>
      </c>
      <c r="G6272" s="6">
        <v>111.7</v>
      </c>
      <c r="H6272" s="6">
        <v>158.1</v>
      </c>
      <c r="I6272" s="6">
        <v>1.2</v>
      </c>
      <c r="J6272" s="6" t="s">
        <v>170</v>
      </c>
      <c r="K6272" s="6">
        <v>1.3</v>
      </c>
      <c r="L6272" s="6" t="s">
        <v>24</v>
      </c>
      <c r="N6272" s="6" t="b">
        <v>0</v>
      </c>
      <c r="O6272" s="6">
        <v>41.990436780000003</v>
      </c>
      <c r="P6272" s="6">
        <v>-72.129256810000001</v>
      </c>
    </row>
    <row r="6273" spans="2:16" ht="15.75" customHeight="1" x14ac:dyDescent="0.3">
      <c r="B6273" s="6">
        <v>107</v>
      </c>
      <c r="C6273" s="6" t="s">
        <v>25</v>
      </c>
      <c r="D6273" s="6">
        <v>8392</v>
      </c>
      <c r="F6273" s="6" t="s">
        <v>22</v>
      </c>
      <c r="G6273" s="6">
        <v>157.9</v>
      </c>
      <c r="H6273" s="6">
        <v>31.2</v>
      </c>
      <c r="I6273" s="6">
        <v>4.7</v>
      </c>
      <c r="J6273" s="6" t="s">
        <v>170</v>
      </c>
      <c r="K6273" s="6">
        <v>1.3</v>
      </c>
      <c r="L6273" s="6" t="s">
        <v>24</v>
      </c>
      <c r="N6273" s="6" t="b">
        <v>1</v>
      </c>
      <c r="O6273" s="6">
        <v>41.989240719999998</v>
      </c>
      <c r="P6273" s="6">
        <v>-72.128972959999999</v>
      </c>
    </row>
    <row r="6274" spans="2:16" ht="15.75" customHeight="1" x14ac:dyDescent="0.3">
      <c r="B6274" s="6">
        <v>409</v>
      </c>
      <c r="C6274" s="6" t="s">
        <v>17</v>
      </c>
      <c r="D6274" s="6">
        <v>8396</v>
      </c>
      <c r="F6274" s="6" t="s">
        <v>20</v>
      </c>
      <c r="G6274" s="6">
        <v>187.5</v>
      </c>
      <c r="H6274" s="6">
        <v>84.9</v>
      </c>
      <c r="I6274" s="6">
        <v>1.1000000000000001</v>
      </c>
      <c r="J6274" s="6" t="s">
        <v>170</v>
      </c>
      <c r="K6274" s="6">
        <v>1.3</v>
      </c>
      <c r="L6274" s="6" t="s">
        <v>24</v>
      </c>
      <c r="N6274" s="6" t="b">
        <v>0</v>
      </c>
      <c r="O6274" s="6">
        <v>41.989670089999997</v>
      </c>
      <c r="P6274" s="6">
        <v>-72.128507409999997</v>
      </c>
    </row>
    <row r="6275" spans="2:16" ht="15.75" customHeight="1" x14ac:dyDescent="0.3">
      <c r="B6275" s="6">
        <v>107</v>
      </c>
      <c r="C6275" s="6" t="s">
        <v>25</v>
      </c>
      <c r="D6275" s="6">
        <v>8398</v>
      </c>
      <c r="F6275" s="6" t="s">
        <v>20</v>
      </c>
      <c r="G6275" s="6">
        <v>154.6</v>
      </c>
      <c r="H6275" s="6">
        <v>30.2</v>
      </c>
      <c r="I6275" s="6">
        <v>3.9</v>
      </c>
      <c r="J6275" s="6" t="s">
        <v>170</v>
      </c>
      <c r="K6275" s="6">
        <v>1.3</v>
      </c>
      <c r="L6275" s="6" t="s">
        <v>24</v>
      </c>
      <c r="N6275" s="6" t="b">
        <v>0</v>
      </c>
      <c r="O6275" s="6">
        <v>41.989237019999997</v>
      </c>
      <c r="P6275" s="6">
        <v>-72.129014380000001</v>
      </c>
    </row>
    <row r="6276" spans="2:16" ht="15.75" customHeight="1" x14ac:dyDescent="0.3">
      <c r="B6276" s="6">
        <v>409</v>
      </c>
      <c r="C6276" s="6" t="s">
        <v>21</v>
      </c>
      <c r="D6276" s="6">
        <v>8400</v>
      </c>
      <c r="F6276" s="6" t="s">
        <v>20</v>
      </c>
      <c r="G6276" s="6">
        <v>182.4</v>
      </c>
      <c r="H6276" s="6">
        <v>90.2</v>
      </c>
      <c r="I6276" s="6">
        <v>2.2999999999999998</v>
      </c>
      <c r="J6276" s="6" t="s">
        <v>170</v>
      </c>
      <c r="L6276" s="6" t="s">
        <v>24</v>
      </c>
      <c r="N6276" s="6" t="b">
        <v>0</v>
      </c>
      <c r="O6276" s="6">
        <v>41.989724989999999</v>
      </c>
      <c r="P6276" s="6">
        <v>-72.128557040000004</v>
      </c>
    </row>
    <row r="6277" spans="2:16" ht="15.75" customHeight="1" x14ac:dyDescent="0.3">
      <c r="B6277" s="6">
        <v>107</v>
      </c>
      <c r="C6277" s="6" t="s">
        <v>25</v>
      </c>
      <c r="D6277" s="6">
        <v>8402</v>
      </c>
      <c r="F6277" s="6" t="s">
        <v>22</v>
      </c>
      <c r="G6277" s="6">
        <v>155.1</v>
      </c>
      <c r="H6277" s="6">
        <v>35.700000000000003</v>
      </c>
      <c r="I6277" s="6">
        <v>1.5</v>
      </c>
      <c r="J6277" s="6" t="s">
        <v>170</v>
      </c>
      <c r="K6277" s="6">
        <v>1.3</v>
      </c>
      <c r="L6277" s="6" t="s">
        <v>24</v>
      </c>
      <c r="N6277" s="6" t="b">
        <v>0</v>
      </c>
      <c r="O6277" s="6">
        <v>41.989284949999998</v>
      </c>
      <c r="P6277" s="6">
        <v>-72.128996869999995</v>
      </c>
    </row>
    <row r="6278" spans="2:16" ht="15.75" customHeight="1" x14ac:dyDescent="0.3">
      <c r="B6278" s="6">
        <v>805</v>
      </c>
      <c r="C6278" s="6" t="s">
        <v>21</v>
      </c>
      <c r="D6278" s="6">
        <v>8403</v>
      </c>
      <c r="F6278" s="6" t="s">
        <v>172</v>
      </c>
      <c r="G6278" s="6">
        <v>101.3</v>
      </c>
      <c r="H6278" s="6">
        <v>174.7</v>
      </c>
      <c r="I6278" s="6">
        <v>1.6</v>
      </c>
      <c r="J6278" s="6" t="s">
        <v>170</v>
      </c>
      <c r="K6278" s="6">
        <v>1.3</v>
      </c>
      <c r="L6278" s="6" t="s">
        <v>24</v>
      </c>
      <c r="N6278" s="6" t="b">
        <v>0</v>
      </c>
      <c r="O6278" s="6">
        <v>41.990600039999997</v>
      </c>
      <c r="P6278" s="6">
        <v>-72.129345850000007</v>
      </c>
    </row>
    <row r="6279" spans="2:16" ht="15.75" customHeight="1" x14ac:dyDescent="0.3">
      <c r="B6279" s="6">
        <v>107</v>
      </c>
      <c r="C6279" s="6" t="s">
        <v>25</v>
      </c>
      <c r="D6279" s="6">
        <v>8404</v>
      </c>
      <c r="F6279" s="6" t="s">
        <v>22</v>
      </c>
      <c r="G6279" s="6">
        <v>157</v>
      </c>
      <c r="H6279" s="6">
        <v>36.299999999999997</v>
      </c>
      <c r="I6279" s="6">
        <v>1.7</v>
      </c>
      <c r="J6279" s="6" t="s">
        <v>170</v>
      </c>
      <c r="K6279" s="6">
        <v>1.3</v>
      </c>
      <c r="L6279" s="6" t="s">
        <v>24</v>
      </c>
      <c r="N6279" s="6" t="b">
        <v>0</v>
      </c>
      <c r="O6279" s="6">
        <v>41.989287300000001</v>
      </c>
      <c r="P6279" s="6">
        <v>-72.128972959999999</v>
      </c>
    </row>
    <row r="6280" spans="2:16" ht="15.75" customHeight="1" x14ac:dyDescent="0.3">
      <c r="B6280" s="6">
        <v>805</v>
      </c>
      <c r="C6280" s="6" t="s">
        <v>21</v>
      </c>
      <c r="D6280" s="6">
        <v>8407</v>
      </c>
      <c r="F6280" s="6" t="s">
        <v>172</v>
      </c>
      <c r="G6280" s="6">
        <v>105.2</v>
      </c>
      <c r="H6280" s="6">
        <v>175.6</v>
      </c>
      <c r="I6280" s="6">
        <v>2.2000000000000002</v>
      </c>
      <c r="J6280" s="6" t="s">
        <v>170</v>
      </c>
      <c r="K6280" s="6">
        <v>1.3</v>
      </c>
      <c r="L6280" s="6" t="s">
        <v>24</v>
      </c>
      <c r="N6280" s="6" t="b">
        <v>0</v>
      </c>
      <c r="O6280" s="6">
        <v>41.990601920000003</v>
      </c>
      <c r="P6280" s="6">
        <v>-72.129297489999999</v>
      </c>
    </row>
    <row r="6281" spans="2:16" ht="15.75" customHeight="1" x14ac:dyDescent="0.3">
      <c r="B6281" s="6">
        <v>705</v>
      </c>
      <c r="C6281" s="6" t="s">
        <v>21</v>
      </c>
      <c r="D6281" s="6">
        <v>8408</v>
      </c>
      <c r="F6281" s="6" t="s">
        <v>172</v>
      </c>
      <c r="G6281" s="6">
        <v>107</v>
      </c>
      <c r="H6281" s="6">
        <v>151.9</v>
      </c>
      <c r="I6281" s="6">
        <v>1.2</v>
      </c>
      <c r="J6281" s="6" t="s">
        <v>170</v>
      </c>
      <c r="K6281" s="6">
        <v>1.3</v>
      </c>
      <c r="L6281" s="6" t="s">
        <v>24</v>
      </c>
      <c r="N6281" s="6" t="b">
        <v>0</v>
      </c>
      <c r="O6281" s="6">
        <v>41.990389209999996</v>
      </c>
      <c r="P6281" s="6">
        <v>-72.129325840000007</v>
      </c>
    </row>
    <row r="6282" spans="2:16" ht="15.75" customHeight="1" x14ac:dyDescent="0.3">
      <c r="B6282" s="6">
        <v>805</v>
      </c>
      <c r="C6282" s="6" t="s">
        <v>21</v>
      </c>
      <c r="D6282" s="6">
        <v>8409</v>
      </c>
      <c r="F6282" s="6" t="s">
        <v>172</v>
      </c>
      <c r="G6282" s="6">
        <v>105.7</v>
      </c>
      <c r="H6282" s="6">
        <v>173.3</v>
      </c>
      <c r="I6282" s="6">
        <v>1.2</v>
      </c>
      <c r="J6282" s="6" t="s">
        <v>170</v>
      </c>
      <c r="K6282" s="6">
        <v>1.3</v>
      </c>
      <c r="L6282" s="6" t="s">
        <v>24</v>
      </c>
      <c r="N6282" s="6" t="b">
        <v>0</v>
      </c>
      <c r="O6282" s="6">
        <v>41.990580770000001</v>
      </c>
      <c r="P6282" s="6">
        <v>-72.129296359999998</v>
      </c>
    </row>
    <row r="6283" spans="2:16" ht="15.75" customHeight="1" x14ac:dyDescent="0.3">
      <c r="B6283" s="6">
        <v>805</v>
      </c>
      <c r="C6283" s="6" t="s">
        <v>21</v>
      </c>
      <c r="D6283" s="6">
        <v>8410</v>
      </c>
      <c r="F6283" s="6" t="s">
        <v>172</v>
      </c>
      <c r="G6283" s="6">
        <v>104.9</v>
      </c>
      <c r="H6283" s="6">
        <v>174.3</v>
      </c>
      <c r="I6283" s="6">
        <v>1.7</v>
      </c>
      <c r="J6283" s="6" t="s">
        <v>170</v>
      </c>
      <c r="K6283" s="6">
        <v>1.3</v>
      </c>
      <c r="L6283" s="6" t="s">
        <v>24</v>
      </c>
      <c r="N6283" s="6" t="b">
        <v>1</v>
      </c>
      <c r="O6283" s="6">
        <v>41.990590869999998</v>
      </c>
      <c r="P6283" s="6">
        <v>-72.129303789999994</v>
      </c>
    </row>
    <row r="6284" spans="2:16" ht="15.75" customHeight="1" x14ac:dyDescent="0.3">
      <c r="B6284" s="6">
        <v>805</v>
      </c>
      <c r="C6284" s="6" t="s">
        <v>21</v>
      </c>
      <c r="D6284" s="6">
        <v>8414</v>
      </c>
      <c r="F6284" s="6" t="s">
        <v>172</v>
      </c>
      <c r="G6284" s="6">
        <v>115.3</v>
      </c>
      <c r="H6284" s="6">
        <v>165.5</v>
      </c>
      <c r="I6284" s="6">
        <v>1.7</v>
      </c>
      <c r="J6284" s="6" t="s">
        <v>170</v>
      </c>
      <c r="K6284" s="6">
        <v>1.3</v>
      </c>
      <c r="L6284" s="6" t="s">
        <v>24</v>
      </c>
      <c r="N6284" s="6" t="b">
        <v>0</v>
      </c>
      <c r="O6284" s="6">
        <v>41.990496690000001</v>
      </c>
      <c r="P6284" s="6">
        <v>-72.129198360000004</v>
      </c>
    </row>
    <row r="6285" spans="2:16" ht="15.75" customHeight="1" x14ac:dyDescent="0.3">
      <c r="B6285" s="6">
        <v>805</v>
      </c>
      <c r="C6285" s="6" t="s">
        <v>21</v>
      </c>
      <c r="D6285" s="6">
        <v>8415</v>
      </c>
      <c r="F6285" s="6" t="s">
        <v>172</v>
      </c>
      <c r="G6285" s="6">
        <v>105.3</v>
      </c>
      <c r="H6285" s="6">
        <v>173.6</v>
      </c>
      <c r="I6285" s="6">
        <v>2</v>
      </c>
      <c r="J6285" s="6" t="s">
        <v>170</v>
      </c>
      <c r="K6285" s="6">
        <v>1.3</v>
      </c>
      <c r="L6285" s="6" t="s">
        <v>24</v>
      </c>
      <c r="N6285" s="6" t="b">
        <v>0</v>
      </c>
      <c r="O6285" s="6">
        <v>41.990584050000002</v>
      </c>
      <c r="P6285" s="6">
        <v>-72.129300499999999</v>
      </c>
    </row>
    <row r="6286" spans="2:16" ht="15.75" customHeight="1" x14ac:dyDescent="0.3">
      <c r="B6286" s="6">
        <v>805</v>
      </c>
      <c r="C6286" s="6" t="s">
        <v>21</v>
      </c>
      <c r="D6286" s="6">
        <v>8416</v>
      </c>
      <c r="F6286" s="6" t="s">
        <v>172</v>
      </c>
      <c r="G6286" s="6">
        <v>106.3</v>
      </c>
      <c r="H6286" s="6">
        <v>174.8</v>
      </c>
      <c r="I6286" s="6">
        <v>1.8</v>
      </c>
      <c r="J6286" s="6" t="s">
        <v>170</v>
      </c>
      <c r="K6286" s="6">
        <v>1.3</v>
      </c>
      <c r="L6286" s="6" t="s">
        <v>24</v>
      </c>
      <c r="N6286" s="6" t="b">
        <v>0</v>
      </c>
      <c r="O6286" s="6">
        <v>41.99059312</v>
      </c>
      <c r="P6286" s="6">
        <v>-72.129286059999998</v>
      </c>
    </row>
    <row r="6287" spans="2:16" ht="15.75" customHeight="1" x14ac:dyDescent="0.3">
      <c r="B6287" s="6">
        <v>705</v>
      </c>
      <c r="C6287" s="6" t="s">
        <v>21</v>
      </c>
      <c r="D6287" s="6">
        <v>8417</v>
      </c>
      <c r="F6287" s="6" t="s">
        <v>172</v>
      </c>
      <c r="G6287" s="6">
        <v>108.9</v>
      </c>
      <c r="H6287" s="6">
        <v>150.30000000000001</v>
      </c>
      <c r="I6287" s="6">
        <v>2.5</v>
      </c>
      <c r="J6287" s="6" t="s">
        <v>170</v>
      </c>
      <c r="K6287" s="6">
        <v>1.3</v>
      </c>
      <c r="L6287" s="6" t="s">
        <v>24</v>
      </c>
      <c r="N6287" s="6" t="b">
        <v>1</v>
      </c>
      <c r="O6287" s="6">
        <v>41.990372069999999</v>
      </c>
      <c r="P6287" s="6">
        <v>-72.129306560000003</v>
      </c>
    </row>
    <row r="6288" spans="2:16" ht="15.75" customHeight="1" x14ac:dyDescent="0.3">
      <c r="B6288" s="6">
        <v>107</v>
      </c>
      <c r="C6288" s="6" t="s">
        <v>25</v>
      </c>
      <c r="D6288" s="6">
        <v>8420</v>
      </c>
      <c r="F6288" s="6" t="s">
        <v>22</v>
      </c>
      <c r="G6288" s="6">
        <v>154.30000000000001</v>
      </c>
      <c r="H6288" s="6">
        <v>37.4</v>
      </c>
      <c r="I6288" s="6">
        <v>2.1</v>
      </c>
      <c r="J6288" s="6" t="s">
        <v>170</v>
      </c>
      <c r="K6288" s="6">
        <v>1.3</v>
      </c>
      <c r="L6288" s="6" t="s">
        <v>24</v>
      </c>
      <c r="N6288" s="6" t="b">
        <v>0</v>
      </c>
      <c r="O6288" s="6">
        <v>41.989301259999998</v>
      </c>
      <c r="P6288" s="6">
        <v>-72.129002830000005</v>
      </c>
    </row>
    <row r="6289" spans="2:16" ht="15.75" customHeight="1" x14ac:dyDescent="0.3">
      <c r="B6289" s="6">
        <v>107</v>
      </c>
      <c r="C6289" s="6" t="s">
        <v>25</v>
      </c>
      <c r="D6289" s="6">
        <v>8421</v>
      </c>
      <c r="F6289" s="6" t="s">
        <v>22</v>
      </c>
      <c r="G6289" s="6">
        <v>155.1</v>
      </c>
      <c r="H6289" s="6">
        <v>35.700000000000003</v>
      </c>
      <c r="I6289" s="6">
        <v>1.5</v>
      </c>
      <c r="J6289" s="6" t="s">
        <v>170</v>
      </c>
      <c r="K6289" s="6">
        <v>1.3</v>
      </c>
      <c r="L6289" s="6" t="s">
        <v>24</v>
      </c>
      <c r="N6289" s="6" t="b">
        <v>0</v>
      </c>
      <c r="O6289" s="6">
        <v>41.989284949999998</v>
      </c>
      <c r="P6289" s="6">
        <v>-72.128996869999995</v>
      </c>
    </row>
    <row r="6290" spans="2:16" ht="15.75" customHeight="1" x14ac:dyDescent="0.3">
      <c r="B6290" s="6">
        <v>805</v>
      </c>
      <c r="C6290" s="6" t="s">
        <v>21</v>
      </c>
      <c r="D6290" s="6">
        <v>8422</v>
      </c>
      <c r="F6290" s="6" t="s">
        <v>172</v>
      </c>
      <c r="G6290" s="6">
        <v>102.3</v>
      </c>
      <c r="H6290" s="6">
        <v>160</v>
      </c>
      <c r="I6290" s="6">
        <v>2</v>
      </c>
      <c r="J6290" s="6" t="s">
        <v>170</v>
      </c>
      <c r="K6290" s="6">
        <v>1.3</v>
      </c>
      <c r="L6290" s="6" t="s">
        <v>24</v>
      </c>
      <c r="N6290" s="6" t="b">
        <v>0</v>
      </c>
      <c r="O6290" s="6">
        <v>41.990468290000003</v>
      </c>
      <c r="P6290" s="6">
        <v>-72.129364820000006</v>
      </c>
    </row>
    <row r="6291" spans="2:16" ht="15.75" customHeight="1" x14ac:dyDescent="0.3">
      <c r="B6291" s="6">
        <v>805</v>
      </c>
      <c r="C6291" s="6" t="s">
        <v>21</v>
      </c>
      <c r="D6291" s="6">
        <v>8423</v>
      </c>
      <c r="F6291" s="6" t="s">
        <v>172</v>
      </c>
      <c r="G6291" s="6">
        <v>105.3</v>
      </c>
      <c r="H6291" s="6">
        <v>174.9</v>
      </c>
      <c r="I6291" s="6">
        <v>2.7</v>
      </c>
      <c r="J6291" s="6" t="s">
        <v>170</v>
      </c>
      <c r="K6291" s="6">
        <v>1.3</v>
      </c>
      <c r="L6291" s="6" t="s">
        <v>24</v>
      </c>
      <c r="N6291" s="6" t="b">
        <v>0</v>
      </c>
      <c r="O6291" s="6">
        <v>41.990595560000003</v>
      </c>
      <c r="P6291" s="6">
        <v>-72.129297769999994</v>
      </c>
    </row>
    <row r="6292" spans="2:16" ht="15.75" customHeight="1" x14ac:dyDescent="0.3">
      <c r="B6292" s="6">
        <v>805</v>
      </c>
      <c r="C6292" s="6" t="s">
        <v>21</v>
      </c>
      <c r="D6292" s="6">
        <v>8424</v>
      </c>
      <c r="F6292" s="6" t="s">
        <v>172</v>
      </c>
      <c r="G6292" s="6">
        <v>103.8</v>
      </c>
      <c r="H6292" s="6">
        <v>174.4</v>
      </c>
      <c r="I6292" s="6">
        <v>2</v>
      </c>
      <c r="J6292" s="6" t="s">
        <v>170</v>
      </c>
      <c r="K6292" s="6">
        <v>1.3</v>
      </c>
      <c r="L6292" s="6" t="s">
        <v>24</v>
      </c>
      <c r="N6292" s="6" t="b">
        <v>0</v>
      </c>
      <c r="O6292" s="6">
        <v>41.990593480000001</v>
      </c>
      <c r="P6292" s="6">
        <v>-72.129316689999996</v>
      </c>
    </row>
    <row r="6293" spans="2:16" ht="15.75" customHeight="1" x14ac:dyDescent="0.3">
      <c r="B6293" s="6">
        <v>408</v>
      </c>
      <c r="C6293" s="6" t="s">
        <v>17</v>
      </c>
      <c r="D6293" s="6">
        <v>8425</v>
      </c>
      <c r="F6293" s="6" t="s">
        <v>20</v>
      </c>
      <c r="G6293" s="6">
        <v>161.30000000000001</v>
      </c>
      <c r="H6293" s="6">
        <v>88</v>
      </c>
      <c r="I6293" s="6">
        <v>1</v>
      </c>
      <c r="J6293" s="6" t="s">
        <v>170</v>
      </c>
      <c r="K6293" s="6">
        <v>1.3</v>
      </c>
      <c r="L6293" s="6" t="s">
        <v>24</v>
      </c>
      <c r="N6293" s="6" t="b">
        <v>0</v>
      </c>
      <c r="O6293" s="6">
        <v>41.989738469999999</v>
      </c>
      <c r="P6293" s="6">
        <v>-72.128813089999994</v>
      </c>
    </row>
    <row r="6294" spans="2:16" ht="15.75" customHeight="1" x14ac:dyDescent="0.3">
      <c r="B6294" s="6">
        <v>805</v>
      </c>
      <c r="C6294" s="6" t="s">
        <v>21</v>
      </c>
      <c r="D6294" s="6">
        <v>8427</v>
      </c>
      <c r="F6294" s="6" t="s">
        <v>172</v>
      </c>
      <c r="G6294" s="6">
        <v>101.4</v>
      </c>
      <c r="H6294" s="6">
        <v>174.2</v>
      </c>
      <c r="I6294" s="6">
        <v>1.8</v>
      </c>
      <c r="J6294" s="6" t="s">
        <v>170</v>
      </c>
      <c r="K6294" s="6">
        <v>1.3</v>
      </c>
      <c r="L6294" s="6" t="s">
        <v>24</v>
      </c>
      <c r="N6294" s="6" t="b">
        <v>0</v>
      </c>
      <c r="O6294" s="6">
        <v>41.990595460000002</v>
      </c>
      <c r="P6294" s="6">
        <v>-72.129345709999996</v>
      </c>
    </row>
    <row r="6295" spans="2:16" ht="15.75" customHeight="1" x14ac:dyDescent="0.3">
      <c r="B6295" s="6">
        <v>107</v>
      </c>
      <c r="C6295" s="6" t="s">
        <v>25</v>
      </c>
      <c r="D6295" s="6">
        <v>8428</v>
      </c>
      <c r="F6295" s="6" t="s">
        <v>22</v>
      </c>
      <c r="G6295" s="6">
        <v>155.5</v>
      </c>
      <c r="H6295" s="6">
        <v>35.799999999999997</v>
      </c>
      <c r="I6295" s="6">
        <v>1</v>
      </c>
      <c r="J6295" s="6" t="s">
        <v>170</v>
      </c>
      <c r="K6295" s="6">
        <v>1.3</v>
      </c>
      <c r="L6295" s="6" t="s">
        <v>24</v>
      </c>
      <c r="N6295" s="6" t="b">
        <v>0</v>
      </c>
      <c r="O6295" s="6">
        <v>41.989285209999998</v>
      </c>
      <c r="P6295" s="6">
        <v>-72.128991889999995</v>
      </c>
    </row>
    <row r="6296" spans="2:16" ht="15.75" customHeight="1" x14ac:dyDescent="0.3">
      <c r="B6296" s="6">
        <v>805</v>
      </c>
      <c r="C6296" s="6" t="s">
        <v>21</v>
      </c>
      <c r="D6296" s="6">
        <v>8430</v>
      </c>
      <c r="F6296" s="6" t="s">
        <v>172</v>
      </c>
      <c r="G6296" s="6">
        <v>108.2</v>
      </c>
      <c r="H6296" s="6">
        <v>171.6</v>
      </c>
      <c r="I6296" s="6">
        <v>2.1</v>
      </c>
      <c r="J6296" s="6" t="s">
        <v>170</v>
      </c>
      <c r="K6296" s="6">
        <v>1.3</v>
      </c>
      <c r="L6296" s="6" t="s">
        <v>24</v>
      </c>
      <c r="N6296" s="6" t="b">
        <v>1</v>
      </c>
      <c r="O6296" s="6">
        <v>41.990561810000003</v>
      </c>
      <c r="P6296" s="6">
        <v>-72.129270140000003</v>
      </c>
    </row>
    <row r="6297" spans="2:16" ht="15.75" customHeight="1" x14ac:dyDescent="0.3">
      <c r="B6297" s="6">
        <v>805</v>
      </c>
      <c r="C6297" s="6" t="s">
        <v>21</v>
      </c>
      <c r="D6297" s="6">
        <v>8431</v>
      </c>
      <c r="F6297" s="6" t="s">
        <v>172</v>
      </c>
      <c r="G6297" s="6">
        <v>106.1</v>
      </c>
      <c r="H6297" s="6">
        <v>175.4</v>
      </c>
      <c r="I6297" s="6">
        <v>1.5</v>
      </c>
      <c r="J6297" s="6" t="s">
        <v>170</v>
      </c>
      <c r="K6297" s="6">
        <v>1.3</v>
      </c>
      <c r="L6297" s="6" t="s">
        <v>24</v>
      </c>
      <c r="N6297" s="6" t="b">
        <v>1</v>
      </c>
      <c r="O6297" s="6">
        <v>41.990598740000003</v>
      </c>
      <c r="P6297" s="6">
        <v>-72.129287180000006</v>
      </c>
    </row>
    <row r="6298" spans="2:16" ht="15.75" customHeight="1" x14ac:dyDescent="0.3">
      <c r="B6298" s="6">
        <v>705</v>
      </c>
      <c r="C6298" s="6" t="s">
        <v>21</v>
      </c>
      <c r="D6298" s="6">
        <v>8432</v>
      </c>
      <c r="F6298" s="6" t="s">
        <v>172</v>
      </c>
      <c r="G6298" s="6">
        <v>108.4</v>
      </c>
      <c r="H6298" s="6">
        <v>151.6</v>
      </c>
      <c r="I6298" s="6">
        <v>1.5</v>
      </c>
      <c r="J6298" s="6" t="s">
        <v>170</v>
      </c>
      <c r="K6298" s="6">
        <v>1.3</v>
      </c>
      <c r="L6298" s="6" t="s">
        <v>24</v>
      </c>
      <c r="N6298" s="6" t="b">
        <v>0</v>
      </c>
      <c r="O6298" s="6">
        <v>41.99038436</v>
      </c>
      <c r="P6298" s="6">
        <v>-72.129309789999994</v>
      </c>
    </row>
    <row r="6299" spans="2:16" ht="15.75" customHeight="1" x14ac:dyDescent="0.3">
      <c r="B6299" s="6">
        <v>705</v>
      </c>
      <c r="C6299" s="6" t="s">
        <v>21</v>
      </c>
      <c r="D6299" s="6">
        <v>8436</v>
      </c>
      <c r="F6299" s="6" t="s">
        <v>172</v>
      </c>
      <c r="G6299" s="6">
        <v>105.8</v>
      </c>
      <c r="H6299" s="6">
        <v>151.69999999999999</v>
      </c>
      <c r="I6299" s="6">
        <v>1.6</v>
      </c>
      <c r="J6299" s="6" t="s">
        <v>170</v>
      </c>
      <c r="K6299" s="6">
        <v>1.3</v>
      </c>
      <c r="L6299" s="6" t="s">
        <v>24</v>
      </c>
      <c r="N6299" s="6" t="b">
        <v>1</v>
      </c>
      <c r="O6299" s="6">
        <v>41.990389309999998</v>
      </c>
      <c r="P6299" s="6">
        <v>-72.129340560000003</v>
      </c>
    </row>
    <row r="6300" spans="2:16" ht="15.75" customHeight="1" x14ac:dyDescent="0.3">
      <c r="B6300" s="6">
        <v>705</v>
      </c>
      <c r="C6300" s="6" t="s">
        <v>21</v>
      </c>
      <c r="D6300" s="6">
        <v>8438</v>
      </c>
      <c r="F6300" s="6" t="s">
        <v>172</v>
      </c>
      <c r="G6300" s="6">
        <v>100.3</v>
      </c>
      <c r="H6300" s="6">
        <v>151.19999999999999</v>
      </c>
      <c r="I6300" s="6">
        <v>2.4</v>
      </c>
      <c r="J6300" s="6" t="s">
        <v>170</v>
      </c>
      <c r="K6300" s="6">
        <v>1.3</v>
      </c>
      <c r="L6300" s="6" t="s">
        <v>24</v>
      </c>
      <c r="N6300" s="6" t="b">
        <v>1</v>
      </c>
      <c r="O6300" s="6">
        <v>41.990393470000001</v>
      </c>
      <c r="P6300" s="6">
        <v>-72.129407150000006</v>
      </c>
    </row>
    <row r="6301" spans="2:16" ht="15.75" customHeight="1" x14ac:dyDescent="0.3">
      <c r="B6301" s="6">
        <v>805</v>
      </c>
      <c r="C6301" s="6" t="s">
        <v>21</v>
      </c>
      <c r="D6301" s="6">
        <v>8439</v>
      </c>
      <c r="F6301" s="6" t="s">
        <v>172</v>
      </c>
      <c r="G6301" s="6">
        <v>100.7</v>
      </c>
      <c r="H6301" s="6">
        <v>173.8</v>
      </c>
      <c r="I6301" s="6">
        <v>2.2999999999999998</v>
      </c>
      <c r="J6301" s="6" t="s">
        <v>170</v>
      </c>
      <c r="K6301" s="6">
        <v>1.3</v>
      </c>
      <c r="L6301" s="6" t="s">
        <v>24</v>
      </c>
      <c r="N6301" s="6" t="b">
        <v>1</v>
      </c>
      <c r="O6301" s="6">
        <v>41.990593009999998</v>
      </c>
      <c r="P6301" s="6">
        <v>-72.129354890000002</v>
      </c>
    </row>
    <row r="6302" spans="2:16" ht="15.75" customHeight="1" x14ac:dyDescent="0.3">
      <c r="B6302" s="6">
        <v>409</v>
      </c>
      <c r="C6302" s="6" t="s">
        <v>21</v>
      </c>
      <c r="D6302" s="6">
        <v>8441</v>
      </c>
      <c r="F6302" s="6" t="s">
        <v>20</v>
      </c>
      <c r="G6302" s="6">
        <v>184.9</v>
      </c>
      <c r="H6302" s="6">
        <v>92.3</v>
      </c>
      <c r="I6302" s="6">
        <v>2.4</v>
      </c>
      <c r="J6302" s="6" t="s">
        <v>170</v>
      </c>
      <c r="L6302" s="6" t="s">
        <v>24</v>
      </c>
      <c r="N6302" s="6" t="b">
        <v>0</v>
      </c>
      <c r="O6302" s="6">
        <v>41.98973969</v>
      </c>
      <c r="P6302" s="6">
        <v>-72.128522840000002</v>
      </c>
    </row>
    <row r="6303" spans="2:16" ht="15.75" customHeight="1" x14ac:dyDescent="0.3">
      <c r="B6303" s="6">
        <v>409</v>
      </c>
      <c r="C6303" s="6" t="s">
        <v>17</v>
      </c>
      <c r="D6303" s="6">
        <v>8442</v>
      </c>
      <c r="F6303" s="6" t="s">
        <v>20</v>
      </c>
      <c r="G6303" s="6">
        <v>187.9</v>
      </c>
      <c r="H6303" s="6">
        <v>83.7</v>
      </c>
      <c r="I6303" s="6">
        <v>1.8</v>
      </c>
      <c r="J6303" s="6" t="s">
        <v>170</v>
      </c>
      <c r="L6303" s="6" t="s">
        <v>24</v>
      </c>
      <c r="N6303" s="6" t="b">
        <v>0</v>
      </c>
      <c r="O6303" s="6">
        <v>41.989658839999997</v>
      </c>
      <c r="P6303" s="6">
        <v>-72.128505169999997</v>
      </c>
    </row>
    <row r="6304" spans="2:16" ht="15.75" customHeight="1" x14ac:dyDescent="0.3">
      <c r="B6304" s="6">
        <v>705</v>
      </c>
      <c r="C6304" s="6" t="s">
        <v>17</v>
      </c>
      <c r="D6304" s="6">
        <v>8444</v>
      </c>
      <c r="F6304" s="6" t="s">
        <v>172</v>
      </c>
      <c r="G6304" s="6">
        <v>105.4</v>
      </c>
      <c r="H6304" s="6">
        <v>147.80000000000001</v>
      </c>
      <c r="I6304" s="6">
        <v>2</v>
      </c>
      <c r="J6304" s="6" t="s">
        <v>170</v>
      </c>
      <c r="K6304" s="6">
        <v>1.3</v>
      </c>
      <c r="L6304" s="6" t="s">
        <v>24</v>
      </c>
      <c r="N6304" s="6" t="b">
        <v>1</v>
      </c>
      <c r="O6304" s="6">
        <v>41.990355389999998</v>
      </c>
      <c r="P6304" s="6">
        <v>-72.129353519999995</v>
      </c>
    </row>
    <row r="6305" spans="2:16" ht="15.75" customHeight="1" x14ac:dyDescent="0.3">
      <c r="B6305" s="6">
        <v>107</v>
      </c>
      <c r="C6305" s="6" t="s">
        <v>25</v>
      </c>
      <c r="D6305" s="6">
        <v>8446</v>
      </c>
      <c r="F6305" s="6" t="s">
        <v>22</v>
      </c>
      <c r="G6305" s="6">
        <v>158.6</v>
      </c>
      <c r="H6305" s="6">
        <v>32.799999999999997</v>
      </c>
      <c r="I6305" s="6">
        <v>1.2</v>
      </c>
      <c r="J6305" s="6" t="s">
        <v>170</v>
      </c>
      <c r="K6305" s="6">
        <v>1.3</v>
      </c>
      <c r="L6305" s="6" t="s">
        <v>24</v>
      </c>
      <c r="N6305" s="6" t="b">
        <v>0</v>
      </c>
      <c r="O6305" s="6">
        <v>41.9892538</v>
      </c>
      <c r="P6305" s="6">
        <v>-72.128961250000003</v>
      </c>
    </row>
    <row r="6306" spans="2:16" ht="15.75" customHeight="1" x14ac:dyDescent="0.3">
      <c r="B6306" s="6">
        <v>705</v>
      </c>
      <c r="C6306" s="6" t="s">
        <v>26</v>
      </c>
      <c r="D6306" s="6">
        <v>8447</v>
      </c>
      <c r="F6306" s="6" t="s">
        <v>172</v>
      </c>
      <c r="G6306" s="6">
        <v>113.9</v>
      </c>
      <c r="H6306" s="6">
        <v>149.30000000000001</v>
      </c>
      <c r="I6306" s="6">
        <v>1.6</v>
      </c>
      <c r="J6306" s="6" t="s">
        <v>170</v>
      </c>
      <c r="K6306" s="6">
        <v>1.3</v>
      </c>
      <c r="L6306" s="6" t="s">
        <v>24</v>
      </c>
      <c r="N6306" s="6" t="b">
        <v>0</v>
      </c>
      <c r="O6306" s="6">
        <v>41.990355399999999</v>
      </c>
      <c r="P6306" s="6">
        <v>-72.129249079999994</v>
      </c>
    </row>
    <row r="6307" spans="2:16" ht="15.75" customHeight="1" x14ac:dyDescent="0.3">
      <c r="B6307" s="6">
        <v>805</v>
      </c>
      <c r="C6307" s="6" t="s">
        <v>21</v>
      </c>
      <c r="D6307" s="6">
        <v>8448</v>
      </c>
      <c r="F6307" s="6" t="s">
        <v>172</v>
      </c>
      <c r="G6307" s="6">
        <v>102.1</v>
      </c>
      <c r="H6307" s="6">
        <v>172.8</v>
      </c>
      <c r="I6307" s="6">
        <v>1.6</v>
      </c>
      <c r="J6307" s="6" t="s">
        <v>170</v>
      </c>
      <c r="K6307" s="6">
        <v>1.3</v>
      </c>
      <c r="L6307" s="6" t="s">
        <v>24</v>
      </c>
      <c r="N6307" s="6" t="b">
        <v>1</v>
      </c>
      <c r="O6307" s="6">
        <v>41.99058196</v>
      </c>
      <c r="P6307" s="6">
        <v>-72.129340310000003</v>
      </c>
    </row>
    <row r="6308" spans="2:16" ht="15.75" customHeight="1" x14ac:dyDescent="0.3">
      <c r="B6308" s="6">
        <v>409</v>
      </c>
      <c r="C6308" s="6" t="s">
        <v>26</v>
      </c>
      <c r="D6308" s="6">
        <v>8449</v>
      </c>
      <c r="F6308" s="6" t="s">
        <v>20</v>
      </c>
      <c r="G6308" s="6">
        <v>198.3</v>
      </c>
      <c r="H6308" s="6">
        <v>85.3</v>
      </c>
      <c r="I6308" s="6">
        <v>1.4</v>
      </c>
      <c r="J6308" s="6" t="s">
        <v>170</v>
      </c>
      <c r="K6308" s="6">
        <v>1.3</v>
      </c>
      <c r="L6308" s="6" t="s">
        <v>24</v>
      </c>
      <c r="N6308" s="6" t="b">
        <v>0</v>
      </c>
      <c r="O6308" s="6">
        <v>41.989656760000003</v>
      </c>
      <c r="P6308" s="6">
        <v>-72.128377880000002</v>
      </c>
    </row>
    <row r="6309" spans="2:16" ht="15.75" customHeight="1" x14ac:dyDescent="0.3">
      <c r="B6309" s="6">
        <v>705</v>
      </c>
      <c r="C6309" s="6" t="s">
        <v>26</v>
      </c>
      <c r="D6309" s="6">
        <v>8452</v>
      </c>
      <c r="F6309" s="6" t="s">
        <v>172</v>
      </c>
      <c r="G6309" s="6">
        <v>114.3</v>
      </c>
      <c r="H6309" s="6">
        <v>149</v>
      </c>
      <c r="I6309" s="6">
        <v>1.7</v>
      </c>
      <c r="J6309" s="6" t="s">
        <v>170</v>
      </c>
      <c r="K6309" s="6">
        <v>1.3</v>
      </c>
      <c r="L6309" s="6" t="s">
        <v>24</v>
      </c>
      <c r="N6309" s="6" t="b">
        <v>1</v>
      </c>
      <c r="O6309" s="6">
        <v>41.990352119999997</v>
      </c>
      <c r="P6309" s="6">
        <v>-72.12924495</v>
      </c>
    </row>
    <row r="6310" spans="2:16" ht="15.75" customHeight="1" x14ac:dyDescent="0.3">
      <c r="B6310" s="6">
        <v>705</v>
      </c>
      <c r="C6310" s="6" t="s">
        <v>26</v>
      </c>
      <c r="D6310" s="6">
        <v>8453</v>
      </c>
      <c r="F6310" s="6" t="s">
        <v>172</v>
      </c>
      <c r="G6310" s="6">
        <v>112.4</v>
      </c>
      <c r="H6310" s="6">
        <v>149.80000000000001</v>
      </c>
      <c r="I6310" s="6">
        <v>1.7</v>
      </c>
      <c r="J6310" s="6" t="s">
        <v>170</v>
      </c>
      <c r="K6310" s="6">
        <v>1.3</v>
      </c>
      <c r="L6310" s="6" t="s">
        <v>24</v>
      </c>
      <c r="N6310" s="6" t="b">
        <v>0</v>
      </c>
      <c r="O6310" s="6">
        <v>41.990362169999997</v>
      </c>
      <c r="P6310" s="6">
        <v>-72.129265910000001</v>
      </c>
    </row>
    <row r="6311" spans="2:16" ht="15.75" customHeight="1" x14ac:dyDescent="0.3">
      <c r="B6311" s="6">
        <v>805</v>
      </c>
      <c r="C6311" s="6" t="s">
        <v>21</v>
      </c>
      <c r="D6311" s="6">
        <v>8454</v>
      </c>
      <c r="F6311" s="6" t="s">
        <v>172</v>
      </c>
      <c r="G6311" s="6">
        <v>106.7</v>
      </c>
      <c r="H6311" s="6">
        <v>178.4</v>
      </c>
      <c r="I6311" s="6">
        <v>2.5</v>
      </c>
      <c r="J6311" s="6" t="s">
        <v>170</v>
      </c>
      <c r="K6311" s="6">
        <v>1.3</v>
      </c>
      <c r="L6311" s="6" t="s">
        <v>24</v>
      </c>
      <c r="N6311" s="6" t="b">
        <v>1</v>
      </c>
      <c r="O6311" s="6">
        <v>41.990624369999999</v>
      </c>
      <c r="P6311" s="6">
        <v>-72.129273729999994</v>
      </c>
    </row>
    <row r="6312" spans="2:16" ht="15.75" customHeight="1" x14ac:dyDescent="0.3">
      <c r="B6312" s="6">
        <v>409</v>
      </c>
      <c r="C6312" s="6" t="s">
        <v>21</v>
      </c>
      <c r="D6312" s="6">
        <v>8455</v>
      </c>
      <c r="F6312" s="6" t="s">
        <v>20</v>
      </c>
      <c r="G6312" s="6">
        <v>187.6</v>
      </c>
      <c r="H6312" s="6">
        <v>96.9</v>
      </c>
      <c r="I6312" s="6">
        <v>1.6</v>
      </c>
      <c r="J6312" s="6" t="s">
        <v>170</v>
      </c>
      <c r="L6312" s="6" t="s">
        <v>24</v>
      </c>
      <c r="N6312" s="6" t="b">
        <v>0</v>
      </c>
      <c r="O6312" s="6">
        <v>41.989776210000002</v>
      </c>
      <c r="P6312" s="6">
        <v>-72.128480999999994</v>
      </c>
    </row>
    <row r="6313" spans="2:16" ht="15.75" customHeight="1" x14ac:dyDescent="0.3">
      <c r="B6313" s="6">
        <v>805</v>
      </c>
      <c r="C6313" s="6" t="s">
        <v>21</v>
      </c>
      <c r="D6313" s="6">
        <v>8456</v>
      </c>
      <c r="F6313" s="6" t="s">
        <v>172</v>
      </c>
      <c r="G6313" s="6">
        <v>106</v>
      </c>
      <c r="H6313" s="6">
        <v>170.9</v>
      </c>
      <c r="I6313" s="6">
        <v>1.9</v>
      </c>
      <c r="J6313" s="6" t="s">
        <v>170</v>
      </c>
      <c r="K6313" s="6">
        <v>1.3</v>
      </c>
      <c r="L6313" s="6" t="s">
        <v>24</v>
      </c>
      <c r="N6313" s="6" t="b">
        <v>0</v>
      </c>
      <c r="O6313" s="6">
        <v>41.990559040000001</v>
      </c>
      <c r="P6313" s="6">
        <v>-72.129297829999999</v>
      </c>
    </row>
    <row r="6314" spans="2:16" ht="15.75" customHeight="1" x14ac:dyDescent="0.3">
      <c r="B6314" s="6">
        <v>409</v>
      </c>
      <c r="C6314" s="6" t="s">
        <v>17</v>
      </c>
      <c r="D6314" s="6">
        <v>8457</v>
      </c>
      <c r="F6314" s="6" t="s">
        <v>20</v>
      </c>
      <c r="G6314" s="6">
        <v>180</v>
      </c>
      <c r="H6314" s="6">
        <v>82</v>
      </c>
      <c r="I6314" s="6">
        <v>1.6</v>
      </c>
      <c r="J6314" s="6" t="s">
        <v>170</v>
      </c>
      <c r="L6314" s="6" t="s">
        <v>24</v>
      </c>
      <c r="N6314" s="6" t="b">
        <v>0</v>
      </c>
      <c r="O6314" s="6">
        <v>41.989656119999999</v>
      </c>
      <c r="P6314" s="6">
        <v>-72.128602869999995</v>
      </c>
    </row>
    <row r="6315" spans="2:16" ht="15.75" customHeight="1" x14ac:dyDescent="0.3">
      <c r="B6315" s="6">
        <v>805</v>
      </c>
      <c r="C6315" s="6" t="s">
        <v>21</v>
      </c>
      <c r="D6315" s="6">
        <v>8461</v>
      </c>
      <c r="F6315" s="6" t="s">
        <v>172</v>
      </c>
      <c r="G6315" s="6">
        <v>102.4</v>
      </c>
      <c r="H6315" s="6">
        <v>178.6</v>
      </c>
      <c r="I6315" s="6">
        <v>1.3</v>
      </c>
      <c r="J6315" s="6" t="s">
        <v>170</v>
      </c>
      <c r="K6315" s="6">
        <v>1.3</v>
      </c>
      <c r="L6315" s="6" t="s">
        <v>24</v>
      </c>
      <c r="N6315" s="6" t="b">
        <v>0</v>
      </c>
      <c r="O6315" s="6">
        <v>41.990632859999998</v>
      </c>
      <c r="P6315" s="6">
        <v>-72.129324550000007</v>
      </c>
    </row>
    <row r="6316" spans="2:16" ht="15.75" customHeight="1" x14ac:dyDescent="0.3">
      <c r="B6316" s="6">
        <v>409</v>
      </c>
      <c r="C6316" s="6" t="s">
        <v>17</v>
      </c>
      <c r="D6316" s="6">
        <v>8462</v>
      </c>
      <c r="F6316" s="6" t="s">
        <v>20</v>
      </c>
      <c r="G6316" s="6">
        <v>185.4</v>
      </c>
      <c r="H6316" s="6">
        <v>86.4</v>
      </c>
      <c r="I6316" s="6">
        <v>2.2999999999999998</v>
      </c>
      <c r="J6316" s="6" t="s">
        <v>170</v>
      </c>
      <c r="L6316" s="6" t="s">
        <v>24</v>
      </c>
      <c r="N6316" s="6" t="b">
        <v>0</v>
      </c>
      <c r="O6316" s="6">
        <v>41.989686650000003</v>
      </c>
      <c r="P6316" s="6">
        <v>-72.128529279999995</v>
      </c>
    </row>
    <row r="6317" spans="2:16" ht="15.75" customHeight="1" x14ac:dyDescent="0.3">
      <c r="B6317" s="6">
        <v>409</v>
      </c>
      <c r="C6317" s="6" t="s">
        <v>17</v>
      </c>
      <c r="D6317" s="6">
        <v>8463</v>
      </c>
      <c r="F6317" s="6" t="s">
        <v>20</v>
      </c>
      <c r="G6317" s="6">
        <v>181.6</v>
      </c>
      <c r="H6317" s="6">
        <v>87.2</v>
      </c>
      <c r="I6317" s="6">
        <v>3.8</v>
      </c>
      <c r="J6317" s="6" t="s">
        <v>170</v>
      </c>
      <c r="K6317" s="6">
        <v>1.3</v>
      </c>
      <c r="L6317" s="6" t="s">
        <v>24</v>
      </c>
      <c r="N6317" s="6" t="b">
        <v>0</v>
      </c>
      <c r="O6317" s="6">
        <v>41.98969967</v>
      </c>
      <c r="P6317" s="6">
        <v>-72.128572879999993</v>
      </c>
    </row>
    <row r="6318" spans="2:16" ht="15.75" customHeight="1" x14ac:dyDescent="0.3">
      <c r="B6318" s="6">
        <v>705</v>
      </c>
      <c r="C6318" s="6" t="s">
        <v>21</v>
      </c>
      <c r="D6318" s="6">
        <v>8464</v>
      </c>
      <c r="F6318" s="6" t="s">
        <v>172</v>
      </c>
      <c r="G6318" s="6">
        <v>102.5</v>
      </c>
      <c r="H6318" s="6">
        <v>151.6</v>
      </c>
      <c r="I6318" s="6">
        <v>2.9</v>
      </c>
      <c r="J6318" s="6" t="s">
        <v>170</v>
      </c>
      <c r="K6318" s="6">
        <v>1.3</v>
      </c>
      <c r="L6318" s="6" t="s">
        <v>24</v>
      </c>
      <c r="N6318" s="6" t="b">
        <v>0</v>
      </c>
      <c r="O6318" s="6">
        <v>41.990393580000003</v>
      </c>
      <c r="P6318" s="6">
        <v>-72.129380089999998</v>
      </c>
    </row>
    <row r="6319" spans="2:16" ht="15.75" customHeight="1" x14ac:dyDescent="0.3">
      <c r="B6319" s="6">
        <v>409</v>
      </c>
      <c r="C6319" s="6" t="s">
        <v>21</v>
      </c>
      <c r="D6319" s="6">
        <v>8465</v>
      </c>
      <c r="F6319" s="6" t="s">
        <v>20</v>
      </c>
      <c r="G6319" s="6">
        <v>194</v>
      </c>
      <c r="H6319" s="6">
        <v>85.3</v>
      </c>
      <c r="I6319" s="6">
        <v>1</v>
      </c>
      <c r="J6319" s="6" t="s">
        <v>170</v>
      </c>
      <c r="L6319" s="6" t="s">
        <v>24</v>
      </c>
      <c r="N6319" s="6" t="b">
        <v>0</v>
      </c>
      <c r="O6319" s="6">
        <v>41.989663479999997</v>
      </c>
      <c r="P6319" s="6">
        <v>-72.128429120000007</v>
      </c>
    </row>
    <row r="6320" spans="2:16" ht="15.75" customHeight="1" x14ac:dyDescent="0.3">
      <c r="B6320" s="6">
        <v>409</v>
      </c>
      <c r="C6320" s="6" t="s">
        <v>17</v>
      </c>
      <c r="D6320" s="6">
        <v>8466</v>
      </c>
      <c r="F6320" s="6" t="s">
        <v>20</v>
      </c>
      <c r="G6320" s="6">
        <v>184.1</v>
      </c>
      <c r="H6320" s="6">
        <v>83.3</v>
      </c>
      <c r="I6320" s="6">
        <v>1.5</v>
      </c>
      <c r="J6320" s="6" t="s">
        <v>170</v>
      </c>
      <c r="K6320" s="6">
        <v>1.3</v>
      </c>
      <c r="L6320" s="6" t="s">
        <v>24</v>
      </c>
      <c r="N6320" s="6" t="b">
        <v>0</v>
      </c>
      <c r="O6320" s="6">
        <v>41.989661230000003</v>
      </c>
      <c r="P6320" s="6">
        <v>-72.128551290000004</v>
      </c>
    </row>
    <row r="6321" spans="2:16" ht="15.75" customHeight="1" x14ac:dyDescent="0.3">
      <c r="B6321" s="6">
        <v>805</v>
      </c>
      <c r="C6321" s="6" t="s">
        <v>21</v>
      </c>
      <c r="D6321" s="6">
        <v>8466</v>
      </c>
      <c r="F6321" s="6" t="s">
        <v>172</v>
      </c>
      <c r="G6321" s="6">
        <v>100.2</v>
      </c>
      <c r="H6321" s="6">
        <v>175.8</v>
      </c>
      <c r="I6321" s="6">
        <v>2.2000000000000002</v>
      </c>
      <c r="J6321" s="6" t="s">
        <v>170</v>
      </c>
      <c r="K6321" s="6">
        <v>1.3</v>
      </c>
      <c r="L6321" s="6" t="s">
        <v>24</v>
      </c>
      <c r="N6321" s="6" t="b">
        <v>0</v>
      </c>
      <c r="O6321" s="6">
        <v>41.9906115</v>
      </c>
      <c r="P6321" s="6">
        <v>-72.129356650000005</v>
      </c>
    </row>
    <row r="6322" spans="2:16" ht="15.75" customHeight="1" x14ac:dyDescent="0.3">
      <c r="B6322" s="6">
        <v>605</v>
      </c>
      <c r="C6322" s="6" t="s">
        <v>21</v>
      </c>
      <c r="D6322" s="6">
        <v>8468</v>
      </c>
      <c r="F6322" s="6" t="s">
        <v>172</v>
      </c>
      <c r="G6322" s="6">
        <v>109.9</v>
      </c>
      <c r="H6322" s="6">
        <v>136.1</v>
      </c>
      <c r="I6322" s="6">
        <v>1.2</v>
      </c>
      <c r="J6322" s="6" t="s">
        <v>170</v>
      </c>
      <c r="K6322" s="6">
        <v>1.3</v>
      </c>
      <c r="L6322" s="6" t="s">
        <v>24</v>
      </c>
      <c r="N6322" s="6" t="b">
        <v>0</v>
      </c>
      <c r="O6322" s="6">
        <v>41.990244740000001</v>
      </c>
      <c r="P6322" s="6">
        <v>-72.129324479999994</v>
      </c>
    </row>
    <row r="6323" spans="2:16" ht="15.75" customHeight="1" x14ac:dyDescent="0.3">
      <c r="B6323" s="6">
        <v>705</v>
      </c>
      <c r="C6323" s="6" t="s">
        <v>21</v>
      </c>
      <c r="D6323" s="6">
        <v>8469</v>
      </c>
      <c r="F6323" s="6" t="s">
        <v>172</v>
      </c>
      <c r="G6323" s="6">
        <v>101.9</v>
      </c>
      <c r="H6323" s="6">
        <v>150.5</v>
      </c>
      <c r="I6323" s="6">
        <v>1.7</v>
      </c>
      <c r="J6323" s="6" t="s">
        <v>170</v>
      </c>
      <c r="K6323" s="6">
        <v>1.3</v>
      </c>
      <c r="L6323" s="6" t="s">
        <v>24</v>
      </c>
      <c r="N6323" s="6" t="b">
        <v>0</v>
      </c>
      <c r="O6323" s="6">
        <v>41.990384769999999</v>
      </c>
      <c r="P6323" s="6">
        <v>-72.129389549999999</v>
      </c>
    </row>
    <row r="6324" spans="2:16" ht="15.75" customHeight="1" x14ac:dyDescent="0.3">
      <c r="B6324" s="6">
        <v>805</v>
      </c>
      <c r="C6324" s="6" t="s">
        <v>21</v>
      </c>
      <c r="D6324" s="6">
        <v>8470</v>
      </c>
      <c r="F6324" s="6" t="s">
        <v>172</v>
      </c>
      <c r="G6324" s="6">
        <v>107.8</v>
      </c>
      <c r="H6324" s="6">
        <v>173.8</v>
      </c>
      <c r="I6324" s="6">
        <v>1</v>
      </c>
      <c r="J6324" s="6" t="s">
        <v>170</v>
      </c>
      <c r="K6324" s="6">
        <v>1.3</v>
      </c>
      <c r="L6324" s="6" t="s">
        <v>24</v>
      </c>
      <c r="N6324" s="6" t="b">
        <v>0</v>
      </c>
      <c r="O6324" s="6">
        <v>41.990581919999997</v>
      </c>
      <c r="P6324" s="6">
        <v>-72.129270289999994</v>
      </c>
    </row>
    <row r="6325" spans="2:16" ht="15.75" customHeight="1" x14ac:dyDescent="0.3">
      <c r="B6325" s="6">
        <v>805</v>
      </c>
      <c r="C6325" s="6" t="s">
        <v>21</v>
      </c>
      <c r="D6325" s="6">
        <v>8471</v>
      </c>
      <c r="F6325" s="6" t="s">
        <v>172</v>
      </c>
      <c r="G6325" s="6">
        <v>104.6</v>
      </c>
      <c r="H6325" s="6">
        <v>175.1</v>
      </c>
      <c r="I6325" s="6">
        <v>1.8</v>
      </c>
      <c r="J6325" s="6" t="s">
        <v>170</v>
      </c>
      <c r="K6325" s="6">
        <v>1.3</v>
      </c>
      <c r="L6325" s="6" t="s">
        <v>24</v>
      </c>
      <c r="N6325" s="6" t="b">
        <v>0</v>
      </c>
      <c r="O6325" s="6">
        <v>41.990598429999999</v>
      </c>
      <c r="P6325" s="6">
        <v>-72.129305689999995</v>
      </c>
    </row>
    <row r="6326" spans="2:16" ht="15.75" customHeight="1" x14ac:dyDescent="0.3">
      <c r="B6326" s="6">
        <v>705</v>
      </c>
      <c r="C6326" s="6" t="s">
        <v>21</v>
      </c>
      <c r="D6326" s="6">
        <v>8472</v>
      </c>
      <c r="F6326" s="6" t="s">
        <v>172</v>
      </c>
      <c r="G6326" s="6">
        <v>112.4</v>
      </c>
      <c r="H6326" s="6">
        <v>143.30000000000001</v>
      </c>
      <c r="I6326" s="6">
        <v>1</v>
      </c>
      <c r="J6326" s="6" t="s">
        <v>170</v>
      </c>
      <c r="K6326" s="6">
        <v>1.3</v>
      </c>
      <c r="L6326" s="6" t="s">
        <v>24</v>
      </c>
      <c r="N6326" s="6" t="b">
        <v>0</v>
      </c>
      <c r="O6326" s="6">
        <v>41.990304610000003</v>
      </c>
      <c r="P6326" s="6">
        <v>-72.129279569999994</v>
      </c>
    </row>
    <row r="6327" spans="2:16" ht="15.75" customHeight="1" x14ac:dyDescent="0.3">
      <c r="B6327" s="6">
        <v>705</v>
      </c>
      <c r="C6327" s="6" t="s">
        <v>21</v>
      </c>
      <c r="D6327" s="6">
        <v>8475</v>
      </c>
      <c r="F6327" s="6" t="s">
        <v>172</v>
      </c>
      <c r="G6327" s="6">
        <v>103</v>
      </c>
      <c r="H6327" s="6">
        <v>152.80000000000001</v>
      </c>
      <c r="I6327" s="6">
        <v>1.6</v>
      </c>
      <c r="J6327" s="6" t="s">
        <v>170</v>
      </c>
      <c r="K6327" s="6">
        <v>1.3</v>
      </c>
      <c r="L6327" s="6" t="s">
        <v>24</v>
      </c>
      <c r="N6327" s="6" t="b">
        <v>0</v>
      </c>
      <c r="O6327" s="6">
        <v>41.990403430000001</v>
      </c>
      <c r="P6327" s="6">
        <v>-72.129371610000007</v>
      </c>
    </row>
    <row r="6328" spans="2:16" ht="15.75" customHeight="1" x14ac:dyDescent="0.3">
      <c r="B6328" s="6">
        <v>805</v>
      </c>
      <c r="C6328" s="6" t="s">
        <v>21</v>
      </c>
      <c r="D6328" s="6">
        <v>8475</v>
      </c>
      <c r="F6328" s="6" t="s">
        <v>172</v>
      </c>
      <c r="G6328" s="6">
        <v>106.6</v>
      </c>
      <c r="H6328" s="6">
        <v>174.6</v>
      </c>
      <c r="I6328" s="6">
        <v>1.4</v>
      </c>
      <c r="J6328" s="6" t="s">
        <v>170</v>
      </c>
      <c r="K6328" s="6">
        <v>1.3</v>
      </c>
      <c r="L6328" s="6" t="s">
        <v>24</v>
      </c>
      <c r="N6328" s="6" t="b">
        <v>0</v>
      </c>
      <c r="O6328" s="6">
        <v>41.990590879999999</v>
      </c>
      <c r="P6328" s="6">
        <v>-72.129282910000001</v>
      </c>
    </row>
    <row r="6329" spans="2:16" ht="15.75" customHeight="1" x14ac:dyDescent="0.3">
      <c r="B6329" s="6">
        <v>107</v>
      </c>
      <c r="C6329" s="6" t="s">
        <v>25</v>
      </c>
      <c r="D6329" s="6">
        <v>8476</v>
      </c>
      <c r="F6329" s="6" t="s">
        <v>22</v>
      </c>
      <c r="G6329" s="6">
        <v>159.4</v>
      </c>
      <c r="H6329" s="6">
        <v>39.799999999999997</v>
      </c>
      <c r="I6329" s="6">
        <v>2.1</v>
      </c>
      <c r="J6329" s="6" t="s">
        <v>170</v>
      </c>
      <c r="K6329" s="6">
        <v>1.3</v>
      </c>
      <c r="L6329" s="6" t="s">
        <v>24</v>
      </c>
      <c r="N6329" s="6" t="b">
        <v>0</v>
      </c>
      <c r="O6329" s="6">
        <v>41.989314550000003</v>
      </c>
      <c r="P6329" s="6">
        <v>-72.128937010000001</v>
      </c>
    </row>
    <row r="6330" spans="2:16" ht="15.75" customHeight="1" x14ac:dyDescent="0.3">
      <c r="B6330" s="6">
        <v>705</v>
      </c>
      <c r="C6330" s="6" t="s">
        <v>17</v>
      </c>
      <c r="D6330" s="6">
        <v>8480</v>
      </c>
      <c r="F6330" s="6" t="s">
        <v>172</v>
      </c>
      <c r="G6330" s="6">
        <v>108.7</v>
      </c>
      <c r="H6330" s="6">
        <v>141.9</v>
      </c>
      <c r="I6330" s="6">
        <v>1</v>
      </c>
      <c r="J6330" s="6" t="s">
        <v>170</v>
      </c>
      <c r="K6330" s="6">
        <v>1.3</v>
      </c>
      <c r="L6330" s="6" t="s">
        <v>24</v>
      </c>
      <c r="N6330" s="6" t="b">
        <v>0</v>
      </c>
      <c r="O6330" s="6">
        <v>41.990297990000002</v>
      </c>
      <c r="P6330" s="6">
        <v>-72.129326599999999</v>
      </c>
    </row>
    <row r="6331" spans="2:16" ht="15.75" customHeight="1" x14ac:dyDescent="0.3">
      <c r="B6331" s="6">
        <v>107</v>
      </c>
      <c r="C6331" s="6" t="s">
        <v>25</v>
      </c>
      <c r="D6331" s="6">
        <v>8481</v>
      </c>
      <c r="F6331" s="6" t="s">
        <v>22</v>
      </c>
      <c r="G6331" s="6">
        <v>152.5</v>
      </c>
      <c r="H6331" s="6">
        <v>37.200000000000003</v>
      </c>
      <c r="I6331" s="6">
        <v>1</v>
      </c>
      <c r="J6331" s="6" t="s">
        <v>170</v>
      </c>
      <c r="K6331" s="6">
        <v>1.3</v>
      </c>
      <c r="L6331" s="6" t="s">
        <v>24</v>
      </c>
      <c r="N6331" s="6" t="b">
        <v>0</v>
      </c>
      <c r="O6331" s="6">
        <v>41.989302299999999</v>
      </c>
      <c r="P6331" s="6">
        <v>-72.129024689999994</v>
      </c>
    </row>
    <row r="6332" spans="2:16" ht="15.75" customHeight="1" x14ac:dyDescent="0.3">
      <c r="B6332" s="6">
        <v>408</v>
      </c>
      <c r="C6332" s="6" t="s">
        <v>25</v>
      </c>
      <c r="D6332" s="6">
        <v>8482</v>
      </c>
      <c r="F6332" s="6" t="s">
        <v>20</v>
      </c>
      <c r="G6332" s="6">
        <v>179.5</v>
      </c>
      <c r="H6332" s="6">
        <v>93.1</v>
      </c>
      <c r="I6332" s="6">
        <v>1.5</v>
      </c>
      <c r="J6332" s="6" t="s">
        <v>170</v>
      </c>
      <c r="K6332" s="6">
        <v>1.3</v>
      </c>
      <c r="L6332" s="6" t="s">
        <v>24</v>
      </c>
      <c r="N6332" s="6" t="b">
        <v>0</v>
      </c>
      <c r="O6332" s="6">
        <v>41.989755209999998</v>
      </c>
      <c r="P6332" s="6">
        <v>-72.1285855</v>
      </c>
    </row>
    <row r="6333" spans="2:16" ht="15.75" customHeight="1" x14ac:dyDescent="0.3">
      <c r="B6333" s="6">
        <v>107</v>
      </c>
      <c r="C6333" s="6" t="s">
        <v>25</v>
      </c>
      <c r="D6333" s="6">
        <v>8483</v>
      </c>
      <c r="F6333" s="6" t="s">
        <v>22</v>
      </c>
      <c r="G6333" s="6">
        <v>154.80000000000001</v>
      </c>
      <c r="H6333" s="6">
        <v>39</v>
      </c>
      <c r="I6333" s="6">
        <v>1.7</v>
      </c>
      <c r="J6333" s="6" t="s">
        <v>170</v>
      </c>
      <c r="K6333" s="6">
        <v>1.3</v>
      </c>
      <c r="L6333" s="6" t="s">
        <v>24</v>
      </c>
      <c r="N6333" s="6" t="b">
        <v>0</v>
      </c>
      <c r="O6333" s="6">
        <v>41.989314649999997</v>
      </c>
      <c r="P6333" s="6">
        <v>-72.128993510000001</v>
      </c>
    </row>
    <row r="6334" spans="2:16" ht="15.75" customHeight="1" x14ac:dyDescent="0.3">
      <c r="B6334" s="6">
        <v>107</v>
      </c>
      <c r="C6334" s="6" t="s">
        <v>25</v>
      </c>
      <c r="D6334" s="6">
        <v>8484</v>
      </c>
      <c r="F6334" s="6" t="s">
        <v>22</v>
      </c>
      <c r="G6334" s="6">
        <v>155.1</v>
      </c>
      <c r="H6334" s="6">
        <v>36.700000000000003</v>
      </c>
      <c r="I6334" s="6">
        <v>1.2</v>
      </c>
      <c r="J6334" s="6" t="s">
        <v>170</v>
      </c>
      <c r="K6334" s="6">
        <v>1.3</v>
      </c>
      <c r="L6334" s="6" t="s">
        <v>24</v>
      </c>
      <c r="N6334" s="6" t="b">
        <v>0</v>
      </c>
      <c r="O6334" s="6">
        <v>41.989293809999999</v>
      </c>
      <c r="P6334" s="6">
        <v>-72.128994759999998</v>
      </c>
    </row>
    <row r="6335" spans="2:16" ht="15.75" customHeight="1" x14ac:dyDescent="0.3">
      <c r="B6335" s="6">
        <v>107</v>
      </c>
      <c r="C6335" s="6" t="s">
        <v>25</v>
      </c>
      <c r="D6335" s="6">
        <v>8485</v>
      </c>
      <c r="F6335" s="6" t="s">
        <v>22</v>
      </c>
      <c r="G6335" s="6">
        <v>157.6</v>
      </c>
      <c r="H6335" s="6">
        <v>35.700000000000003</v>
      </c>
      <c r="I6335" s="6">
        <v>1.5</v>
      </c>
      <c r="J6335" s="6" t="s">
        <v>170</v>
      </c>
      <c r="K6335" s="6">
        <v>1.3</v>
      </c>
      <c r="L6335" s="6" t="s">
        <v>24</v>
      </c>
      <c r="N6335" s="6" t="b">
        <v>0</v>
      </c>
      <c r="O6335" s="6">
        <v>41.989281050000002</v>
      </c>
      <c r="P6335" s="6">
        <v>-72.128967079999995</v>
      </c>
    </row>
    <row r="6336" spans="2:16" ht="15.75" customHeight="1" x14ac:dyDescent="0.3">
      <c r="B6336" s="6">
        <v>805</v>
      </c>
      <c r="C6336" s="6" t="s">
        <v>21</v>
      </c>
      <c r="D6336" s="6">
        <v>8487</v>
      </c>
      <c r="F6336" s="6" t="s">
        <v>172</v>
      </c>
      <c r="G6336" s="6">
        <v>101.9</v>
      </c>
      <c r="H6336" s="6">
        <v>173.9</v>
      </c>
      <c r="I6336" s="6">
        <v>3</v>
      </c>
      <c r="J6336" s="6" t="s">
        <v>170</v>
      </c>
      <c r="K6336" s="6">
        <v>1.3</v>
      </c>
      <c r="L6336" s="6" t="s">
        <v>24</v>
      </c>
      <c r="N6336" s="6" t="b">
        <v>0</v>
      </c>
      <c r="O6336" s="6">
        <v>41.990592020000001</v>
      </c>
      <c r="P6336" s="6">
        <v>-72.129340380000002</v>
      </c>
    </row>
    <row r="6337" spans="2:16" ht="15.75" customHeight="1" x14ac:dyDescent="0.3">
      <c r="B6337" s="6">
        <v>805</v>
      </c>
      <c r="C6337" s="6" t="s">
        <v>21</v>
      </c>
      <c r="D6337" s="6">
        <v>8487</v>
      </c>
      <c r="F6337" s="6" t="s">
        <v>172</v>
      </c>
      <c r="G6337" s="6">
        <v>101.9</v>
      </c>
      <c r="H6337" s="6">
        <v>174.8</v>
      </c>
      <c r="I6337" s="6">
        <v>3.3</v>
      </c>
      <c r="J6337" s="6" t="s">
        <v>170</v>
      </c>
      <c r="K6337" s="6">
        <v>1.3</v>
      </c>
      <c r="L6337" s="6" t="s">
        <v>24</v>
      </c>
      <c r="N6337" s="6" t="b">
        <v>0</v>
      </c>
      <c r="O6337" s="6">
        <v>41.99059999</v>
      </c>
      <c r="P6337" s="6">
        <v>-72.129338489999995</v>
      </c>
    </row>
    <row r="6338" spans="2:16" ht="15.75" customHeight="1" x14ac:dyDescent="0.3">
      <c r="B6338" s="6">
        <v>107</v>
      </c>
      <c r="C6338" s="6" t="s">
        <v>25</v>
      </c>
      <c r="D6338" s="6">
        <v>8489</v>
      </c>
      <c r="F6338" s="6" t="s">
        <v>22</v>
      </c>
      <c r="G6338" s="6">
        <v>156</v>
      </c>
      <c r="H6338" s="6">
        <v>38.5</v>
      </c>
      <c r="I6338" s="6">
        <v>1.4</v>
      </c>
      <c r="J6338" s="6" t="s">
        <v>170</v>
      </c>
      <c r="K6338" s="6">
        <v>1.3</v>
      </c>
      <c r="L6338" s="6" t="s">
        <v>24</v>
      </c>
      <c r="N6338" s="6" t="b">
        <v>0</v>
      </c>
      <c r="O6338" s="6">
        <v>41.989308340000001</v>
      </c>
      <c r="P6338" s="6">
        <v>-72.128980260000006</v>
      </c>
    </row>
    <row r="6339" spans="2:16" ht="15.75" customHeight="1" x14ac:dyDescent="0.3">
      <c r="B6339" s="6">
        <v>107</v>
      </c>
      <c r="C6339" s="6" t="s">
        <v>25</v>
      </c>
      <c r="D6339" s="6">
        <v>8490</v>
      </c>
      <c r="F6339" s="6" t="s">
        <v>22</v>
      </c>
      <c r="G6339" s="6">
        <v>159.19999999999999</v>
      </c>
      <c r="H6339" s="6">
        <v>37.4</v>
      </c>
      <c r="I6339" s="6">
        <v>1.2</v>
      </c>
      <c r="J6339" s="6" t="s">
        <v>170</v>
      </c>
      <c r="K6339" s="6">
        <v>1.3</v>
      </c>
      <c r="L6339" s="6" t="s">
        <v>24</v>
      </c>
      <c r="N6339" s="6" t="b">
        <v>0</v>
      </c>
      <c r="O6339" s="6">
        <v>41.989293600000003</v>
      </c>
      <c r="P6339" s="6">
        <v>-72.128944439999998</v>
      </c>
    </row>
    <row r="6340" spans="2:16" ht="15.75" customHeight="1" x14ac:dyDescent="0.3">
      <c r="B6340" s="6">
        <v>705</v>
      </c>
      <c r="C6340" s="6" t="s">
        <v>21</v>
      </c>
      <c r="D6340" s="6">
        <v>8492</v>
      </c>
      <c r="F6340" s="6" t="s">
        <v>172</v>
      </c>
      <c r="G6340" s="6">
        <v>107.2</v>
      </c>
      <c r="H6340" s="6">
        <v>151.30000000000001</v>
      </c>
      <c r="I6340" s="6">
        <v>1.9</v>
      </c>
      <c r="J6340" s="6" t="s">
        <v>170</v>
      </c>
      <c r="K6340" s="6">
        <v>1.3</v>
      </c>
      <c r="L6340" s="6" t="s">
        <v>24</v>
      </c>
      <c r="N6340" s="6" t="b">
        <v>0</v>
      </c>
      <c r="O6340" s="6">
        <v>41.99038358</v>
      </c>
      <c r="P6340" s="6">
        <v>-72.12932472</v>
      </c>
    </row>
    <row r="6341" spans="2:16" ht="15.75" customHeight="1" x14ac:dyDescent="0.3">
      <c r="B6341" s="6">
        <v>805</v>
      </c>
      <c r="C6341" s="6" t="s">
        <v>21</v>
      </c>
      <c r="D6341" s="6">
        <v>8494</v>
      </c>
      <c r="F6341" s="6" t="s">
        <v>172</v>
      </c>
      <c r="G6341" s="6">
        <v>107.7</v>
      </c>
      <c r="H6341" s="6">
        <v>173.4</v>
      </c>
      <c r="I6341" s="6">
        <v>1.5</v>
      </c>
      <c r="J6341" s="6" t="s">
        <v>170</v>
      </c>
      <c r="K6341" s="6">
        <v>1.3</v>
      </c>
      <c r="L6341" s="6" t="s">
        <v>24</v>
      </c>
      <c r="N6341" s="6" t="b">
        <v>0</v>
      </c>
      <c r="O6341" s="6">
        <v>41.990578530000001</v>
      </c>
      <c r="P6341" s="6">
        <v>-72.129272319999998</v>
      </c>
    </row>
    <row r="6342" spans="2:16" ht="15.75" customHeight="1" x14ac:dyDescent="0.3">
      <c r="B6342" s="6">
        <v>705</v>
      </c>
      <c r="C6342" s="6" t="s">
        <v>21</v>
      </c>
      <c r="D6342" s="6">
        <v>8495</v>
      </c>
      <c r="F6342" s="6" t="s">
        <v>172</v>
      </c>
      <c r="G6342" s="6">
        <v>101.9</v>
      </c>
      <c r="H6342" s="6">
        <v>151.69999999999999</v>
      </c>
      <c r="I6342" s="6">
        <v>1.8</v>
      </c>
      <c r="J6342" s="6" t="s">
        <v>170</v>
      </c>
      <c r="K6342" s="6">
        <v>1.3</v>
      </c>
      <c r="L6342" s="6" t="s">
        <v>24</v>
      </c>
      <c r="N6342" s="6" t="b">
        <v>0</v>
      </c>
      <c r="O6342" s="6">
        <v>41.990395399999997</v>
      </c>
      <c r="P6342" s="6">
        <v>-72.129387030000004</v>
      </c>
    </row>
    <row r="6343" spans="2:16" ht="15.75" customHeight="1" x14ac:dyDescent="0.3">
      <c r="B6343" s="6">
        <v>805</v>
      </c>
      <c r="C6343" s="6" t="s">
        <v>21</v>
      </c>
      <c r="D6343" s="6">
        <v>8497</v>
      </c>
      <c r="F6343" s="6" t="s">
        <v>172</v>
      </c>
      <c r="G6343" s="6">
        <v>105.7</v>
      </c>
      <c r="H6343" s="6">
        <v>173.9</v>
      </c>
      <c r="I6343" s="6">
        <v>3</v>
      </c>
      <c r="J6343" s="6" t="s">
        <v>170</v>
      </c>
      <c r="K6343" s="6">
        <v>1.3</v>
      </c>
      <c r="L6343" s="6" t="s">
        <v>24</v>
      </c>
      <c r="N6343" s="6" t="b">
        <v>1</v>
      </c>
      <c r="O6343" s="6">
        <v>41.99058608</v>
      </c>
      <c r="P6343" s="6">
        <v>-72.129295099999993</v>
      </c>
    </row>
    <row r="6344" spans="2:16" ht="15.75" customHeight="1" x14ac:dyDescent="0.3">
      <c r="B6344" s="6">
        <v>408</v>
      </c>
      <c r="C6344" s="6" t="s">
        <v>25</v>
      </c>
      <c r="D6344" s="6">
        <v>8499</v>
      </c>
      <c r="F6344" s="6" t="s">
        <v>20</v>
      </c>
      <c r="G6344" s="6">
        <v>179.8</v>
      </c>
      <c r="H6344" s="6">
        <v>91.5</v>
      </c>
      <c r="I6344" s="6">
        <v>1.9</v>
      </c>
      <c r="J6344" s="6" t="s">
        <v>170</v>
      </c>
      <c r="K6344" s="6">
        <v>1.3</v>
      </c>
      <c r="L6344" s="6" t="s">
        <v>24</v>
      </c>
      <c r="N6344" s="6" t="b">
        <v>0</v>
      </c>
      <c r="O6344" s="6">
        <v>41.989740570000002</v>
      </c>
      <c r="P6344" s="6">
        <v>-72.128585290000004</v>
      </c>
    </row>
    <row r="6345" spans="2:16" ht="15.75" customHeight="1" x14ac:dyDescent="0.3">
      <c r="B6345" s="6">
        <v>805</v>
      </c>
      <c r="C6345" s="6" t="s">
        <v>21</v>
      </c>
      <c r="D6345" s="6">
        <v>8500</v>
      </c>
      <c r="F6345" s="6" t="s">
        <v>172</v>
      </c>
      <c r="G6345" s="6">
        <v>100.3</v>
      </c>
      <c r="H6345" s="6">
        <v>173.2</v>
      </c>
      <c r="I6345" s="6">
        <v>1.9</v>
      </c>
      <c r="J6345" s="6" t="s">
        <v>170</v>
      </c>
      <c r="K6345" s="6">
        <v>1.3</v>
      </c>
      <c r="L6345" s="6" t="s">
        <v>24</v>
      </c>
      <c r="N6345" s="6" t="b">
        <v>1</v>
      </c>
      <c r="O6345" s="6">
        <v>41.990588320000001</v>
      </c>
      <c r="P6345" s="6">
        <v>-72.129360919999996</v>
      </c>
    </row>
    <row r="6346" spans="2:16" ht="15.75" customHeight="1" x14ac:dyDescent="0.3">
      <c r="B6346" s="6">
        <v>409</v>
      </c>
      <c r="C6346" s="6" t="s">
        <v>21</v>
      </c>
      <c r="D6346" s="6">
        <v>8502</v>
      </c>
      <c r="F6346" s="6" t="s">
        <v>20</v>
      </c>
      <c r="G6346" s="6">
        <v>183.6</v>
      </c>
      <c r="H6346" s="6">
        <v>98.6</v>
      </c>
      <c r="I6346" s="6">
        <v>1.4</v>
      </c>
      <c r="J6346" s="6" t="s">
        <v>170</v>
      </c>
      <c r="K6346" s="6">
        <v>1.3</v>
      </c>
      <c r="L6346" s="6" t="s">
        <v>24</v>
      </c>
      <c r="N6346" s="6" t="b">
        <v>0</v>
      </c>
      <c r="O6346" s="6">
        <v>41.989797510000002</v>
      </c>
      <c r="P6346" s="6">
        <v>-72.128525089999997</v>
      </c>
    </row>
    <row r="6347" spans="2:16" ht="15.75" customHeight="1" x14ac:dyDescent="0.3">
      <c r="B6347" s="6">
        <v>409</v>
      </c>
      <c r="C6347" s="6" t="s">
        <v>17</v>
      </c>
      <c r="D6347" s="6">
        <v>8503</v>
      </c>
      <c r="F6347" s="6" t="s">
        <v>20</v>
      </c>
      <c r="G6347" s="6">
        <v>186.7</v>
      </c>
      <c r="H6347" s="6">
        <v>87.7</v>
      </c>
      <c r="I6347" s="6">
        <v>1</v>
      </c>
      <c r="J6347" s="6" t="s">
        <v>170</v>
      </c>
      <c r="L6347" s="6" t="s">
        <v>24</v>
      </c>
      <c r="N6347" s="6" t="b">
        <v>0</v>
      </c>
      <c r="O6347" s="6">
        <v>41.98969614</v>
      </c>
      <c r="P6347" s="6">
        <v>-72.128511059999994</v>
      </c>
    </row>
    <row r="6348" spans="2:16" ht="15.75" customHeight="1" x14ac:dyDescent="0.3">
      <c r="B6348" s="6">
        <v>409</v>
      </c>
      <c r="C6348" s="6" t="s">
        <v>17</v>
      </c>
      <c r="D6348" s="6">
        <v>8504</v>
      </c>
      <c r="F6348" s="6" t="s">
        <v>20</v>
      </c>
      <c r="G6348" s="6">
        <v>183.6</v>
      </c>
      <c r="H6348" s="6">
        <v>85.3</v>
      </c>
      <c r="I6348" s="6">
        <v>1.9</v>
      </c>
      <c r="J6348" s="6" t="s">
        <v>170</v>
      </c>
      <c r="K6348" s="6">
        <v>1.3</v>
      </c>
      <c r="L6348" s="6" t="s">
        <v>24</v>
      </c>
      <c r="N6348" s="6" t="b">
        <v>0</v>
      </c>
      <c r="O6348" s="6">
        <v>41.989679719999998</v>
      </c>
      <c r="P6348" s="6">
        <v>-72.12855304</v>
      </c>
    </row>
    <row r="6349" spans="2:16" ht="15.75" customHeight="1" x14ac:dyDescent="0.3">
      <c r="B6349" s="6">
        <v>409</v>
      </c>
      <c r="C6349" s="6" t="s">
        <v>17</v>
      </c>
      <c r="D6349" s="6">
        <v>8505</v>
      </c>
      <c r="F6349" s="6" t="s">
        <v>20</v>
      </c>
      <c r="G6349" s="6">
        <v>189.4</v>
      </c>
      <c r="H6349" s="6">
        <v>84.1</v>
      </c>
      <c r="I6349" s="6">
        <v>1</v>
      </c>
      <c r="J6349" s="6" t="s">
        <v>170</v>
      </c>
      <c r="L6349" s="6" t="s">
        <v>24</v>
      </c>
      <c r="N6349" s="6" t="b">
        <v>0</v>
      </c>
      <c r="O6349" s="6">
        <v>41.989660039999997</v>
      </c>
      <c r="P6349" s="6">
        <v>-72.128486449999997</v>
      </c>
    </row>
    <row r="6350" spans="2:16" ht="15.75" customHeight="1" x14ac:dyDescent="0.3">
      <c r="B6350" s="6">
        <v>409</v>
      </c>
      <c r="C6350" s="6" t="s">
        <v>21</v>
      </c>
      <c r="D6350" s="6">
        <v>8506</v>
      </c>
      <c r="F6350" s="6" t="s">
        <v>20</v>
      </c>
      <c r="G6350" s="6">
        <v>185.6</v>
      </c>
      <c r="H6350" s="6">
        <v>96.6</v>
      </c>
      <c r="I6350" s="6">
        <v>1.5</v>
      </c>
      <c r="J6350" s="6" t="s">
        <v>170</v>
      </c>
      <c r="K6350" s="6">
        <v>1.3</v>
      </c>
      <c r="L6350" s="6" t="s">
        <v>24</v>
      </c>
      <c r="N6350" s="6" t="b">
        <v>0</v>
      </c>
      <c r="O6350" s="6">
        <v>41.989776679999999</v>
      </c>
      <c r="P6350" s="6">
        <v>-72.12850546</v>
      </c>
    </row>
    <row r="6351" spans="2:16" ht="15.75" customHeight="1" x14ac:dyDescent="0.3">
      <c r="B6351" s="6">
        <v>409</v>
      </c>
      <c r="C6351" s="6" t="s">
        <v>17</v>
      </c>
      <c r="D6351" s="6">
        <v>8507</v>
      </c>
      <c r="F6351" s="6" t="s">
        <v>20</v>
      </c>
      <c r="G6351" s="6">
        <v>184.9</v>
      </c>
      <c r="H6351" s="6">
        <v>82.7</v>
      </c>
      <c r="I6351" s="6">
        <v>2.1</v>
      </c>
      <c r="J6351" s="6" t="s">
        <v>170</v>
      </c>
      <c r="K6351" s="6">
        <v>1.3</v>
      </c>
      <c r="L6351" s="6" t="s">
        <v>24</v>
      </c>
      <c r="N6351" s="6" t="b">
        <v>0</v>
      </c>
      <c r="O6351" s="6">
        <v>41.98965467</v>
      </c>
      <c r="P6351" s="6">
        <v>-72.128543010000001</v>
      </c>
    </row>
    <row r="6352" spans="2:16" ht="15.75" customHeight="1" x14ac:dyDescent="0.3">
      <c r="B6352" s="6">
        <v>409</v>
      </c>
      <c r="C6352" s="6" t="s">
        <v>17</v>
      </c>
      <c r="D6352" s="6">
        <v>8509</v>
      </c>
      <c r="F6352" s="6" t="s">
        <v>20</v>
      </c>
      <c r="G6352" s="6">
        <v>184.4</v>
      </c>
      <c r="H6352" s="6">
        <v>84.6</v>
      </c>
      <c r="I6352" s="6">
        <v>2.6</v>
      </c>
      <c r="J6352" s="6" t="s">
        <v>170</v>
      </c>
      <c r="K6352" s="6">
        <v>1.3</v>
      </c>
      <c r="L6352" s="6" t="s">
        <v>24</v>
      </c>
      <c r="N6352" s="6" t="b">
        <v>0</v>
      </c>
      <c r="O6352" s="6">
        <v>41.98967227</v>
      </c>
      <c r="P6352" s="6">
        <v>-72.128544980000001</v>
      </c>
    </row>
    <row r="6353" spans="2:16" ht="15.75" customHeight="1" x14ac:dyDescent="0.3">
      <c r="B6353" s="6">
        <v>409</v>
      </c>
      <c r="C6353" s="6" t="s">
        <v>17</v>
      </c>
      <c r="D6353" s="6">
        <v>8510</v>
      </c>
      <c r="F6353" s="6" t="s">
        <v>20</v>
      </c>
      <c r="G6353" s="6">
        <v>184.2</v>
      </c>
      <c r="H6353" s="6">
        <v>82.4</v>
      </c>
      <c r="I6353" s="6">
        <v>2.4</v>
      </c>
      <c r="J6353" s="6" t="s">
        <v>170</v>
      </c>
      <c r="K6353" s="6">
        <v>1.3</v>
      </c>
      <c r="L6353" s="6" t="s">
        <v>24</v>
      </c>
      <c r="N6353" s="6" t="b">
        <v>0</v>
      </c>
      <c r="O6353" s="6">
        <v>41.989653099999998</v>
      </c>
      <c r="P6353" s="6">
        <v>-72.128551990000005</v>
      </c>
    </row>
    <row r="6354" spans="2:16" ht="15.75" customHeight="1" x14ac:dyDescent="0.3">
      <c r="B6354" s="6">
        <v>409</v>
      </c>
      <c r="C6354" s="6" t="s">
        <v>17</v>
      </c>
      <c r="D6354" s="6">
        <v>8511</v>
      </c>
      <c r="F6354" s="6" t="s">
        <v>20</v>
      </c>
      <c r="G6354" s="6">
        <v>188.1</v>
      </c>
      <c r="H6354" s="6">
        <v>81.5</v>
      </c>
      <c r="I6354" s="6">
        <v>1.6</v>
      </c>
      <c r="J6354" s="6" t="s">
        <v>170</v>
      </c>
      <c r="K6354" s="6">
        <v>1.3</v>
      </c>
      <c r="L6354" s="6" t="s">
        <v>24</v>
      </c>
      <c r="N6354" s="6" t="b">
        <v>0</v>
      </c>
      <c r="O6354" s="6">
        <v>41.98963904</v>
      </c>
      <c r="P6354" s="6">
        <v>-72.128507409999997</v>
      </c>
    </row>
    <row r="6355" spans="2:16" ht="15.75" customHeight="1" x14ac:dyDescent="0.3">
      <c r="B6355" s="6">
        <v>409</v>
      </c>
      <c r="C6355" s="6" t="s">
        <v>17</v>
      </c>
      <c r="D6355" s="6">
        <v>8513</v>
      </c>
      <c r="F6355" s="6" t="s">
        <v>20</v>
      </c>
      <c r="G6355" s="6">
        <v>183.2</v>
      </c>
      <c r="H6355" s="6">
        <v>82</v>
      </c>
      <c r="I6355" s="6">
        <v>1.3</v>
      </c>
      <c r="J6355" s="6" t="s">
        <v>170</v>
      </c>
      <c r="K6355" s="6">
        <v>1.3</v>
      </c>
      <c r="L6355" s="6" t="s">
        <v>24</v>
      </c>
      <c r="N6355" s="6" t="b">
        <v>0</v>
      </c>
      <c r="O6355" s="6">
        <v>41.989651119999998</v>
      </c>
      <c r="P6355" s="6">
        <v>-72.128564740000002</v>
      </c>
    </row>
    <row r="6356" spans="2:16" ht="15.75" customHeight="1" x14ac:dyDescent="0.3">
      <c r="B6356" s="6">
        <v>409</v>
      </c>
      <c r="C6356" s="6" t="s">
        <v>17</v>
      </c>
      <c r="D6356" s="6">
        <v>8514</v>
      </c>
      <c r="F6356" s="6" t="s">
        <v>20</v>
      </c>
      <c r="G6356" s="6">
        <v>183</v>
      </c>
      <c r="H6356" s="6">
        <v>82.8</v>
      </c>
      <c r="I6356" s="6">
        <v>1.1000000000000001</v>
      </c>
      <c r="J6356" s="6" t="s">
        <v>170</v>
      </c>
      <c r="K6356" s="6">
        <v>1.3</v>
      </c>
      <c r="L6356" s="6" t="s">
        <v>24</v>
      </c>
      <c r="N6356" s="6" t="b">
        <v>0</v>
      </c>
      <c r="O6356" s="6">
        <v>41.989658519999999</v>
      </c>
      <c r="P6356" s="6">
        <v>-72.128565440000003</v>
      </c>
    </row>
    <row r="6357" spans="2:16" ht="15.75" customHeight="1" x14ac:dyDescent="0.3">
      <c r="B6357" s="6">
        <v>409</v>
      </c>
      <c r="C6357" s="6" t="s">
        <v>17</v>
      </c>
      <c r="D6357" s="6">
        <v>8515</v>
      </c>
      <c r="F6357" s="6" t="s">
        <v>20</v>
      </c>
      <c r="G6357" s="6">
        <v>186.7</v>
      </c>
      <c r="H6357" s="6">
        <v>81.3</v>
      </c>
      <c r="I6357" s="6">
        <v>2.1</v>
      </c>
      <c r="J6357" s="6" t="s">
        <v>170</v>
      </c>
      <c r="L6357" s="6" t="s">
        <v>24</v>
      </c>
      <c r="N6357" s="6" t="b">
        <v>0</v>
      </c>
      <c r="O6357" s="6">
        <v>41.989639449999999</v>
      </c>
      <c r="P6357" s="6">
        <v>-72.128524510000005</v>
      </c>
    </row>
    <row r="6358" spans="2:16" ht="15.75" customHeight="1" x14ac:dyDescent="0.3">
      <c r="B6358" s="6">
        <v>409</v>
      </c>
      <c r="C6358" s="6" t="s">
        <v>21</v>
      </c>
      <c r="D6358" s="6">
        <v>8516</v>
      </c>
      <c r="F6358" s="6" t="s">
        <v>20</v>
      </c>
      <c r="G6358" s="6">
        <v>180.5</v>
      </c>
      <c r="H6358" s="6">
        <v>99.5</v>
      </c>
      <c r="I6358" s="6">
        <v>1.5</v>
      </c>
      <c r="J6358" s="6" t="s">
        <v>170</v>
      </c>
      <c r="K6358" s="6">
        <v>1.3</v>
      </c>
      <c r="L6358" s="6" t="s">
        <v>24</v>
      </c>
      <c r="N6358" s="6" t="b">
        <v>0</v>
      </c>
      <c r="O6358" s="6">
        <v>41.989810329999997</v>
      </c>
      <c r="P6358" s="6">
        <v>-72.128560140000005</v>
      </c>
    </row>
    <row r="6359" spans="2:16" ht="15.75" customHeight="1" x14ac:dyDescent="0.3">
      <c r="B6359" s="6">
        <v>409</v>
      </c>
      <c r="C6359" s="6" t="s">
        <v>17</v>
      </c>
      <c r="D6359" s="6">
        <v>8517</v>
      </c>
      <c r="F6359" s="6" t="s">
        <v>20</v>
      </c>
      <c r="G6359" s="6">
        <v>183.2</v>
      </c>
      <c r="H6359" s="6">
        <v>88.1</v>
      </c>
      <c r="I6359" s="6">
        <v>3.1</v>
      </c>
      <c r="J6359" s="6" t="s">
        <v>170</v>
      </c>
      <c r="K6359" s="6">
        <v>1.3</v>
      </c>
      <c r="L6359" s="6" t="s">
        <v>24</v>
      </c>
      <c r="N6359" s="6" t="b">
        <v>0</v>
      </c>
      <c r="O6359" s="6">
        <v>41.989705149999999</v>
      </c>
      <c r="P6359" s="6">
        <v>-72.128551920000007</v>
      </c>
    </row>
    <row r="6360" spans="2:16" ht="15.75" customHeight="1" x14ac:dyDescent="0.3">
      <c r="B6360" s="6">
        <v>409</v>
      </c>
      <c r="C6360" s="6" t="s">
        <v>17</v>
      </c>
      <c r="D6360" s="6">
        <v>8518</v>
      </c>
      <c r="F6360" s="6" t="s">
        <v>20</v>
      </c>
      <c r="G6360" s="6">
        <v>183</v>
      </c>
      <c r="H6360" s="6">
        <v>84.1</v>
      </c>
      <c r="I6360" s="6">
        <v>1.5</v>
      </c>
      <c r="J6360" s="6" t="s">
        <v>170</v>
      </c>
      <c r="K6360" s="6">
        <v>1.3</v>
      </c>
      <c r="L6360" s="6" t="s">
        <v>24</v>
      </c>
      <c r="N6360" s="6" t="b">
        <v>0</v>
      </c>
      <c r="O6360" s="6">
        <v>41.989670029999999</v>
      </c>
      <c r="P6360" s="6">
        <v>-72.128562709999997</v>
      </c>
    </row>
    <row r="6361" spans="2:16" ht="15.75" customHeight="1" x14ac:dyDescent="0.3">
      <c r="B6361" s="6">
        <v>409</v>
      </c>
      <c r="C6361" s="6" t="s">
        <v>17</v>
      </c>
      <c r="D6361" s="6">
        <v>8519</v>
      </c>
      <c r="F6361" s="6" t="s">
        <v>20</v>
      </c>
      <c r="G6361" s="6">
        <v>180.5</v>
      </c>
      <c r="H6361" s="6">
        <v>84.6</v>
      </c>
      <c r="I6361" s="6">
        <v>2.4</v>
      </c>
      <c r="J6361" s="6" t="s">
        <v>170</v>
      </c>
      <c r="K6361" s="6">
        <v>1.3</v>
      </c>
      <c r="L6361" s="6" t="s">
        <v>24</v>
      </c>
      <c r="N6361" s="6" t="b">
        <v>0</v>
      </c>
      <c r="O6361" s="6">
        <v>41.989678359999999</v>
      </c>
      <c r="P6361" s="6">
        <v>-72.128591450000002</v>
      </c>
    </row>
    <row r="6362" spans="2:16" ht="15.75" customHeight="1" x14ac:dyDescent="0.3">
      <c r="B6362" s="6">
        <v>409</v>
      </c>
      <c r="C6362" s="6" t="s">
        <v>21</v>
      </c>
      <c r="D6362" s="6">
        <v>8520</v>
      </c>
      <c r="F6362" s="6" t="s">
        <v>20</v>
      </c>
      <c r="G6362" s="6">
        <v>183.6</v>
      </c>
      <c r="H6362" s="6">
        <v>99.4</v>
      </c>
      <c r="I6362" s="6">
        <v>1.6</v>
      </c>
      <c r="J6362" s="6" t="s">
        <v>170</v>
      </c>
      <c r="K6362" s="6">
        <v>1.3</v>
      </c>
      <c r="L6362" s="6" t="s">
        <v>24</v>
      </c>
      <c r="N6362" s="6" t="b">
        <v>0</v>
      </c>
      <c r="O6362" s="6">
        <v>41.989804599999999</v>
      </c>
      <c r="P6362" s="6">
        <v>-72.12852341</v>
      </c>
    </row>
    <row r="6363" spans="2:16" ht="15.75" customHeight="1" x14ac:dyDescent="0.3">
      <c r="B6363" s="6">
        <v>409</v>
      </c>
      <c r="C6363" s="6" t="s">
        <v>17</v>
      </c>
      <c r="D6363" s="6">
        <v>8521</v>
      </c>
      <c r="F6363" s="6" t="s">
        <v>20</v>
      </c>
      <c r="G6363" s="6">
        <v>186.6</v>
      </c>
      <c r="H6363" s="6">
        <v>89.8</v>
      </c>
      <c r="I6363" s="6">
        <v>2.8</v>
      </c>
      <c r="J6363" s="6" t="s">
        <v>170</v>
      </c>
      <c r="L6363" s="6" t="s">
        <v>24</v>
      </c>
      <c r="N6363" s="6" t="b">
        <v>0</v>
      </c>
      <c r="O6363" s="6">
        <v>41.989714890000002</v>
      </c>
      <c r="P6363" s="6">
        <v>-72.128507839999997</v>
      </c>
    </row>
    <row r="6364" spans="2:16" ht="15.75" customHeight="1" x14ac:dyDescent="0.3">
      <c r="B6364" s="6">
        <v>409</v>
      </c>
      <c r="C6364" s="6" t="s">
        <v>17</v>
      </c>
      <c r="D6364" s="6">
        <v>8522</v>
      </c>
      <c r="F6364" s="6" t="s">
        <v>20</v>
      </c>
      <c r="G6364" s="6">
        <v>184.6</v>
      </c>
      <c r="H6364" s="6">
        <v>80.900000000000006</v>
      </c>
      <c r="I6364" s="6">
        <v>1.9</v>
      </c>
      <c r="J6364" s="6" t="s">
        <v>170</v>
      </c>
      <c r="K6364" s="6">
        <v>1.3</v>
      </c>
      <c r="L6364" s="6" t="s">
        <v>24</v>
      </c>
      <c r="N6364" s="6" t="b">
        <v>0</v>
      </c>
      <c r="O6364" s="6">
        <v>41.989639189999998</v>
      </c>
      <c r="P6364" s="6">
        <v>-72.128550369999999</v>
      </c>
    </row>
    <row r="6365" spans="2:16" ht="15.75" customHeight="1" x14ac:dyDescent="0.3">
      <c r="B6365" s="6">
        <v>409</v>
      </c>
      <c r="C6365" s="6" t="s">
        <v>17</v>
      </c>
      <c r="D6365" s="6">
        <v>8523</v>
      </c>
      <c r="F6365" s="6" t="s">
        <v>20</v>
      </c>
      <c r="G6365" s="6">
        <v>186.3</v>
      </c>
      <c r="H6365" s="6">
        <v>83.3</v>
      </c>
      <c r="I6365" s="6">
        <v>1.4</v>
      </c>
      <c r="J6365" s="6" t="s">
        <v>170</v>
      </c>
      <c r="K6365" s="6">
        <v>1.3</v>
      </c>
      <c r="L6365" s="6" t="s">
        <v>24</v>
      </c>
      <c r="N6365" s="6" t="b">
        <v>0</v>
      </c>
      <c r="O6365" s="6">
        <v>41.989657790000003</v>
      </c>
      <c r="P6365" s="6">
        <v>-72.128525069999995</v>
      </c>
    </row>
    <row r="6366" spans="2:16" ht="15.75" customHeight="1" x14ac:dyDescent="0.3">
      <c r="B6366" s="6">
        <v>409</v>
      </c>
      <c r="C6366" s="6" t="s">
        <v>21</v>
      </c>
      <c r="D6366" s="6">
        <v>8525</v>
      </c>
      <c r="F6366" s="6" t="s">
        <v>20</v>
      </c>
      <c r="G6366" s="6">
        <v>183.6</v>
      </c>
      <c r="H6366" s="6">
        <v>99.2</v>
      </c>
      <c r="I6366" s="6">
        <v>1.4</v>
      </c>
      <c r="J6366" s="6" t="s">
        <v>170</v>
      </c>
      <c r="K6366" s="6">
        <v>1.3</v>
      </c>
      <c r="L6366" s="6" t="s">
        <v>24</v>
      </c>
      <c r="N6366" s="6" t="b">
        <v>0</v>
      </c>
      <c r="O6366" s="6">
        <v>41.989802830000002</v>
      </c>
      <c r="P6366" s="6">
        <v>-72.128523830000006</v>
      </c>
    </row>
    <row r="6367" spans="2:16" ht="15.75" customHeight="1" x14ac:dyDescent="0.3">
      <c r="B6367" s="6">
        <v>409</v>
      </c>
      <c r="C6367" s="6" t="s">
        <v>17</v>
      </c>
      <c r="D6367" s="6">
        <v>8526</v>
      </c>
      <c r="F6367" s="6" t="s">
        <v>20</v>
      </c>
      <c r="G6367" s="6">
        <v>185.2</v>
      </c>
      <c r="H6367" s="6">
        <v>81.3</v>
      </c>
      <c r="I6367" s="6">
        <v>1.1000000000000001</v>
      </c>
      <c r="J6367" s="6" t="s">
        <v>170</v>
      </c>
      <c r="K6367" s="6">
        <v>1.3</v>
      </c>
      <c r="L6367" s="6" t="s">
        <v>24</v>
      </c>
      <c r="N6367" s="6" t="b">
        <v>0</v>
      </c>
      <c r="O6367" s="6">
        <v>41.989641800000001</v>
      </c>
      <c r="P6367" s="6">
        <v>-72.128542379999999</v>
      </c>
    </row>
    <row r="6368" spans="2:16" ht="15.75" customHeight="1" x14ac:dyDescent="0.3">
      <c r="B6368" s="6">
        <v>409</v>
      </c>
      <c r="C6368" s="6" t="s">
        <v>17</v>
      </c>
      <c r="D6368" s="6">
        <v>8527</v>
      </c>
      <c r="F6368" s="6" t="s">
        <v>20</v>
      </c>
      <c r="G6368" s="6">
        <v>186.2</v>
      </c>
      <c r="H6368" s="6">
        <v>81.3</v>
      </c>
      <c r="I6368" s="6">
        <v>2.6</v>
      </c>
      <c r="J6368" s="6" t="s">
        <v>170</v>
      </c>
      <c r="K6368" s="6">
        <v>1.3</v>
      </c>
      <c r="L6368" s="6" t="s">
        <v>24</v>
      </c>
      <c r="N6368" s="6" t="b">
        <v>0</v>
      </c>
      <c r="O6368" s="6">
        <v>41.98964024</v>
      </c>
      <c r="P6368" s="6">
        <v>-72.128530470000001</v>
      </c>
    </row>
    <row r="6369" spans="2:16" ht="15.75" customHeight="1" x14ac:dyDescent="0.3">
      <c r="B6369" s="6">
        <v>409</v>
      </c>
      <c r="C6369" s="6" t="s">
        <v>17</v>
      </c>
      <c r="D6369" s="6">
        <v>8528</v>
      </c>
      <c r="F6369" s="6" t="s">
        <v>20</v>
      </c>
      <c r="G6369" s="6">
        <v>186</v>
      </c>
      <c r="H6369" s="6">
        <v>82.5</v>
      </c>
      <c r="I6369" s="6">
        <v>2.1</v>
      </c>
      <c r="J6369" s="6" t="s">
        <v>170</v>
      </c>
      <c r="K6369" s="6">
        <v>1.3</v>
      </c>
      <c r="L6369" s="6" t="s">
        <v>24</v>
      </c>
      <c r="N6369" s="6" t="b">
        <v>0</v>
      </c>
      <c r="O6369" s="6">
        <v>41.989651180000003</v>
      </c>
      <c r="P6369" s="6">
        <v>-72.128530330000004</v>
      </c>
    </row>
    <row r="6370" spans="2:16" ht="15.75" customHeight="1" x14ac:dyDescent="0.3">
      <c r="B6370" s="6">
        <v>409</v>
      </c>
      <c r="C6370" s="6" t="s">
        <v>21</v>
      </c>
      <c r="D6370" s="6">
        <v>8529</v>
      </c>
      <c r="F6370" s="6" t="s">
        <v>20</v>
      </c>
      <c r="G6370" s="6">
        <v>180.6</v>
      </c>
      <c r="H6370" s="6">
        <v>93.7</v>
      </c>
      <c r="I6370" s="6">
        <v>1.8</v>
      </c>
      <c r="J6370" s="6" t="s">
        <v>170</v>
      </c>
      <c r="K6370" s="6">
        <v>1.3</v>
      </c>
      <c r="L6370" s="6" t="s">
        <v>24</v>
      </c>
      <c r="N6370" s="6" t="b">
        <v>0</v>
      </c>
      <c r="O6370" s="6">
        <v>41.989758799999997</v>
      </c>
      <c r="P6370" s="6">
        <v>-72.128571140000005</v>
      </c>
    </row>
    <row r="6371" spans="2:16" ht="15.75" customHeight="1" x14ac:dyDescent="0.3">
      <c r="B6371" s="6">
        <v>409</v>
      </c>
      <c r="C6371" s="6" t="s">
        <v>21</v>
      </c>
      <c r="D6371" s="6">
        <v>8530</v>
      </c>
      <c r="F6371" s="6" t="s">
        <v>20</v>
      </c>
      <c r="G6371" s="6">
        <v>185.3</v>
      </c>
      <c r="H6371" s="6">
        <v>97.8</v>
      </c>
      <c r="I6371" s="6">
        <v>1.5</v>
      </c>
      <c r="J6371" s="6" t="s">
        <v>170</v>
      </c>
      <c r="K6371" s="6">
        <v>1.3</v>
      </c>
      <c r="L6371" s="6" t="s">
        <v>24</v>
      </c>
      <c r="N6371" s="6" t="b">
        <v>0</v>
      </c>
      <c r="O6371" s="6">
        <v>41.98978777</v>
      </c>
      <c r="P6371" s="6">
        <v>-72.128506520000002</v>
      </c>
    </row>
    <row r="6372" spans="2:16" ht="15.75" customHeight="1" x14ac:dyDescent="0.3">
      <c r="B6372" s="6">
        <v>409</v>
      </c>
      <c r="C6372" s="6" t="s">
        <v>17</v>
      </c>
      <c r="D6372" s="6">
        <v>8531</v>
      </c>
      <c r="F6372" s="6" t="s">
        <v>20</v>
      </c>
      <c r="G6372" s="6">
        <v>186.1</v>
      </c>
      <c r="H6372" s="6">
        <v>85.7</v>
      </c>
      <c r="I6372" s="6">
        <v>2.8</v>
      </c>
      <c r="J6372" s="6" t="s">
        <v>170</v>
      </c>
      <c r="K6372" s="6">
        <v>1.3</v>
      </c>
      <c r="L6372" s="6" t="s">
        <v>24</v>
      </c>
      <c r="N6372" s="6" t="b">
        <v>0</v>
      </c>
      <c r="O6372" s="6">
        <v>41.989679359999997</v>
      </c>
      <c r="P6372" s="6">
        <v>-72.128522410000002</v>
      </c>
    </row>
    <row r="6373" spans="2:16" ht="15.75" customHeight="1" x14ac:dyDescent="0.3">
      <c r="B6373" s="6">
        <v>409</v>
      </c>
      <c r="C6373" s="6" t="s">
        <v>21</v>
      </c>
      <c r="D6373" s="6">
        <v>8532</v>
      </c>
      <c r="F6373" s="6" t="s">
        <v>20</v>
      </c>
      <c r="G6373" s="6">
        <v>183.8</v>
      </c>
      <c r="H6373" s="6">
        <v>94.8</v>
      </c>
      <c r="I6373" s="6">
        <v>2.9</v>
      </c>
      <c r="J6373" s="6" t="s">
        <v>170</v>
      </c>
      <c r="K6373" s="6">
        <v>1.3</v>
      </c>
      <c r="L6373" s="6" t="s">
        <v>24</v>
      </c>
      <c r="N6373" s="6" t="b">
        <v>0</v>
      </c>
      <c r="O6373" s="6">
        <v>41.989763549999999</v>
      </c>
      <c r="P6373" s="6">
        <v>-72.128530690000005</v>
      </c>
    </row>
    <row r="6374" spans="2:16" ht="15.75" customHeight="1" x14ac:dyDescent="0.3">
      <c r="B6374" s="6">
        <v>409</v>
      </c>
      <c r="C6374" s="6" t="s">
        <v>17</v>
      </c>
      <c r="D6374" s="6">
        <v>8533</v>
      </c>
      <c r="F6374" s="6" t="s">
        <v>20</v>
      </c>
      <c r="G6374" s="6">
        <v>186.4</v>
      </c>
      <c r="H6374" s="6">
        <v>85.6</v>
      </c>
      <c r="I6374" s="6">
        <v>1.9</v>
      </c>
      <c r="J6374" s="6" t="s">
        <v>170</v>
      </c>
      <c r="K6374" s="6">
        <v>1.3</v>
      </c>
      <c r="L6374" s="6" t="s">
        <v>24</v>
      </c>
      <c r="N6374" s="6" t="b">
        <v>0</v>
      </c>
      <c r="O6374" s="6">
        <v>41.989678009999999</v>
      </c>
      <c r="P6374" s="6">
        <v>-72.128519049999994</v>
      </c>
    </row>
    <row r="6375" spans="2:16" ht="15.75" customHeight="1" x14ac:dyDescent="0.3">
      <c r="B6375" s="6">
        <v>409</v>
      </c>
      <c r="C6375" s="6" t="s">
        <v>21</v>
      </c>
      <c r="D6375" s="6">
        <v>8533</v>
      </c>
      <c r="F6375" s="6" t="s">
        <v>20</v>
      </c>
      <c r="G6375" s="6">
        <v>188.1</v>
      </c>
      <c r="H6375" s="6">
        <v>96.5</v>
      </c>
      <c r="I6375" s="6">
        <v>1.2</v>
      </c>
      <c r="J6375" s="6" t="s">
        <v>170</v>
      </c>
      <c r="L6375" s="6" t="s">
        <v>24</v>
      </c>
      <c r="N6375" s="6" t="b">
        <v>0</v>
      </c>
      <c r="O6375" s="6">
        <v>41.98977189</v>
      </c>
      <c r="P6375" s="6">
        <v>-72.128475879999996</v>
      </c>
    </row>
    <row r="6376" spans="2:16" ht="15.75" customHeight="1" x14ac:dyDescent="0.3">
      <c r="B6376" s="6">
        <v>409</v>
      </c>
      <c r="C6376" s="6" t="s">
        <v>17</v>
      </c>
      <c r="D6376" s="6">
        <v>8534</v>
      </c>
      <c r="F6376" s="6" t="s">
        <v>20</v>
      </c>
      <c r="G6376" s="6">
        <v>185.1</v>
      </c>
      <c r="H6376" s="6">
        <v>85.2</v>
      </c>
      <c r="I6376" s="6">
        <v>2.8</v>
      </c>
      <c r="J6376" s="6" t="s">
        <v>170</v>
      </c>
      <c r="K6376" s="6">
        <v>1.3</v>
      </c>
      <c r="L6376" s="6" t="s">
        <v>24</v>
      </c>
      <c r="N6376" s="6" t="b">
        <v>0</v>
      </c>
      <c r="O6376" s="6">
        <v>41.989676490000001</v>
      </c>
      <c r="P6376" s="6">
        <v>-72.128535380000002</v>
      </c>
    </row>
    <row r="6377" spans="2:16" ht="15.75" customHeight="1" x14ac:dyDescent="0.3">
      <c r="B6377" s="6">
        <v>409</v>
      </c>
      <c r="C6377" s="6" t="s">
        <v>17</v>
      </c>
      <c r="D6377" s="6">
        <v>8535</v>
      </c>
      <c r="F6377" s="6" t="s">
        <v>20</v>
      </c>
      <c r="G6377" s="6">
        <v>184.6</v>
      </c>
      <c r="H6377" s="6">
        <v>84.7</v>
      </c>
      <c r="I6377" s="6">
        <v>1.6</v>
      </c>
      <c r="J6377" s="6" t="s">
        <v>170</v>
      </c>
      <c r="K6377" s="6">
        <v>1.3</v>
      </c>
      <c r="L6377" s="6" t="s">
        <v>24</v>
      </c>
      <c r="N6377" s="6" t="b">
        <v>0</v>
      </c>
      <c r="O6377" s="6">
        <v>41.989672849999998</v>
      </c>
      <c r="P6377" s="6">
        <v>-72.128542390000007</v>
      </c>
    </row>
    <row r="6378" spans="2:16" ht="15.75" customHeight="1" x14ac:dyDescent="0.3">
      <c r="B6378" s="6">
        <v>409</v>
      </c>
      <c r="C6378" s="6" t="s">
        <v>17</v>
      </c>
      <c r="D6378" s="6">
        <v>8536</v>
      </c>
      <c r="F6378" s="6" t="s">
        <v>20</v>
      </c>
      <c r="G6378" s="6">
        <v>189.9</v>
      </c>
      <c r="H6378" s="6">
        <v>87.3</v>
      </c>
      <c r="I6378" s="6">
        <v>1.5</v>
      </c>
      <c r="J6378" s="6" t="s">
        <v>170</v>
      </c>
      <c r="L6378" s="6" t="s">
        <v>24</v>
      </c>
      <c r="N6378" s="6" t="b">
        <v>0</v>
      </c>
      <c r="O6378" s="6">
        <v>41.989687600000003</v>
      </c>
      <c r="P6378" s="6">
        <v>-72.128473769999999</v>
      </c>
    </row>
    <row r="6379" spans="2:16" ht="15.75" customHeight="1" x14ac:dyDescent="0.3">
      <c r="B6379" s="6">
        <v>408</v>
      </c>
      <c r="C6379" s="6" t="s">
        <v>26</v>
      </c>
      <c r="D6379" s="6">
        <v>8537</v>
      </c>
      <c r="F6379" s="6" t="s">
        <v>20</v>
      </c>
      <c r="G6379" s="6">
        <v>175.8</v>
      </c>
      <c r="H6379" s="6">
        <v>82.6</v>
      </c>
      <c r="I6379" s="6">
        <v>1.2</v>
      </c>
      <c r="J6379" s="6" t="s">
        <v>170</v>
      </c>
      <c r="K6379" s="6">
        <v>1.3</v>
      </c>
      <c r="L6379" s="6" t="s">
        <v>24</v>
      </c>
      <c r="N6379" s="6" t="b">
        <v>0</v>
      </c>
      <c r="O6379" s="6">
        <v>41.989667990000001</v>
      </c>
      <c r="P6379" s="6">
        <v>-72.128651660000003</v>
      </c>
    </row>
    <row r="6380" spans="2:16" ht="15.75" customHeight="1" x14ac:dyDescent="0.3">
      <c r="B6380" s="6">
        <v>409</v>
      </c>
      <c r="C6380" s="6" t="s">
        <v>17</v>
      </c>
      <c r="D6380" s="6">
        <v>8538</v>
      </c>
      <c r="F6380" s="6" t="s">
        <v>20</v>
      </c>
      <c r="G6380" s="6">
        <v>185.7</v>
      </c>
      <c r="H6380" s="6">
        <v>83</v>
      </c>
      <c r="I6380" s="6">
        <v>2.1</v>
      </c>
      <c r="J6380" s="6" t="s">
        <v>170</v>
      </c>
      <c r="K6380" s="6">
        <v>1.3</v>
      </c>
      <c r="L6380" s="6" t="s">
        <v>24</v>
      </c>
      <c r="N6380" s="6" t="b">
        <v>0</v>
      </c>
      <c r="O6380" s="6">
        <v>41.989656070000002</v>
      </c>
      <c r="P6380" s="6">
        <v>-72.128532849999999</v>
      </c>
    </row>
    <row r="6381" spans="2:16" ht="15.75" customHeight="1" x14ac:dyDescent="0.3">
      <c r="B6381" s="6">
        <v>409</v>
      </c>
      <c r="C6381" s="6" t="s">
        <v>21</v>
      </c>
      <c r="D6381" s="6">
        <v>8539</v>
      </c>
      <c r="F6381" s="6" t="s">
        <v>20</v>
      </c>
      <c r="G6381" s="6">
        <v>185.3</v>
      </c>
      <c r="H6381" s="6">
        <v>98.8</v>
      </c>
      <c r="I6381" s="6">
        <v>1.3</v>
      </c>
      <c r="J6381" s="6" t="s">
        <v>170</v>
      </c>
      <c r="K6381" s="6">
        <v>1.3</v>
      </c>
      <c r="L6381" s="6" t="s">
        <v>24</v>
      </c>
      <c r="N6381" s="6" t="b">
        <v>0</v>
      </c>
      <c r="O6381" s="6">
        <v>41.989796630000001</v>
      </c>
      <c r="P6381" s="6">
        <v>-72.128504410000005</v>
      </c>
    </row>
    <row r="6382" spans="2:16" ht="15.75" customHeight="1" x14ac:dyDescent="0.3">
      <c r="B6382" s="6">
        <v>107</v>
      </c>
      <c r="C6382" s="6" t="s">
        <v>25</v>
      </c>
      <c r="D6382" s="6">
        <v>8540</v>
      </c>
      <c r="F6382" s="6" t="s">
        <v>22</v>
      </c>
      <c r="G6382" s="6">
        <v>154.19999999999999</v>
      </c>
      <c r="H6382" s="6">
        <v>38.200000000000003</v>
      </c>
      <c r="I6382" s="6">
        <v>1</v>
      </c>
      <c r="J6382" s="6" t="s">
        <v>170</v>
      </c>
      <c r="K6382" s="6">
        <v>1.3</v>
      </c>
      <c r="L6382" s="6" t="s">
        <v>24</v>
      </c>
      <c r="N6382" s="6" t="b">
        <v>0</v>
      </c>
      <c r="O6382" s="6">
        <v>41.9893085</v>
      </c>
      <c r="P6382" s="6">
        <v>-72.12900234</v>
      </c>
    </row>
    <row r="6383" spans="2:16" ht="15.75" customHeight="1" x14ac:dyDescent="0.3">
      <c r="B6383" s="6">
        <v>409</v>
      </c>
      <c r="C6383" s="6" t="s">
        <v>17</v>
      </c>
      <c r="D6383" s="6">
        <v>8541</v>
      </c>
      <c r="F6383" s="6" t="s">
        <v>20</v>
      </c>
      <c r="G6383" s="6">
        <v>183.5</v>
      </c>
      <c r="H6383" s="6">
        <v>84.3</v>
      </c>
      <c r="I6383" s="6">
        <v>3.4</v>
      </c>
      <c r="J6383" s="6" t="s">
        <v>170</v>
      </c>
      <c r="K6383" s="6">
        <v>1.3</v>
      </c>
      <c r="L6383" s="6" t="s">
        <v>24</v>
      </c>
      <c r="N6383" s="6" t="b">
        <v>0</v>
      </c>
      <c r="O6383" s="6">
        <v>41.989671020000003</v>
      </c>
      <c r="P6383" s="6">
        <v>-72.128556329999995</v>
      </c>
    </row>
    <row r="6384" spans="2:16" ht="15.75" customHeight="1" x14ac:dyDescent="0.3">
      <c r="B6384" s="6">
        <v>408</v>
      </c>
      <c r="C6384" s="6" t="s">
        <v>17</v>
      </c>
      <c r="D6384" s="6">
        <v>8542</v>
      </c>
      <c r="F6384" s="6" t="s">
        <v>20</v>
      </c>
      <c r="G6384" s="6">
        <v>162.69999999999999</v>
      </c>
      <c r="H6384" s="6">
        <v>83.4</v>
      </c>
      <c r="I6384" s="6">
        <v>1.2</v>
      </c>
      <c r="J6384" s="6" t="s">
        <v>170</v>
      </c>
      <c r="K6384" s="6">
        <v>1.3</v>
      </c>
      <c r="L6384" s="6" t="s">
        <v>24</v>
      </c>
      <c r="N6384" s="6" t="b">
        <v>0</v>
      </c>
      <c r="O6384" s="6">
        <v>41.98969554</v>
      </c>
      <c r="P6384" s="6">
        <v>-72.128806069999996</v>
      </c>
    </row>
    <row r="6385" spans="2:16" ht="15.75" customHeight="1" x14ac:dyDescent="0.3">
      <c r="B6385" s="6">
        <v>409</v>
      </c>
      <c r="C6385" s="6" t="s">
        <v>26</v>
      </c>
      <c r="D6385" s="6">
        <v>8544</v>
      </c>
      <c r="F6385" s="6" t="s">
        <v>20</v>
      </c>
      <c r="G6385" s="6">
        <v>198.4</v>
      </c>
      <c r="H6385" s="6">
        <v>86</v>
      </c>
      <c r="I6385" s="6">
        <v>1.2</v>
      </c>
      <c r="J6385" s="6" t="s">
        <v>170</v>
      </c>
      <c r="K6385" s="6">
        <v>1.3</v>
      </c>
      <c r="L6385" s="6" t="s">
        <v>24</v>
      </c>
      <c r="N6385" s="6" t="b">
        <v>0</v>
      </c>
      <c r="O6385" s="6">
        <v>41.989662809999999</v>
      </c>
      <c r="P6385" s="6">
        <v>-72.128375219999995</v>
      </c>
    </row>
    <row r="6386" spans="2:16" ht="15.75" customHeight="1" x14ac:dyDescent="0.3">
      <c r="B6386" s="6">
        <v>409</v>
      </c>
      <c r="C6386" s="6" t="s">
        <v>21</v>
      </c>
      <c r="D6386" s="6">
        <v>8546</v>
      </c>
      <c r="F6386" s="6" t="s">
        <v>20</v>
      </c>
      <c r="G6386" s="6">
        <v>185.3</v>
      </c>
      <c r="H6386" s="6">
        <v>93.7</v>
      </c>
      <c r="I6386" s="6">
        <v>1.8</v>
      </c>
      <c r="J6386" s="6" t="s">
        <v>170</v>
      </c>
      <c r="L6386" s="6" t="s">
        <v>24</v>
      </c>
      <c r="N6386" s="6" t="b">
        <v>0</v>
      </c>
      <c r="O6386" s="6">
        <v>41.989751460000001</v>
      </c>
      <c r="P6386" s="6">
        <v>-72.128515129999997</v>
      </c>
    </row>
    <row r="6387" spans="2:16" ht="15.75" customHeight="1" x14ac:dyDescent="0.3">
      <c r="B6387" s="6">
        <v>409</v>
      </c>
      <c r="C6387" s="6" t="s">
        <v>21</v>
      </c>
      <c r="D6387" s="6">
        <v>8547</v>
      </c>
      <c r="F6387" s="6" t="s">
        <v>20</v>
      </c>
      <c r="G6387" s="6">
        <v>182.8</v>
      </c>
      <c r="H6387" s="6">
        <v>90.3</v>
      </c>
      <c r="I6387" s="6">
        <v>1.8</v>
      </c>
      <c r="J6387" s="6" t="s">
        <v>170</v>
      </c>
      <c r="L6387" s="6" t="s">
        <v>24</v>
      </c>
      <c r="N6387" s="6" t="b">
        <v>0</v>
      </c>
      <c r="O6387" s="6">
        <v>41.989725249999999</v>
      </c>
      <c r="P6387" s="6">
        <v>-72.128552069999998</v>
      </c>
    </row>
    <row r="6388" spans="2:16" ht="15.75" customHeight="1" x14ac:dyDescent="0.3">
      <c r="B6388" s="6">
        <v>409</v>
      </c>
      <c r="C6388" s="6" t="s">
        <v>21</v>
      </c>
      <c r="D6388" s="6">
        <v>8548</v>
      </c>
      <c r="F6388" s="6" t="s">
        <v>20</v>
      </c>
      <c r="G6388" s="6">
        <v>185.6</v>
      </c>
      <c r="H6388" s="6">
        <v>94.9</v>
      </c>
      <c r="I6388" s="6">
        <v>2.1</v>
      </c>
      <c r="J6388" s="6" t="s">
        <v>170</v>
      </c>
      <c r="L6388" s="6" t="s">
        <v>24</v>
      </c>
      <c r="N6388" s="6" t="b">
        <v>0</v>
      </c>
      <c r="O6388" s="6">
        <v>41.989761620000003</v>
      </c>
      <c r="P6388" s="6">
        <v>-72.128509039999997</v>
      </c>
    </row>
    <row r="6389" spans="2:16" ht="15.75" customHeight="1" x14ac:dyDescent="0.3">
      <c r="B6389" s="6">
        <v>409</v>
      </c>
      <c r="C6389" s="6" t="s">
        <v>17</v>
      </c>
      <c r="D6389" s="6">
        <v>8549</v>
      </c>
      <c r="F6389" s="6" t="s">
        <v>20</v>
      </c>
      <c r="G6389" s="6">
        <v>187.8</v>
      </c>
      <c r="H6389" s="6">
        <v>88.8</v>
      </c>
      <c r="I6389" s="6">
        <v>1.6</v>
      </c>
      <c r="J6389" s="6" t="s">
        <v>170</v>
      </c>
      <c r="L6389" s="6" t="s">
        <v>24</v>
      </c>
      <c r="N6389" s="6" t="b">
        <v>0</v>
      </c>
      <c r="O6389" s="6">
        <v>41.989704160000002</v>
      </c>
      <c r="P6389" s="6">
        <v>-72.128495639999997</v>
      </c>
    </row>
    <row r="6390" spans="2:16" ht="15.75" customHeight="1" x14ac:dyDescent="0.3">
      <c r="B6390" s="6">
        <v>409</v>
      </c>
      <c r="C6390" s="6" t="s">
        <v>21</v>
      </c>
      <c r="D6390" s="6">
        <v>8550</v>
      </c>
      <c r="F6390" s="6" t="s">
        <v>20</v>
      </c>
      <c r="G6390" s="6">
        <v>180.9</v>
      </c>
      <c r="H6390" s="6">
        <v>90.7</v>
      </c>
      <c r="I6390" s="6">
        <v>2.2000000000000002</v>
      </c>
      <c r="J6390" s="6" t="s">
        <v>170</v>
      </c>
      <c r="K6390" s="6">
        <v>1.3</v>
      </c>
      <c r="L6390" s="6" t="s">
        <v>171</v>
      </c>
      <c r="N6390" s="6" t="b">
        <v>0</v>
      </c>
      <c r="O6390" s="6">
        <v>41.989731769999999</v>
      </c>
      <c r="P6390" s="6">
        <v>-72.128573869999997</v>
      </c>
    </row>
    <row r="6391" spans="2:16" ht="15.75" customHeight="1" x14ac:dyDescent="0.3">
      <c r="B6391" s="6">
        <v>409</v>
      </c>
      <c r="C6391" s="6" t="s">
        <v>21</v>
      </c>
      <c r="D6391" s="6">
        <v>8554</v>
      </c>
      <c r="F6391" s="6" t="s">
        <v>172</v>
      </c>
      <c r="G6391" s="6">
        <v>181.1</v>
      </c>
      <c r="H6391" s="6">
        <v>100</v>
      </c>
      <c r="I6391" s="6">
        <v>1.8</v>
      </c>
      <c r="J6391" s="6" t="s">
        <v>170</v>
      </c>
      <c r="K6391" s="6">
        <v>1.3</v>
      </c>
      <c r="L6391" s="6" t="s">
        <v>24</v>
      </c>
      <c r="N6391" s="6" t="b">
        <v>0</v>
      </c>
      <c r="O6391" s="6">
        <v>41.989813820000002</v>
      </c>
      <c r="P6391" s="6">
        <v>-72.128551939999994</v>
      </c>
    </row>
    <row r="6392" spans="2:16" ht="15.75" customHeight="1" x14ac:dyDescent="0.3">
      <c r="B6392" s="6">
        <v>409</v>
      </c>
      <c r="C6392" s="6" t="s">
        <v>17</v>
      </c>
      <c r="D6392" s="6">
        <v>8555</v>
      </c>
      <c r="F6392" s="6" t="s">
        <v>20</v>
      </c>
      <c r="G6392" s="6">
        <v>187.5</v>
      </c>
      <c r="H6392" s="6">
        <v>88.9</v>
      </c>
      <c r="I6392" s="6">
        <v>2.1</v>
      </c>
      <c r="J6392" s="6" t="s">
        <v>170</v>
      </c>
      <c r="L6392" s="6" t="s">
        <v>24</v>
      </c>
      <c r="N6392" s="6" t="b">
        <v>0</v>
      </c>
      <c r="O6392" s="6">
        <v>41.98970551</v>
      </c>
      <c r="P6392" s="6">
        <v>-72.128499000000005</v>
      </c>
    </row>
    <row r="6393" spans="2:16" ht="15.75" customHeight="1" x14ac:dyDescent="0.3">
      <c r="B6393" s="6">
        <v>409</v>
      </c>
      <c r="C6393" s="6" t="s">
        <v>17</v>
      </c>
      <c r="D6393" s="6">
        <v>8556</v>
      </c>
      <c r="F6393" s="6" t="s">
        <v>20</v>
      </c>
      <c r="G6393" s="6">
        <v>186.6</v>
      </c>
      <c r="H6393" s="6">
        <v>88.8</v>
      </c>
      <c r="I6393" s="6">
        <v>3.5</v>
      </c>
      <c r="J6393" s="6" t="s">
        <v>170</v>
      </c>
      <c r="L6393" s="6" t="s">
        <v>24</v>
      </c>
      <c r="N6393" s="6" t="b">
        <v>0</v>
      </c>
      <c r="O6393" s="6">
        <v>41.989706030000001</v>
      </c>
      <c r="P6393" s="6">
        <v>-72.128509940000001</v>
      </c>
    </row>
    <row r="6394" spans="2:16" ht="15.75" customHeight="1" x14ac:dyDescent="0.3">
      <c r="B6394" s="6">
        <v>107</v>
      </c>
      <c r="C6394" s="6" t="s">
        <v>26</v>
      </c>
      <c r="D6394" s="6">
        <v>8557</v>
      </c>
      <c r="F6394" s="6" t="s">
        <v>22</v>
      </c>
      <c r="G6394" s="6">
        <v>151.5</v>
      </c>
      <c r="H6394" s="6">
        <v>21.2</v>
      </c>
      <c r="I6394" s="6">
        <v>1.6</v>
      </c>
      <c r="J6394" s="6" t="s">
        <v>170</v>
      </c>
      <c r="K6394" s="6">
        <v>1.3</v>
      </c>
      <c r="L6394" s="6" t="s">
        <v>24</v>
      </c>
      <c r="N6394" s="6" t="b">
        <v>0</v>
      </c>
      <c r="O6394" s="6">
        <v>41.989162149999999</v>
      </c>
      <c r="P6394" s="6">
        <v>-72.129070229999996</v>
      </c>
    </row>
    <row r="6395" spans="2:16" ht="15.75" customHeight="1" x14ac:dyDescent="0.3">
      <c r="B6395" s="6">
        <v>107</v>
      </c>
      <c r="C6395" s="6" t="s">
        <v>21</v>
      </c>
      <c r="D6395" s="6">
        <v>8560</v>
      </c>
      <c r="F6395" s="6" t="s">
        <v>20</v>
      </c>
      <c r="G6395" s="6">
        <v>145.9</v>
      </c>
      <c r="H6395" s="6">
        <v>34.9</v>
      </c>
      <c r="I6395" s="6">
        <v>1.9</v>
      </c>
      <c r="J6395" s="6" t="s">
        <v>170</v>
      </c>
      <c r="K6395" s="6">
        <v>1.3</v>
      </c>
      <c r="L6395" s="6" t="s">
        <v>24</v>
      </c>
      <c r="N6395" s="6" t="b">
        <v>0</v>
      </c>
      <c r="O6395" s="6">
        <v>41.989292239999997</v>
      </c>
      <c r="P6395" s="6">
        <v>-72.129108169999995</v>
      </c>
    </row>
    <row r="6396" spans="2:16" ht="15.75" customHeight="1" x14ac:dyDescent="0.3">
      <c r="B6396" s="6">
        <v>107</v>
      </c>
      <c r="C6396" s="6" t="s">
        <v>26</v>
      </c>
      <c r="D6396" s="6">
        <v>8564</v>
      </c>
      <c r="F6396" s="6" t="s">
        <v>20</v>
      </c>
      <c r="G6396" s="6">
        <v>159</v>
      </c>
      <c r="H6396" s="6">
        <v>27</v>
      </c>
      <c r="I6396" s="6">
        <v>2.5</v>
      </c>
      <c r="J6396" s="6" t="s">
        <v>170</v>
      </c>
      <c r="K6396" s="6">
        <v>1.3</v>
      </c>
      <c r="L6396" s="6" t="s">
        <v>24</v>
      </c>
      <c r="N6396" s="6" t="b">
        <v>0</v>
      </c>
      <c r="O6396" s="6">
        <v>41.989201809999997</v>
      </c>
      <c r="P6396" s="6">
        <v>-72.12896868</v>
      </c>
    </row>
    <row r="6397" spans="2:16" ht="15.75" customHeight="1" x14ac:dyDescent="0.3">
      <c r="B6397" s="6">
        <v>408</v>
      </c>
      <c r="C6397" s="6" t="s">
        <v>17</v>
      </c>
      <c r="D6397" s="6">
        <v>8565</v>
      </c>
      <c r="F6397" s="6" t="s">
        <v>20</v>
      </c>
      <c r="G6397" s="6">
        <v>166.9</v>
      </c>
      <c r="H6397" s="6">
        <v>80.5</v>
      </c>
      <c r="I6397" s="6">
        <v>2.2999999999999998</v>
      </c>
      <c r="J6397" s="6" t="s">
        <v>170</v>
      </c>
      <c r="K6397" s="6">
        <v>1.3</v>
      </c>
      <c r="L6397" s="6" t="s">
        <v>24</v>
      </c>
      <c r="N6397" s="6" t="b">
        <v>0</v>
      </c>
      <c r="O6397" s="6">
        <v>41.989663290000003</v>
      </c>
      <c r="P6397" s="6">
        <v>-72.128762120000005</v>
      </c>
    </row>
    <row r="6398" spans="2:16" ht="15.75" customHeight="1" x14ac:dyDescent="0.3">
      <c r="B6398" s="6">
        <v>107</v>
      </c>
      <c r="C6398" s="6" t="s">
        <v>25</v>
      </c>
      <c r="D6398" s="6">
        <v>8566</v>
      </c>
      <c r="F6398" s="6" t="s">
        <v>22</v>
      </c>
      <c r="G6398" s="6">
        <v>151.30000000000001</v>
      </c>
      <c r="H6398" s="6">
        <v>35.799999999999997</v>
      </c>
      <c r="I6398" s="6">
        <v>2.1</v>
      </c>
      <c r="J6398" s="6" t="s">
        <v>170</v>
      </c>
      <c r="K6398" s="6">
        <v>1.3</v>
      </c>
      <c r="L6398" s="6" t="s">
        <v>24</v>
      </c>
      <c r="N6398" s="6" t="b">
        <v>0</v>
      </c>
      <c r="O6398" s="6">
        <v>41.989291770000001</v>
      </c>
      <c r="P6398" s="6">
        <v>-72.12904193</v>
      </c>
    </row>
    <row r="6399" spans="2:16" ht="15.75" customHeight="1" x14ac:dyDescent="0.3">
      <c r="B6399" s="6">
        <v>409</v>
      </c>
      <c r="C6399" s="6" t="s">
        <v>26</v>
      </c>
      <c r="D6399" s="6">
        <v>8571</v>
      </c>
      <c r="F6399" s="6" t="s">
        <v>20</v>
      </c>
      <c r="G6399" s="6">
        <v>196.7</v>
      </c>
      <c r="H6399" s="6">
        <v>81</v>
      </c>
      <c r="I6399" s="6">
        <v>1.3</v>
      </c>
      <c r="J6399" s="6" t="s">
        <v>170</v>
      </c>
      <c r="K6399" s="6">
        <v>1.3</v>
      </c>
      <c r="L6399" s="6" t="s">
        <v>24</v>
      </c>
      <c r="N6399" s="6" t="b">
        <v>0</v>
      </c>
      <c r="O6399" s="6">
        <v>41.98962118</v>
      </c>
      <c r="P6399" s="6">
        <v>-72.128405979999997</v>
      </c>
    </row>
    <row r="6400" spans="2:16" ht="15.75" customHeight="1" x14ac:dyDescent="0.3">
      <c r="B6400" s="6">
        <v>107</v>
      </c>
      <c r="C6400" s="6" t="s">
        <v>26</v>
      </c>
      <c r="D6400" s="6">
        <v>8572</v>
      </c>
      <c r="F6400" s="6" t="s">
        <v>22</v>
      </c>
      <c r="G6400" s="6">
        <v>159.80000000000001</v>
      </c>
      <c r="H6400" s="6">
        <v>24.5</v>
      </c>
      <c r="I6400" s="6">
        <v>2.6</v>
      </c>
      <c r="J6400" s="6" t="s">
        <v>170</v>
      </c>
      <c r="K6400" s="6">
        <v>1.3</v>
      </c>
      <c r="L6400" s="6" t="s">
        <v>24</v>
      </c>
      <c r="N6400" s="6" t="b">
        <v>0</v>
      </c>
      <c r="O6400" s="6">
        <v>41.989178420000002</v>
      </c>
      <c r="P6400" s="6">
        <v>-72.128964400000001</v>
      </c>
    </row>
    <row r="6401" spans="2:16" ht="15.75" customHeight="1" x14ac:dyDescent="0.3">
      <c r="B6401" s="6">
        <v>409</v>
      </c>
      <c r="C6401" s="6" t="s">
        <v>17</v>
      </c>
      <c r="D6401" s="6">
        <v>8574</v>
      </c>
      <c r="F6401" s="6" t="s">
        <v>20</v>
      </c>
      <c r="G6401" s="6">
        <v>183.4</v>
      </c>
      <c r="H6401" s="6">
        <v>82</v>
      </c>
      <c r="I6401" s="6">
        <v>1.1000000000000001</v>
      </c>
      <c r="J6401" s="6" t="s">
        <v>170</v>
      </c>
      <c r="K6401" s="6">
        <v>1.3</v>
      </c>
      <c r="L6401" s="6" t="s">
        <v>24</v>
      </c>
      <c r="N6401" s="6" t="b">
        <v>0</v>
      </c>
      <c r="O6401" s="6">
        <v>41.989650810000001</v>
      </c>
      <c r="P6401" s="6">
        <v>-72.128562360000004</v>
      </c>
    </row>
    <row r="6402" spans="2:16" ht="15.75" customHeight="1" x14ac:dyDescent="0.3">
      <c r="B6402" s="6">
        <v>409</v>
      </c>
      <c r="C6402" s="6" t="s">
        <v>21</v>
      </c>
      <c r="D6402" s="6">
        <v>8576</v>
      </c>
      <c r="F6402" s="6" t="s">
        <v>20</v>
      </c>
      <c r="G6402" s="6">
        <v>180.8</v>
      </c>
      <c r="H6402" s="6">
        <v>92.3</v>
      </c>
      <c r="I6402" s="6">
        <v>5.3</v>
      </c>
      <c r="J6402" s="6" t="s">
        <v>170</v>
      </c>
      <c r="K6402" s="6">
        <v>1.3</v>
      </c>
      <c r="L6402" s="6" t="s">
        <v>24</v>
      </c>
      <c r="N6402" s="6" t="b">
        <v>0</v>
      </c>
      <c r="O6402" s="6">
        <v>41.989746089999997</v>
      </c>
      <c r="P6402" s="6">
        <v>-72.128571690000001</v>
      </c>
    </row>
    <row r="6403" spans="2:16" ht="15.75" customHeight="1" x14ac:dyDescent="0.3">
      <c r="B6403" s="6">
        <v>408</v>
      </c>
      <c r="C6403" s="6" t="s">
        <v>17</v>
      </c>
      <c r="D6403" s="6">
        <v>8577</v>
      </c>
      <c r="F6403" s="6" t="s">
        <v>20</v>
      </c>
      <c r="G6403" s="6">
        <v>168.9</v>
      </c>
      <c r="H6403" s="6">
        <v>82.1</v>
      </c>
      <c r="I6403" s="6">
        <v>2.1</v>
      </c>
      <c r="J6403" s="6" t="s">
        <v>170</v>
      </c>
      <c r="K6403" s="6">
        <v>1.3</v>
      </c>
      <c r="L6403" s="6" t="s">
        <v>24</v>
      </c>
      <c r="N6403" s="6" t="b">
        <v>0</v>
      </c>
      <c r="O6403" s="6">
        <v>41.989674340000001</v>
      </c>
      <c r="P6403" s="6">
        <v>-72.128734929999993</v>
      </c>
    </row>
    <row r="6404" spans="2:16" ht="15.75" customHeight="1" x14ac:dyDescent="0.3">
      <c r="B6404" s="6">
        <v>107</v>
      </c>
      <c r="C6404" s="6" t="s">
        <v>21</v>
      </c>
      <c r="D6404" s="6">
        <v>8578</v>
      </c>
      <c r="F6404" s="6" t="s">
        <v>18</v>
      </c>
      <c r="G6404" s="6">
        <v>149.19999999999999</v>
      </c>
      <c r="H6404" s="6">
        <v>36</v>
      </c>
      <c r="I6404" s="6">
        <v>2.6</v>
      </c>
      <c r="J6404" s="6" t="s">
        <v>170</v>
      </c>
      <c r="K6404" s="6">
        <v>1.3</v>
      </c>
      <c r="L6404" s="6" t="s">
        <v>24</v>
      </c>
      <c r="N6404" s="6" t="b">
        <v>0</v>
      </c>
      <c r="O6404" s="6">
        <v>41.98929682</v>
      </c>
      <c r="P6404" s="6">
        <v>-72.129066539999997</v>
      </c>
    </row>
    <row r="6405" spans="2:16" ht="15.75" customHeight="1" x14ac:dyDescent="0.3">
      <c r="B6405" s="6">
        <v>107</v>
      </c>
      <c r="C6405" s="6" t="s">
        <v>26</v>
      </c>
      <c r="D6405" s="6">
        <v>8581</v>
      </c>
      <c r="F6405" s="6" t="s">
        <v>20</v>
      </c>
      <c r="G6405" s="6">
        <v>159.1</v>
      </c>
      <c r="H6405" s="6">
        <v>23.4</v>
      </c>
      <c r="I6405" s="6">
        <v>3</v>
      </c>
      <c r="J6405" s="6" t="s">
        <v>170</v>
      </c>
      <c r="K6405" s="6">
        <v>1.3</v>
      </c>
      <c r="L6405" s="6" t="s">
        <v>24</v>
      </c>
      <c r="N6405" s="6" t="b">
        <v>0</v>
      </c>
      <c r="O6405" s="6">
        <v>41.989169769999997</v>
      </c>
      <c r="P6405" s="6">
        <v>-72.128975049999994</v>
      </c>
    </row>
    <row r="6406" spans="2:16" ht="15.75" customHeight="1" x14ac:dyDescent="0.3">
      <c r="B6406" s="6">
        <v>409</v>
      </c>
      <c r="C6406" s="6" t="s">
        <v>21</v>
      </c>
      <c r="D6406" s="6">
        <v>8582</v>
      </c>
      <c r="F6406" s="6" t="s">
        <v>20</v>
      </c>
      <c r="G6406" s="6">
        <v>187</v>
      </c>
      <c r="H6406" s="6">
        <v>90.8</v>
      </c>
      <c r="I6406" s="6">
        <v>1.8</v>
      </c>
      <c r="J6406" s="6" t="s">
        <v>170</v>
      </c>
      <c r="L6406" s="6" t="s">
        <v>24</v>
      </c>
      <c r="N6406" s="6" t="b">
        <v>0</v>
      </c>
      <c r="O6406" s="6">
        <v>41.989723120000001</v>
      </c>
      <c r="P6406" s="6">
        <v>-72.128500970000005</v>
      </c>
    </row>
    <row r="6407" spans="2:16" ht="15.75" customHeight="1" x14ac:dyDescent="0.3">
      <c r="B6407" s="6">
        <v>409</v>
      </c>
      <c r="C6407" s="6" t="s">
        <v>17</v>
      </c>
      <c r="D6407" s="6">
        <v>8583</v>
      </c>
      <c r="F6407" s="6" t="s">
        <v>20</v>
      </c>
      <c r="G6407" s="6">
        <v>185.8</v>
      </c>
      <c r="H6407" s="6">
        <v>88.8</v>
      </c>
      <c r="I6407" s="6">
        <v>2</v>
      </c>
      <c r="J6407" s="6" t="s">
        <v>170</v>
      </c>
      <c r="L6407" s="6" t="s">
        <v>24</v>
      </c>
      <c r="N6407" s="6" t="b">
        <v>0</v>
      </c>
      <c r="O6407" s="6">
        <v>41.989707279999998</v>
      </c>
      <c r="P6407" s="6">
        <v>-72.128519470000001</v>
      </c>
    </row>
    <row r="6408" spans="2:16" ht="15.75" customHeight="1" x14ac:dyDescent="0.3">
      <c r="B6408" s="6">
        <v>409</v>
      </c>
      <c r="C6408" s="6" t="s">
        <v>17</v>
      </c>
      <c r="D6408" s="6">
        <v>8584</v>
      </c>
      <c r="F6408" s="6" t="s">
        <v>20</v>
      </c>
      <c r="G6408" s="6">
        <v>187.5</v>
      </c>
      <c r="H6408" s="6">
        <v>88.7</v>
      </c>
      <c r="I6408" s="6">
        <v>2.7</v>
      </c>
      <c r="J6408" s="6" t="s">
        <v>170</v>
      </c>
      <c r="L6408" s="6" t="s">
        <v>24</v>
      </c>
      <c r="N6408" s="6" t="b">
        <v>0</v>
      </c>
      <c r="O6408" s="6">
        <v>41.989703740000003</v>
      </c>
      <c r="P6408" s="6">
        <v>-72.128499419999997</v>
      </c>
    </row>
    <row r="6409" spans="2:16" ht="15.75" customHeight="1" x14ac:dyDescent="0.3">
      <c r="B6409" s="6">
        <v>408</v>
      </c>
      <c r="C6409" s="6" t="s">
        <v>17</v>
      </c>
      <c r="D6409" s="6">
        <v>8585</v>
      </c>
      <c r="F6409" s="6" t="s">
        <v>20</v>
      </c>
      <c r="G6409" s="6">
        <v>167.1</v>
      </c>
      <c r="H6409" s="6">
        <v>80.2</v>
      </c>
      <c r="I6409" s="6">
        <v>2.2999999999999998</v>
      </c>
      <c r="J6409" s="6" t="s">
        <v>170</v>
      </c>
      <c r="K6409" s="6">
        <v>1.3</v>
      </c>
      <c r="L6409" s="6" t="s">
        <v>24</v>
      </c>
      <c r="N6409" s="6" t="b">
        <v>0</v>
      </c>
      <c r="O6409" s="6">
        <v>41.98966033</v>
      </c>
      <c r="P6409" s="6">
        <v>-72.128760369999995</v>
      </c>
    </row>
    <row r="6410" spans="2:16" ht="15.75" customHeight="1" x14ac:dyDescent="0.3">
      <c r="B6410" s="6">
        <v>107</v>
      </c>
      <c r="C6410" s="6" t="s">
        <v>25</v>
      </c>
      <c r="D6410" s="6">
        <v>8587</v>
      </c>
      <c r="F6410" s="6" t="s">
        <v>22</v>
      </c>
      <c r="G6410" s="6">
        <v>153.4</v>
      </c>
      <c r="H6410" s="6">
        <v>32.9</v>
      </c>
      <c r="I6410" s="6">
        <v>3.1</v>
      </c>
      <c r="J6410" s="6" t="s">
        <v>170</v>
      </c>
      <c r="K6410" s="6">
        <v>1.3</v>
      </c>
      <c r="L6410" s="6" t="s">
        <v>24</v>
      </c>
      <c r="N6410" s="6" t="b">
        <v>0</v>
      </c>
      <c r="O6410" s="6">
        <v>41.98926281</v>
      </c>
      <c r="P6410" s="6">
        <v>-72.129023009999997</v>
      </c>
    </row>
    <row r="6411" spans="2:16" ht="15.75" customHeight="1" x14ac:dyDescent="0.3">
      <c r="B6411" s="6">
        <v>408</v>
      </c>
      <c r="C6411" s="6" t="s">
        <v>25</v>
      </c>
      <c r="D6411" s="6">
        <v>8588</v>
      </c>
      <c r="F6411" s="6" t="s">
        <v>20</v>
      </c>
      <c r="G6411" s="6">
        <v>179.6</v>
      </c>
      <c r="H6411" s="6">
        <v>99.6</v>
      </c>
      <c r="I6411" s="6">
        <v>3.2</v>
      </c>
      <c r="J6411" s="6" t="s">
        <v>170</v>
      </c>
      <c r="K6411" s="6">
        <v>1.3</v>
      </c>
      <c r="L6411" s="6" t="s">
        <v>24</v>
      </c>
      <c r="N6411" s="6" t="b">
        <v>0</v>
      </c>
      <c r="O6411" s="6">
        <v>41.989812620000002</v>
      </c>
      <c r="P6411" s="6">
        <v>-72.12857065</v>
      </c>
    </row>
    <row r="6412" spans="2:16" ht="15.75" customHeight="1" x14ac:dyDescent="0.3">
      <c r="B6412" s="6">
        <v>107</v>
      </c>
      <c r="C6412" s="6" t="s">
        <v>26</v>
      </c>
      <c r="D6412" s="6">
        <v>8589</v>
      </c>
      <c r="F6412" s="6" t="s">
        <v>22</v>
      </c>
      <c r="G6412" s="6">
        <v>159.80000000000001</v>
      </c>
      <c r="H6412" s="6">
        <v>22.2</v>
      </c>
      <c r="I6412" s="6">
        <v>1.7</v>
      </c>
      <c r="J6412" s="6" t="s">
        <v>170</v>
      </c>
      <c r="K6412" s="6">
        <v>1.3</v>
      </c>
      <c r="L6412" s="6" t="s">
        <v>24</v>
      </c>
      <c r="N6412" s="6" t="b">
        <v>0</v>
      </c>
      <c r="O6412" s="6">
        <v>41.98915805</v>
      </c>
      <c r="P6412" s="6">
        <v>-72.128969229999996</v>
      </c>
    </row>
    <row r="6413" spans="2:16" ht="15.75" customHeight="1" x14ac:dyDescent="0.3">
      <c r="B6413" s="6">
        <v>409</v>
      </c>
      <c r="C6413" s="6" t="s">
        <v>17</v>
      </c>
      <c r="D6413" s="6">
        <v>8597</v>
      </c>
      <c r="F6413" s="6" t="s">
        <v>20</v>
      </c>
      <c r="G6413" s="6">
        <v>187.3</v>
      </c>
      <c r="H6413" s="6">
        <v>88.9</v>
      </c>
      <c r="I6413" s="6">
        <v>2.2000000000000002</v>
      </c>
      <c r="J6413" s="6" t="s">
        <v>170</v>
      </c>
      <c r="L6413" s="6" t="s">
        <v>24</v>
      </c>
      <c r="N6413" s="6" t="b">
        <v>0</v>
      </c>
      <c r="O6413" s="6">
        <v>41.989705829999998</v>
      </c>
      <c r="P6413" s="6">
        <v>-72.128501389999997</v>
      </c>
    </row>
    <row r="6414" spans="2:16" ht="15.75" customHeight="1" x14ac:dyDescent="0.3">
      <c r="B6414" s="6">
        <v>409</v>
      </c>
      <c r="C6414" s="6" t="s">
        <v>21</v>
      </c>
      <c r="D6414" s="6">
        <v>8599</v>
      </c>
      <c r="F6414" s="6" t="s">
        <v>20</v>
      </c>
      <c r="G6414" s="6">
        <v>188.3</v>
      </c>
      <c r="H6414" s="6">
        <v>93.6</v>
      </c>
      <c r="I6414" s="6">
        <v>1</v>
      </c>
      <c r="J6414" s="6" t="s">
        <v>170</v>
      </c>
      <c r="L6414" s="6" t="s">
        <v>24</v>
      </c>
      <c r="N6414" s="6" t="b">
        <v>0</v>
      </c>
      <c r="O6414" s="6">
        <v>41.989745890000002</v>
      </c>
      <c r="P6414" s="6">
        <v>-72.128479589999998</v>
      </c>
    </row>
    <row r="6415" spans="2:16" ht="15.75" customHeight="1" x14ac:dyDescent="0.3">
      <c r="B6415" s="6">
        <v>409</v>
      </c>
      <c r="C6415" s="6" t="s">
        <v>26</v>
      </c>
      <c r="D6415" s="6">
        <v>8600</v>
      </c>
      <c r="F6415" s="6" t="s">
        <v>20</v>
      </c>
      <c r="G6415" s="6">
        <v>196.4</v>
      </c>
      <c r="H6415" s="6">
        <v>89.1</v>
      </c>
      <c r="I6415" s="6">
        <v>1.3</v>
      </c>
      <c r="J6415" s="6" t="s">
        <v>170</v>
      </c>
      <c r="K6415" s="6">
        <v>1.3</v>
      </c>
      <c r="L6415" s="6" t="s">
        <v>24</v>
      </c>
      <c r="N6415" s="6" t="b">
        <v>0</v>
      </c>
      <c r="O6415" s="6">
        <v>41.989693389999999</v>
      </c>
      <c r="P6415" s="6">
        <v>-72.128392529999999</v>
      </c>
    </row>
    <row r="6416" spans="2:16" ht="15.75" customHeight="1" x14ac:dyDescent="0.3">
      <c r="B6416" s="6">
        <v>409</v>
      </c>
      <c r="C6416" s="6" t="s">
        <v>21</v>
      </c>
      <c r="D6416" s="6">
        <v>8603</v>
      </c>
      <c r="F6416" s="6" t="s">
        <v>20</v>
      </c>
      <c r="G6416" s="6">
        <v>184.9</v>
      </c>
      <c r="H6416" s="6">
        <v>93.7</v>
      </c>
      <c r="I6416" s="6">
        <v>2.2000000000000002</v>
      </c>
      <c r="J6416" s="6" t="s">
        <v>170</v>
      </c>
      <c r="L6416" s="6" t="s">
        <v>24</v>
      </c>
      <c r="N6416" s="6" t="b">
        <v>0</v>
      </c>
      <c r="O6416" s="6">
        <v>41.989752090000003</v>
      </c>
      <c r="P6416" s="6">
        <v>-72.128519900000001</v>
      </c>
    </row>
    <row r="6417" spans="2:16" ht="15.75" customHeight="1" x14ac:dyDescent="0.3">
      <c r="B6417" s="6">
        <v>408</v>
      </c>
      <c r="C6417" s="6" t="s">
        <v>25</v>
      </c>
      <c r="D6417" s="6">
        <v>8605</v>
      </c>
      <c r="F6417" s="6" t="s">
        <v>20</v>
      </c>
      <c r="G6417" s="6">
        <v>179.4</v>
      </c>
      <c r="H6417" s="6">
        <v>99.8</v>
      </c>
      <c r="I6417" s="6">
        <v>1.1000000000000001</v>
      </c>
      <c r="J6417" s="6" t="s">
        <v>170</v>
      </c>
      <c r="K6417" s="6">
        <v>1.3</v>
      </c>
      <c r="L6417" s="6" t="s">
        <v>24</v>
      </c>
      <c r="N6417" s="6" t="b">
        <v>0</v>
      </c>
      <c r="O6417" s="6">
        <v>41.989814699999997</v>
      </c>
      <c r="P6417" s="6">
        <v>-72.12857262</v>
      </c>
    </row>
    <row r="6418" spans="2:16" ht="15.75" customHeight="1" x14ac:dyDescent="0.3">
      <c r="B6418" s="6">
        <v>409</v>
      </c>
      <c r="C6418" s="6" t="s">
        <v>26</v>
      </c>
      <c r="D6418" s="6">
        <v>8606</v>
      </c>
      <c r="F6418" s="6" t="s">
        <v>20</v>
      </c>
      <c r="G6418" s="6">
        <v>198.9</v>
      </c>
      <c r="H6418" s="6">
        <v>86</v>
      </c>
      <c r="I6418" s="6">
        <v>1.4</v>
      </c>
      <c r="J6418" s="6" t="s">
        <v>170</v>
      </c>
      <c r="K6418" s="6">
        <v>1.3</v>
      </c>
      <c r="L6418" s="6" t="s">
        <v>24</v>
      </c>
      <c r="N6418" s="6" t="b">
        <v>0</v>
      </c>
      <c r="O6418" s="6">
        <v>41.989662019999997</v>
      </c>
      <c r="P6418" s="6">
        <v>-72.128369259999999</v>
      </c>
    </row>
    <row r="6419" spans="2:16" ht="15.75" customHeight="1" x14ac:dyDescent="0.3">
      <c r="B6419" s="6">
        <v>409</v>
      </c>
      <c r="C6419" s="6" t="s">
        <v>21</v>
      </c>
      <c r="D6419" s="6">
        <v>8608</v>
      </c>
      <c r="F6419" s="6" t="s">
        <v>20</v>
      </c>
      <c r="G6419" s="6">
        <v>182.5</v>
      </c>
      <c r="H6419" s="6">
        <v>91.6</v>
      </c>
      <c r="I6419" s="6">
        <v>1.3</v>
      </c>
      <c r="J6419" s="6" t="s">
        <v>170</v>
      </c>
      <c r="L6419" s="6" t="s">
        <v>24</v>
      </c>
      <c r="N6419" s="6" t="b">
        <v>0</v>
      </c>
      <c r="O6419" s="6">
        <v>41.989737239999997</v>
      </c>
      <c r="P6419" s="6">
        <v>-72.128552909999996</v>
      </c>
    </row>
    <row r="6420" spans="2:16" ht="15.75" customHeight="1" x14ac:dyDescent="0.3">
      <c r="B6420" s="6">
        <v>409</v>
      </c>
      <c r="C6420" s="6" t="s">
        <v>26</v>
      </c>
      <c r="D6420" s="6">
        <v>8609</v>
      </c>
      <c r="F6420" s="6" t="s">
        <v>20</v>
      </c>
      <c r="G6420" s="6">
        <v>198.7</v>
      </c>
      <c r="H6420" s="6">
        <v>87.6</v>
      </c>
      <c r="I6420" s="6">
        <v>1</v>
      </c>
      <c r="J6420" s="6" t="s">
        <v>170</v>
      </c>
      <c r="K6420" s="6">
        <v>1.3</v>
      </c>
      <c r="L6420" s="6" t="s">
        <v>24</v>
      </c>
      <c r="N6420" s="6" t="b">
        <v>0</v>
      </c>
      <c r="O6420" s="6">
        <v>41.989676510000002</v>
      </c>
      <c r="P6420" s="6">
        <v>-72.128368280000004</v>
      </c>
    </row>
    <row r="6421" spans="2:16" ht="15.75" customHeight="1" x14ac:dyDescent="0.3">
      <c r="B6421" s="6">
        <v>409</v>
      </c>
      <c r="C6421" s="6" t="s">
        <v>21</v>
      </c>
      <c r="D6421" s="6">
        <v>8610</v>
      </c>
      <c r="F6421" s="6" t="s">
        <v>20</v>
      </c>
      <c r="G6421" s="6">
        <v>188.3</v>
      </c>
      <c r="H6421" s="6">
        <v>92.3</v>
      </c>
      <c r="I6421" s="6">
        <v>2</v>
      </c>
      <c r="J6421" s="6" t="s">
        <v>170</v>
      </c>
      <c r="L6421" s="6" t="s">
        <v>24</v>
      </c>
      <c r="N6421" s="6" t="b">
        <v>0</v>
      </c>
      <c r="O6421" s="6">
        <v>41.989734380000002</v>
      </c>
      <c r="P6421" s="6">
        <v>-72.128482329999997</v>
      </c>
    </row>
    <row r="6422" spans="2:16" ht="15.75" customHeight="1" x14ac:dyDescent="0.3">
      <c r="B6422" s="6">
        <v>409</v>
      </c>
      <c r="C6422" s="6" t="s">
        <v>21</v>
      </c>
      <c r="D6422" s="6">
        <v>8613</v>
      </c>
      <c r="F6422" s="6" t="s">
        <v>20</v>
      </c>
      <c r="G6422" s="6">
        <v>189.4</v>
      </c>
      <c r="H6422" s="6">
        <v>97.2</v>
      </c>
      <c r="I6422" s="6">
        <v>1.6</v>
      </c>
      <c r="J6422" s="6" t="s">
        <v>170</v>
      </c>
      <c r="L6422" s="6" t="s">
        <v>24</v>
      </c>
      <c r="N6422" s="6" t="b">
        <v>0</v>
      </c>
      <c r="O6422" s="6">
        <v>41.989776059999997</v>
      </c>
      <c r="P6422" s="6">
        <v>-72.12845892</v>
      </c>
    </row>
    <row r="6423" spans="2:16" ht="15.75" customHeight="1" x14ac:dyDescent="0.3">
      <c r="B6423" s="6">
        <v>409</v>
      </c>
      <c r="C6423" s="6" t="s">
        <v>21</v>
      </c>
      <c r="D6423" s="6">
        <v>8615</v>
      </c>
      <c r="F6423" s="6" t="s">
        <v>20</v>
      </c>
      <c r="G6423" s="6">
        <v>189.5</v>
      </c>
      <c r="H6423" s="6">
        <v>93.6</v>
      </c>
      <c r="I6423" s="6">
        <v>1.7</v>
      </c>
      <c r="J6423" s="6" t="s">
        <v>170</v>
      </c>
      <c r="L6423" s="6" t="s">
        <v>24</v>
      </c>
      <c r="N6423" s="6" t="b">
        <v>0</v>
      </c>
      <c r="O6423" s="6">
        <v>41.989744020000003</v>
      </c>
      <c r="P6423" s="6">
        <v>-72.128465300000002</v>
      </c>
    </row>
    <row r="6424" spans="2:16" ht="15.75" customHeight="1" x14ac:dyDescent="0.3">
      <c r="B6424" s="6">
        <v>408</v>
      </c>
      <c r="C6424" s="6" t="s">
        <v>26</v>
      </c>
      <c r="D6424" s="6">
        <v>8620</v>
      </c>
      <c r="F6424" s="6" t="s">
        <v>20</v>
      </c>
      <c r="G6424" s="6">
        <v>178.1</v>
      </c>
      <c r="H6424" s="6">
        <v>83</v>
      </c>
      <c r="I6424" s="6">
        <v>2.2000000000000002</v>
      </c>
      <c r="J6424" s="6" t="s">
        <v>170</v>
      </c>
      <c r="K6424" s="6">
        <v>1.3</v>
      </c>
      <c r="L6424" s="6" t="s">
        <v>24</v>
      </c>
      <c r="N6424" s="6" t="b">
        <v>0</v>
      </c>
      <c r="O6424" s="6">
        <v>41.989667939999997</v>
      </c>
      <c r="P6424" s="6">
        <v>-72.128623410000003</v>
      </c>
    </row>
    <row r="6425" spans="2:16" ht="15.75" customHeight="1" x14ac:dyDescent="0.3">
      <c r="B6425" s="6">
        <v>107</v>
      </c>
      <c r="C6425" s="6" t="s">
        <v>21</v>
      </c>
      <c r="D6425" s="6">
        <v>8621</v>
      </c>
      <c r="F6425" s="6" t="s">
        <v>22</v>
      </c>
      <c r="G6425" s="6">
        <v>149</v>
      </c>
      <c r="H6425" s="6">
        <v>37.1</v>
      </c>
      <c r="I6425" s="6">
        <v>1.2</v>
      </c>
      <c r="J6425" s="6" t="s">
        <v>170</v>
      </c>
      <c r="K6425" s="6">
        <v>1.3</v>
      </c>
      <c r="L6425" s="6" t="s">
        <v>24</v>
      </c>
      <c r="N6425" s="6" t="b">
        <v>0</v>
      </c>
      <c r="O6425" s="6">
        <v>41.989306880000001</v>
      </c>
      <c r="P6425" s="6">
        <v>-72.129066609999995</v>
      </c>
    </row>
    <row r="6426" spans="2:16" ht="15.75" customHeight="1" x14ac:dyDescent="0.3">
      <c r="B6426" s="6">
        <v>107</v>
      </c>
      <c r="C6426" s="6" t="s">
        <v>25</v>
      </c>
      <c r="D6426" s="6">
        <v>8622</v>
      </c>
      <c r="F6426" s="6" t="s">
        <v>22</v>
      </c>
      <c r="G6426" s="6">
        <v>155</v>
      </c>
      <c r="H6426" s="6">
        <v>31.9</v>
      </c>
      <c r="I6426" s="6">
        <v>1.4</v>
      </c>
      <c r="J6426" s="6" t="s">
        <v>170</v>
      </c>
      <c r="K6426" s="6">
        <v>1.3</v>
      </c>
      <c r="L6426" s="6" t="s">
        <v>24</v>
      </c>
      <c r="N6426" s="6" t="b">
        <v>0</v>
      </c>
      <c r="O6426" s="6">
        <v>41.989251449999998</v>
      </c>
      <c r="P6426" s="6">
        <v>-72.129006039999993</v>
      </c>
    </row>
    <row r="6427" spans="2:16" ht="15.75" customHeight="1" x14ac:dyDescent="0.3">
      <c r="B6427" s="6">
        <v>409</v>
      </c>
      <c r="C6427" s="6" t="s">
        <v>21</v>
      </c>
      <c r="D6427" s="6">
        <v>8625</v>
      </c>
      <c r="F6427" s="6" t="s">
        <v>20</v>
      </c>
      <c r="G6427" s="6">
        <v>186.3</v>
      </c>
      <c r="H6427" s="6">
        <v>96.2</v>
      </c>
      <c r="I6427" s="6">
        <v>1.6</v>
      </c>
      <c r="J6427" s="6" t="s">
        <v>170</v>
      </c>
      <c r="K6427" s="6">
        <v>1.3</v>
      </c>
      <c r="L6427" s="6" t="s">
        <v>24</v>
      </c>
      <c r="N6427" s="6" t="b">
        <v>0</v>
      </c>
      <c r="O6427" s="6">
        <v>41.989772039999998</v>
      </c>
      <c r="P6427" s="6">
        <v>-72.128497960000004</v>
      </c>
    </row>
    <row r="6428" spans="2:16" ht="15.75" customHeight="1" x14ac:dyDescent="0.3">
      <c r="B6428" s="6">
        <v>408</v>
      </c>
      <c r="C6428" s="6" t="s">
        <v>26</v>
      </c>
      <c r="D6428" s="6">
        <v>8627</v>
      </c>
      <c r="F6428" s="6" t="s">
        <v>20</v>
      </c>
      <c r="G6428" s="6">
        <v>174.4</v>
      </c>
      <c r="H6428" s="6">
        <v>82.1</v>
      </c>
      <c r="I6428" s="6">
        <v>2.4</v>
      </c>
      <c r="J6428" s="6" t="s">
        <v>170</v>
      </c>
      <c r="K6428" s="6">
        <v>1.3</v>
      </c>
      <c r="L6428" s="6" t="s">
        <v>24</v>
      </c>
      <c r="N6428" s="6" t="b">
        <v>0</v>
      </c>
      <c r="O6428" s="6">
        <v>41.98966575</v>
      </c>
      <c r="P6428" s="6">
        <v>-72.128669389999999</v>
      </c>
    </row>
    <row r="6429" spans="2:16" ht="15.75" customHeight="1" x14ac:dyDescent="0.3">
      <c r="B6429" s="6">
        <v>409</v>
      </c>
      <c r="C6429" s="6" t="s">
        <v>17</v>
      </c>
      <c r="D6429" s="6">
        <v>8628</v>
      </c>
      <c r="F6429" s="6" t="s">
        <v>20</v>
      </c>
      <c r="G6429" s="6">
        <v>183</v>
      </c>
      <c r="H6429" s="6">
        <v>80.900000000000006</v>
      </c>
      <c r="I6429" s="6">
        <v>1.4</v>
      </c>
      <c r="J6429" s="6" t="s">
        <v>170</v>
      </c>
      <c r="K6429" s="6">
        <v>1.3</v>
      </c>
      <c r="L6429" s="6" t="s">
        <v>24</v>
      </c>
      <c r="N6429" s="6" t="b">
        <v>0</v>
      </c>
      <c r="O6429" s="6">
        <v>41.989641689999999</v>
      </c>
      <c r="P6429" s="6">
        <v>-72.128569440000007</v>
      </c>
    </row>
    <row r="6430" spans="2:16" ht="15.75" customHeight="1" x14ac:dyDescent="0.3">
      <c r="B6430" s="6">
        <v>409</v>
      </c>
      <c r="C6430" s="6" t="s">
        <v>17</v>
      </c>
      <c r="D6430" s="6">
        <v>8629</v>
      </c>
      <c r="F6430" s="6" t="s">
        <v>20</v>
      </c>
      <c r="G6430" s="6">
        <v>186.8</v>
      </c>
      <c r="H6430" s="6">
        <v>82.3</v>
      </c>
      <c r="I6430" s="6">
        <v>2.6</v>
      </c>
      <c r="J6430" s="6" t="s">
        <v>170</v>
      </c>
      <c r="K6430" s="6">
        <v>1.3</v>
      </c>
      <c r="L6430" s="6" t="s">
        <v>24</v>
      </c>
      <c r="N6430" s="6" t="b">
        <v>0</v>
      </c>
      <c r="O6430" s="6">
        <v>41.989648150000001</v>
      </c>
      <c r="P6430" s="6">
        <v>-72.128521210000002</v>
      </c>
    </row>
    <row r="6431" spans="2:16" ht="15.75" customHeight="1" x14ac:dyDescent="0.3">
      <c r="B6431" s="6">
        <v>409</v>
      </c>
      <c r="C6431" s="6" t="s">
        <v>17</v>
      </c>
      <c r="D6431" s="6">
        <v>8630</v>
      </c>
      <c r="F6431" s="6" t="s">
        <v>20</v>
      </c>
      <c r="G6431" s="6">
        <v>189.9</v>
      </c>
      <c r="H6431" s="6">
        <v>85.3</v>
      </c>
      <c r="I6431" s="6">
        <v>1.7</v>
      </c>
      <c r="J6431" s="6" t="s">
        <v>170</v>
      </c>
      <c r="L6431" s="6" t="s">
        <v>24</v>
      </c>
      <c r="N6431" s="6" t="b">
        <v>0</v>
      </c>
      <c r="O6431" s="6">
        <v>41.989669880000001</v>
      </c>
      <c r="P6431" s="6">
        <v>-72.128477970000006</v>
      </c>
    </row>
    <row r="6432" spans="2:16" ht="15.75" customHeight="1" x14ac:dyDescent="0.3">
      <c r="B6432" s="6">
        <v>409</v>
      </c>
      <c r="C6432" s="6" t="s">
        <v>21</v>
      </c>
      <c r="D6432" s="6">
        <v>8631</v>
      </c>
      <c r="F6432" s="6" t="s">
        <v>20</v>
      </c>
      <c r="G6432" s="6">
        <v>183.8</v>
      </c>
      <c r="H6432" s="6">
        <v>99.9</v>
      </c>
      <c r="I6432" s="6">
        <v>1.4</v>
      </c>
      <c r="J6432" s="6" t="s">
        <v>170</v>
      </c>
      <c r="K6432" s="6">
        <v>1.3</v>
      </c>
      <c r="L6432" s="6" t="s">
        <v>24</v>
      </c>
      <c r="N6432" s="6" t="b">
        <v>0</v>
      </c>
      <c r="O6432" s="6">
        <v>41.989808719999999</v>
      </c>
      <c r="P6432" s="6">
        <v>-72.128519979999993</v>
      </c>
    </row>
    <row r="6433" spans="2:16" ht="15.75" customHeight="1" x14ac:dyDescent="0.3">
      <c r="B6433" s="6">
        <v>409</v>
      </c>
      <c r="C6433" s="6" t="s">
        <v>21</v>
      </c>
      <c r="D6433" s="6">
        <v>8632</v>
      </c>
      <c r="F6433" s="6" t="s">
        <v>20</v>
      </c>
      <c r="G6433" s="6">
        <v>185.5</v>
      </c>
      <c r="H6433" s="6">
        <v>99</v>
      </c>
      <c r="I6433" s="6">
        <v>2.1</v>
      </c>
      <c r="J6433" s="6" t="s">
        <v>170</v>
      </c>
      <c r="K6433" s="6">
        <v>1.3</v>
      </c>
      <c r="L6433" s="6" t="s">
        <v>24</v>
      </c>
      <c r="N6433" s="6" t="b">
        <v>0</v>
      </c>
      <c r="O6433" s="6">
        <v>41.989798090000001</v>
      </c>
      <c r="P6433" s="6">
        <v>-72.128501610000001</v>
      </c>
    </row>
    <row r="6434" spans="2:16" ht="15.75" customHeight="1" x14ac:dyDescent="0.3">
      <c r="B6434" s="6">
        <v>409</v>
      </c>
      <c r="C6434" s="6" t="s">
        <v>17</v>
      </c>
      <c r="D6434" s="6">
        <v>8634</v>
      </c>
      <c r="F6434" s="6" t="s">
        <v>20</v>
      </c>
      <c r="G6434" s="6">
        <v>185.9</v>
      </c>
      <c r="H6434" s="6">
        <v>80.7</v>
      </c>
      <c r="I6434" s="6">
        <v>1.7</v>
      </c>
      <c r="J6434" s="6" t="s">
        <v>170</v>
      </c>
      <c r="K6434" s="6">
        <v>1.3</v>
      </c>
      <c r="L6434" s="6" t="s">
        <v>24</v>
      </c>
      <c r="N6434" s="6" t="b">
        <v>0</v>
      </c>
      <c r="O6434" s="6">
        <v>41.989635389999997</v>
      </c>
      <c r="P6434" s="6">
        <v>-72.128535299999996</v>
      </c>
    </row>
    <row r="6435" spans="2:16" ht="15.75" customHeight="1" x14ac:dyDescent="0.3">
      <c r="B6435" s="6">
        <v>409</v>
      </c>
      <c r="C6435" s="6" t="s">
        <v>17</v>
      </c>
      <c r="D6435" s="6">
        <v>8635</v>
      </c>
      <c r="F6435" s="6" t="s">
        <v>18</v>
      </c>
      <c r="G6435" s="6">
        <v>186.8</v>
      </c>
      <c r="H6435" s="6">
        <v>88.7</v>
      </c>
      <c r="I6435" s="6">
        <v>2</v>
      </c>
      <c r="J6435" s="6" t="s">
        <v>170</v>
      </c>
      <c r="L6435" s="6" t="s">
        <v>32</v>
      </c>
      <c r="N6435" s="6" t="b">
        <v>0</v>
      </c>
      <c r="O6435" s="6">
        <v>41.989704840000002</v>
      </c>
      <c r="P6435" s="6">
        <v>-72.128507769999999</v>
      </c>
    </row>
    <row r="6436" spans="2:16" ht="15.75" customHeight="1" x14ac:dyDescent="0.3">
      <c r="B6436" s="6">
        <v>409</v>
      </c>
      <c r="C6436" s="6" t="s">
        <v>17</v>
      </c>
      <c r="D6436" s="6">
        <v>8636</v>
      </c>
      <c r="F6436" s="6" t="s">
        <v>20</v>
      </c>
      <c r="G6436" s="6">
        <v>189.9</v>
      </c>
      <c r="H6436" s="6">
        <v>89.9</v>
      </c>
      <c r="I6436" s="6">
        <v>1.2</v>
      </c>
      <c r="J6436" s="6" t="s">
        <v>170</v>
      </c>
      <c r="L6436" s="6" t="s">
        <v>24</v>
      </c>
      <c r="N6436" s="6" t="b">
        <v>0</v>
      </c>
      <c r="O6436" s="6">
        <v>41.989710619999997</v>
      </c>
      <c r="P6436" s="6">
        <v>-72.128468299999994</v>
      </c>
    </row>
    <row r="6437" spans="2:16" ht="15.75" customHeight="1" x14ac:dyDescent="0.3">
      <c r="B6437" s="6">
        <v>409</v>
      </c>
      <c r="C6437" s="6" t="s">
        <v>17</v>
      </c>
      <c r="D6437" s="6">
        <v>8637</v>
      </c>
      <c r="F6437" s="6" t="s">
        <v>20</v>
      </c>
      <c r="G6437" s="6">
        <v>188.9</v>
      </c>
      <c r="H6437" s="6">
        <v>88.9</v>
      </c>
      <c r="I6437" s="6">
        <v>2</v>
      </c>
      <c r="J6437" s="6" t="s">
        <v>170</v>
      </c>
      <c r="L6437" s="6" t="s">
        <v>24</v>
      </c>
      <c r="N6437" s="6" t="b">
        <v>0</v>
      </c>
      <c r="O6437" s="6">
        <v>41.989703329999998</v>
      </c>
      <c r="P6437" s="6">
        <v>-72.128482320000003</v>
      </c>
    </row>
    <row r="6438" spans="2:16" ht="15.75" customHeight="1" x14ac:dyDescent="0.3">
      <c r="B6438" s="6">
        <v>409</v>
      </c>
      <c r="C6438" s="6" t="s">
        <v>26</v>
      </c>
      <c r="D6438" s="6">
        <v>8638</v>
      </c>
      <c r="F6438" s="6" t="s">
        <v>20</v>
      </c>
      <c r="G6438" s="6">
        <v>196.3</v>
      </c>
      <c r="H6438" s="6">
        <v>81.400000000000006</v>
      </c>
      <c r="I6438" s="6">
        <v>1.9</v>
      </c>
      <c r="J6438" s="6" t="s">
        <v>170</v>
      </c>
      <c r="K6438" s="6">
        <v>1.3</v>
      </c>
      <c r="L6438" s="6" t="s">
        <v>24</v>
      </c>
      <c r="N6438" s="6" t="b">
        <v>0</v>
      </c>
      <c r="O6438" s="6">
        <v>41.989625349999997</v>
      </c>
      <c r="P6438" s="6">
        <v>-72.128409910000002</v>
      </c>
    </row>
    <row r="6439" spans="2:16" ht="15.75" customHeight="1" x14ac:dyDescent="0.3">
      <c r="B6439" s="6">
        <v>409</v>
      </c>
      <c r="C6439" s="6" t="s">
        <v>17</v>
      </c>
      <c r="D6439" s="6">
        <v>8640</v>
      </c>
      <c r="F6439" s="6" t="s">
        <v>20</v>
      </c>
      <c r="G6439" s="6">
        <v>186.3</v>
      </c>
      <c r="H6439" s="6">
        <v>82</v>
      </c>
      <c r="I6439" s="6">
        <v>1.2</v>
      </c>
      <c r="J6439" s="6" t="s">
        <v>170</v>
      </c>
      <c r="K6439" s="6">
        <v>1.3</v>
      </c>
      <c r="L6439" s="6" t="s">
        <v>24</v>
      </c>
      <c r="N6439" s="6" t="b">
        <v>0</v>
      </c>
      <c r="O6439" s="6">
        <v>41.989646280000002</v>
      </c>
      <c r="P6439" s="6">
        <v>-72.128527800000001</v>
      </c>
    </row>
    <row r="6440" spans="2:16" ht="15.75" customHeight="1" x14ac:dyDescent="0.3">
      <c r="B6440" s="6">
        <v>409</v>
      </c>
      <c r="C6440" s="6" t="s">
        <v>17</v>
      </c>
      <c r="D6440" s="6">
        <v>8642</v>
      </c>
      <c r="F6440" s="6" t="s">
        <v>20</v>
      </c>
      <c r="G6440" s="6">
        <v>184.7</v>
      </c>
      <c r="H6440" s="6">
        <v>85.8</v>
      </c>
      <c r="I6440" s="6">
        <v>1.5</v>
      </c>
      <c r="J6440" s="6" t="s">
        <v>170</v>
      </c>
      <c r="K6440" s="6">
        <v>1.3</v>
      </c>
      <c r="L6440" s="6" t="s">
        <v>24</v>
      </c>
      <c r="N6440" s="6" t="b">
        <v>0</v>
      </c>
      <c r="O6440" s="6">
        <v>41.989682430000002</v>
      </c>
      <c r="P6440" s="6">
        <v>-72.128538879999994</v>
      </c>
    </row>
    <row r="6441" spans="2:16" ht="15.75" customHeight="1" x14ac:dyDescent="0.3">
      <c r="B6441" s="6">
        <v>409</v>
      </c>
      <c r="C6441" s="6" t="s">
        <v>17</v>
      </c>
      <c r="D6441" s="6">
        <v>8644</v>
      </c>
      <c r="F6441" s="6" t="s">
        <v>20</v>
      </c>
      <c r="G6441" s="6">
        <v>189.7</v>
      </c>
      <c r="H6441" s="6">
        <v>89.7</v>
      </c>
      <c r="I6441" s="6">
        <v>2.4</v>
      </c>
      <c r="J6441" s="6" t="s">
        <v>170</v>
      </c>
      <c r="L6441" s="6" t="s">
        <v>24</v>
      </c>
      <c r="N6441" s="6" t="b">
        <v>0</v>
      </c>
      <c r="O6441" s="6">
        <v>41.989709159999997</v>
      </c>
      <c r="P6441" s="6">
        <v>-72.128471110000007</v>
      </c>
    </row>
    <row r="6442" spans="2:16" ht="15.75" customHeight="1" x14ac:dyDescent="0.3">
      <c r="B6442" s="6">
        <v>409</v>
      </c>
      <c r="C6442" s="6" t="s">
        <v>17</v>
      </c>
      <c r="D6442" s="6">
        <v>8646</v>
      </c>
      <c r="F6442" s="6" t="s">
        <v>20</v>
      </c>
      <c r="G6442" s="6">
        <v>184.2</v>
      </c>
      <c r="H6442" s="6">
        <v>81.900000000000006</v>
      </c>
      <c r="I6442" s="6">
        <v>3.9</v>
      </c>
      <c r="J6442" s="6" t="s">
        <v>170</v>
      </c>
      <c r="K6442" s="6">
        <v>1.3</v>
      </c>
      <c r="L6442" s="6" t="s">
        <v>24</v>
      </c>
      <c r="N6442" s="6" t="b">
        <v>0</v>
      </c>
      <c r="O6442" s="6">
        <v>41.989648670000001</v>
      </c>
      <c r="P6442" s="6">
        <v>-72.12855304</v>
      </c>
    </row>
    <row r="6443" spans="2:16" ht="15.75" customHeight="1" x14ac:dyDescent="0.3">
      <c r="B6443" s="6">
        <v>409</v>
      </c>
      <c r="C6443" s="6" t="s">
        <v>21</v>
      </c>
      <c r="D6443" s="6">
        <v>8647</v>
      </c>
      <c r="F6443" s="6" t="s">
        <v>20</v>
      </c>
      <c r="G6443" s="6">
        <v>181.9</v>
      </c>
      <c r="H6443" s="6">
        <v>93.9</v>
      </c>
      <c r="I6443" s="6">
        <v>2</v>
      </c>
      <c r="J6443" s="6" t="s">
        <v>170</v>
      </c>
      <c r="K6443" s="6">
        <v>1.3</v>
      </c>
      <c r="L6443" s="6" t="s">
        <v>24</v>
      </c>
      <c r="N6443" s="6" t="b">
        <v>0</v>
      </c>
      <c r="O6443" s="6">
        <v>41.989758539999997</v>
      </c>
      <c r="P6443" s="6">
        <v>-72.128555230000003</v>
      </c>
    </row>
    <row r="6444" spans="2:16" ht="15.75" customHeight="1" x14ac:dyDescent="0.3">
      <c r="B6444" s="6">
        <v>107</v>
      </c>
      <c r="C6444" s="6" t="s">
        <v>21</v>
      </c>
      <c r="D6444" s="6">
        <v>8648</v>
      </c>
      <c r="F6444" s="6" t="s">
        <v>18</v>
      </c>
      <c r="G6444" s="6">
        <v>148.19999999999999</v>
      </c>
      <c r="H6444" s="6">
        <v>37.1</v>
      </c>
      <c r="I6444" s="6">
        <v>3</v>
      </c>
      <c r="J6444" s="6" t="s">
        <v>170</v>
      </c>
      <c r="K6444" s="6">
        <v>1.31</v>
      </c>
      <c r="L6444" s="6" t="s">
        <v>24</v>
      </c>
      <c r="N6444" s="6" t="b">
        <v>0</v>
      </c>
      <c r="O6444" s="6">
        <v>41.989308129999998</v>
      </c>
      <c r="P6444" s="6">
        <v>-72.129076139999995</v>
      </c>
    </row>
    <row r="6445" spans="2:16" ht="15.75" customHeight="1" x14ac:dyDescent="0.3">
      <c r="B6445" s="6">
        <v>409</v>
      </c>
      <c r="C6445" s="6" t="s">
        <v>21</v>
      </c>
      <c r="D6445" s="6">
        <v>8650</v>
      </c>
      <c r="F6445" s="6" t="s">
        <v>20</v>
      </c>
      <c r="G6445" s="6">
        <v>183.8</v>
      </c>
      <c r="H6445" s="6">
        <v>94.1</v>
      </c>
      <c r="I6445" s="6">
        <v>2.4</v>
      </c>
      <c r="J6445" s="6" t="s">
        <v>170</v>
      </c>
      <c r="K6445" s="6">
        <v>1.3</v>
      </c>
      <c r="L6445" s="6" t="s">
        <v>24</v>
      </c>
      <c r="N6445" s="6" t="b">
        <v>0</v>
      </c>
      <c r="O6445" s="6">
        <v>41.989757349999998</v>
      </c>
      <c r="P6445" s="6">
        <v>-72.128532160000006</v>
      </c>
    </row>
    <row r="6446" spans="2:16" ht="15.75" customHeight="1" x14ac:dyDescent="0.3">
      <c r="B6446" s="6">
        <v>409</v>
      </c>
      <c r="C6446" s="6" t="s">
        <v>17</v>
      </c>
      <c r="D6446" s="6">
        <v>8651</v>
      </c>
      <c r="F6446" s="6" t="s">
        <v>20</v>
      </c>
      <c r="G6446" s="6">
        <v>189.8</v>
      </c>
      <c r="H6446" s="6">
        <v>85.1</v>
      </c>
      <c r="I6446" s="6">
        <v>1.5</v>
      </c>
      <c r="J6446" s="6" t="s">
        <v>170</v>
      </c>
      <c r="L6446" s="6" t="s">
        <v>24</v>
      </c>
      <c r="N6446" s="6" t="b">
        <v>0</v>
      </c>
      <c r="O6446" s="6">
        <v>41.989668270000003</v>
      </c>
      <c r="P6446" s="6">
        <v>-72.128479580000004</v>
      </c>
    </row>
    <row r="6447" spans="2:16" ht="15.75" customHeight="1" x14ac:dyDescent="0.3">
      <c r="B6447" s="6">
        <v>409</v>
      </c>
      <c r="C6447" s="6" t="s">
        <v>17</v>
      </c>
      <c r="D6447" s="6">
        <v>8652</v>
      </c>
      <c r="F6447" s="6" t="s">
        <v>20</v>
      </c>
      <c r="G6447" s="6">
        <v>186.9</v>
      </c>
      <c r="H6447" s="6">
        <v>83.1</v>
      </c>
      <c r="I6447" s="6">
        <v>1.3</v>
      </c>
      <c r="J6447" s="6" t="s">
        <v>170</v>
      </c>
      <c r="K6447" s="6">
        <v>1.3</v>
      </c>
      <c r="L6447" s="6" t="s">
        <v>24</v>
      </c>
      <c r="N6447" s="6" t="b">
        <v>0</v>
      </c>
      <c r="O6447" s="6">
        <v>41.989655079999999</v>
      </c>
      <c r="P6447" s="6">
        <v>-72.128518339999999</v>
      </c>
    </row>
    <row r="6448" spans="2:16" ht="15.75" customHeight="1" x14ac:dyDescent="0.3">
      <c r="B6448" s="6">
        <v>409</v>
      </c>
      <c r="C6448" s="6" t="s">
        <v>17</v>
      </c>
      <c r="D6448" s="6">
        <v>8657</v>
      </c>
      <c r="F6448" s="6" t="s">
        <v>20</v>
      </c>
      <c r="G6448" s="6">
        <v>180</v>
      </c>
      <c r="H6448" s="6">
        <v>83.5</v>
      </c>
      <c r="I6448" s="6">
        <v>1.5</v>
      </c>
      <c r="J6448" s="6" t="s">
        <v>170</v>
      </c>
      <c r="K6448" s="6">
        <v>1.3</v>
      </c>
      <c r="L6448" s="6" t="s">
        <v>24</v>
      </c>
      <c r="N6448" s="6" t="b">
        <v>0</v>
      </c>
      <c r="O6448" s="6">
        <v>41.989669399999997</v>
      </c>
      <c r="P6448" s="6">
        <v>-72.128599719999997</v>
      </c>
    </row>
    <row r="6449" spans="2:16" ht="15.75" customHeight="1" x14ac:dyDescent="0.3">
      <c r="B6449" s="6">
        <v>409</v>
      </c>
      <c r="C6449" s="6" t="s">
        <v>21</v>
      </c>
      <c r="D6449" s="6">
        <v>8658</v>
      </c>
      <c r="F6449" s="6" t="s">
        <v>20</v>
      </c>
      <c r="G6449" s="6">
        <v>187.6</v>
      </c>
      <c r="H6449" s="6">
        <v>99.4</v>
      </c>
      <c r="I6449" s="6">
        <v>1.8</v>
      </c>
      <c r="J6449" s="6" t="s">
        <v>170</v>
      </c>
      <c r="K6449" s="6">
        <v>1.3</v>
      </c>
      <c r="L6449" s="6" t="s">
        <v>24</v>
      </c>
      <c r="N6449" s="6" t="b">
        <v>0</v>
      </c>
      <c r="O6449" s="6">
        <v>41.989798350000001</v>
      </c>
      <c r="P6449" s="6">
        <v>-72.128475750000007</v>
      </c>
    </row>
    <row r="6450" spans="2:16" ht="15.75" customHeight="1" x14ac:dyDescent="0.3">
      <c r="B6450" s="6">
        <v>409</v>
      </c>
      <c r="C6450" s="6" t="s">
        <v>21</v>
      </c>
      <c r="D6450" s="6">
        <v>8659</v>
      </c>
      <c r="F6450" s="6" t="s">
        <v>20</v>
      </c>
      <c r="G6450" s="6">
        <v>187.3</v>
      </c>
      <c r="H6450" s="6">
        <v>97.7</v>
      </c>
      <c r="I6450" s="6">
        <v>1.2</v>
      </c>
      <c r="J6450" s="6" t="s">
        <v>170</v>
      </c>
      <c r="L6450" s="6" t="s">
        <v>24</v>
      </c>
      <c r="N6450" s="6" t="b">
        <v>0</v>
      </c>
      <c r="O6450" s="6">
        <v>41.989783760000002</v>
      </c>
      <c r="P6450" s="6">
        <v>-72.128482890000001</v>
      </c>
    </row>
    <row r="6451" spans="2:16" ht="15.75" customHeight="1" x14ac:dyDescent="0.3">
      <c r="B6451" s="6">
        <v>408</v>
      </c>
      <c r="C6451" s="6" t="s">
        <v>26</v>
      </c>
      <c r="D6451" s="6">
        <v>8663</v>
      </c>
      <c r="F6451" s="6" t="s">
        <v>20</v>
      </c>
      <c r="G6451" s="6">
        <v>174.6</v>
      </c>
      <c r="H6451" s="6">
        <v>81.5</v>
      </c>
      <c r="I6451" s="6">
        <v>1</v>
      </c>
      <c r="J6451" s="6" t="s">
        <v>170</v>
      </c>
      <c r="K6451" s="6">
        <v>1.3</v>
      </c>
      <c r="L6451" s="6" t="s">
        <v>24</v>
      </c>
      <c r="N6451" s="6" t="b">
        <v>0</v>
      </c>
      <c r="O6451" s="6">
        <v>41.989660120000003</v>
      </c>
      <c r="P6451" s="6">
        <v>-72.128668270000006</v>
      </c>
    </row>
    <row r="6452" spans="2:16" ht="15.75" customHeight="1" x14ac:dyDescent="0.3">
      <c r="B6452" s="6">
        <v>408</v>
      </c>
      <c r="C6452" s="6" t="s">
        <v>25</v>
      </c>
      <c r="D6452" s="6">
        <v>8664</v>
      </c>
      <c r="F6452" s="6" t="s">
        <v>20</v>
      </c>
      <c r="G6452" s="6">
        <v>178.7</v>
      </c>
      <c r="H6452" s="6">
        <v>99.3</v>
      </c>
      <c r="I6452" s="6">
        <v>2</v>
      </c>
      <c r="J6452" s="6" t="s">
        <v>170</v>
      </c>
      <c r="K6452" s="6">
        <v>1.3</v>
      </c>
      <c r="L6452" s="6" t="s">
        <v>24</v>
      </c>
      <c r="N6452" s="6" t="b">
        <v>0</v>
      </c>
      <c r="O6452" s="6">
        <v>41.989811369999998</v>
      </c>
      <c r="P6452" s="6">
        <v>-72.128582010000002</v>
      </c>
    </row>
    <row r="6453" spans="2:16" ht="15.75" customHeight="1" x14ac:dyDescent="0.3">
      <c r="B6453" s="6">
        <v>408</v>
      </c>
      <c r="C6453" s="6" t="s">
        <v>26</v>
      </c>
      <c r="D6453" s="6">
        <v>8666</v>
      </c>
      <c r="F6453" s="6" t="s">
        <v>20</v>
      </c>
      <c r="G6453" s="6">
        <v>175.9</v>
      </c>
      <c r="H6453" s="6">
        <v>83.1</v>
      </c>
      <c r="I6453" s="6">
        <v>1.3</v>
      </c>
      <c r="J6453" s="6" t="s">
        <v>170</v>
      </c>
      <c r="K6453" s="6">
        <v>1.3</v>
      </c>
      <c r="L6453" s="6" t="s">
        <v>24</v>
      </c>
      <c r="N6453" s="6" t="b">
        <v>0</v>
      </c>
      <c r="O6453" s="6">
        <v>41.989672259999999</v>
      </c>
      <c r="P6453" s="6">
        <v>-72.128649409999994</v>
      </c>
    </row>
    <row r="6454" spans="2:16" ht="15.75" customHeight="1" x14ac:dyDescent="0.3">
      <c r="B6454" s="6">
        <v>409</v>
      </c>
      <c r="C6454" s="6" t="s">
        <v>21</v>
      </c>
      <c r="D6454" s="6">
        <v>8667</v>
      </c>
      <c r="F6454" s="6" t="s">
        <v>20</v>
      </c>
      <c r="G6454" s="6">
        <v>185.1</v>
      </c>
      <c r="H6454" s="6">
        <v>94</v>
      </c>
      <c r="I6454" s="6">
        <v>3</v>
      </c>
      <c r="J6454" s="6" t="s">
        <v>170</v>
      </c>
      <c r="L6454" s="6" t="s">
        <v>24</v>
      </c>
      <c r="N6454" s="6" t="b">
        <v>0</v>
      </c>
      <c r="O6454" s="6">
        <v>41.989754429999998</v>
      </c>
      <c r="P6454" s="6">
        <v>-72.128516880000006</v>
      </c>
    </row>
    <row r="6455" spans="2:16" ht="15.75" customHeight="1" x14ac:dyDescent="0.3">
      <c r="B6455" s="6">
        <v>409</v>
      </c>
      <c r="C6455" s="6" t="s">
        <v>21</v>
      </c>
      <c r="D6455" s="6">
        <v>8668</v>
      </c>
      <c r="F6455" s="6" t="s">
        <v>20</v>
      </c>
      <c r="G6455" s="6">
        <v>187.6</v>
      </c>
      <c r="H6455" s="6">
        <v>96.5</v>
      </c>
      <c r="I6455" s="6">
        <v>1</v>
      </c>
      <c r="J6455" s="6" t="s">
        <v>170</v>
      </c>
      <c r="L6455" s="6" t="s">
        <v>24</v>
      </c>
      <c r="N6455" s="6" t="b">
        <v>0</v>
      </c>
      <c r="O6455" s="6">
        <v>41.989772670000001</v>
      </c>
      <c r="P6455" s="6">
        <v>-72.128481840000006</v>
      </c>
    </row>
    <row r="6456" spans="2:16" ht="15.75" customHeight="1" x14ac:dyDescent="0.3">
      <c r="B6456" s="6">
        <v>408</v>
      </c>
      <c r="C6456" s="6" t="s">
        <v>25</v>
      </c>
      <c r="D6456" s="6">
        <v>8670</v>
      </c>
      <c r="F6456" s="6" t="s">
        <v>20</v>
      </c>
      <c r="G6456" s="6">
        <v>176.4</v>
      </c>
      <c r="H6456" s="6">
        <v>99.4</v>
      </c>
      <c r="I6456" s="6">
        <v>1.1000000000000001</v>
      </c>
      <c r="J6456" s="6" t="s">
        <v>170</v>
      </c>
      <c r="K6456" s="6">
        <v>1.3</v>
      </c>
      <c r="L6456" s="6" t="s">
        <v>24</v>
      </c>
      <c r="N6456" s="6" t="b">
        <v>0</v>
      </c>
      <c r="O6456" s="6">
        <v>41.989815849999999</v>
      </c>
      <c r="P6456" s="6">
        <v>-72.1286092</v>
      </c>
    </row>
    <row r="6457" spans="2:16" ht="15.75" customHeight="1" x14ac:dyDescent="0.3">
      <c r="B6457" s="6">
        <v>409</v>
      </c>
      <c r="C6457" s="6" t="s">
        <v>21</v>
      </c>
      <c r="D6457" s="6">
        <v>8671</v>
      </c>
      <c r="F6457" s="6" t="s">
        <v>20</v>
      </c>
      <c r="G6457" s="6">
        <v>192.8</v>
      </c>
      <c r="H6457" s="6">
        <v>87.9</v>
      </c>
      <c r="I6457" s="6">
        <v>2.5</v>
      </c>
      <c r="J6457" s="6" t="s">
        <v>170</v>
      </c>
      <c r="L6457" s="6" t="s">
        <v>24</v>
      </c>
      <c r="N6457" s="6" t="b">
        <v>0</v>
      </c>
      <c r="O6457" s="6">
        <v>41.989688379999997</v>
      </c>
      <c r="P6457" s="6">
        <v>-72.128437950000006</v>
      </c>
    </row>
    <row r="6458" spans="2:16" ht="15.75" customHeight="1" x14ac:dyDescent="0.3">
      <c r="B6458" s="6">
        <v>409</v>
      </c>
      <c r="C6458" s="6" t="s">
        <v>21</v>
      </c>
      <c r="D6458" s="6">
        <v>8671</v>
      </c>
      <c r="F6458" s="6" t="s">
        <v>20</v>
      </c>
      <c r="G6458" s="6">
        <v>187.6</v>
      </c>
      <c r="H6458" s="6">
        <v>93.7</v>
      </c>
      <c r="I6458" s="6">
        <v>2.4</v>
      </c>
      <c r="J6458" s="6" t="s">
        <v>170</v>
      </c>
      <c r="L6458" s="6" t="s">
        <v>24</v>
      </c>
      <c r="N6458" s="6" t="b">
        <v>0</v>
      </c>
      <c r="O6458" s="6">
        <v>41.989747870000002</v>
      </c>
      <c r="P6458" s="6">
        <v>-72.128487730000003</v>
      </c>
    </row>
    <row r="6459" spans="2:16" ht="15.75" customHeight="1" x14ac:dyDescent="0.3">
      <c r="B6459" s="6">
        <v>408</v>
      </c>
      <c r="C6459" s="6" t="s">
        <v>25</v>
      </c>
      <c r="D6459" s="6">
        <v>8673</v>
      </c>
      <c r="F6459" s="6" t="s">
        <v>20</v>
      </c>
      <c r="G6459" s="6">
        <v>176.9</v>
      </c>
      <c r="H6459" s="6">
        <v>99.2</v>
      </c>
      <c r="I6459" s="6">
        <v>2.6</v>
      </c>
      <c r="J6459" s="6" t="s">
        <v>170</v>
      </c>
      <c r="K6459" s="6">
        <v>1.3</v>
      </c>
      <c r="L6459" s="6" t="s">
        <v>24</v>
      </c>
      <c r="N6459" s="6" t="b">
        <v>0</v>
      </c>
      <c r="O6459" s="6">
        <v>41.989813290000001</v>
      </c>
      <c r="P6459" s="6">
        <v>-72.128603670000004</v>
      </c>
    </row>
    <row r="6460" spans="2:16" ht="15.75" customHeight="1" x14ac:dyDescent="0.3">
      <c r="B6460" s="6">
        <v>408</v>
      </c>
      <c r="C6460" s="6" t="s">
        <v>17</v>
      </c>
      <c r="D6460" s="6">
        <v>8678</v>
      </c>
      <c r="F6460" s="6" t="s">
        <v>20</v>
      </c>
      <c r="G6460" s="6">
        <v>167.9</v>
      </c>
      <c r="H6460" s="6">
        <v>82.9</v>
      </c>
      <c r="I6460" s="6">
        <v>1.2</v>
      </c>
      <c r="J6460" s="6" t="s">
        <v>170</v>
      </c>
      <c r="K6460" s="6">
        <v>1.3</v>
      </c>
      <c r="L6460" s="6" t="s">
        <v>24</v>
      </c>
      <c r="N6460" s="6" t="b">
        <v>0</v>
      </c>
      <c r="O6460" s="6">
        <v>41.989682989999999</v>
      </c>
      <c r="P6460" s="6">
        <v>-72.128745159999994</v>
      </c>
    </row>
    <row r="6461" spans="2:16" ht="15.75" customHeight="1" x14ac:dyDescent="0.3">
      <c r="B6461" s="6">
        <v>409</v>
      </c>
      <c r="C6461" s="6" t="s">
        <v>26</v>
      </c>
      <c r="D6461" s="6">
        <v>8679</v>
      </c>
      <c r="F6461" s="6" t="s">
        <v>20</v>
      </c>
      <c r="G6461" s="6">
        <v>191.3</v>
      </c>
      <c r="H6461" s="6">
        <v>85.7</v>
      </c>
      <c r="I6461" s="6">
        <v>1</v>
      </c>
      <c r="J6461" s="6" t="s">
        <v>170</v>
      </c>
      <c r="K6461" s="6">
        <v>1.3</v>
      </c>
      <c r="L6461" s="6" t="s">
        <v>24</v>
      </c>
      <c r="N6461" s="6" t="b">
        <v>0</v>
      </c>
      <c r="O6461" s="6">
        <v>41.98967124</v>
      </c>
      <c r="P6461" s="6">
        <v>-72.128460450000006</v>
      </c>
    </row>
    <row r="6462" spans="2:16" ht="15.75" customHeight="1" x14ac:dyDescent="0.3">
      <c r="B6462" s="6">
        <v>408</v>
      </c>
      <c r="C6462" s="6" t="s">
        <v>26</v>
      </c>
      <c r="D6462" s="6">
        <v>8680</v>
      </c>
      <c r="F6462" s="6" t="s">
        <v>20</v>
      </c>
      <c r="G6462" s="6">
        <v>171.5</v>
      </c>
      <c r="H6462" s="6">
        <v>81.099999999999994</v>
      </c>
      <c r="I6462" s="6">
        <v>2.4</v>
      </c>
      <c r="J6462" s="6" t="s">
        <v>170</v>
      </c>
      <c r="K6462" s="6">
        <v>1.3</v>
      </c>
      <c r="L6462" s="6" t="s">
        <v>24</v>
      </c>
      <c r="N6462" s="6" t="b">
        <v>0</v>
      </c>
      <c r="O6462" s="6">
        <v>41.989661419999997</v>
      </c>
      <c r="P6462" s="6">
        <v>-72.128706050000005</v>
      </c>
    </row>
    <row r="6463" spans="2:16" ht="15.75" customHeight="1" x14ac:dyDescent="0.3">
      <c r="B6463" s="6">
        <v>409</v>
      </c>
      <c r="C6463" s="6" t="s">
        <v>21</v>
      </c>
      <c r="D6463" s="6">
        <v>8681</v>
      </c>
      <c r="F6463" s="6" t="s">
        <v>20</v>
      </c>
      <c r="G6463" s="6">
        <v>183.7</v>
      </c>
      <c r="H6463" s="6">
        <v>91.5</v>
      </c>
      <c r="I6463" s="6">
        <v>2.4</v>
      </c>
      <c r="J6463" s="6" t="s">
        <v>170</v>
      </c>
      <c r="L6463" s="6" t="s">
        <v>24</v>
      </c>
      <c r="N6463" s="6" t="b">
        <v>0</v>
      </c>
      <c r="O6463" s="6">
        <v>41.989734480000003</v>
      </c>
      <c r="P6463" s="6">
        <v>-72.128538820000003</v>
      </c>
    </row>
    <row r="6464" spans="2:16" ht="15.75" customHeight="1" x14ac:dyDescent="0.3">
      <c r="B6464" s="6">
        <v>408</v>
      </c>
      <c r="C6464" s="6" t="s">
        <v>26</v>
      </c>
      <c r="D6464" s="6">
        <v>8683</v>
      </c>
      <c r="F6464" s="6" t="s">
        <v>20</v>
      </c>
      <c r="G6464" s="6">
        <v>171.6</v>
      </c>
      <c r="H6464" s="6">
        <v>80.400000000000006</v>
      </c>
      <c r="I6464" s="6">
        <v>2</v>
      </c>
      <c r="J6464" s="6" t="s">
        <v>170</v>
      </c>
      <c r="K6464" s="6">
        <v>1.3</v>
      </c>
      <c r="L6464" s="6" t="s">
        <v>24</v>
      </c>
      <c r="N6464" s="6" t="b">
        <v>0</v>
      </c>
      <c r="O6464" s="6">
        <v>41.989655069999998</v>
      </c>
      <c r="P6464" s="6">
        <v>-72.12870633</v>
      </c>
    </row>
    <row r="6465" spans="2:16" ht="15.75" customHeight="1" x14ac:dyDescent="0.3">
      <c r="B6465" s="6">
        <v>408</v>
      </c>
      <c r="C6465" s="6" t="s">
        <v>26</v>
      </c>
      <c r="D6465" s="6">
        <v>8686</v>
      </c>
      <c r="F6465" s="6" t="s">
        <v>20</v>
      </c>
      <c r="G6465" s="6">
        <v>173.4</v>
      </c>
      <c r="H6465" s="6">
        <v>80.2</v>
      </c>
      <c r="I6465" s="6">
        <v>1.1000000000000001</v>
      </c>
      <c r="J6465" s="6" t="s">
        <v>170</v>
      </c>
      <c r="K6465" s="6">
        <v>1.3</v>
      </c>
      <c r="L6465" s="6" t="s">
        <v>24</v>
      </c>
      <c r="N6465" s="6" t="b">
        <v>0</v>
      </c>
      <c r="O6465" s="6">
        <v>41.989650490000002</v>
      </c>
      <c r="P6465" s="6">
        <v>-72.128685300000001</v>
      </c>
    </row>
    <row r="6466" spans="2:16" ht="15.75" customHeight="1" x14ac:dyDescent="0.3">
      <c r="B6466" s="6">
        <v>408</v>
      </c>
      <c r="C6466" s="6" t="s">
        <v>25</v>
      </c>
      <c r="D6466" s="6">
        <v>8688</v>
      </c>
      <c r="F6466" s="6" t="s">
        <v>20</v>
      </c>
      <c r="G6466" s="6">
        <v>178.1</v>
      </c>
      <c r="H6466" s="6">
        <v>99.7</v>
      </c>
      <c r="I6466" s="6">
        <v>1.8</v>
      </c>
      <c r="J6466" s="6" t="s">
        <v>170</v>
      </c>
      <c r="K6466" s="6">
        <v>1.3</v>
      </c>
      <c r="L6466" s="6" t="s">
        <v>24</v>
      </c>
      <c r="N6466" s="6" t="b">
        <v>0</v>
      </c>
      <c r="O6466" s="6">
        <v>41.989815849999999</v>
      </c>
      <c r="P6466" s="6">
        <v>-72.128588320000006</v>
      </c>
    </row>
    <row r="6467" spans="2:16" ht="15.75" customHeight="1" x14ac:dyDescent="0.3">
      <c r="B6467" s="6">
        <v>409</v>
      </c>
      <c r="C6467" s="6" t="s">
        <v>21</v>
      </c>
      <c r="D6467" s="6">
        <v>8689</v>
      </c>
      <c r="F6467" s="6" t="s">
        <v>20</v>
      </c>
      <c r="G6467" s="6">
        <v>187.6</v>
      </c>
      <c r="H6467" s="6">
        <v>93.7</v>
      </c>
      <c r="I6467" s="6">
        <v>2.4</v>
      </c>
      <c r="J6467" s="6" t="s">
        <v>170</v>
      </c>
      <c r="L6467" s="6" t="s">
        <v>24</v>
      </c>
      <c r="N6467" s="6" t="b">
        <v>0</v>
      </c>
      <c r="O6467" s="6">
        <v>41.989747870000002</v>
      </c>
      <c r="P6467" s="6">
        <v>-72.128487730000003</v>
      </c>
    </row>
    <row r="6468" spans="2:16" ht="15.75" customHeight="1" x14ac:dyDescent="0.3">
      <c r="B6468" s="6">
        <v>408</v>
      </c>
      <c r="C6468" s="6" t="s">
        <v>25</v>
      </c>
      <c r="D6468" s="6">
        <v>8692</v>
      </c>
      <c r="F6468" s="6" t="s">
        <v>20</v>
      </c>
      <c r="G6468" s="6">
        <v>179</v>
      </c>
      <c r="H6468" s="6">
        <v>99.8</v>
      </c>
      <c r="I6468" s="6">
        <v>2.2999999999999998</v>
      </c>
      <c r="J6468" s="6" t="s">
        <v>170</v>
      </c>
      <c r="K6468" s="6">
        <v>1.3</v>
      </c>
      <c r="L6468" s="6" t="s">
        <v>24</v>
      </c>
      <c r="N6468" s="6" t="b">
        <v>0</v>
      </c>
      <c r="O6468" s="6">
        <v>41.989815329999999</v>
      </c>
      <c r="P6468" s="6">
        <v>-72.128577379999996</v>
      </c>
    </row>
    <row r="6469" spans="2:16" ht="15.75" customHeight="1" x14ac:dyDescent="0.3">
      <c r="B6469" s="6">
        <v>408</v>
      </c>
      <c r="C6469" s="6" t="s">
        <v>26</v>
      </c>
      <c r="D6469" s="6">
        <v>8693</v>
      </c>
      <c r="F6469" s="6" t="s">
        <v>20</v>
      </c>
      <c r="G6469" s="6">
        <v>174.6</v>
      </c>
      <c r="H6469" s="6">
        <v>82.5</v>
      </c>
      <c r="I6469" s="6">
        <v>1.4</v>
      </c>
      <c r="J6469" s="6" t="s">
        <v>170</v>
      </c>
      <c r="K6469" s="6">
        <v>1.3</v>
      </c>
      <c r="L6469" s="6" t="s">
        <v>24</v>
      </c>
      <c r="N6469" s="6" t="b">
        <v>0</v>
      </c>
      <c r="O6469" s="6">
        <v>41.989668979999998</v>
      </c>
      <c r="P6469" s="6">
        <v>-72.128666170000002</v>
      </c>
    </row>
    <row r="6470" spans="2:16" ht="15.75" customHeight="1" x14ac:dyDescent="0.3">
      <c r="B6470" s="6">
        <v>409</v>
      </c>
      <c r="C6470" s="6" t="s">
        <v>26</v>
      </c>
      <c r="D6470" s="6">
        <v>8697</v>
      </c>
      <c r="F6470" s="6" t="s">
        <v>20</v>
      </c>
      <c r="G6470" s="6">
        <v>196.4</v>
      </c>
      <c r="H6470" s="6">
        <v>85.5</v>
      </c>
      <c r="I6470" s="6">
        <v>1.2</v>
      </c>
      <c r="J6470" s="6" t="s">
        <v>170</v>
      </c>
      <c r="K6470" s="6">
        <v>1.3</v>
      </c>
      <c r="L6470" s="6" t="s">
        <v>24</v>
      </c>
      <c r="N6470" s="6" t="b">
        <v>0</v>
      </c>
      <c r="O6470" s="6">
        <v>41.989661499999997</v>
      </c>
      <c r="P6470" s="6">
        <v>-72.128400099999993</v>
      </c>
    </row>
    <row r="6471" spans="2:16" ht="15.75" customHeight="1" x14ac:dyDescent="0.3">
      <c r="B6471" s="6">
        <v>409</v>
      </c>
      <c r="C6471" s="6" t="s">
        <v>21</v>
      </c>
      <c r="D6471" s="6">
        <v>8698</v>
      </c>
      <c r="F6471" s="6" t="s">
        <v>20</v>
      </c>
      <c r="G6471" s="6">
        <v>186.9</v>
      </c>
      <c r="H6471" s="6">
        <v>92.1</v>
      </c>
      <c r="I6471" s="6">
        <v>2</v>
      </c>
      <c r="J6471" s="6" t="s">
        <v>170</v>
      </c>
      <c r="L6471" s="6" t="s">
        <v>24</v>
      </c>
      <c r="N6471" s="6" t="b">
        <v>0</v>
      </c>
      <c r="O6471" s="6">
        <v>41.98973479</v>
      </c>
      <c r="P6471" s="6">
        <v>-72.128499430000005</v>
      </c>
    </row>
    <row r="6472" spans="2:16" ht="15.75" customHeight="1" x14ac:dyDescent="0.3">
      <c r="B6472" s="6">
        <v>408</v>
      </c>
      <c r="C6472" s="6" t="s">
        <v>26</v>
      </c>
      <c r="D6472" s="6">
        <v>8700</v>
      </c>
      <c r="F6472" s="6" t="s">
        <v>20</v>
      </c>
      <c r="G6472" s="6">
        <v>174.1</v>
      </c>
      <c r="H6472" s="6">
        <v>81.400000000000006</v>
      </c>
      <c r="I6472" s="6">
        <v>1.6</v>
      </c>
      <c r="J6472" s="6" t="s">
        <v>170</v>
      </c>
      <c r="K6472" s="6">
        <v>1.3</v>
      </c>
      <c r="L6472" s="6" t="s">
        <v>24</v>
      </c>
      <c r="N6472" s="6" t="b">
        <v>0</v>
      </c>
      <c r="O6472" s="6">
        <v>41.989660020000002</v>
      </c>
      <c r="P6472" s="6">
        <v>-72.128674439999998</v>
      </c>
    </row>
    <row r="6473" spans="2:16" ht="15.75" customHeight="1" x14ac:dyDescent="0.3">
      <c r="B6473" s="6">
        <v>409</v>
      </c>
      <c r="C6473" s="6" t="s">
        <v>17</v>
      </c>
      <c r="D6473" s="6">
        <v>8701</v>
      </c>
      <c r="F6473" s="6" t="s">
        <v>20</v>
      </c>
      <c r="G6473" s="6">
        <v>180.6</v>
      </c>
      <c r="H6473" s="6">
        <v>80.599999999999994</v>
      </c>
      <c r="I6473" s="6">
        <v>2.6</v>
      </c>
      <c r="J6473" s="6" t="s">
        <v>170</v>
      </c>
      <c r="K6473" s="6">
        <v>1.36</v>
      </c>
      <c r="L6473" s="6" t="s">
        <v>24</v>
      </c>
      <c r="N6473" s="6" t="b">
        <v>0</v>
      </c>
      <c r="O6473" s="6">
        <v>41.989642779999997</v>
      </c>
      <c r="P6473" s="6">
        <v>-72.128598659999994</v>
      </c>
    </row>
    <row r="6474" spans="2:16" ht="15.75" customHeight="1" x14ac:dyDescent="0.3">
      <c r="B6474" s="6">
        <v>409</v>
      </c>
      <c r="C6474" s="6" t="s">
        <v>17</v>
      </c>
      <c r="D6474" s="6">
        <v>8702</v>
      </c>
      <c r="F6474" s="6" t="s">
        <v>20</v>
      </c>
      <c r="G6474" s="6">
        <v>181.7</v>
      </c>
      <c r="H6474" s="6">
        <v>82.5</v>
      </c>
      <c r="I6474" s="6">
        <v>1.4</v>
      </c>
      <c r="J6474" s="6" t="s">
        <v>170</v>
      </c>
      <c r="K6474" s="6">
        <v>1.3</v>
      </c>
      <c r="L6474" s="6" t="s">
        <v>24</v>
      </c>
      <c r="N6474" s="6" t="b">
        <v>0</v>
      </c>
      <c r="O6474" s="6">
        <v>41.989657889999997</v>
      </c>
      <c r="P6474" s="6">
        <v>-72.128581560000001</v>
      </c>
    </row>
    <row r="6475" spans="2:16" ht="15.75" customHeight="1" x14ac:dyDescent="0.3">
      <c r="B6475" s="6">
        <v>409</v>
      </c>
      <c r="C6475" s="6" t="s">
        <v>21</v>
      </c>
      <c r="D6475" s="6">
        <v>8703</v>
      </c>
      <c r="F6475" s="6" t="s">
        <v>20</v>
      </c>
      <c r="G6475" s="6">
        <v>187</v>
      </c>
      <c r="H6475" s="6">
        <v>91.6</v>
      </c>
      <c r="I6475" s="6">
        <v>2.8</v>
      </c>
      <c r="J6475" s="6" t="s">
        <v>170</v>
      </c>
      <c r="L6475" s="6" t="s">
        <v>24</v>
      </c>
      <c r="N6475" s="6" t="b">
        <v>0</v>
      </c>
      <c r="O6475" s="6">
        <v>41.989730209999998</v>
      </c>
      <c r="P6475" s="6">
        <v>-72.128499289999993</v>
      </c>
    </row>
    <row r="6476" spans="2:16" ht="15.75" customHeight="1" x14ac:dyDescent="0.3">
      <c r="B6476" s="6">
        <v>409</v>
      </c>
      <c r="C6476" s="6" t="s">
        <v>17</v>
      </c>
      <c r="D6476" s="6">
        <v>8705</v>
      </c>
      <c r="F6476" s="6" t="s">
        <v>20</v>
      </c>
      <c r="G6476" s="6">
        <v>182.8</v>
      </c>
      <c r="H6476" s="6">
        <v>84.5</v>
      </c>
      <c r="I6476" s="6">
        <v>3</v>
      </c>
      <c r="J6476" s="6" t="s">
        <v>170</v>
      </c>
      <c r="K6476" s="6">
        <v>1.3</v>
      </c>
      <c r="L6476" s="6" t="s">
        <v>24</v>
      </c>
      <c r="N6476" s="6" t="b">
        <v>0</v>
      </c>
      <c r="O6476" s="6">
        <v>41.989673889999999</v>
      </c>
      <c r="P6476" s="6">
        <v>-72.128564249999997</v>
      </c>
    </row>
    <row r="6477" spans="2:16" ht="15.75" customHeight="1" x14ac:dyDescent="0.3">
      <c r="B6477" s="6">
        <v>409</v>
      </c>
      <c r="C6477" s="6" t="s">
        <v>21</v>
      </c>
      <c r="D6477" s="6">
        <v>8706</v>
      </c>
      <c r="F6477" s="6" t="s">
        <v>20</v>
      </c>
      <c r="G6477" s="6">
        <v>183.5</v>
      </c>
      <c r="H6477" s="6">
        <v>91.4</v>
      </c>
      <c r="I6477" s="6">
        <v>2.1</v>
      </c>
      <c r="J6477" s="6" t="s">
        <v>170</v>
      </c>
      <c r="L6477" s="6" t="s">
        <v>24</v>
      </c>
      <c r="N6477" s="6" t="b">
        <v>0</v>
      </c>
      <c r="O6477" s="6">
        <v>41.989733899999997</v>
      </c>
      <c r="P6477" s="6">
        <v>-72.128541409999997</v>
      </c>
    </row>
    <row r="6478" spans="2:16" ht="15.75" customHeight="1" x14ac:dyDescent="0.3">
      <c r="B6478" s="6">
        <v>409</v>
      </c>
      <c r="C6478" s="6" t="s">
        <v>26</v>
      </c>
      <c r="D6478" s="6">
        <v>8707</v>
      </c>
      <c r="F6478" s="6" t="s">
        <v>20</v>
      </c>
      <c r="G6478" s="6">
        <v>198</v>
      </c>
      <c r="H6478" s="6">
        <v>84.3</v>
      </c>
      <c r="I6478" s="6">
        <v>1.1000000000000001</v>
      </c>
      <c r="J6478" s="6" t="s">
        <v>170</v>
      </c>
      <c r="K6478" s="6">
        <v>1.3</v>
      </c>
      <c r="L6478" s="6" t="s">
        <v>24</v>
      </c>
      <c r="N6478" s="6" t="b">
        <v>0</v>
      </c>
      <c r="O6478" s="6">
        <v>41.989648369999998</v>
      </c>
      <c r="P6478" s="6">
        <v>-72.128383560000003</v>
      </c>
    </row>
    <row r="6479" spans="2:16" ht="15.75" customHeight="1" x14ac:dyDescent="0.3">
      <c r="B6479" s="6">
        <v>408</v>
      </c>
      <c r="C6479" s="6" t="s">
        <v>25</v>
      </c>
      <c r="D6479" s="6">
        <v>8708</v>
      </c>
      <c r="F6479" s="6" t="s">
        <v>20</v>
      </c>
      <c r="G6479" s="6">
        <v>177.8</v>
      </c>
      <c r="H6479" s="6">
        <v>99</v>
      </c>
      <c r="I6479" s="6">
        <v>1</v>
      </c>
      <c r="J6479" s="6" t="s">
        <v>170</v>
      </c>
      <c r="K6479" s="6">
        <v>1.3</v>
      </c>
      <c r="L6479" s="6" t="s">
        <v>24</v>
      </c>
      <c r="N6479" s="6" t="b">
        <v>0</v>
      </c>
      <c r="O6479" s="6">
        <v>41.989810120000001</v>
      </c>
      <c r="P6479" s="6">
        <v>-72.128593359999996</v>
      </c>
    </row>
    <row r="6480" spans="2:16" ht="15.75" customHeight="1" x14ac:dyDescent="0.3">
      <c r="B6480" s="6">
        <v>409</v>
      </c>
      <c r="C6480" s="6" t="s">
        <v>26</v>
      </c>
      <c r="D6480" s="6">
        <v>8710</v>
      </c>
      <c r="F6480" s="6" t="s">
        <v>20</v>
      </c>
      <c r="G6480" s="6">
        <v>195.6</v>
      </c>
      <c r="H6480" s="6">
        <v>81.900000000000006</v>
      </c>
      <c r="I6480" s="6">
        <v>1.1000000000000001</v>
      </c>
      <c r="J6480" s="6" t="s">
        <v>170</v>
      </c>
      <c r="K6480" s="6">
        <v>1.3</v>
      </c>
      <c r="L6480" s="6" t="s">
        <v>24</v>
      </c>
      <c r="N6480" s="6" t="b">
        <v>0</v>
      </c>
      <c r="O6480" s="6">
        <v>41.989630869999999</v>
      </c>
      <c r="P6480" s="6">
        <v>-72.128417200000001</v>
      </c>
    </row>
    <row r="6481" spans="2:16" ht="15.75" customHeight="1" x14ac:dyDescent="0.3">
      <c r="B6481" s="6">
        <v>509</v>
      </c>
      <c r="C6481" s="6" t="s">
        <v>17</v>
      </c>
      <c r="D6481" s="6">
        <v>8711</v>
      </c>
      <c r="F6481" s="6" t="s">
        <v>20</v>
      </c>
      <c r="G6481" s="6">
        <v>180.4</v>
      </c>
      <c r="H6481" s="6">
        <v>100.1</v>
      </c>
      <c r="I6481" s="6">
        <v>1.6</v>
      </c>
      <c r="J6481" s="6" t="s">
        <v>170</v>
      </c>
      <c r="K6481" s="6">
        <v>1.3</v>
      </c>
      <c r="L6481" s="6" t="s">
        <v>24</v>
      </c>
      <c r="N6481" s="6" t="b">
        <v>0</v>
      </c>
      <c r="O6481" s="6">
        <v>41.989815800000002</v>
      </c>
      <c r="P6481" s="6">
        <v>-72.128560070000006</v>
      </c>
    </row>
    <row r="6482" spans="2:16" ht="15.75" customHeight="1" x14ac:dyDescent="0.3">
      <c r="B6482" s="6">
        <v>409</v>
      </c>
      <c r="C6482" s="6" t="s">
        <v>17</v>
      </c>
      <c r="D6482" s="6">
        <v>8712</v>
      </c>
      <c r="F6482" s="6" t="s">
        <v>20</v>
      </c>
      <c r="G6482" s="6">
        <v>182.1</v>
      </c>
      <c r="H6482" s="6">
        <v>89.9</v>
      </c>
      <c r="I6482" s="6">
        <v>2.8</v>
      </c>
      <c r="J6482" s="6" t="s">
        <v>170</v>
      </c>
      <c r="L6482" s="6" t="s">
        <v>24</v>
      </c>
      <c r="N6482" s="6" t="b">
        <v>0</v>
      </c>
      <c r="O6482" s="6">
        <v>41.989722810000004</v>
      </c>
      <c r="P6482" s="6">
        <v>-72.128561250000004</v>
      </c>
    </row>
    <row r="6483" spans="2:16" ht="15.75" customHeight="1" x14ac:dyDescent="0.3">
      <c r="B6483" s="6">
        <v>409</v>
      </c>
      <c r="C6483" s="6" t="s">
        <v>17</v>
      </c>
      <c r="D6483" s="6">
        <v>8713</v>
      </c>
      <c r="F6483" s="6" t="s">
        <v>20</v>
      </c>
      <c r="G6483" s="6">
        <v>188.2</v>
      </c>
      <c r="H6483" s="6">
        <v>88</v>
      </c>
      <c r="I6483" s="6">
        <v>3</v>
      </c>
      <c r="J6483" s="6" t="s">
        <v>170</v>
      </c>
      <c r="L6483" s="6" t="s">
        <v>24</v>
      </c>
      <c r="N6483" s="6" t="b">
        <v>0</v>
      </c>
      <c r="O6483" s="6">
        <v>41.989696449999997</v>
      </c>
      <c r="P6483" s="6">
        <v>-72.128492550000004</v>
      </c>
    </row>
    <row r="6484" spans="2:16" ht="15.75" customHeight="1" x14ac:dyDescent="0.3">
      <c r="B6484" s="6">
        <v>408</v>
      </c>
      <c r="C6484" s="6" t="s">
        <v>26</v>
      </c>
      <c r="D6484" s="6">
        <v>8714</v>
      </c>
      <c r="F6484" s="6" t="s">
        <v>20</v>
      </c>
      <c r="G6484" s="6">
        <v>174.5</v>
      </c>
      <c r="H6484" s="6">
        <v>81.900000000000006</v>
      </c>
      <c r="I6484" s="6">
        <v>2.2000000000000002</v>
      </c>
      <c r="J6484" s="6" t="s">
        <v>170</v>
      </c>
      <c r="K6484" s="6">
        <v>1.3</v>
      </c>
      <c r="L6484" s="6" t="s">
        <v>24</v>
      </c>
      <c r="N6484" s="6" t="b">
        <v>0</v>
      </c>
      <c r="O6484" s="6">
        <v>41.989663819999997</v>
      </c>
      <c r="P6484" s="6">
        <v>-72.128668619999999</v>
      </c>
    </row>
    <row r="6485" spans="2:16" ht="15.75" customHeight="1" x14ac:dyDescent="0.3">
      <c r="B6485" s="6">
        <v>409</v>
      </c>
      <c r="C6485" s="6" t="s">
        <v>17</v>
      </c>
      <c r="D6485" s="6">
        <v>8715</v>
      </c>
      <c r="F6485" s="6" t="s">
        <v>20</v>
      </c>
      <c r="G6485" s="6">
        <v>183.1</v>
      </c>
      <c r="H6485" s="6">
        <v>87.5</v>
      </c>
      <c r="I6485" s="6">
        <v>2.9</v>
      </c>
      <c r="J6485" s="6" t="s">
        <v>170</v>
      </c>
      <c r="K6485" s="6">
        <v>1.3</v>
      </c>
      <c r="L6485" s="6" t="s">
        <v>24</v>
      </c>
      <c r="N6485" s="6" t="b">
        <v>0</v>
      </c>
      <c r="O6485" s="6">
        <v>41.989699989999998</v>
      </c>
      <c r="P6485" s="6">
        <v>-72.128554379999997</v>
      </c>
    </row>
    <row r="6486" spans="2:16" ht="15.75" customHeight="1" x14ac:dyDescent="0.3">
      <c r="B6486" s="6">
        <v>409</v>
      </c>
      <c r="C6486" s="6" t="s">
        <v>21</v>
      </c>
      <c r="D6486" s="6">
        <v>8716</v>
      </c>
      <c r="F6486" s="6" t="s">
        <v>20</v>
      </c>
      <c r="G6486" s="6">
        <v>186.3</v>
      </c>
      <c r="H6486" s="6">
        <v>97.3</v>
      </c>
      <c r="I6486" s="6">
        <v>1.2</v>
      </c>
      <c r="J6486" s="6" t="s">
        <v>170</v>
      </c>
      <c r="K6486" s="6">
        <v>1.3</v>
      </c>
      <c r="L6486" s="6" t="s">
        <v>24</v>
      </c>
      <c r="N6486" s="6" t="b">
        <v>0</v>
      </c>
      <c r="O6486" s="6">
        <v>41.989781780000001</v>
      </c>
      <c r="P6486" s="6">
        <v>-72.128495650000005</v>
      </c>
    </row>
    <row r="6487" spans="2:16" ht="15.75" customHeight="1" x14ac:dyDescent="0.3">
      <c r="B6487" s="6">
        <v>409</v>
      </c>
      <c r="C6487" s="6" t="s">
        <v>21</v>
      </c>
      <c r="D6487" s="6">
        <v>8718</v>
      </c>
      <c r="F6487" s="6" t="s">
        <v>20</v>
      </c>
      <c r="G6487" s="6">
        <v>180.6</v>
      </c>
      <c r="H6487" s="6">
        <v>91.5</v>
      </c>
      <c r="I6487" s="6">
        <v>3</v>
      </c>
      <c r="J6487" s="6" t="s">
        <v>170</v>
      </c>
      <c r="K6487" s="6">
        <v>1.3</v>
      </c>
      <c r="L6487" s="6" t="s">
        <v>24</v>
      </c>
      <c r="N6487" s="6" t="b">
        <v>0</v>
      </c>
      <c r="O6487" s="6">
        <v>41.989739319999998</v>
      </c>
      <c r="P6487" s="6">
        <v>-72.128575760000004</v>
      </c>
    </row>
    <row r="6488" spans="2:16" ht="15.75" customHeight="1" x14ac:dyDescent="0.3">
      <c r="B6488" s="6">
        <v>409</v>
      </c>
      <c r="C6488" s="6" t="s">
        <v>21</v>
      </c>
      <c r="D6488" s="6">
        <v>8719</v>
      </c>
      <c r="F6488" s="6" t="s">
        <v>20</v>
      </c>
      <c r="G6488" s="6">
        <v>181.4</v>
      </c>
      <c r="H6488" s="6">
        <v>99.6</v>
      </c>
      <c r="I6488" s="6">
        <v>1.3</v>
      </c>
      <c r="J6488" s="6" t="s">
        <v>170</v>
      </c>
      <c r="K6488" s="6">
        <v>1.3</v>
      </c>
      <c r="L6488" s="6" t="s">
        <v>24</v>
      </c>
      <c r="N6488" s="6" t="b">
        <v>0</v>
      </c>
      <c r="O6488" s="6">
        <v>41.989809809999997</v>
      </c>
      <c r="P6488" s="6">
        <v>-72.128549199999995</v>
      </c>
    </row>
    <row r="6489" spans="2:16" ht="15.75" customHeight="1" x14ac:dyDescent="0.3">
      <c r="B6489" s="6">
        <v>409</v>
      </c>
      <c r="C6489" s="6" t="s">
        <v>17</v>
      </c>
      <c r="D6489" s="6">
        <v>8720</v>
      </c>
      <c r="F6489" s="6" t="s">
        <v>20</v>
      </c>
      <c r="G6489" s="6">
        <v>181.3</v>
      </c>
      <c r="H6489" s="6">
        <v>89.8</v>
      </c>
      <c r="I6489" s="6">
        <v>3.1</v>
      </c>
      <c r="J6489" s="6" t="s">
        <v>170</v>
      </c>
      <c r="L6489" s="6" t="s">
        <v>24</v>
      </c>
      <c r="N6489" s="6" t="b">
        <v>0</v>
      </c>
      <c r="O6489" s="6">
        <v>41.989723169999998</v>
      </c>
      <c r="P6489" s="6">
        <v>-72.12857099</v>
      </c>
    </row>
    <row r="6490" spans="2:16" ht="15.75" customHeight="1" x14ac:dyDescent="0.3">
      <c r="B6490" s="6">
        <v>409</v>
      </c>
      <c r="C6490" s="6" t="s">
        <v>17</v>
      </c>
      <c r="D6490" s="6">
        <v>8721</v>
      </c>
      <c r="F6490" s="6" t="s">
        <v>20</v>
      </c>
      <c r="G6490" s="6">
        <v>180.1</v>
      </c>
      <c r="H6490" s="6">
        <v>80.7</v>
      </c>
      <c r="I6490" s="6">
        <v>2.1</v>
      </c>
      <c r="J6490" s="6" t="s">
        <v>170</v>
      </c>
      <c r="K6490" s="6">
        <v>1.3</v>
      </c>
      <c r="L6490" s="6" t="s">
        <v>24</v>
      </c>
      <c r="N6490" s="6" t="b">
        <v>0</v>
      </c>
      <c r="O6490" s="6">
        <v>41.98964445</v>
      </c>
      <c r="P6490" s="6">
        <v>-72.128604409999994</v>
      </c>
    </row>
    <row r="6491" spans="2:16" ht="15.75" customHeight="1" x14ac:dyDescent="0.3">
      <c r="B6491" s="6">
        <v>409</v>
      </c>
      <c r="C6491" s="6" t="s">
        <v>21</v>
      </c>
      <c r="D6491" s="6">
        <v>8722</v>
      </c>
      <c r="F6491" s="6" t="s">
        <v>20</v>
      </c>
      <c r="G6491" s="6">
        <v>183.2</v>
      </c>
      <c r="H6491" s="6">
        <v>97.7</v>
      </c>
      <c r="I6491" s="6">
        <v>1.5</v>
      </c>
      <c r="J6491" s="6" t="s">
        <v>170</v>
      </c>
      <c r="K6491" s="6">
        <v>1.3</v>
      </c>
      <c r="L6491" s="6" t="s">
        <v>24</v>
      </c>
      <c r="N6491" s="6" t="b">
        <v>0</v>
      </c>
      <c r="O6491" s="6">
        <v>41.989790169999999</v>
      </c>
      <c r="P6491" s="6">
        <v>-72.128531749999993</v>
      </c>
    </row>
    <row r="6492" spans="2:16" ht="15.75" customHeight="1" x14ac:dyDescent="0.3">
      <c r="B6492" s="6">
        <v>409</v>
      </c>
      <c r="C6492" s="6" t="s">
        <v>17</v>
      </c>
      <c r="D6492" s="6">
        <v>8724</v>
      </c>
      <c r="F6492" s="6" t="s">
        <v>20</v>
      </c>
      <c r="G6492" s="6">
        <v>184.9</v>
      </c>
      <c r="H6492" s="6">
        <v>83</v>
      </c>
      <c r="I6492" s="6">
        <v>2.4</v>
      </c>
      <c r="J6492" s="6" t="s">
        <v>170</v>
      </c>
      <c r="K6492" s="6">
        <v>1.3</v>
      </c>
      <c r="L6492" s="6" t="s">
        <v>24</v>
      </c>
      <c r="N6492" s="6" t="b">
        <v>0</v>
      </c>
      <c r="O6492" s="6">
        <v>41.989657319999999</v>
      </c>
      <c r="P6492" s="6">
        <v>-72.128542379999999</v>
      </c>
    </row>
    <row r="6493" spans="2:16" ht="15.75" customHeight="1" x14ac:dyDescent="0.3">
      <c r="B6493" s="6">
        <v>409</v>
      </c>
      <c r="C6493" s="6" t="s">
        <v>17</v>
      </c>
      <c r="D6493" s="6">
        <v>8725</v>
      </c>
      <c r="F6493" s="6" t="s">
        <v>20</v>
      </c>
      <c r="G6493" s="6">
        <v>186.3</v>
      </c>
      <c r="H6493" s="6">
        <v>84.2</v>
      </c>
      <c r="I6493" s="6">
        <v>3.5</v>
      </c>
      <c r="J6493" s="6" t="s">
        <v>170</v>
      </c>
      <c r="K6493" s="6">
        <v>1.3</v>
      </c>
      <c r="L6493" s="6" t="s">
        <v>24</v>
      </c>
      <c r="N6493" s="6" t="b">
        <v>0</v>
      </c>
      <c r="O6493" s="6">
        <v>41.989665760000001</v>
      </c>
      <c r="P6493" s="6">
        <v>-72.128523180000002</v>
      </c>
    </row>
    <row r="6494" spans="2:16" ht="15.75" customHeight="1" x14ac:dyDescent="0.3">
      <c r="B6494" s="6">
        <v>409</v>
      </c>
      <c r="C6494" s="6" t="s">
        <v>21</v>
      </c>
      <c r="D6494" s="6">
        <v>8726</v>
      </c>
      <c r="F6494" s="6" t="s">
        <v>20</v>
      </c>
      <c r="G6494" s="6">
        <v>184.1</v>
      </c>
      <c r="H6494" s="6">
        <v>92.5</v>
      </c>
      <c r="I6494" s="6">
        <v>2</v>
      </c>
      <c r="J6494" s="6" t="s">
        <v>170</v>
      </c>
      <c r="L6494" s="6" t="s">
        <v>24</v>
      </c>
      <c r="N6494" s="6" t="b">
        <v>0</v>
      </c>
      <c r="O6494" s="6">
        <v>41.989742710000002</v>
      </c>
      <c r="P6494" s="6">
        <v>-72.128531949999996</v>
      </c>
    </row>
    <row r="6495" spans="2:16" ht="15.75" customHeight="1" x14ac:dyDescent="0.3">
      <c r="B6495" s="6">
        <v>409</v>
      </c>
      <c r="C6495" s="6" t="s">
        <v>17</v>
      </c>
      <c r="D6495" s="6">
        <v>8727</v>
      </c>
      <c r="F6495" s="6" t="s">
        <v>20</v>
      </c>
      <c r="G6495" s="6">
        <v>181.7</v>
      </c>
      <c r="H6495" s="6">
        <v>83.3</v>
      </c>
      <c r="I6495" s="6">
        <v>3.6</v>
      </c>
      <c r="J6495" s="6" t="s">
        <v>170</v>
      </c>
      <c r="K6495" s="6">
        <v>1.3</v>
      </c>
      <c r="L6495" s="6" t="s">
        <v>24</v>
      </c>
      <c r="N6495" s="6" t="b">
        <v>0</v>
      </c>
      <c r="O6495" s="6">
        <v>41.989664980000001</v>
      </c>
      <c r="P6495" s="6">
        <v>-72.128579880000004</v>
      </c>
    </row>
    <row r="6496" spans="2:16" ht="15.75" customHeight="1" x14ac:dyDescent="0.3">
      <c r="B6496" s="6">
        <v>409</v>
      </c>
      <c r="C6496" s="6" t="s">
        <v>17</v>
      </c>
      <c r="D6496" s="6">
        <v>8728</v>
      </c>
      <c r="F6496" s="6" t="s">
        <v>20</v>
      </c>
      <c r="G6496" s="6">
        <v>181.2</v>
      </c>
      <c r="H6496" s="6">
        <v>85.1</v>
      </c>
      <c r="I6496" s="6">
        <v>2.2000000000000002</v>
      </c>
      <c r="J6496" s="6" t="s">
        <v>170</v>
      </c>
      <c r="K6496" s="6">
        <v>1.3</v>
      </c>
      <c r="L6496" s="6" t="s">
        <v>24</v>
      </c>
      <c r="N6496" s="6" t="b">
        <v>0</v>
      </c>
      <c r="O6496" s="6">
        <v>41.989681699999998</v>
      </c>
      <c r="P6496" s="6">
        <v>-72.128582059999999</v>
      </c>
    </row>
    <row r="6497" spans="2:16" ht="15.75" customHeight="1" x14ac:dyDescent="0.3">
      <c r="B6497" s="6">
        <v>409</v>
      </c>
      <c r="C6497" s="6" t="s">
        <v>17</v>
      </c>
      <c r="D6497" s="6">
        <v>8729</v>
      </c>
      <c r="F6497" s="6" t="s">
        <v>20</v>
      </c>
      <c r="G6497" s="6">
        <v>185.6</v>
      </c>
      <c r="H6497" s="6">
        <v>82.1</v>
      </c>
      <c r="I6497" s="6">
        <v>1.5</v>
      </c>
      <c r="J6497" s="6" t="s">
        <v>170</v>
      </c>
      <c r="K6497" s="6">
        <v>1.3</v>
      </c>
      <c r="L6497" s="6" t="s">
        <v>24</v>
      </c>
      <c r="N6497" s="6" t="b">
        <v>0</v>
      </c>
      <c r="O6497" s="6">
        <v>41.989648260000003</v>
      </c>
      <c r="P6497" s="6">
        <v>-72.128535929999998</v>
      </c>
    </row>
    <row r="6498" spans="2:16" ht="15.75" customHeight="1" x14ac:dyDescent="0.3">
      <c r="B6498" s="6">
        <v>409</v>
      </c>
      <c r="C6498" s="6" t="s">
        <v>17</v>
      </c>
      <c r="D6498" s="6">
        <v>8731</v>
      </c>
      <c r="F6498" s="6" t="s">
        <v>20</v>
      </c>
      <c r="G6498" s="6">
        <v>181.7</v>
      </c>
      <c r="H6498" s="6">
        <v>81.900000000000006</v>
      </c>
      <c r="I6498" s="6">
        <v>3.9</v>
      </c>
      <c r="J6498" s="6" t="s">
        <v>170</v>
      </c>
      <c r="K6498" s="6">
        <v>1.3</v>
      </c>
      <c r="L6498" s="6" t="s">
        <v>24</v>
      </c>
      <c r="N6498" s="6" t="b">
        <v>0</v>
      </c>
      <c r="O6498" s="6">
        <v>41.989652579999998</v>
      </c>
      <c r="P6498" s="6">
        <v>-72.128582829999999</v>
      </c>
    </row>
    <row r="6499" spans="2:16" ht="15.75" customHeight="1" x14ac:dyDescent="0.3">
      <c r="B6499" s="6">
        <v>409</v>
      </c>
      <c r="C6499" s="6" t="s">
        <v>17</v>
      </c>
      <c r="D6499" s="6">
        <v>8732</v>
      </c>
      <c r="F6499" s="6" t="s">
        <v>20</v>
      </c>
      <c r="G6499" s="6">
        <v>182.8</v>
      </c>
      <c r="H6499" s="6">
        <v>84.6</v>
      </c>
      <c r="I6499" s="6">
        <v>2.5</v>
      </c>
      <c r="J6499" s="6" t="s">
        <v>170</v>
      </c>
      <c r="K6499" s="6">
        <v>1.3</v>
      </c>
      <c r="L6499" s="6" t="s">
        <v>24</v>
      </c>
      <c r="N6499" s="6" t="b">
        <v>0</v>
      </c>
      <c r="O6499" s="6">
        <v>41.989674770000001</v>
      </c>
      <c r="P6499" s="6">
        <v>-72.128564040000001</v>
      </c>
    </row>
    <row r="6500" spans="2:16" ht="15.75" customHeight="1" x14ac:dyDescent="0.3">
      <c r="B6500" s="6">
        <v>409</v>
      </c>
      <c r="C6500" s="6" t="s">
        <v>17</v>
      </c>
      <c r="D6500" s="6">
        <v>8733</v>
      </c>
      <c r="F6500" s="6" t="s">
        <v>20</v>
      </c>
      <c r="G6500" s="6">
        <v>181.8</v>
      </c>
      <c r="H6500" s="6">
        <v>83.5</v>
      </c>
      <c r="I6500" s="6">
        <v>1.9</v>
      </c>
      <c r="J6500" s="6" t="s">
        <v>170</v>
      </c>
      <c r="K6500" s="6">
        <v>1.3</v>
      </c>
      <c r="L6500" s="6" t="s">
        <v>24</v>
      </c>
      <c r="N6500" s="6" t="b">
        <v>0</v>
      </c>
      <c r="O6500" s="6">
        <v>41.989666589999999</v>
      </c>
      <c r="P6500" s="6">
        <v>-72.128578270000006</v>
      </c>
    </row>
    <row r="6501" spans="2:16" ht="15.75" customHeight="1" x14ac:dyDescent="0.3">
      <c r="B6501" s="6">
        <v>107</v>
      </c>
      <c r="C6501" s="6" t="s">
        <v>26</v>
      </c>
      <c r="D6501" s="6">
        <v>8734</v>
      </c>
      <c r="F6501" s="6" t="s">
        <v>22</v>
      </c>
      <c r="G6501" s="6">
        <v>160</v>
      </c>
      <c r="H6501" s="6">
        <v>22.8</v>
      </c>
      <c r="I6501" s="6">
        <v>1.6</v>
      </c>
      <c r="J6501" s="6" t="s">
        <v>170</v>
      </c>
      <c r="K6501" s="6">
        <v>1.3</v>
      </c>
      <c r="L6501" s="6" t="s">
        <v>24</v>
      </c>
      <c r="N6501" s="6" t="b">
        <v>0</v>
      </c>
      <c r="O6501" s="6">
        <v>41.989163050000002</v>
      </c>
      <c r="P6501" s="6">
        <v>-72.128965590000007</v>
      </c>
    </row>
    <row r="6502" spans="2:16" ht="15.75" customHeight="1" x14ac:dyDescent="0.3">
      <c r="B6502" s="6">
        <v>409</v>
      </c>
      <c r="C6502" s="6" t="s">
        <v>17</v>
      </c>
      <c r="D6502" s="6">
        <v>8735</v>
      </c>
      <c r="F6502" s="6" t="s">
        <v>20</v>
      </c>
      <c r="G6502" s="6">
        <v>183.2</v>
      </c>
      <c r="H6502" s="6">
        <v>82.6</v>
      </c>
      <c r="I6502" s="6">
        <v>1.6</v>
      </c>
      <c r="J6502" s="6" t="s">
        <v>170</v>
      </c>
      <c r="K6502" s="6">
        <v>1.3</v>
      </c>
      <c r="L6502" s="6" t="s">
        <v>24</v>
      </c>
      <c r="N6502" s="6" t="b">
        <v>0</v>
      </c>
      <c r="O6502" s="6">
        <v>41.989656429999997</v>
      </c>
      <c r="P6502" s="6">
        <v>-72.128563479999997</v>
      </c>
    </row>
    <row r="6503" spans="2:16" ht="15.75" customHeight="1" x14ac:dyDescent="0.3">
      <c r="B6503" s="6">
        <v>409</v>
      </c>
      <c r="C6503" s="6" t="s">
        <v>17</v>
      </c>
      <c r="D6503" s="6">
        <v>8736</v>
      </c>
      <c r="F6503" s="6" t="s">
        <v>20</v>
      </c>
      <c r="G6503" s="6">
        <v>189.1</v>
      </c>
      <c r="H6503" s="6">
        <v>86.8</v>
      </c>
      <c r="I6503" s="6">
        <v>1</v>
      </c>
      <c r="J6503" s="6" t="s">
        <v>170</v>
      </c>
      <c r="L6503" s="6" t="s">
        <v>24</v>
      </c>
      <c r="N6503" s="6" t="b">
        <v>0</v>
      </c>
      <c r="O6503" s="6">
        <v>41.989684420000003</v>
      </c>
      <c r="P6503" s="6">
        <v>-72.128484349999994</v>
      </c>
    </row>
    <row r="6504" spans="2:16" ht="15.75" customHeight="1" x14ac:dyDescent="0.3">
      <c r="B6504" s="6">
        <v>107</v>
      </c>
      <c r="C6504" s="6" t="s">
        <v>26</v>
      </c>
      <c r="D6504" s="6">
        <v>8737</v>
      </c>
      <c r="F6504" s="6" t="s">
        <v>22</v>
      </c>
      <c r="G6504" s="6">
        <v>155.69999999999999</v>
      </c>
      <c r="H6504" s="6">
        <v>23.5</v>
      </c>
      <c r="I6504" s="6">
        <v>2</v>
      </c>
      <c r="J6504" s="6" t="s">
        <v>170</v>
      </c>
      <c r="K6504" s="6">
        <v>1.3</v>
      </c>
      <c r="L6504" s="6" t="s">
        <v>24</v>
      </c>
      <c r="N6504" s="6" t="b">
        <v>0</v>
      </c>
      <c r="O6504" s="6">
        <v>41.989175959999997</v>
      </c>
      <c r="P6504" s="6">
        <v>-72.129015350000003</v>
      </c>
    </row>
    <row r="6505" spans="2:16" ht="15.75" customHeight="1" x14ac:dyDescent="0.3">
      <c r="B6505" s="6">
        <v>409</v>
      </c>
      <c r="C6505" s="6" t="s">
        <v>17</v>
      </c>
      <c r="D6505" s="6">
        <v>8738</v>
      </c>
      <c r="F6505" s="6" t="s">
        <v>20</v>
      </c>
      <c r="G6505" s="6">
        <v>189.2</v>
      </c>
      <c r="H6505" s="6">
        <v>85</v>
      </c>
      <c r="I6505" s="6">
        <v>1.5</v>
      </c>
      <c r="J6505" s="6" t="s">
        <v>170</v>
      </c>
      <c r="L6505" s="6" t="s">
        <v>24</v>
      </c>
      <c r="N6505" s="6" t="b">
        <v>0</v>
      </c>
      <c r="O6505" s="6">
        <v>41.98966832</v>
      </c>
      <c r="P6505" s="6">
        <v>-72.128486940000002</v>
      </c>
    </row>
    <row r="6506" spans="2:16" ht="15.75" customHeight="1" x14ac:dyDescent="0.3">
      <c r="B6506" s="6">
        <v>409</v>
      </c>
      <c r="C6506" s="6" t="s">
        <v>21</v>
      </c>
      <c r="D6506" s="6">
        <v>8739</v>
      </c>
      <c r="F6506" s="6" t="s">
        <v>20</v>
      </c>
      <c r="G6506" s="6">
        <v>184</v>
      </c>
      <c r="H6506" s="6">
        <v>94.8</v>
      </c>
      <c r="I6506" s="6">
        <v>1.1000000000000001</v>
      </c>
      <c r="J6506" s="6" t="s">
        <v>170</v>
      </c>
      <c r="K6506" s="6">
        <v>1.3</v>
      </c>
      <c r="L6506" s="6" t="s">
        <v>24</v>
      </c>
      <c r="N6506" s="6" t="b">
        <v>0</v>
      </c>
      <c r="O6506" s="6">
        <v>41.989763240000002</v>
      </c>
      <c r="P6506" s="6">
        <v>-72.128528309999993</v>
      </c>
    </row>
    <row r="6507" spans="2:16" ht="15.75" customHeight="1" x14ac:dyDescent="0.3">
      <c r="B6507" s="6">
        <v>409</v>
      </c>
      <c r="C6507" s="6" t="s">
        <v>21</v>
      </c>
      <c r="D6507" s="6">
        <v>8740</v>
      </c>
      <c r="F6507" s="6" t="s">
        <v>20</v>
      </c>
      <c r="G6507" s="6">
        <v>181.6</v>
      </c>
      <c r="H6507" s="6">
        <v>98.6</v>
      </c>
      <c r="I6507" s="6">
        <v>1.1000000000000001</v>
      </c>
      <c r="J6507" s="6" t="s">
        <v>170</v>
      </c>
      <c r="K6507" s="6">
        <v>1.3</v>
      </c>
      <c r="L6507" s="6" t="s">
        <v>24</v>
      </c>
      <c r="N6507" s="6" t="b">
        <v>0</v>
      </c>
      <c r="O6507" s="6">
        <v>41.989800639999999</v>
      </c>
      <c r="P6507" s="6">
        <v>-72.12854892</v>
      </c>
    </row>
    <row r="6508" spans="2:16" ht="15.75" customHeight="1" x14ac:dyDescent="0.3">
      <c r="B6508" s="6">
        <v>409</v>
      </c>
      <c r="C6508" s="6" t="s">
        <v>21</v>
      </c>
      <c r="D6508" s="6">
        <v>8741</v>
      </c>
      <c r="F6508" s="6" t="s">
        <v>20</v>
      </c>
      <c r="G6508" s="6">
        <v>181.5</v>
      </c>
      <c r="H6508" s="6">
        <v>96.8</v>
      </c>
      <c r="I6508" s="6">
        <v>1</v>
      </c>
      <c r="J6508" s="6" t="s">
        <v>170</v>
      </c>
      <c r="K6508" s="6">
        <v>1.36</v>
      </c>
      <c r="L6508" s="6" t="s">
        <v>24</v>
      </c>
      <c r="N6508" s="6" t="b">
        <v>0</v>
      </c>
      <c r="O6508" s="6">
        <v>41.989784849999999</v>
      </c>
      <c r="P6508" s="6">
        <v>-72.1285539</v>
      </c>
    </row>
    <row r="6509" spans="2:16" ht="15.75" customHeight="1" x14ac:dyDescent="0.3">
      <c r="B6509" s="6">
        <v>409</v>
      </c>
      <c r="C6509" s="6" t="s">
        <v>17</v>
      </c>
      <c r="D6509" s="6">
        <v>8742</v>
      </c>
      <c r="F6509" s="6" t="s">
        <v>20</v>
      </c>
      <c r="G6509" s="6">
        <v>189.5</v>
      </c>
      <c r="H6509" s="6">
        <v>89.2</v>
      </c>
      <c r="I6509" s="6">
        <v>1.8</v>
      </c>
      <c r="J6509" s="6" t="s">
        <v>170</v>
      </c>
      <c r="L6509" s="6" t="s">
        <v>24</v>
      </c>
      <c r="N6509" s="6" t="b">
        <v>0</v>
      </c>
      <c r="O6509" s="6">
        <v>41.989705049999998</v>
      </c>
      <c r="P6509" s="6">
        <v>-72.128474539999999</v>
      </c>
    </row>
    <row r="6510" spans="2:16" ht="15.75" customHeight="1" x14ac:dyDescent="0.3">
      <c r="B6510" s="6">
        <v>409</v>
      </c>
      <c r="C6510" s="6" t="s">
        <v>17</v>
      </c>
      <c r="D6510" s="6">
        <v>8743</v>
      </c>
      <c r="F6510" s="6" t="s">
        <v>20</v>
      </c>
      <c r="G6510" s="6">
        <v>188</v>
      </c>
      <c r="H6510" s="6">
        <v>89.8</v>
      </c>
      <c r="I6510" s="6">
        <v>1.6</v>
      </c>
      <c r="J6510" s="6" t="s">
        <v>170</v>
      </c>
      <c r="L6510" s="6" t="s">
        <v>24</v>
      </c>
      <c r="N6510" s="6" t="b">
        <v>0</v>
      </c>
      <c r="O6510" s="6">
        <v>41.989712699999998</v>
      </c>
      <c r="P6510" s="6">
        <v>-72.128491150000002</v>
      </c>
    </row>
    <row r="6511" spans="2:16" ht="15.75" customHeight="1" x14ac:dyDescent="0.3">
      <c r="B6511" s="6">
        <v>409</v>
      </c>
      <c r="C6511" s="6" t="s">
        <v>21</v>
      </c>
      <c r="D6511" s="6">
        <v>8744</v>
      </c>
      <c r="F6511" s="6" t="s">
        <v>20</v>
      </c>
      <c r="G6511" s="6">
        <v>181</v>
      </c>
      <c r="H6511" s="6">
        <v>94</v>
      </c>
      <c r="I6511" s="6">
        <v>3.1</v>
      </c>
      <c r="J6511" s="6" t="s">
        <v>170</v>
      </c>
      <c r="K6511" s="6">
        <v>1.3</v>
      </c>
      <c r="L6511" s="6" t="s">
        <v>24</v>
      </c>
      <c r="N6511" s="6" t="b">
        <v>0</v>
      </c>
      <c r="O6511" s="6">
        <v>41.989760840000002</v>
      </c>
      <c r="P6511" s="6">
        <v>-72.128565739999999</v>
      </c>
    </row>
    <row r="6512" spans="2:16" ht="15.75" customHeight="1" x14ac:dyDescent="0.3">
      <c r="B6512" s="6">
        <v>408</v>
      </c>
      <c r="C6512" s="6" t="s">
        <v>25</v>
      </c>
      <c r="D6512" s="6">
        <v>8745</v>
      </c>
      <c r="F6512" s="6" t="s">
        <v>20</v>
      </c>
      <c r="G6512" s="6">
        <v>179.7</v>
      </c>
      <c r="H6512" s="6">
        <v>98.7</v>
      </c>
      <c r="I6512" s="6">
        <v>3.6</v>
      </c>
      <c r="J6512" s="6" t="s">
        <v>170</v>
      </c>
      <c r="K6512" s="6">
        <v>1.3</v>
      </c>
      <c r="L6512" s="6" t="s">
        <v>24</v>
      </c>
      <c r="N6512" s="6" t="b">
        <v>0</v>
      </c>
      <c r="O6512" s="6">
        <v>41.989804489999997</v>
      </c>
      <c r="P6512" s="6">
        <v>-72.128571350000001</v>
      </c>
    </row>
    <row r="6513" spans="2:16" ht="15.75" customHeight="1" x14ac:dyDescent="0.3">
      <c r="B6513" s="6">
        <v>409</v>
      </c>
      <c r="C6513" s="6" t="s">
        <v>26</v>
      </c>
      <c r="D6513" s="6">
        <v>8746</v>
      </c>
      <c r="F6513" s="6" t="s">
        <v>20</v>
      </c>
      <c r="G6513" s="6">
        <v>196.4</v>
      </c>
      <c r="H6513" s="6">
        <v>80.599999999999994</v>
      </c>
      <c r="I6513" s="6">
        <v>1.2</v>
      </c>
      <c r="J6513" s="6" t="s">
        <v>170</v>
      </c>
      <c r="K6513" s="6">
        <v>1.3</v>
      </c>
      <c r="L6513" s="6" t="s">
        <v>24</v>
      </c>
      <c r="N6513" s="6" t="b">
        <v>0</v>
      </c>
      <c r="O6513" s="6">
        <v>41.989618100000001</v>
      </c>
      <c r="P6513" s="6">
        <v>-72.128410400000007</v>
      </c>
    </row>
    <row r="6514" spans="2:16" ht="15.75" customHeight="1" x14ac:dyDescent="0.3">
      <c r="B6514" s="6">
        <v>409</v>
      </c>
      <c r="C6514" s="6" t="s">
        <v>21</v>
      </c>
      <c r="D6514" s="6">
        <v>8747</v>
      </c>
      <c r="F6514" s="6" t="s">
        <v>20</v>
      </c>
      <c r="G6514" s="6">
        <v>194.1</v>
      </c>
      <c r="H6514" s="6">
        <v>86.2</v>
      </c>
      <c r="I6514" s="6">
        <v>1.5</v>
      </c>
      <c r="J6514" s="6" t="s">
        <v>170</v>
      </c>
      <c r="L6514" s="6" t="s">
        <v>24</v>
      </c>
      <c r="N6514" s="6" t="b">
        <v>0</v>
      </c>
      <c r="O6514" s="6">
        <v>41.989671289999997</v>
      </c>
      <c r="P6514" s="6">
        <v>-72.12842603</v>
      </c>
    </row>
    <row r="6515" spans="2:16" ht="15.75" customHeight="1" x14ac:dyDescent="0.3">
      <c r="B6515" s="6">
        <v>409</v>
      </c>
      <c r="C6515" s="6" t="s">
        <v>21</v>
      </c>
      <c r="D6515" s="6">
        <v>8748</v>
      </c>
      <c r="F6515" s="6" t="s">
        <v>20</v>
      </c>
      <c r="G6515" s="6">
        <v>187.1</v>
      </c>
      <c r="H6515" s="6">
        <v>94.1</v>
      </c>
      <c r="I6515" s="6">
        <v>1.7</v>
      </c>
      <c r="J6515" s="6" t="s">
        <v>170</v>
      </c>
      <c r="L6515" s="6" t="s">
        <v>24</v>
      </c>
      <c r="N6515" s="6" t="b">
        <v>0</v>
      </c>
      <c r="O6515" s="6">
        <v>41.989752189999997</v>
      </c>
      <c r="P6515" s="6">
        <v>-72.128492840000007</v>
      </c>
    </row>
    <row r="6516" spans="2:16" ht="15.75" customHeight="1" x14ac:dyDescent="0.3">
      <c r="B6516" s="6">
        <v>107</v>
      </c>
      <c r="C6516" s="6" t="s">
        <v>21</v>
      </c>
      <c r="D6516" s="6">
        <v>8749</v>
      </c>
      <c r="F6516" s="6" t="s">
        <v>20</v>
      </c>
      <c r="G6516" s="6">
        <v>143.69999999999999</v>
      </c>
      <c r="H6516" s="6">
        <v>39</v>
      </c>
      <c r="I6516" s="6">
        <v>2.2000000000000002</v>
      </c>
      <c r="J6516" s="6" t="s">
        <v>170</v>
      </c>
      <c r="K6516" s="6">
        <v>1.3</v>
      </c>
      <c r="L6516" s="6" t="s">
        <v>24</v>
      </c>
      <c r="N6516" s="6" t="b">
        <v>0</v>
      </c>
      <c r="O6516" s="6">
        <v>41.989331980000003</v>
      </c>
      <c r="P6516" s="6">
        <v>-72.129125770000002</v>
      </c>
    </row>
    <row r="6517" spans="2:16" ht="15.75" customHeight="1" x14ac:dyDescent="0.3">
      <c r="B6517" s="6">
        <v>409</v>
      </c>
      <c r="C6517" s="6" t="s">
        <v>21</v>
      </c>
      <c r="D6517" s="6">
        <v>8751</v>
      </c>
      <c r="F6517" s="6" t="s">
        <v>20</v>
      </c>
      <c r="G6517" s="6">
        <v>183.6</v>
      </c>
      <c r="H6517" s="6">
        <v>96.9</v>
      </c>
      <c r="I6517" s="6">
        <v>1.2</v>
      </c>
      <c r="J6517" s="6" t="s">
        <v>170</v>
      </c>
      <c r="K6517" s="6">
        <v>1.3</v>
      </c>
      <c r="L6517" s="6" t="s">
        <v>24</v>
      </c>
      <c r="N6517" s="6" t="b">
        <v>0</v>
      </c>
      <c r="O6517" s="6">
        <v>41.989782460000001</v>
      </c>
      <c r="P6517" s="6">
        <v>-72.128528660000001</v>
      </c>
    </row>
    <row r="6518" spans="2:16" ht="15.75" customHeight="1" x14ac:dyDescent="0.3">
      <c r="B6518" s="6">
        <v>409</v>
      </c>
      <c r="C6518" s="6" t="s">
        <v>21</v>
      </c>
      <c r="D6518" s="6">
        <v>8752</v>
      </c>
      <c r="F6518" s="6" t="s">
        <v>20</v>
      </c>
      <c r="G6518" s="6">
        <v>188</v>
      </c>
      <c r="H6518" s="6">
        <v>94.2</v>
      </c>
      <c r="I6518" s="6">
        <v>1.5</v>
      </c>
      <c r="J6518" s="6" t="s">
        <v>170</v>
      </c>
      <c r="L6518" s="6" t="s">
        <v>24</v>
      </c>
      <c r="N6518" s="6" t="b">
        <v>0</v>
      </c>
      <c r="O6518" s="6">
        <v>41.989751669999997</v>
      </c>
      <c r="P6518" s="6">
        <v>-72.128481910000005</v>
      </c>
    </row>
    <row r="6519" spans="2:16" ht="15.75" customHeight="1" x14ac:dyDescent="0.3">
      <c r="B6519" s="6">
        <v>409</v>
      </c>
      <c r="C6519" s="6" t="s">
        <v>21</v>
      </c>
      <c r="D6519" s="6">
        <v>8754</v>
      </c>
      <c r="F6519" s="6" t="s">
        <v>20</v>
      </c>
      <c r="G6519" s="6">
        <v>186</v>
      </c>
      <c r="H6519" s="6">
        <v>93.5</v>
      </c>
      <c r="I6519" s="6">
        <v>1.7</v>
      </c>
      <c r="J6519" s="6" t="s">
        <v>170</v>
      </c>
      <c r="L6519" s="6" t="s">
        <v>24</v>
      </c>
      <c r="N6519" s="6" t="b">
        <v>0</v>
      </c>
      <c r="O6519" s="6">
        <v>41.989748599999999</v>
      </c>
      <c r="P6519" s="6">
        <v>-72.128507209999995</v>
      </c>
    </row>
    <row r="6520" spans="2:16" ht="15.75" customHeight="1" x14ac:dyDescent="0.3">
      <c r="B6520" s="6">
        <v>107</v>
      </c>
      <c r="C6520" s="6" t="s">
        <v>26</v>
      </c>
      <c r="D6520" s="6">
        <v>8755</v>
      </c>
      <c r="F6520" s="6" t="s">
        <v>22</v>
      </c>
      <c r="G6520" s="6">
        <v>159.30000000000001</v>
      </c>
      <c r="H6520" s="6">
        <v>22.5</v>
      </c>
      <c r="I6520" s="6">
        <v>2</v>
      </c>
      <c r="J6520" s="6" t="s">
        <v>170</v>
      </c>
      <c r="K6520" s="6">
        <v>1.3</v>
      </c>
      <c r="L6520" s="6" t="s">
        <v>24</v>
      </c>
      <c r="N6520" s="6" t="b">
        <v>0</v>
      </c>
      <c r="O6520" s="6">
        <v>41.98916148</v>
      </c>
      <c r="P6520" s="6">
        <v>-72.128974560000003</v>
      </c>
    </row>
    <row r="6521" spans="2:16" ht="15.75" customHeight="1" x14ac:dyDescent="0.3">
      <c r="B6521" s="6">
        <v>409</v>
      </c>
      <c r="C6521" s="6" t="s">
        <v>21</v>
      </c>
      <c r="D6521" s="6">
        <v>8756</v>
      </c>
      <c r="F6521" s="6" t="s">
        <v>20</v>
      </c>
      <c r="G6521" s="6">
        <v>185.3</v>
      </c>
      <c r="H6521" s="6">
        <v>94</v>
      </c>
      <c r="I6521" s="6">
        <v>1.3</v>
      </c>
      <c r="J6521" s="6" t="s">
        <v>170</v>
      </c>
      <c r="L6521" s="6" t="s">
        <v>24</v>
      </c>
      <c r="N6521" s="6" t="b">
        <v>0</v>
      </c>
      <c r="O6521" s="6">
        <v>41.989754120000001</v>
      </c>
      <c r="P6521" s="6">
        <v>-72.128514499999994</v>
      </c>
    </row>
    <row r="6522" spans="2:16" ht="15.75" customHeight="1" x14ac:dyDescent="0.3">
      <c r="B6522" s="6">
        <v>409</v>
      </c>
      <c r="C6522" s="6" t="s">
        <v>21</v>
      </c>
      <c r="D6522" s="6">
        <v>8757</v>
      </c>
      <c r="F6522" s="6" t="s">
        <v>172</v>
      </c>
      <c r="G6522" s="6">
        <v>186.5</v>
      </c>
      <c r="H6522" s="6">
        <v>99.9</v>
      </c>
      <c r="I6522" s="6">
        <v>1.1000000000000001</v>
      </c>
      <c r="J6522" s="6" t="s">
        <v>170</v>
      </c>
      <c r="K6522" s="6">
        <v>1.3</v>
      </c>
      <c r="L6522" s="6" t="s">
        <v>24</v>
      </c>
      <c r="N6522" s="6" t="b">
        <v>0</v>
      </c>
      <c r="O6522" s="6">
        <v>41.989804499999998</v>
      </c>
      <c r="P6522" s="6">
        <v>-72.128487800000002</v>
      </c>
    </row>
    <row r="6523" spans="2:16" ht="15.75" customHeight="1" x14ac:dyDescent="0.3">
      <c r="B6523" s="6">
        <v>409</v>
      </c>
      <c r="C6523" s="6" t="s">
        <v>17</v>
      </c>
      <c r="D6523" s="6">
        <v>8758</v>
      </c>
      <c r="F6523" s="6" t="s">
        <v>20</v>
      </c>
      <c r="G6523" s="6">
        <v>181.9</v>
      </c>
      <c r="H6523" s="6">
        <v>88.9</v>
      </c>
      <c r="I6523" s="6">
        <v>2.6</v>
      </c>
      <c r="J6523" s="6" t="s">
        <v>170</v>
      </c>
      <c r="L6523" s="6" t="s">
        <v>24</v>
      </c>
      <c r="N6523" s="6" t="b">
        <v>0</v>
      </c>
      <c r="O6523" s="6">
        <v>41.98971426</v>
      </c>
      <c r="P6523" s="6">
        <v>-72.128565730000005</v>
      </c>
    </row>
    <row r="6524" spans="2:16" ht="15.75" customHeight="1" x14ac:dyDescent="0.3">
      <c r="B6524" s="6">
        <v>409</v>
      </c>
      <c r="C6524" s="6" t="s">
        <v>17</v>
      </c>
      <c r="D6524" s="6">
        <v>8762</v>
      </c>
      <c r="F6524" s="6" t="s">
        <v>20</v>
      </c>
      <c r="G6524" s="6">
        <v>181.7</v>
      </c>
      <c r="H6524" s="6">
        <v>89.3</v>
      </c>
      <c r="I6524" s="6">
        <v>2.8</v>
      </c>
      <c r="J6524" s="6" t="s">
        <v>170</v>
      </c>
      <c r="L6524" s="6" t="s">
        <v>24</v>
      </c>
      <c r="N6524" s="6" t="b">
        <v>0</v>
      </c>
      <c r="O6524" s="6">
        <v>41.989718119999999</v>
      </c>
      <c r="P6524" s="6">
        <v>-72.128567270000005</v>
      </c>
    </row>
    <row r="6525" spans="2:16" ht="15.75" customHeight="1" x14ac:dyDescent="0.3">
      <c r="B6525" s="6">
        <v>409</v>
      </c>
      <c r="C6525" s="6" t="s">
        <v>17</v>
      </c>
      <c r="D6525" s="6">
        <v>8763</v>
      </c>
      <c r="F6525" s="6" t="s">
        <v>20</v>
      </c>
      <c r="G6525" s="6">
        <v>184</v>
      </c>
      <c r="H6525" s="6">
        <v>89.3</v>
      </c>
      <c r="I6525" s="6">
        <v>3.2</v>
      </c>
      <c r="J6525" s="6" t="s">
        <v>170</v>
      </c>
      <c r="L6525" s="6" t="s">
        <v>24</v>
      </c>
      <c r="N6525" s="6" t="b">
        <v>0</v>
      </c>
      <c r="O6525" s="6">
        <v>41.98971452</v>
      </c>
      <c r="P6525" s="6">
        <v>-72.128539869999997</v>
      </c>
    </row>
    <row r="6526" spans="2:16" ht="15.75" customHeight="1" x14ac:dyDescent="0.3">
      <c r="B6526" s="6">
        <v>409</v>
      </c>
      <c r="C6526" s="6" t="s">
        <v>21</v>
      </c>
      <c r="D6526" s="6">
        <v>8764</v>
      </c>
      <c r="F6526" s="6" t="s">
        <v>20</v>
      </c>
      <c r="G6526" s="6">
        <v>186.3</v>
      </c>
      <c r="H6526" s="6">
        <v>90.8</v>
      </c>
      <c r="I6526" s="6">
        <v>1.9</v>
      </c>
      <c r="J6526" s="6" t="s">
        <v>170</v>
      </c>
      <c r="L6526" s="6" t="s">
        <v>24</v>
      </c>
      <c r="N6526" s="6" t="b">
        <v>0</v>
      </c>
      <c r="O6526" s="6">
        <v>41.989724219999999</v>
      </c>
      <c r="P6526" s="6">
        <v>-72.128509309999998</v>
      </c>
    </row>
    <row r="6527" spans="2:16" ht="15.75" customHeight="1" x14ac:dyDescent="0.3">
      <c r="B6527" s="6">
        <v>409</v>
      </c>
      <c r="C6527" s="6" t="s">
        <v>21</v>
      </c>
      <c r="D6527" s="6">
        <v>8765</v>
      </c>
      <c r="F6527" s="6" t="s">
        <v>20</v>
      </c>
      <c r="G6527" s="6">
        <v>181</v>
      </c>
      <c r="H6527" s="6">
        <v>91.1</v>
      </c>
      <c r="I6527" s="6">
        <v>2.7</v>
      </c>
      <c r="J6527" s="6" t="s">
        <v>170</v>
      </c>
      <c r="K6527" s="6">
        <v>1.3</v>
      </c>
      <c r="L6527" s="6" t="s">
        <v>24</v>
      </c>
      <c r="N6527" s="6" t="b">
        <v>0</v>
      </c>
      <c r="O6527" s="6">
        <v>41.989735150000001</v>
      </c>
      <c r="P6527" s="6">
        <v>-72.128571829999998</v>
      </c>
    </row>
    <row r="6528" spans="2:16" ht="15.75" customHeight="1" x14ac:dyDescent="0.3">
      <c r="B6528" s="6">
        <v>409</v>
      </c>
      <c r="C6528" s="6" t="s">
        <v>21</v>
      </c>
      <c r="D6528" s="6">
        <v>8766</v>
      </c>
      <c r="F6528" s="6" t="s">
        <v>20</v>
      </c>
      <c r="G6528" s="6">
        <v>180.9</v>
      </c>
      <c r="H6528" s="6">
        <v>91</v>
      </c>
      <c r="I6528" s="6">
        <v>2.4</v>
      </c>
      <c r="J6528" s="6" t="s">
        <v>170</v>
      </c>
      <c r="K6528" s="6">
        <v>1.3</v>
      </c>
      <c r="L6528" s="6" t="s">
        <v>24</v>
      </c>
      <c r="N6528" s="6" t="b">
        <v>0</v>
      </c>
      <c r="O6528" s="6">
        <v>41.989734419999998</v>
      </c>
      <c r="P6528" s="6">
        <v>-72.128573230000001</v>
      </c>
    </row>
    <row r="6529" spans="2:16" ht="15.75" customHeight="1" x14ac:dyDescent="0.3">
      <c r="B6529" s="6">
        <v>409</v>
      </c>
      <c r="C6529" s="6" t="s">
        <v>21</v>
      </c>
      <c r="D6529" s="6">
        <v>8767</v>
      </c>
      <c r="F6529" s="6" t="s">
        <v>20</v>
      </c>
      <c r="G6529" s="6">
        <v>180.9</v>
      </c>
      <c r="H6529" s="6">
        <v>91.2</v>
      </c>
      <c r="I6529" s="6">
        <v>2.2000000000000002</v>
      </c>
      <c r="J6529" s="6" t="s">
        <v>170</v>
      </c>
      <c r="K6529" s="6">
        <v>1.3</v>
      </c>
      <c r="L6529" s="6" t="s">
        <v>24</v>
      </c>
      <c r="N6529" s="6" t="b">
        <v>0</v>
      </c>
      <c r="O6529" s="6">
        <v>41.989736190000002</v>
      </c>
      <c r="P6529" s="6">
        <v>-72.128572809999994</v>
      </c>
    </row>
    <row r="6530" spans="2:16" ht="15.75" customHeight="1" x14ac:dyDescent="0.3">
      <c r="B6530" s="6">
        <v>409</v>
      </c>
      <c r="C6530" s="6" t="s">
        <v>17</v>
      </c>
      <c r="D6530" s="6">
        <v>8768</v>
      </c>
      <c r="F6530" s="6" t="s">
        <v>20</v>
      </c>
      <c r="G6530" s="6">
        <v>183.1</v>
      </c>
      <c r="H6530" s="6">
        <v>85.5</v>
      </c>
      <c r="I6530" s="6">
        <v>2.9</v>
      </c>
      <c r="J6530" s="6" t="s">
        <v>170</v>
      </c>
      <c r="K6530" s="6">
        <v>1.3</v>
      </c>
      <c r="L6530" s="6" t="s">
        <v>24</v>
      </c>
      <c r="N6530" s="6" t="b">
        <v>0</v>
      </c>
      <c r="O6530" s="6">
        <v>41.989682270000003</v>
      </c>
      <c r="P6530" s="6">
        <v>-72.128558580000004</v>
      </c>
    </row>
    <row r="6531" spans="2:16" ht="15.75" customHeight="1" x14ac:dyDescent="0.3">
      <c r="B6531" s="6">
        <v>409</v>
      </c>
      <c r="C6531" s="6" t="s">
        <v>21</v>
      </c>
      <c r="D6531" s="6">
        <v>8768</v>
      </c>
      <c r="F6531" s="6" t="s">
        <v>20</v>
      </c>
      <c r="G6531" s="6">
        <v>182.7</v>
      </c>
      <c r="H6531" s="6">
        <v>91.5</v>
      </c>
      <c r="I6531" s="6">
        <v>3.9</v>
      </c>
      <c r="J6531" s="6" t="s">
        <v>170</v>
      </c>
      <c r="L6531" s="6" t="s">
        <v>24</v>
      </c>
      <c r="N6531" s="6" t="b">
        <v>0</v>
      </c>
      <c r="O6531" s="6">
        <v>41.989736039999997</v>
      </c>
      <c r="P6531" s="6">
        <v>-72.128550739999994</v>
      </c>
    </row>
    <row r="6532" spans="2:16" ht="15.75" customHeight="1" x14ac:dyDescent="0.3">
      <c r="B6532" s="6">
        <v>409</v>
      </c>
      <c r="C6532" s="6" t="s">
        <v>17</v>
      </c>
      <c r="D6532" s="6">
        <v>8769</v>
      </c>
      <c r="F6532" s="6" t="s">
        <v>20</v>
      </c>
      <c r="G6532" s="6">
        <v>182.7</v>
      </c>
      <c r="H6532" s="6">
        <v>83.2</v>
      </c>
      <c r="I6532" s="6">
        <v>1.2</v>
      </c>
      <c r="J6532" s="6" t="s">
        <v>170</v>
      </c>
      <c r="K6532" s="6">
        <v>1.3</v>
      </c>
      <c r="L6532" s="6" t="s">
        <v>24</v>
      </c>
      <c r="N6532" s="6" t="b">
        <v>0</v>
      </c>
      <c r="O6532" s="6">
        <v>41.989662529999997</v>
      </c>
      <c r="P6532" s="6">
        <v>-72.128568180000002</v>
      </c>
    </row>
    <row r="6533" spans="2:16" ht="15.75" customHeight="1" x14ac:dyDescent="0.3">
      <c r="B6533" s="6">
        <v>409</v>
      </c>
      <c r="C6533" s="6" t="s">
        <v>21</v>
      </c>
      <c r="D6533" s="6">
        <v>8771</v>
      </c>
      <c r="F6533" s="6" t="s">
        <v>20</v>
      </c>
      <c r="G6533" s="6">
        <v>180.3</v>
      </c>
      <c r="H6533" s="6">
        <v>91.7</v>
      </c>
      <c r="I6533" s="6">
        <v>2.1</v>
      </c>
      <c r="J6533" s="6" t="s">
        <v>170</v>
      </c>
      <c r="K6533" s="6">
        <v>1.3</v>
      </c>
      <c r="L6533" s="6" t="s">
        <v>24</v>
      </c>
      <c r="N6533" s="6" t="b">
        <v>0</v>
      </c>
      <c r="O6533" s="6">
        <v>41.989741559999999</v>
      </c>
      <c r="P6533" s="6">
        <v>-72.128578910000002</v>
      </c>
    </row>
    <row r="6534" spans="2:16" ht="15.75" customHeight="1" x14ac:dyDescent="0.3">
      <c r="B6534" s="6">
        <v>409</v>
      </c>
      <c r="C6534" s="6" t="s">
        <v>17</v>
      </c>
      <c r="D6534" s="6">
        <v>8772</v>
      </c>
      <c r="F6534" s="6" t="s">
        <v>20</v>
      </c>
      <c r="G6534" s="6">
        <v>189.3</v>
      </c>
      <c r="H6534" s="6">
        <v>86.4</v>
      </c>
      <c r="I6534" s="6">
        <v>2.1</v>
      </c>
      <c r="J6534" s="6" t="s">
        <v>170</v>
      </c>
      <c r="L6534" s="6" t="s">
        <v>24</v>
      </c>
      <c r="N6534" s="6" t="b">
        <v>0</v>
      </c>
      <c r="O6534" s="6">
        <v>41.989680559999996</v>
      </c>
      <c r="P6534" s="6">
        <v>-72.128482809999994</v>
      </c>
    </row>
    <row r="6535" spans="2:16" ht="15.75" customHeight="1" x14ac:dyDescent="0.3">
      <c r="B6535" s="6">
        <v>409</v>
      </c>
      <c r="C6535" s="6" t="s">
        <v>17</v>
      </c>
      <c r="D6535" s="6">
        <v>8775</v>
      </c>
      <c r="F6535" s="6" t="s">
        <v>20</v>
      </c>
      <c r="G6535" s="6">
        <v>182.9</v>
      </c>
      <c r="H6535" s="6">
        <v>88.9</v>
      </c>
      <c r="I6535" s="6">
        <v>3.5</v>
      </c>
      <c r="J6535" s="6" t="s">
        <v>170</v>
      </c>
      <c r="L6535" s="6" t="s">
        <v>24</v>
      </c>
      <c r="N6535" s="6" t="b">
        <v>0</v>
      </c>
      <c r="O6535" s="6">
        <v>41.989712699999998</v>
      </c>
      <c r="P6535" s="6">
        <v>-72.128553819999993</v>
      </c>
    </row>
    <row r="6536" spans="2:16" ht="15.75" customHeight="1" x14ac:dyDescent="0.3">
      <c r="B6536" s="6">
        <v>409</v>
      </c>
      <c r="C6536" s="6" t="s">
        <v>17</v>
      </c>
      <c r="D6536" s="6">
        <v>8776</v>
      </c>
      <c r="F6536" s="6" t="s">
        <v>20</v>
      </c>
      <c r="G6536" s="6">
        <v>182.8</v>
      </c>
      <c r="H6536" s="6">
        <v>83.5</v>
      </c>
      <c r="I6536" s="6">
        <v>1.8</v>
      </c>
      <c r="J6536" s="6" t="s">
        <v>170</v>
      </c>
      <c r="K6536" s="6">
        <v>1.3</v>
      </c>
      <c r="L6536" s="6" t="s">
        <v>24</v>
      </c>
      <c r="N6536" s="6" t="b">
        <v>0</v>
      </c>
      <c r="O6536" s="6">
        <v>41.989665029999998</v>
      </c>
      <c r="P6536" s="6">
        <v>-72.128566359999994</v>
      </c>
    </row>
    <row r="6537" spans="2:16" ht="15.75" customHeight="1" x14ac:dyDescent="0.3">
      <c r="B6537" s="6">
        <v>107</v>
      </c>
      <c r="C6537" s="6" t="s">
        <v>26</v>
      </c>
      <c r="D6537" s="6">
        <v>8777</v>
      </c>
      <c r="F6537" s="6" t="s">
        <v>20</v>
      </c>
      <c r="G6537" s="6">
        <v>159.1</v>
      </c>
      <c r="H6537" s="6">
        <v>24.4</v>
      </c>
      <c r="I6537" s="6">
        <v>1</v>
      </c>
      <c r="J6537" s="6" t="s">
        <v>170</v>
      </c>
      <c r="K6537" s="6">
        <v>1.3</v>
      </c>
      <c r="L6537" s="6" t="s">
        <v>24</v>
      </c>
      <c r="N6537" s="6" t="b">
        <v>0</v>
      </c>
      <c r="O6537" s="6">
        <v>41.989178619999997</v>
      </c>
      <c r="P6537" s="6">
        <v>-72.128972950000005</v>
      </c>
    </row>
    <row r="6538" spans="2:16" ht="15.75" customHeight="1" x14ac:dyDescent="0.3">
      <c r="B6538" s="6">
        <v>409</v>
      </c>
      <c r="C6538" s="6" t="s">
        <v>17</v>
      </c>
      <c r="D6538" s="6">
        <v>8778</v>
      </c>
      <c r="F6538" s="6" t="s">
        <v>20</v>
      </c>
      <c r="G6538" s="6">
        <v>189.3</v>
      </c>
      <c r="H6538" s="6">
        <v>88.2</v>
      </c>
      <c r="I6538" s="6">
        <v>1.4</v>
      </c>
      <c r="J6538" s="6" t="s">
        <v>170</v>
      </c>
      <c r="L6538" s="6" t="s">
        <v>24</v>
      </c>
      <c r="N6538" s="6" t="b">
        <v>0</v>
      </c>
      <c r="O6538" s="6">
        <v>41.989696500000001</v>
      </c>
      <c r="P6538" s="6">
        <v>-72.128479029999994</v>
      </c>
    </row>
    <row r="6539" spans="2:16" ht="15.75" customHeight="1" x14ac:dyDescent="0.3">
      <c r="B6539" s="6">
        <v>409</v>
      </c>
      <c r="C6539" s="6" t="s">
        <v>17</v>
      </c>
      <c r="D6539" s="6">
        <v>8779</v>
      </c>
      <c r="F6539" s="6" t="s">
        <v>20</v>
      </c>
      <c r="G6539" s="6">
        <v>185.3</v>
      </c>
      <c r="H6539" s="6">
        <v>85.7</v>
      </c>
      <c r="I6539" s="6">
        <v>2</v>
      </c>
      <c r="J6539" s="6" t="s">
        <v>170</v>
      </c>
      <c r="K6539" s="6">
        <v>1.3</v>
      </c>
      <c r="L6539" s="6" t="s">
        <v>24</v>
      </c>
      <c r="N6539" s="6" t="b">
        <v>0</v>
      </c>
      <c r="O6539" s="6">
        <v>41.989680610000001</v>
      </c>
      <c r="P6539" s="6">
        <v>-72.128531940000002</v>
      </c>
    </row>
    <row r="6540" spans="2:16" ht="15.75" customHeight="1" x14ac:dyDescent="0.3">
      <c r="B6540" s="6">
        <v>409</v>
      </c>
      <c r="C6540" s="6" t="s">
        <v>17</v>
      </c>
      <c r="D6540" s="6">
        <v>8780</v>
      </c>
      <c r="F6540" s="6" t="s">
        <v>20</v>
      </c>
      <c r="G6540" s="6">
        <v>188.8</v>
      </c>
      <c r="H6540" s="6">
        <v>85.9</v>
      </c>
      <c r="I6540" s="6">
        <v>19</v>
      </c>
      <c r="J6540" s="6" t="s">
        <v>170</v>
      </c>
      <c r="L6540" s="6" t="s">
        <v>24</v>
      </c>
      <c r="N6540" s="6" t="b">
        <v>0</v>
      </c>
      <c r="O6540" s="6">
        <v>41.98967691</v>
      </c>
      <c r="P6540" s="6">
        <v>-72.128489819999999</v>
      </c>
    </row>
    <row r="6541" spans="2:16" ht="15.75" customHeight="1" x14ac:dyDescent="0.3">
      <c r="B6541" s="6">
        <v>409</v>
      </c>
      <c r="C6541" s="6" t="s">
        <v>21</v>
      </c>
      <c r="D6541" s="6">
        <v>8781</v>
      </c>
      <c r="F6541" s="6" t="s">
        <v>20</v>
      </c>
      <c r="G6541" s="6">
        <v>186.2</v>
      </c>
      <c r="H6541" s="6">
        <v>97.9</v>
      </c>
      <c r="I6541" s="6">
        <v>1.4</v>
      </c>
      <c r="J6541" s="6" t="s">
        <v>170</v>
      </c>
      <c r="K6541" s="6">
        <v>1.3</v>
      </c>
      <c r="L6541" s="6" t="s">
        <v>24</v>
      </c>
      <c r="N6541" s="6" t="b">
        <v>0</v>
      </c>
      <c r="O6541" s="6">
        <v>41.989787249999999</v>
      </c>
      <c r="P6541" s="6">
        <v>-72.128495580000006</v>
      </c>
    </row>
    <row r="6542" spans="2:16" ht="15.75" customHeight="1" x14ac:dyDescent="0.3">
      <c r="B6542" s="6">
        <v>409</v>
      </c>
      <c r="C6542" s="6" t="s">
        <v>21</v>
      </c>
      <c r="D6542" s="6">
        <v>8783</v>
      </c>
      <c r="F6542" s="6" t="s">
        <v>20</v>
      </c>
      <c r="G6542" s="6">
        <v>181.8</v>
      </c>
      <c r="H6542" s="6">
        <v>97.3</v>
      </c>
      <c r="I6542" s="6">
        <v>2.7</v>
      </c>
      <c r="J6542" s="6" t="s">
        <v>170</v>
      </c>
      <c r="K6542" s="6">
        <v>1.3</v>
      </c>
      <c r="L6542" s="6" t="s">
        <v>24</v>
      </c>
      <c r="N6542" s="6" t="b">
        <v>0</v>
      </c>
      <c r="O6542" s="6">
        <v>41.98978881</v>
      </c>
      <c r="P6542" s="6">
        <v>-72.128549269999993</v>
      </c>
    </row>
    <row r="6543" spans="2:16" ht="15.75" customHeight="1" x14ac:dyDescent="0.3">
      <c r="B6543" s="6">
        <v>409</v>
      </c>
      <c r="C6543" s="6" t="s">
        <v>21</v>
      </c>
      <c r="D6543" s="6">
        <v>8784</v>
      </c>
      <c r="F6543" s="6" t="s">
        <v>20</v>
      </c>
      <c r="G6543" s="6">
        <v>185.7</v>
      </c>
      <c r="H6543" s="6">
        <v>96.9</v>
      </c>
      <c r="I6543" s="6">
        <v>1.3</v>
      </c>
      <c r="J6543" s="6" t="s">
        <v>170</v>
      </c>
      <c r="K6543" s="6">
        <v>1.3</v>
      </c>
      <c r="L6543" s="6" t="s">
        <v>24</v>
      </c>
      <c r="N6543" s="6" t="b">
        <v>0</v>
      </c>
      <c r="O6543" s="6">
        <v>41.989779179999999</v>
      </c>
      <c r="P6543" s="6">
        <v>-72.128503640000005</v>
      </c>
    </row>
    <row r="6544" spans="2:16" ht="15.75" customHeight="1" x14ac:dyDescent="0.3">
      <c r="B6544" s="6">
        <v>409</v>
      </c>
      <c r="C6544" s="6" t="s">
        <v>17</v>
      </c>
      <c r="D6544" s="6">
        <v>8785</v>
      </c>
      <c r="F6544" s="6" t="s">
        <v>20</v>
      </c>
      <c r="G6544" s="6">
        <v>186.1</v>
      </c>
      <c r="H6544" s="6">
        <v>85.8</v>
      </c>
      <c r="I6544" s="6">
        <v>1.3</v>
      </c>
      <c r="J6544" s="6" t="s">
        <v>170</v>
      </c>
      <c r="K6544" s="6">
        <v>1.3</v>
      </c>
      <c r="L6544" s="6" t="s">
        <v>24</v>
      </c>
      <c r="N6544" s="6" t="b">
        <v>0</v>
      </c>
      <c r="O6544" s="6">
        <v>41.989680249999999</v>
      </c>
      <c r="P6544" s="6">
        <v>-72.128522200000006</v>
      </c>
    </row>
    <row r="6545" spans="2:16" ht="15.75" customHeight="1" x14ac:dyDescent="0.3">
      <c r="B6545" s="6">
        <v>409</v>
      </c>
      <c r="C6545" s="6" t="s">
        <v>17</v>
      </c>
      <c r="D6545" s="6">
        <v>8786</v>
      </c>
      <c r="F6545" s="6" t="s">
        <v>20</v>
      </c>
      <c r="G6545" s="6">
        <v>184.9</v>
      </c>
      <c r="H6545" s="6">
        <v>88.8</v>
      </c>
      <c r="I6545" s="6">
        <v>2.5</v>
      </c>
      <c r="J6545" s="6" t="s">
        <v>170</v>
      </c>
      <c r="L6545" s="6" t="s">
        <v>24</v>
      </c>
      <c r="N6545" s="6" t="b">
        <v>0</v>
      </c>
      <c r="O6545" s="6">
        <v>41.989708690000001</v>
      </c>
      <c r="P6545" s="6">
        <v>-72.1285302</v>
      </c>
    </row>
    <row r="6546" spans="2:16" ht="15.75" customHeight="1" x14ac:dyDescent="0.3">
      <c r="B6546" s="6">
        <v>408</v>
      </c>
      <c r="C6546" s="6" t="s">
        <v>26</v>
      </c>
      <c r="D6546" s="6">
        <v>8787</v>
      </c>
      <c r="F6546" s="6" t="s">
        <v>20</v>
      </c>
      <c r="G6546" s="6">
        <v>177.5</v>
      </c>
      <c r="H6546" s="6">
        <v>83.3</v>
      </c>
      <c r="I6546" s="6">
        <v>2.2000000000000002</v>
      </c>
      <c r="J6546" s="6" t="s">
        <v>170</v>
      </c>
      <c r="K6546" s="6">
        <v>1.3</v>
      </c>
      <c r="L6546" s="6" t="s">
        <v>24</v>
      </c>
      <c r="N6546" s="6" t="b">
        <v>0</v>
      </c>
      <c r="O6546" s="6">
        <v>41.989671540000003</v>
      </c>
      <c r="P6546" s="6">
        <v>-72.128629930000002</v>
      </c>
    </row>
    <row r="6547" spans="2:16" ht="15.75" customHeight="1" x14ac:dyDescent="0.3">
      <c r="B6547" s="6">
        <v>409</v>
      </c>
      <c r="C6547" s="6" t="s">
        <v>21</v>
      </c>
      <c r="D6547" s="6">
        <v>8788</v>
      </c>
      <c r="F6547" s="6" t="s">
        <v>20</v>
      </c>
      <c r="G6547" s="6">
        <v>183.7</v>
      </c>
      <c r="H6547" s="6">
        <v>99.3</v>
      </c>
      <c r="I6547" s="6">
        <v>1.9</v>
      </c>
      <c r="J6547" s="6" t="s">
        <v>170</v>
      </c>
      <c r="K6547" s="6">
        <v>1.3</v>
      </c>
      <c r="L6547" s="6" t="s">
        <v>24</v>
      </c>
      <c r="N6547" s="6" t="b">
        <v>0</v>
      </c>
      <c r="O6547" s="6">
        <v>41.989803559999999</v>
      </c>
      <c r="P6547" s="6">
        <v>-72.128522430000004</v>
      </c>
    </row>
    <row r="6548" spans="2:16" ht="15.75" customHeight="1" x14ac:dyDescent="0.3">
      <c r="B6548" s="6">
        <v>409</v>
      </c>
      <c r="C6548" s="6" t="s">
        <v>17</v>
      </c>
      <c r="D6548" s="6">
        <v>8789</v>
      </c>
      <c r="F6548" s="6" t="s">
        <v>20</v>
      </c>
      <c r="G6548" s="6">
        <v>189.5</v>
      </c>
      <c r="H6548" s="6">
        <v>89.8</v>
      </c>
      <c r="I6548" s="6">
        <v>1.7</v>
      </c>
      <c r="J6548" s="6" t="s">
        <v>170</v>
      </c>
      <c r="L6548" s="6" t="s">
        <v>24</v>
      </c>
      <c r="N6548" s="6" t="b">
        <v>0</v>
      </c>
      <c r="O6548" s="6">
        <v>41.989710359999997</v>
      </c>
      <c r="P6548" s="6">
        <v>-72.128473279999994</v>
      </c>
    </row>
    <row r="6549" spans="2:16" ht="15.75" customHeight="1" x14ac:dyDescent="0.3">
      <c r="B6549" s="6">
        <v>409</v>
      </c>
      <c r="C6549" s="6" t="s">
        <v>17</v>
      </c>
      <c r="D6549" s="6">
        <v>8791</v>
      </c>
      <c r="F6549" s="6" t="s">
        <v>20</v>
      </c>
      <c r="G6549" s="6">
        <v>183.6</v>
      </c>
      <c r="H6549" s="6">
        <v>85.3</v>
      </c>
      <c r="I6549" s="6">
        <v>2.5</v>
      </c>
      <c r="J6549" s="6" t="s">
        <v>170</v>
      </c>
      <c r="K6549" s="6">
        <v>1.3</v>
      </c>
      <c r="L6549" s="6" t="s">
        <v>24</v>
      </c>
      <c r="N6549" s="6" t="b">
        <v>0</v>
      </c>
      <c r="O6549" s="6">
        <v>41.989679719999998</v>
      </c>
      <c r="P6549" s="6">
        <v>-72.12855304</v>
      </c>
    </row>
    <row r="6550" spans="2:16" ht="15.75" customHeight="1" x14ac:dyDescent="0.3">
      <c r="B6550" s="6">
        <v>409</v>
      </c>
      <c r="C6550" s="6" t="s">
        <v>21</v>
      </c>
      <c r="D6550" s="6">
        <v>8792</v>
      </c>
      <c r="F6550" s="6" t="s">
        <v>20</v>
      </c>
      <c r="G6550" s="6">
        <v>184.5</v>
      </c>
      <c r="H6550" s="6">
        <v>90.1</v>
      </c>
      <c r="I6550" s="6">
        <v>4.8</v>
      </c>
      <c r="J6550" s="6" t="s">
        <v>170</v>
      </c>
      <c r="L6550" s="6" t="s">
        <v>24</v>
      </c>
      <c r="N6550" s="6" t="b">
        <v>0</v>
      </c>
      <c r="O6550" s="6">
        <v>41.989720830000003</v>
      </c>
      <c r="P6550" s="6">
        <v>-72.128532230000005</v>
      </c>
    </row>
    <row r="6551" spans="2:16" ht="15.75" customHeight="1" x14ac:dyDescent="0.3">
      <c r="B6551" s="6">
        <v>409</v>
      </c>
      <c r="C6551" s="6" t="s">
        <v>21</v>
      </c>
      <c r="D6551" s="6">
        <v>8793</v>
      </c>
      <c r="F6551" s="6" t="s">
        <v>20</v>
      </c>
      <c r="G6551" s="6">
        <v>186.3</v>
      </c>
      <c r="H6551" s="6">
        <v>96.9</v>
      </c>
      <c r="I6551" s="6">
        <v>1.4</v>
      </c>
      <c r="J6551" s="6" t="s">
        <v>170</v>
      </c>
      <c r="K6551" s="6">
        <v>1.3</v>
      </c>
      <c r="L6551" s="6" t="s">
        <v>24</v>
      </c>
      <c r="N6551" s="6" t="b">
        <v>0</v>
      </c>
      <c r="O6551" s="6">
        <v>41.98977824</v>
      </c>
      <c r="P6551" s="6">
        <v>-72.128496490000003</v>
      </c>
    </row>
    <row r="6552" spans="2:16" ht="15.75" customHeight="1" x14ac:dyDescent="0.3">
      <c r="B6552" s="6">
        <v>409</v>
      </c>
      <c r="C6552" s="6" t="s">
        <v>17</v>
      </c>
      <c r="D6552" s="6">
        <v>8796</v>
      </c>
      <c r="F6552" s="6" t="s">
        <v>20</v>
      </c>
      <c r="G6552" s="6">
        <v>188.3</v>
      </c>
      <c r="H6552" s="6">
        <v>89.8</v>
      </c>
      <c r="I6552" s="6">
        <v>1.4</v>
      </c>
      <c r="J6552" s="6" t="s">
        <v>170</v>
      </c>
      <c r="L6552" s="6" t="s">
        <v>24</v>
      </c>
      <c r="N6552" s="6" t="b">
        <v>0</v>
      </c>
      <c r="O6552" s="6">
        <v>41.989712240000003</v>
      </c>
      <c r="P6552" s="6">
        <v>-72.128487579999998</v>
      </c>
    </row>
    <row r="6553" spans="2:16" ht="15.75" customHeight="1" x14ac:dyDescent="0.3">
      <c r="B6553" s="6">
        <v>409</v>
      </c>
      <c r="C6553" s="6" t="s">
        <v>17</v>
      </c>
      <c r="D6553" s="6">
        <v>8797</v>
      </c>
      <c r="F6553" s="6" t="s">
        <v>20</v>
      </c>
      <c r="G6553" s="6">
        <v>183.4</v>
      </c>
      <c r="H6553" s="6">
        <v>83.6</v>
      </c>
      <c r="I6553" s="6">
        <v>3.7</v>
      </c>
      <c r="J6553" s="6" t="s">
        <v>170</v>
      </c>
      <c r="K6553" s="6">
        <v>1.3</v>
      </c>
      <c r="L6553" s="6" t="s">
        <v>24</v>
      </c>
      <c r="N6553" s="6" t="b">
        <v>0</v>
      </c>
      <c r="O6553" s="6">
        <v>41.989664980000001</v>
      </c>
      <c r="P6553" s="6">
        <v>-72.128558999999996</v>
      </c>
    </row>
    <row r="6554" spans="2:16" ht="15.75" customHeight="1" x14ac:dyDescent="0.3">
      <c r="B6554" s="6">
        <v>408</v>
      </c>
      <c r="C6554" s="6" t="s">
        <v>26</v>
      </c>
      <c r="D6554" s="6">
        <v>8800</v>
      </c>
      <c r="F6554" s="6" t="s">
        <v>20</v>
      </c>
      <c r="G6554" s="6">
        <v>174.4</v>
      </c>
      <c r="H6554" s="6">
        <v>82.5</v>
      </c>
      <c r="I6554" s="6">
        <v>1.1000000000000001</v>
      </c>
      <c r="J6554" s="6" t="s">
        <v>170</v>
      </c>
      <c r="K6554" s="6">
        <v>1.3</v>
      </c>
      <c r="L6554" s="6" t="s">
        <v>24</v>
      </c>
      <c r="N6554" s="6" t="b">
        <v>0</v>
      </c>
      <c r="O6554" s="6">
        <v>41.989669290000002</v>
      </c>
      <c r="P6554" s="6">
        <v>-72.12866855</v>
      </c>
    </row>
    <row r="6555" spans="2:16" ht="15.75" customHeight="1" x14ac:dyDescent="0.3">
      <c r="B6555" s="6">
        <v>409</v>
      </c>
      <c r="C6555" s="6" t="s">
        <v>21</v>
      </c>
      <c r="D6555" s="6">
        <v>8801</v>
      </c>
      <c r="F6555" s="6" t="s">
        <v>20</v>
      </c>
      <c r="G6555" s="6">
        <v>180.6</v>
      </c>
      <c r="H6555" s="6">
        <v>96.4</v>
      </c>
      <c r="I6555" s="6">
        <v>4</v>
      </c>
      <c r="J6555" s="6" t="s">
        <v>170</v>
      </c>
      <c r="K6555" s="6">
        <v>1.3</v>
      </c>
      <c r="L6555" s="6" t="s">
        <v>24</v>
      </c>
      <c r="N6555" s="6" t="b">
        <v>0</v>
      </c>
      <c r="O6555" s="6">
        <v>41.989782720000001</v>
      </c>
      <c r="P6555" s="6">
        <v>-72.128565460000004</v>
      </c>
    </row>
    <row r="6556" spans="2:16" ht="15.75" customHeight="1" x14ac:dyDescent="0.3">
      <c r="B6556" s="6">
        <v>409</v>
      </c>
      <c r="C6556" s="6" t="s">
        <v>17</v>
      </c>
      <c r="D6556" s="6">
        <v>8823</v>
      </c>
      <c r="F6556" s="6" t="s">
        <v>33</v>
      </c>
      <c r="G6556" s="6">
        <v>182.5</v>
      </c>
      <c r="H6556" s="6">
        <v>80.2</v>
      </c>
      <c r="I6556" s="6">
        <v>30.8</v>
      </c>
      <c r="J6556" s="6" t="s">
        <v>170</v>
      </c>
      <c r="K6556" s="6">
        <v>1.3</v>
      </c>
      <c r="L6556" s="6" t="s">
        <v>24</v>
      </c>
      <c r="N6556" s="6" t="b">
        <v>0</v>
      </c>
      <c r="O6556" s="6">
        <v>41.989636269999998</v>
      </c>
      <c r="P6556" s="6">
        <v>-72.128576859999995</v>
      </c>
    </row>
    <row r="6557" spans="2:16" ht="15.75" customHeight="1" x14ac:dyDescent="0.3">
      <c r="B6557" s="6">
        <v>408</v>
      </c>
      <c r="C6557" s="6" t="s">
        <v>21</v>
      </c>
      <c r="D6557" s="6">
        <v>8824</v>
      </c>
      <c r="F6557" s="6" t="s">
        <v>175</v>
      </c>
      <c r="G6557" s="6">
        <v>162.1</v>
      </c>
      <c r="H6557" s="6">
        <v>98</v>
      </c>
      <c r="I6557" s="6">
        <v>30.8</v>
      </c>
      <c r="J6557" s="6" t="s">
        <v>170</v>
      </c>
      <c r="K6557" s="6">
        <v>1.7</v>
      </c>
      <c r="L6557" s="6" t="s">
        <v>184</v>
      </c>
      <c r="N6557" s="6" t="b">
        <v>0</v>
      </c>
      <c r="O6557" s="6">
        <v>41.989825779999997</v>
      </c>
      <c r="P6557" s="6">
        <v>-72.128782540000003</v>
      </c>
    </row>
    <row r="6558" spans="2:16" ht="15.75" customHeight="1" x14ac:dyDescent="0.3">
      <c r="B6558" s="6">
        <v>408</v>
      </c>
      <c r="C6558" s="6" t="s">
        <v>26</v>
      </c>
      <c r="D6558" s="6">
        <v>8825</v>
      </c>
      <c r="F6558" s="6" t="s">
        <v>33</v>
      </c>
      <c r="G6558" s="6">
        <v>173</v>
      </c>
      <c r="H6558" s="6">
        <v>81.2</v>
      </c>
      <c r="I6558" s="6">
        <v>42.9</v>
      </c>
      <c r="J6558" s="6" t="s">
        <v>170</v>
      </c>
      <c r="L6558" s="6" t="s">
        <v>24</v>
      </c>
      <c r="N6558" s="6" t="b">
        <v>0</v>
      </c>
      <c r="O6558" s="6">
        <v>41.989659969999998</v>
      </c>
      <c r="P6558" s="6">
        <v>-72.128687959999993</v>
      </c>
    </row>
    <row r="6559" spans="2:16" ht="15.75" customHeight="1" x14ac:dyDescent="0.3">
      <c r="B6559" s="6">
        <v>408</v>
      </c>
      <c r="C6559" s="6" t="s">
        <v>17</v>
      </c>
      <c r="D6559" s="6">
        <v>8826</v>
      </c>
      <c r="F6559" s="6" t="s">
        <v>31</v>
      </c>
      <c r="G6559" s="6">
        <v>166.9</v>
      </c>
      <c r="H6559" s="6">
        <v>82.1</v>
      </c>
      <c r="I6559" s="6">
        <v>6.1</v>
      </c>
      <c r="J6559" s="6" t="s">
        <v>170</v>
      </c>
      <c r="L6559" s="6" t="s">
        <v>24</v>
      </c>
      <c r="N6559" s="6" t="b">
        <v>0</v>
      </c>
      <c r="O6559" s="6">
        <v>41.989677469999997</v>
      </c>
      <c r="P6559" s="6">
        <v>-72.128758759999997</v>
      </c>
    </row>
    <row r="6560" spans="2:16" ht="15.75" customHeight="1" x14ac:dyDescent="0.3">
      <c r="B6560" s="6">
        <v>408</v>
      </c>
      <c r="C6560" s="6" t="s">
        <v>26</v>
      </c>
      <c r="D6560" s="6">
        <v>8827</v>
      </c>
      <c r="F6560" s="6" t="s">
        <v>31</v>
      </c>
      <c r="G6560" s="6">
        <v>176.9</v>
      </c>
      <c r="H6560" s="6">
        <v>80.3</v>
      </c>
      <c r="I6560" s="6">
        <v>11.6</v>
      </c>
      <c r="J6560" s="6" t="s">
        <v>170</v>
      </c>
      <c r="L6560" s="6" t="s">
        <v>24</v>
      </c>
      <c r="N6560" s="6" t="b">
        <v>0</v>
      </c>
      <c r="O6560" s="6">
        <v>41.989645899999999</v>
      </c>
      <c r="P6560" s="6">
        <v>-72.12864338</v>
      </c>
    </row>
    <row r="6561" spans="2:16" ht="15.75" customHeight="1" x14ac:dyDescent="0.3">
      <c r="B6561" s="6">
        <v>408</v>
      </c>
      <c r="C6561" s="6" t="s">
        <v>21</v>
      </c>
      <c r="D6561" s="6">
        <v>8828</v>
      </c>
      <c r="F6561" s="6" t="s">
        <v>18</v>
      </c>
      <c r="G6561" s="6">
        <v>162.69999999999999</v>
      </c>
      <c r="H6561" s="6">
        <v>93.2</v>
      </c>
      <c r="I6561" s="6">
        <v>49.8</v>
      </c>
      <c r="J6561" s="6" t="s">
        <v>170</v>
      </c>
      <c r="L6561" s="6" t="s">
        <v>24</v>
      </c>
      <c r="N6561" s="6" t="b">
        <v>0</v>
      </c>
      <c r="O6561" s="6">
        <v>41.989782329999997</v>
      </c>
      <c r="P6561" s="6">
        <v>-72.128785480000005</v>
      </c>
    </row>
    <row r="6562" spans="2:16" ht="15.75" customHeight="1" x14ac:dyDescent="0.3">
      <c r="B6562" s="6">
        <v>408</v>
      </c>
      <c r="C6562" s="6" t="s">
        <v>21</v>
      </c>
      <c r="D6562" s="6">
        <v>8829</v>
      </c>
      <c r="F6562" s="6" t="s">
        <v>22</v>
      </c>
      <c r="G6562" s="6">
        <v>173.5</v>
      </c>
      <c r="H6562" s="6">
        <v>99.2</v>
      </c>
      <c r="I6562" s="6">
        <v>13.1</v>
      </c>
      <c r="J6562" s="6" t="s">
        <v>170</v>
      </c>
      <c r="L6562" s="6" t="s">
        <v>24</v>
      </c>
      <c r="N6562" s="6" t="b">
        <v>0</v>
      </c>
      <c r="O6562" s="6">
        <v>41.9898186</v>
      </c>
      <c r="P6562" s="6">
        <v>-72.128644179999995</v>
      </c>
    </row>
    <row r="6563" spans="2:16" ht="15.75" customHeight="1" x14ac:dyDescent="0.3">
      <c r="B6563" s="6">
        <v>409</v>
      </c>
      <c r="C6563" s="6" t="s">
        <v>25</v>
      </c>
      <c r="D6563" s="6">
        <v>8830</v>
      </c>
      <c r="F6563" s="6" t="s">
        <v>22</v>
      </c>
      <c r="G6563" s="6">
        <v>194.2</v>
      </c>
      <c r="H6563" s="6">
        <v>93.5</v>
      </c>
      <c r="I6563" s="6">
        <v>19.5</v>
      </c>
      <c r="J6563" s="6" t="s">
        <v>170</v>
      </c>
      <c r="K6563" s="6">
        <v>1.3</v>
      </c>
      <c r="L6563" s="6" t="s">
        <v>24</v>
      </c>
      <c r="N6563" s="6" t="b">
        <v>0</v>
      </c>
      <c r="O6563" s="6">
        <v>41.989735789999997</v>
      </c>
      <c r="P6563" s="6">
        <v>-72.128409500000004</v>
      </c>
    </row>
    <row r="6564" spans="2:16" ht="15.75" customHeight="1" x14ac:dyDescent="0.3">
      <c r="B6564" s="6">
        <v>408</v>
      </c>
      <c r="C6564" s="6" t="s">
        <v>17</v>
      </c>
      <c r="D6564" s="6">
        <v>8831</v>
      </c>
      <c r="F6564" s="6" t="s">
        <v>20</v>
      </c>
      <c r="G6564" s="6">
        <v>169</v>
      </c>
      <c r="H6564" s="6">
        <v>84</v>
      </c>
      <c r="I6564" s="6">
        <v>11.4</v>
      </c>
      <c r="J6564" s="6" t="s">
        <v>170</v>
      </c>
      <c r="L6564" s="6" t="s">
        <v>24</v>
      </c>
      <c r="N6564" s="6" t="b">
        <v>0</v>
      </c>
      <c r="O6564" s="6">
        <v>41.989691010000001</v>
      </c>
      <c r="P6564" s="6">
        <v>-72.128729739999997</v>
      </c>
    </row>
    <row r="6565" spans="2:16" ht="15.75" customHeight="1" x14ac:dyDescent="0.3">
      <c r="B6565" s="6">
        <v>408</v>
      </c>
      <c r="C6565" s="6" t="s">
        <v>26</v>
      </c>
      <c r="D6565" s="6">
        <v>8832</v>
      </c>
      <c r="F6565" s="6" t="s">
        <v>31</v>
      </c>
      <c r="G6565" s="6">
        <v>173.1</v>
      </c>
      <c r="H6565" s="6">
        <v>82</v>
      </c>
      <c r="I6565" s="6">
        <v>17.8</v>
      </c>
      <c r="J6565" s="6" t="s">
        <v>170</v>
      </c>
      <c r="L6565" s="6" t="s">
        <v>24</v>
      </c>
      <c r="N6565" s="6" t="b">
        <v>0</v>
      </c>
      <c r="O6565" s="6">
        <v>41.989666900000003</v>
      </c>
      <c r="P6565" s="6">
        <v>-72.128685090000005</v>
      </c>
    </row>
    <row r="6566" spans="2:16" ht="15.75" customHeight="1" x14ac:dyDescent="0.3">
      <c r="B6566" s="6">
        <v>409</v>
      </c>
      <c r="C6566" s="6" t="s">
        <v>25</v>
      </c>
      <c r="D6566" s="6">
        <v>8833</v>
      </c>
      <c r="F6566" s="6" t="s">
        <v>33</v>
      </c>
      <c r="G6566" s="6">
        <v>191.9</v>
      </c>
      <c r="H6566" s="6">
        <v>94.2</v>
      </c>
      <c r="I6566" s="6">
        <v>55</v>
      </c>
      <c r="J6566" s="6" t="s">
        <v>170</v>
      </c>
      <c r="K6566" s="6">
        <v>1.3</v>
      </c>
      <c r="L6566" s="6" t="s">
        <v>24</v>
      </c>
      <c r="N6566" s="6" t="b">
        <v>0</v>
      </c>
      <c r="O6566" s="6">
        <v>41.989745579999997</v>
      </c>
      <c r="P6566" s="6">
        <v>-72.128435440000004</v>
      </c>
    </row>
    <row r="6567" spans="2:16" ht="15.75" customHeight="1" x14ac:dyDescent="0.3">
      <c r="B6567" s="6">
        <v>409</v>
      </c>
      <c r="C6567" s="6" t="s">
        <v>26</v>
      </c>
      <c r="D6567" s="6">
        <v>8834</v>
      </c>
      <c r="F6567" s="6" t="s">
        <v>22</v>
      </c>
      <c r="G6567" s="6">
        <v>193.6</v>
      </c>
      <c r="H6567" s="6">
        <v>84.5</v>
      </c>
      <c r="I6567" s="6">
        <v>17.5</v>
      </c>
      <c r="J6567" s="6" t="s">
        <v>170</v>
      </c>
      <c r="K6567" s="6">
        <v>1.3</v>
      </c>
      <c r="L6567" s="6" t="s">
        <v>24</v>
      </c>
      <c r="N6567" s="6" t="b">
        <v>0</v>
      </c>
      <c r="O6567" s="6">
        <v>41.989657020000003</v>
      </c>
      <c r="P6567" s="6">
        <v>-72.12843556</v>
      </c>
    </row>
    <row r="6568" spans="2:16" ht="15.75" customHeight="1" x14ac:dyDescent="0.3">
      <c r="B6568" s="6">
        <v>409</v>
      </c>
      <c r="C6568" s="6" t="s">
        <v>26</v>
      </c>
      <c r="D6568" s="6">
        <v>8835</v>
      </c>
      <c r="F6568" s="6" t="s">
        <v>18</v>
      </c>
      <c r="G6568" s="6">
        <v>190.2</v>
      </c>
      <c r="H6568" s="6">
        <v>80.2</v>
      </c>
      <c r="I6568" s="6">
        <v>48.7</v>
      </c>
      <c r="J6568" s="6" t="s">
        <v>170</v>
      </c>
      <c r="K6568" s="6">
        <v>1.3</v>
      </c>
      <c r="L6568" s="6" t="s">
        <v>24</v>
      </c>
      <c r="N6568" s="6" t="b">
        <v>0</v>
      </c>
      <c r="O6568" s="6">
        <v>41.989624249999999</v>
      </c>
      <c r="P6568" s="6">
        <v>-72.12848511</v>
      </c>
    </row>
    <row r="6569" spans="2:16" ht="15.75" customHeight="1" x14ac:dyDescent="0.3">
      <c r="B6569" s="6">
        <v>409</v>
      </c>
      <c r="C6569" s="6" t="s">
        <v>26</v>
      </c>
      <c r="D6569" s="6">
        <v>8836</v>
      </c>
      <c r="F6569" s="6" t="s">
        <v>31</v>
      </c>
      <c r="G6569" s="6">
        <v>192.6</v>
      </c>
      <c r="H6569" s="6">
        <v>86.2</v>
      </c>
      <c r="I6569" s="6">
        <v>7</v>
      </c>
      <c r="J6569" s="6" t="s">
        <v>170</v>
      </c>
      <c r="K6569" s="6">
        <v>1.3</v>
      </c>
      <c r="L6569" s="6" t="s">
        <v>24</v>
      </c>
      <c r="N6569" s="6" t="b">
        <v>0</v>
      </c>
      <c r="O6569" s="6">
        <v>41.989673639999999</v>
      </c>
      <c r="P6569" s="6">
        <v>-72.128443910000001</v>
      </c>
    </row>
    <row r="6570" spans="2:16" ht="15.75" customHeight="1" x14ac:dyDescent="0.3">
      <c r="B6570" s="6">
        <v>409</v>
      </c>
      <c r="C6570" s="6" t="s">
        <v>21</v>
      </c>
      <c r="D6570" s="6">
        <v>8837</v>
      </c>
      <c r="F6570" s="6" t="s">
        <v>20</v>
      </c>
      <c r="G6570" s="6">
        <v>183.1</v>
      </c>
      <c r="H6570" s="6">
        <v>97</v>
      </c>
      <c r="I6570" s="6">
        <v>1.6</v>
      </c>
      <c r="J6570" s="6" t="s">
        <v>170</v>
      </c>
      <c r="K6570" s="6">
        <v>1.3</v>
      </c>
      <c r="L6570" s="6" t="s">
        <v>24</v>
      </c>
      <c r="N6570" s="6" t="b">
        <v>0</v>
      </c>
      <c r="O6570" s="6">
        <v>41.989784129999997</v>
      </c>
      <c r="P6570" s="6">
        <v>-72.12853441</v>
      </c>
    </row>
    <row r="6571" spans="2:16" ht="15.75" customHeight="1" x14ac:dyDescent="0.3">
      <c r="B6571" s="6">
        <v>409</v>
      </c>
      <c r="C6571" s="6" t="s">
        <v>21</v>
      </c>
      <c r="D6571" s="6">
        <v>8838</v>
      </c>
      <c r="F6571" s="6" t="s">
        <v>20</v>
      </c>
      <c r="G6571" s="6">
        <v>181.6</v>
      </c>
      <c r="H6571" s="6">
        <v>95.5</v>
      </c>
      <c r="I6571" s="6">
        <v>1.5</v>
      </c>
      <c r="J6571" s="6" t="s">
        <v>170</v>
      </c>
      <c r="K6571" s="6">
        <v>1.3</v>
      </c>
      <c r="L6571" s="6" t="s">
        <v>24</v>
      </c>
      <c r="N6571" s="6" t="b">
        <v>0</v>
      </c>
      <c r="O6571" s="6">
        <v>41.98977318</v>
      </c>
      <c r="P6571" s="6">
        <v>-72.12855544</v>
      </c>
    </row>
    <row r="6572" spans="2:16" ht="15.75" customHeight="1" x14ac:dyDescent="0.3">
      <c r="B6572" s="6">
        <v>409</v>
      </c>
      <c r="C6572" s="6" t="s">
        <v>17</v>
      </c>
      <c r="D6572" s="6">
        <v>8839</v>
      </c>
      <c r="F6572" s="6" t="s">
        <v>20</v>
      </c>
      <c r="G6572" s="6">
        <v>187.8</v>
      </c>
      <c r="H6572" s="6">
        <v>88.7</v>
      </c>
      <c r="I6572" s="6">
        <v>3.6</v>
      </c>
      <c r="J6572" s="6" t="s">
        <v>170</v>
      </c>
      <c r="L6572" s="6" t="s">
        <v>24</v>
      </c>
      <c r="N6572" s="6" t="b">
        <v>0</v>
      </c>
      <c r="O6572" s="6">
        <v>41.98970327</v>
      </c>
      <c r="P6572" s="6">
        <v>-72.128495849999993</v>
      </c>
    </row>
    <row r="6573" spans="2:16" ht="15.75" customHeight="1" x14ac:dyDescent="0.3">
      <c r="B6573" s="6">
        <v>409</v>
      </c>
      <c r="C6573" s="6" t="s">
        <v>17</v>
      </c>
      <c r="D6573" s="6">
        <v>8840</v>
      </c>
      <c r="F6573" s="6" t="s">
        <v>20</v>
      </c>
      <c r="G6573" s="6">
        <v>187.7</v>
      </c>
      <c r="H6573" s="6">
        <v>88.3</v>
      </c>
      <c r="I6573" s="6">
        <v>2.2000000000000002</v>
      </c>
      <c r="J6573" s="6" t="s">
        <v>170</v>
      </c>
      <c r="L6573" s="6" t="s">
        <v>24</v>
      </c>
      <c r="N6573" s="6" t="b">
        <v>0</v>
      </c>
      <c r="O6573" s="6">
        <v>41.989699889999997</v>
      </c>
      <c r="P6573" s="6">
        <v>-72.128497879999998</v>
      </c>
    </row>
    <row r="6574" spans="2:16" ht="15.75" customHeight="1" x14ac:dyDescent="0.3">
      <c r="B6574" s="6">
        <v>409</v>
      </c>
      <c r="C6574" s="6" t="s">
        <v>17</v>
      </c>
      <c r="D6574" s="6">
        <v>8842</v>
      </c>
      <c r="F6574" s="6" t="s">
        <v>20</v>
      </c>
      <c r="G6574" s="6">
        <v>185.8</v>
      </c>
      <c r="H6574" s="6">
        <v>89.6</v>
      </c>
      <c r="I6574" s="6">
        <v>4.5999999999999996</v>
      </c>
      <c r="J6574" s="6" t="s">
        <v>170</v>
      </c>
      <c r="L6574" s="6" t="s">
        <v>24</v>
      </c>
      <c r="N6574" s="6" t="b">
        <v>0</v>
      </c>
      <c r="O6574" s="6">
        <v>41.989714370000002</v>
      </c>
      <c r="P6574" s="6">
        <v>-72.128517790000004</v>
      </c>
    </row>
    <row r="6575" spans="2:16" ht="15.75" customHeight="1" x14ac:dyDescent="0.3">
      <c r="B6575" s="6">
        <v>408</v>
      </c>
      <c r="C6575" s="6" t="s">
        <v>17</v>
      </c>
      <c r="D6575" s="6">
        <v>8843</v>
      </c>
      <c r="F6575" s="6" t="s">
        <v>20</v>
      </c>
      <c r="G6575" s="6">
        <v>169.8</v>
      </c>
      <c r="H6575" s="6">
        <v>83.1</v>
      </c>
      <c r="I6575" s="6">
        <v>1.7</v>
      </c>
      <c r="J6575" s="6" t="s">
        <v>170</v>
      </c>
      <c r="K6575" s="6">
        <v>1.3</v>
      </c>
      <c r="L6575" s="6" t="s">
        <v>24</v>
      </c>
      <c r="N6575" s="6" t="b">
        <v>0</v>
      </c>
      <c r="O6575" s="6">
        <v>41.989681789999999</v>
      </c>
      <c r="P6575" s="6">
        <v>-72.128722100000005</v>
      </c>
    </row>
    <row r="6576" spans="2:16" ht="15.75" customHeight="1" x14ac:dyDescent="0.3">
      <c r="B6576" s="6">
        <v>409</v>
      </c>
      <c r="C6576" s="6" t="s">
        <v>17</v>
      </c>
      <c r="D6576" s="6">
        <v>8844</v>
      </c>
      <c r="F6576" s="6" t="s">
        <v>20</v>
      </c>
      <c r="G6576" s="6">
        <v>183.8</v>
      </c>
      <c r="H6576" s="6">
        <v>88.4</v>
      </c>
      <c r="I6576" s="6">
        <v>1.3</v>
      </c>
      <c r="J6576" s="6" t="s">
        <v>170</v>
      </c>
      <c r="L6576" s="6" t="s">
        <v>24</v>
      </c>
      <c r="N6576" s="6" t="b">
        <v>0</v>
      </c>
      <c r="O6576" s="6">
        <v>41.989706869999999</v>
      </c>
      <c r="P6576" s="6">
        <v>-72.128544140000002</v>
      </c>
    </row>
    <row r="6577" spans="2:16" ht="15.75" customHeight="1" x14ac:dyDescent="0.3">
      <c r="B6577" s="6">
        <v>409</v>
      </c>
      <c r="C6577" s="6" t="s">
        <v>21</v>
      </c>
      <c r="D6577" s="6">
        <v>8845</v>
      </c>
      <c r="F6577" s="6" t="s">
        <v>20</v>
      </c>
      <c r="G6577" s="6">
        <v>180.8</v>
      </c>
      <c r="H6577" s="6">
        <v>93</v>
      </c>
      <c r="I6577" s="6">
        <v>3.1</v>
      </c>
      <c r="J6577" s="6" t="s">
        <v>170</v>
      </c>
      <c r="K6577" s="6">
        <v>1.3</v>
      </c>
      <c r="L6577" s="6" t="s">
        <v>24</v>
      </c>
      <c r="N6577" s="6" t="b">
        <v>0</v>
      </c>
      <c r="O6577" s="6">
        <v>41.989752289999998</v>
      </c>
      <c r="P6577" s="6">
        <v>-72.12857022</v>
      </c>
    </row>
    <row r="6578" spans="2:16" ht="15.75" customHeight="1" x14ac:dyDescent="0.3">
      <c r="B6578" s="6">
        <v>409</v>
      </c>
      <c r="C6578" s="6" t="s">
        <v>21</v>
      </c>
      <c r="D6578" s="6">
        <v>8846</v>
      </c>
      <c r="F6578" s="6" t="s">
        <v>20</v>
      </c>
      <c r="G6578" s="6">
        <v>183.2</v>
      </c>
      <c r="H6578" s="6">
        <v>93.5</v>
      </c>
      <c r="I6578" s="6">
        <v>1.7</v>
      </c>
      <c r="J6578" s="6" t="s">
        <v>170</v>
      </c>
      <c r="K6578" s="6">
        <v>1.3</v>
      </c>
      <c r="L6578" s="6" t="s">
        <v>24</v>
      </c>
      <c r="N6578" s="6" t="b">
        <v>0</v>
      </c>
      <c r="O6578" s="6">
        <v>41.989752969999998</v>
      </c>
      <c r="P6578" s="6">
        <v>-72.128540580000006</v>
      </c>
    </row>
    <row r="6579" spans="2:16" ht="15.75" customHeight="1" x14ac:dyDescent="0.3">
      <c r="B6579" s="6">
        <v>107</v>
      </c>
      <c r="C6579" s="6" t="s">
        <v>21</v>
      </c>
      <c r="D6579" s="6">
        <v>8847</v>
      </c>
      <c r="F6579" s="6" t="s">
        <v>20</v>
      </c>
      <c r="G6579" s="6">
        <v>152.30000000000001</v>
      </c>
      <c r="H6579" s="6">
        <v>28.5</v>
      </c>
      <c r="I6579" s="6">
        <v>7.6</v>
      </c>
      <c r="J6579" s="6" t="s">
        <v>170</v>
      </c>
      <c r="K6579" s="6">
        <v>1.3</v>
      </c>
      <c r="L6579" s="6" t="s">
        <v>24</v>
      </c>
      <c r="N6579" s="6" t="b">
        <v>0</v>
      </c>
      <c r="O6579" s="6">
        <v>41.989225560000001</v>
      </c>
      <c r="P6579" s="6">
        <v>-72.129045360000006</v>
      </c>
    </row>
    <row r="6580" spans="2:16" ht="15.75" customHeight="1" x14ac:dyDescent="0.3">
      <c r="B6580" s="6">
        <v>409</v>
      </c>
      <c r="C6580" s="6" t="s">
        <v>17</v>
      </c>
      <c r="D6580" s="6">
        <v>8848</v>
      </c>
      <c r="F6580" s="6" t="s">
        <v>20</v>
      </c>
      <c r="G6580" s="6">
        <v>184.2</v>
      </c>
      <c r="H6580" s="6">
        <v>88.9</v>
      </c>
      <c r="I6580" s="6">
        <v>3.4</v>
      </c>
      <c r="J6580" s="6" t="s">
        <v>170</v>
      </c>
      <c r="L6580" s="6" t="s">
        <v>24</v>
      </c>
      <c r="N6580" s="6" t="b">
        <v>0</v>
      </c>
      <c r="O6580" s="6">
        <v>41.989710670000001</v>
      </c>
      <c r="P6580" s="6">
        <v>-72.128538329999998</v>
      </c>
    </row>
    <row r="6581" spans="2:16" ht="15.75" customHeight="1" x14ac:dyDescent="0.3">
      <c r="B6581" s="6">
        <v>409</v>
      </c>
      <c r="C6581" s="6" t="s">
        <v>17</v>
      </c>
      <c r="D6581" s="6">
        <v>8849</v>
      </c>
      <c r="F6581" s="6" t="s">
        <v>20</v>
      </c>
      <c r="G6581" s="6">
        <v>185.6</v>
      </c>
      <c r="H6581" s="6">
        <v>88.3</v>
      </c>
      <c r="I6581" s="6">
        <v>2.1</v>
      </c>
      <c r="J6581" s="6" t="s">
        <v>170</v>
      </c>
      <c r="L6581" s="6" t="s">
        <v>24</v>
      </c>
      <c r="N6581" s="6" t="b">
        <v>0</v>
      </c>
      <c r="O6581" s="6">
        <v>41.989703169999999</v>
      </c>
      <c r="P6581" s="6">
        <v>-72.128522899999993</v>
      </c>
    </row>
    <row r="6582" spans="2:16" ht="15.75" customHeight="1" x14ac:dyDescent="0.3">
      <c r="B6582" s="6">
        <v>409</v>
      </c>
      <c r="C6582" s="6" t="s">
        <v>21</v>
      </c>
      <c r="D6582" s="6">
        <v>8850</v>
      </c>
      <c r="F6582" s="6" t="s">
        <v>20</v>
      </c>
      <c r="G6582" s="6">
        <v>186.1</v>
      </c>
      <c r="H6582" s="6">
        <v>99.1</v>
      </c>
      <c r="I6582" s="6">
        <v>1.9</v>
      </c>
      <c r="J6582" s="6" t="s">
        <v>170</v>
      </c>
      <c r="K6582" s="6">
        <v>1.3</v>
      </c>
      <c r="L6582" s="6" t="s">
        <v>24</v>
      </c>
      <c r="N6582" s="6" t="b">
        <v>0</v>
      </c>
      <c r="O6582" s="6">
        <v>41.989798039999997</v>
      </c>
      <c r="P6582" s="6">
        <v>-72.128494250000003</v>
      </c>
    </row>
    <row r="6583" spans="2:16" ht="15.75" customHeight="1" x14ac:dyDescent="0.3">
      <c r="B6583" s="6">
        <v>409</v>
      </c>
      <c r="C6583" s="6" t="s">
        <v>21</v>
      </c>
      <c r="D6583" s="6">
        <v>8851</v>
      </c>
      <c r="F6583" s="6" t="s">
        <v>20</v>
      </c>
      <c r="G6583" s="6">
        <v>180.5</v>
      </c>
      <c r="H6583" s="6">
        <v>95.6</v>
      </c>
      <c r="I6583" s="6">
        <v>5.0999999999999996</v>
      </c>
      <c r="J6583" s="6" t="s">
        <v>170</v>
      </c>
      <c r="K6583" s="6">
        <v>1.3</v>
      </c>
      <c r="L6583" s="6" t="s">
        <v>24</v>
      </c>
      <c r="N6583" s="6" t="b">
        <v>0</v>
      </c>
      <c r="O6583" s="6">
        <v>41.989775790000003</v>
      </c>
      <c r="P6583" s="6">
        <v>-72.128568329999993</v>
      </c>
    </row>
    <row r="6584" spans="2:16" ht="15.75" customHeight="1" x14ac:dyDescent="0.3">
      <c r="B6584" s="6">
        <v>409</v>
      </c>
      <c r="C6584" s="6" t="s">
        <v>17</v>
      </c>
      <c r="D6584" s="6">
        <v>8852</v>
      </c>
      <c r="F6584" s="6" t="s">
        <v>20</v>
      </c>
      <c r="G6584" s="6">
        <v>185.3</v>
      </c>
      <c r="H6584" s="6">
        <v>88.2</v>
      </c>
      <c r="I6584" s="6">
        <v>2</v>
      </c>
      <c r="J6584" s="6" t="s">
        <v>170</v>
      </c>
      <c r="L6584" s="6" t="s">
        <v>24</v>
      </c>
      <c r="N6584" s="6" t="b">
        <v>0</v>
      </c>
      <c r="O6584" s="6">
        <v>41.989702749999999</v>
      </c>
      <c r="P6584" s="6">
        <v>-72.128526690000001</v>
      </c>
    </row>
    <row r="6585" spans="2:16" ht="15.75" customHeight="1" x14ac:dyDescent="0.3">
      <c r="B6585" s="6">
        <v>409</v>
      </c>
      <c r="C6585" s="6" t="s">
        <v>17</v>
      </c>
      <c r="D6585" s="6">
        <v>8853</v>
      </c>
      <c r="F6585" s="6" t="s">
        <v>20</v>
      </c>
      <c r="G6585" s="6">
        <v>184.9</v>
      </c>
      <c r="H6585" s="6">
        <v>89.8</v>
      </c>
      <c r="I6585" s="6">
        <v>2.4</v>
      </c>
      <c r="J6585" s="6" t="s">
        <v>170</v>
      </c>
      <c r="L6585" s="6" t="s">
        <v>24</v>
      </c>
      <c r="N6585" s="6" t="b">
        <v>0</v>
      </c>
      <c r="O6585" s="6">
        <v>41.989717550000002</v>
      </c>
      <c r="P6585" s="6">
        <v>-72.128528090000003</v>
      </c>
    </row>
    <row r="6586" spans="2:16" ht="15.75" customHeight="1" x14ac:dyDescent="0.3">
      <c r="B6586" s="6">
        <v>409</v>
      </c>
      <c r="C6586" s="6" t="s">
        <v>21</v>
      </c>
      <c r="D6586" s="6">
        <v>8855</v>
      </c>
      <c r="F6586" s="6" t="s">
        <v>20</v>
      </c>
      <c r="G6586" s="6">
        <v>181.2</v>
      </c>
      <c r="H6586" s="6">
        <v>99.1</v>
      </c>
      <c r="I6586" s="6">
        <v>2.9</v>
      </c>
      <c r="J6586" s="6" t="s">
        <v>170</v>
      </c>
      <c r="K6586" s="6">
        <v>1.3</v>
      </c>
      <c r="L6586" s="6" t="s">
        <v>24</v>
      </c>
      <c r="N6586" s="6" t="b">
        <v>0</v>
      </c>
      <c r="O6586" s="6">
        <v>41.989805689999997</v>
      </c>
      <c r="P6586" s="6">
        <v>-72.128552639999995</v>
      </c>
    </row>
    <row r="6587" spans="2:16" ht="15.75" customHeight="1" x14ac:dyDescent="0.3">
      <c r="B6587" s="6">
        <v>408</v>
      </c>
      <c r="C6587" s="6" t="s">
        <v>17</v>
      </c>
      <c r="D6587" s="6">
        <v>8856</v>
      </c>
      <c r="F6587" s="6" t="s">
        <v>20</v>
      </c>
      <c r="G6587" s="6">
        <v>169.6</v>
      </c>
      <c r="H6587" s="6">
        <v>82.8</v>
      </c>
      <c r="I6587" s="6">
        <v>1.8</v>
      </c>
      <c r="J6587" s="6" t="s">
        <v>170</v>
      </c>
      <c r="K6587" s="6">
        <v>1.3</v>
      </c>
      <c r="L6587" s="6" t="s">
        <v>24</v>
      </c>
      <c r="N6587" s="6" t="b">
        <v>0</v>
      </c>
      <c r="O6587" s="6">
        <v>41.989679449999997</v>
      </c>
      <c r="P6587" s="6">
        <v>-72.128725110000005</v>
      </c>
    </row>
    <row r="6588" spans="2:16" ht="15.75" customHeight="1" x14ac:dyDescent="0.3">
      <c r="B6588" s="6">
        <v>409</v>
      </c>
      <c r="C6588" s="6" t="s">
        <v>17</v>
      </c>
      <c r="D6588" s="6">
        <v>8857</v>
      </c>
      <c r="F6588" s="6" t="s">
        <v>20</v>
      </c>
      <c r="G6588" s="6">
        <v>185.3</v>
      </c>
      <c r="H6588" s="6">
        <v>88.8</v>
      </c>
      <c r="I6588" s="6">
        <v>3.2</v>
      </c>
      <c r="J6588" s="6" t="s">
        <v>170</v>
      </c>
      <c r="L6588" s="6" t="s">
        <v>24</v>
      </c>
      <c r="N6588" s="6" t="b">
        <v>0</v>
      </c>
      <c r="O6588" s="6">
        <v>41.989708069999999</v>
      </c>
      <c r="P6588" s="6">
        <v>-72.128525429999996</v>
      </c>
    </row>
    <row r="6589" spans="2:16" ht="15.75" customHeight="1" x14ac:dyDescent="0.3">
      <c r="B6589" s="6">
        <v>409</v>
      </c>
      <c r="C6589" s="6" t="s">
        <v>21</v>
      </c>
      <c r="D6589" s="6">
        <v>8859</v>
      </c>
      <c r="F6589" s="6" t="s">
        <v>20</v>
      </c>
      <c r="G6589" s="6">
        <v>180.8</v>
      </c>
      <c r="H6589" s="6">
        <v>97</v>
      </c>
      <c r="I6589" s="6">
        <v>2</v>
      </c>
      <c r="J6589" s="6" t="s">
        <v>170</v>
      </c>
      <c r="K6589" s="6">
        <v>1.3</v>
      </c>
      <c r="L6589" s="6" t="s">
        <v>24</v>
      </c>
      <c r="N6589" s="6" t="b">
        <v>0</v>
      </c>
      <c r="O6589" s="6">
        <v>41.989787720000002</v>
      </c>
      <c r="P6589" s="6">
        <v>-72.128561820000002</v>
      </c>
    </row>
    <row r="6590" spans="2:16" ht="15.75" customHeight="1" x14ac:dyDescent="0.3">
      <c r="B6590" s="6">
        <v>409</v>
      </c>
      <c r="C6590" s="6" t="s">
        <v>21</v>
      </c>
      <c r="D6590" s="6">
        <v>8860</v>
      </c>
      <c r="F6590" s="6" t="s">
        <v>20</v>
      </c>
      <c r="G6590" s="6">
        <v>183</v>
      </c>
      <c r="H6590" s="6">
        <v>93.9</v>
      </c>
      <c r="I6590" s="6">
        <v>2.2000000000000002</v>
      </c>
      <c r="J6590" s="6" t="s">
        <v>170</v>
      </c>
      <c r="K6590" s="6">
        <v>1.3</v>
      </c>
      <c r="L6590" s="6" t="s">
        <v>24</v>
      </c>
      <c r="N6590" s="6" t="b">
        <v>0</v>
      </c>
      <c r="O6590" s="6">
        <v>41.989756829999997</v>
      </c>
      <c r="P6590" s="6">
        <v>-72.128542120000006</v>
      </c>
    </row>
    <row r="6591" spans="2:16" ht="15.75" customHeight="1" x14ac:dyDescent="0.3">
      <c r="B6591" s="6">
        <v>409</v>
      </c>
      <c r="C6591" s="6" t="s">
        <v>21</v>
      </c>
      <c r="D6591" s="6">
        <v>8861</v>
      </c>
      <c r="F6591" s="6" t="s">
        <v>20</v>
      </c>
      <c r="G6591" s="6">
        <v>193.2</v>
      </c>
      <c r="H6591" s="6">
        <v>95.3</v>
      </c>
      <c r="I6591" s="6">
        <v>1.9</v>
      </c>
      <c r="J6591" s="6" t="s">
        <v>170</v>
      </c>
      <c r="K6591" s="6">
        <v>1.3</v>
      </c>
      <c r="L6591" s="6" t="s">
        <v>24</v>
      </c>
      <c r="N6591" s="6" t="b">
        <v>0</v>
      </c>
      <c r="O6591" s="6">
        <v>41.989753290000003</v>
      </c>
      <c r="P6591" s="6">
        <v>-72.128417639999995</v>
      </c>
    </row>
    <row r="6592" spans="2:16" ht="15.75" customHeight="1" x14ac:dyDescent="0.3">
      <c r="B6592" s="6">
        <v>409</v>
      </c>
      <c r="C6592" s="6" t="s">
        <v>21</v>
      </c>
      <c r="D6592" s="6">
        <v>8862</v>
      </c>
      <c r="F6592" s="6" t="s">
        <v>20</v>
      </c>
      <c r="G6592" s="6">
        <v>181.9</v>
      </c>
      <c r="H6592" s="6">
        <v>92.2</v>
      </c>
      <c r="I6592" s="6">
        <v>2.6</v>
      </c>
      <c r="J6592" s="6" t="s">
        <v>170</v>
      </c>
      <c r="K6592" s="6">
        <v>1.3</v>
      </c>
      <c r="L6592" s="6" t="s">
        <v>24</v>
      </c>
      <c r="N6592" s="6" t="b">
        <v>0</v>
      </c>
      <c r="O6592" s="6">
        <v>41.989743490000002</v>
      </c>
      <c r="P6592" s="6">
        <v>-72.128558799999993</v>
      </c>
    </row>
    <row r="6593" spans="2:16" ht="15.75" customHeight="1" x14ac:dyDescent="0.3">
      <c r="B6593" s="6">
        <v>409</v>
      </c>
      <c r="C6593" s="6" t="s">
        <v>17</v>
      </c>
      <c r="D6593" s="6">
        <v>8863</v>
      </c>
      <c r="F6593" s="6" t="s">
        <v>20</v>
      </c>
      <c r="G6593" s="6">
        <v>189.3</v>
      </c>
      <c r="H6593" s="6">
        <v>89.2</v>
      </c>
      <c r="I6593" s="6">
        <v>2.7</v>
      </c>
      <c r="J6593" s="6" t="s">
        <v>170</v>
      </c>
      <c r="L6593" s="6" t="s">
        <v>24</v>
      </c>
      <c r="N6593" s="6" t="b">
        <v>0</v>
      </c>
      <c r="O6593" s="6">
        <v>41.989705360000002</v>
      </c>
      <c r="P6593" s="6">
        <v>-72.128476930000005</v>
      </c>
    </row>
    <row r="6594" spans="2:16" ht="15.75" customHeight="1" x14ac:dyDescent="0.3">
      <c r="B6594" s="6">
        <v>107</v>
      </c>
      <c r="C6594" s="6" t="s">
        <v>26</v>
      </c>
      <c r="D6594" s="6">
        <v>8865</v>
      </c>
      <c r="F6594" s="6" t="s">
        <v>20</v>
      </c>
      <c r="G6594" s="6">
        <v>155.69999999999999</v>
      </c>
      <c r="H6594" s="6">
        <v>22.1</v>
      </c>
      <c r="I6594" s="6">
        <v>2.5</v>
      </c>
      <c r="J6594" s="6" t="s">
        <v>170</v>
      </c>
      <c r="K6594" s="6">
        <v>1.3</v>
      </c>
      <c r="L6594" s="6" t="s">
        <v>24</v>
      </c>
      <c r="N6594" s="6" t="b">
        <v>0</v>
      </c>
      <c r="O6594" s="6">
        <v>41.989163570000002</v>
      </c>
      <c r="P6594" s="6">
        <v>-72.129018290000005</v>
      </c>
    </row>
    <row r="6595" spans="2:16" ht="15.75" customHeight="1" x14ac:dyDescent="0.3">
      <c r="B6595" s="6">
        <v>107</v>
      </c>
      <c r="C6595" s="6" t="s">
        <v>26</v>
      </c>
      <c r="D6595" s="6">
        <v>8866</v>
      </c>
      <c r="F6595" s="6" t="s">
        <v>22</v>
      </c>
      <c r="G6595" s="6">
        <v>159.5</v>
      </c>
      <c r="H6595" s="6">
        <v>22.9</v>
      </c>
      <c r="I6595" s="6">
        <v>1.1000000000000001</v>
      </c>
      <c r="J6595" s="6" t="s">
        <v>170</v>
      </c>
      <c r="K6595" s="6">
        <v>1.3</v>
      </c>
      <c r="L6595" s="6" t="s">
        <v>24</v>
      </c>
      <c r="N6595" s="6" t="b">
        <v>0</v>
      </c>
      <c r="O6595" s="6">
        <v>41.989164719999998</v>
      </c>
      <c r="P6595" s="6">
        <v>-72.128971329999999</v>
      </c>
    </row>
    <row r="6596" spans="2:16" ht="15.75" customHeight="1" x14ac:dyDescent="0.3">
      <c r="B6596" s="6">
        <v>409</v>
      </c>
      <c r="C6596" s="6" t="s">
        <v>21</v>
      </c>
      <c r="D6596" s="6">
        <v>8870</v>
      </c>
      <c r="F6596" s="6" t="s">
        <v>20</v>
      </c>
      <c r="G6596" s="6">
        <v>183.5</v>
      </c>
      <c r="H6596" s="6">
        <v>95.9</v>
      </c>
      <c r="I6596" s="6">
        <v>1.6</v>
      </c>
      <c r="J6596" s="6" t="s">
        <v>170</v>
      </c>
      <c r="K6596" s="6">
        <v>1.3</v>
      </c>
      <c r="L6596" s="6" t="s">
        <v>24</v>
      </c>
      <c r="N6596" s="6" t="b">
        <v>0</v>
      </c>
      <c r="O6596" s="6">
        <v>41.989773759999999</v>
      </c>
      <c r="P6596" s="6">
        <v>-72.128531960000004</v>
      </c>
    </row>
    <row r="6597" spans="2:16" ht="15.75" customHeight="1" x14ac:dyDescent="0.3">
      <c r="B6597" s="6">
        <v>409</v>
      </c>
      <c r="C6597" s="6" t="s">
        <v>17</v>
      </c>
      <c r="D6597" s="6">
        <v>8871</v>
      </c>
      <c r="F6597" s="6" t="s">
        <v>20</v>
      </c>
      <c r="G6597" s="6">
        <v>183.6</v>
      </c>
      <c r="H6597" s="6">
        <v>89.8</v>
      </c>
      <c r="I6597" s="6">
        <v>2.5</v>
      </c>
      <c r="J6597" s="6" t="s">
        <v>170</v>
      </c>
      <c r="L6597" s="6" t="s">
        <v>24</v>
      </c>
      <c r="N6597" s="6" t="b">
        <v>0</v>
      </c>
      <c r="O6597" s="6">
        <v>41.989719579999999</v>
      </c>
      <c r="P6597" s="6">
        <v>-72.128543579999999</v>
      </c>
    </row>
    <row r="6598" spans="2:16" ht="15.75" customHeight="1" x14ac:dyDescent="0.3">
      <c r="B6598" s="6">
        <v>107</v>
      </c>
      <c r="C6598" s="6" t="s">
        <v>26</v>
      </c>
      <c r="D6598" s="6">
        <v>8872</v>
      </c>
      <c r="F6598" s="6" t="s">
        <v>22</v>
      </c>
      <c r="G6598" s="6">
        <v>153.6</v>
      </c>
      <c r="H6598" s="6">
        <v>22.3</v>
      </c>
      <c r="I6598" s="6">
        <v>2.1</v>
      </c>
      <c r="J6598" s="6" t="s">
        <v>170</v>
      </c>
      <c r="K6598" s="6">
        <v>1.3</v>
      </c>
      <c r="L6598" s="6" t="s">
        <v>24</v>
      </c>
      <c r="N6598" s="6" t="b">
        <v>0</v>
      </c>
      <c r="O6598" s="6">
        <v>41.989168620000001</v>
      </c>
      <c r="P6598" s="6">
        <v>-72.129042900000002</v>
      </c>
    </row>
    <row r="6599" spans="2:16" ht="15.75" customHeight="1" x14ac:dyDescent="0.3">
      <c r="B6599" s="6">
        <v>409</v>
      </c>
      <c r="C6599" s="6" t="s">
        <v>17</v>
      </c>
      <c r="D6599" s="6">
        <v>8875</v>
      </c>
      <c r="F6599" s="6" t="s">
        <v>20</v>
      </c>
      <c r="G6599" s="6">
        <v>180.2</v>
      </c>
      <c r="H6599" s="6">
        <v>88.8</v>
      </c>
      <c r="I6599" s="6">
        <v>2</v>
      </c>
      <c r="J6599" s="6" t="s">
        <v>170</v>
      </c>
      <c r="K6599" s="6">
        <v>1.3</v>
      </c>
      <c r="L6599" s="6" t="s">
        <v>24</v>
      </c>
      <c r="N6599" s="6" t="b">
        <v>0</v>
      </c>
      <c r="O6599" s="6">
        <v>41.989716029999997</v>
      </c>
      <c r="P6599" s="6">
        <v>-72.128586200000001</v>
      </c>
    </row>
    <row r="6600" spans="2:16" ht="15.75" customHeight="1" x14ac:dyDescent="0.3">
      <c r="B6600" s="6">
        <v>409</v>
      </c>
      <c r="C6600" s="6" t="s">
        <v>21</v>
      </c>
      <c r="D6600" s="6">
        <v>8876</v>
      </c>
      <c r="F6600" s="6" t="s">
        <v>20</v>
      </c>
      <c r="G6600" s="6">
        <v>183.2</v>
      </c>
      <c r="H6600" s="6">
        <v>96.6</v>
      </c>
      <c r="I6600" s="6">
        <v>1.5</v>
      </c>
      <c r="J6600" s="6" t="s">
        <v>170</v>
      </c>
      <c r="K6600" s="6">
        <v>1.3</v>
      </c>
      <c r="L6600" s="6" t="s">
        <v>24</v>
      </c>
      <c r="N6600" s="6" t="b">
        <v>0</v>
      </c>
      <c r="O6600" s="6">
        <v>41.989780430000003</v>
      </c>
      <c r="P6600" s="6">
        <v>-72.128534060000007</v>
      </c>
    </row>
    <row r="6601" spans="2:16" ht="15.75" customHeight="1" x14ac:dyDescent="0.3">
      <c r="B6601" s="6">
        <v>107</v>
      </c>
      <c r="C6601" s="6" t="s">
        <v>26</v>
      </c>
      <c r="D6601" s="6">
        <v>8877</v>
      </c>
      <c r="F6601" s="6" t="s">
        <v>20</v>
      </c>
      <c r="G6601" s="6">
        <v>153.80000000000001</v>
      </c>
      <c r="H6601" s="6">
        <v>21.6</v>
      </c>
      <c r="I6601" s="6">
        <v>1.2</v>
      </c>
      <c r="J6601" s="6" t="s">
        <v>170</v>
      </c>
      <c r="K6601" s="6">
        <v>1.3</v>
      </c>
      <c r="L6601" s="6" t="s">
        <v>24</v>
      </c>
      <c r="N6601" s="6" t="b">
        <v>0</v>
      </c>
      <c r="O6601" s="6">
        <v>41.989162100000001</v>
      </c>
      <c r="P6601" s="6">
        <v>-72.129041979999997</v>
      </c>
    </row>
    <row r="6602" spans="2:16" ht="15.75" customHeight="1" x14ac:dyDescent="0.3">
      <c r="B6602" s="6">
        <v>409</v>
      </c>
      <c r="C6602" s="6" t="s">
        <v>17</v>
      </c>
      <c r="D6602" s="6">
        <v>8879</v>
      </c>
      <c r="F6602" s="6" t="s">
        <v>20</v>
      </c>
      <c r="G6602" s="6">
        <v>182.5</v>
      </c>
      <c r="H6602" s="6">
        <v>89.9</v>
      </c>
      <c r="I6602" s="6">
        <v>3.8</v>
      </c>
      <c r="J6602" s="6" t="s">
        <v>170</v>
      </c>
      <c r="L6602" s="6" t="s">
        <v>24</v>
      </c>
      <c r="N6602" s="6" t="b">
        <v>0</v>
      </c>
      <c r="O6602" s="6">
        <v>41.989722180000001</v>
      </c>
      <c r="P6602" s="6">
        <v>-72.12855648</v>
      </c>
    </row>
    <row r="6603" spans="2:16" ht="15.75" customHeight="1" x14ac:dyDescent="0.3">
      <c r="B6603" s="6">
        <v>409</v>
      </c>
      <c r="C6603" s="6" t="s">
        <v>17</v>
      </c>
      <c r="D6603" s="6">
        <v>8885</v>
      </c>
      <c r="F6603" s="6" t="s">
        <v>20</v>
      </c>
      <c r="G6603" s="6">
        <v>183</v>
      </c>
      <c r="H6603" s="6">
        <v>84.3</v>
      </c>
      <c r="I6603" s="6">
        <v>1.2</v>
      </c>
      <c r="J6603" s="6" t="s">
        <v>170</v>
      </c>
      <c r="K6603" s="6">
        <v>1.3</v>
      </c>
      <c r="L6603" s="6" t="s">
        <v>24</v>
      </c>
      <c r="N6603" s="6" t="b">
        <v>0</v>
      </c>
      <c r="O6603" s="6">
        <v>41.989671800000004</v>
      </c>
      <c r="P6603" s="6">
        <v>-72.128562290000005</v>
      </c>
    </row>
    <row r="6604" spans="2:16" ht="15.75" customHeight="1" x14ac:dyDescent="0.3">
      <c r="B6604" s="6">
        <v>409</v>
      </c>
      <c r="C6604" s="6" t="s">
        <v>17</v>
      </c>
      <c r="D6604" s="6">
        <v>8887</v>
      </c>
      <c r="F6604" s="6" t="s">
        <v>20</v>
      </c>
      <c r="G6604" s="6">
        <v>185</v>
      </c>
      <c r="H6604" s="6">
        <v>88.8</v>
      </c>
      <c r="I6604" s="6">
        <v>2.2000000000000002</v>
      </c>
      <c r="J6604" s="6" t="s">
        <v>170</v>
      </c>
      <c r="L6604" s="6" t="s">
        <v>24</v>
      </c>
      <c r="N6604" s="6" t="b">
        <v>0</v>
      </c>
      <c r="O6604" s="6">
        <v>41.989708530000001</v>
      </c>
      <c r="P6604" s="6">
        <v>-72.128529</v>
      </c>
    </row>
    <row r="6605" spans="2:16" ht="15.75" customHeight="1" x14ac:dyDescent="0.3">
      <c r="B6605" s="6">
        <v>409</v>
      </c>
      <c r="C6605" s="6" t="s">
        <v>17</v>
      </c>
      <c r="D6605" s="6">
        <v>8889</v>
      </c>
      <c r="F6605" s="6" t="s">
        <v>20</v>
      </c>
      <c r="G6605" s="6">
        <v>187.3</v>
      </c>
      <c r="H6605" s="6">
        <v>86</v>
      </c>
      <c r="I6605" s="6">
        <v>2</v>
      </c>
      <c r="J6605" s="6" t="s">
        <v>170</v>
      </c>
      <c r="L6605" s="6" t="s">
        <v>24</v>
      </c>
      <c r="N6605" s="6" t="b">
        <v>0</v>
      </c>
      <c r="O6605" s="6">
        <v>41.989680139999997</v>
      </c>
      <c r="P6605" s="6">
        <v>-72.128507479999996</v>
      </c>
    </row>
    <row r="6606" spans="2:16" ht="15.75" customHeight="1" x14ac:dyDescent="0.3">
      <c r="B6606" s="6">
        <v>409</v>
      </c>
      <c r="C6606" s="6" t="s">
        <v>17</v>
      </c>
      <c r="D6606" s="6">
        <v>8890</v>
      </c>
      <c r="F6606" s="6" t="s">
        <v>20</v>
      </c>
      <c r="G6606" s="6">
        <v>188.8</v>
      </c>
      <c r="H6606" s="6">
        <v>88.3</v>
      </c>
      <c r="I6606" s="6">
        <v>1</v>
      </c>
      <c r="J6606" s="6" t="s">
        <v>170</v>
      </c>
      <c r="L6606" s="6" t="s">
        <v>24</v>
      </c>
      <c r="N6606" s="6" t="b">
        <v>0</v>
      </c>
      <c r="O6606" s="6">
        <v>41.989698169999997</v>
      </c>
      <c r="P6606" s="6">
        <v>-72.12848477</v>
      </c>
    </row>
    <row r="6607" spans="2:16" ht="15.75" customHeight="1" x14ac:dyDescent="0.3">
      <c r="B6607" s="6">
        <v>409</v>
      </c>
      <c r="C6607" s="6" t="s">
        <v>17</v>
      </c>
      <c r="D6607" s="6">
        <v>8891</v>
      </c>
      <c r="F6607" s="6" t="s">
        <v>20</v>
      </c>
      <c r="G6607" s="6">
        <v>184</v>
      </c>
      <c r="H6607" s="6">
        <v>86.4</v>
      </c>
      <c r="I6607" s="6">
        <v>2.8</v>
      </c>
      <c r="J6607" s="6" t="s">
        <v>170</v>
      </c>
      <c r="L6607" s="6" t="s">
        <v>24</v>
      </c>
      <c r="N6607" s="6" t="b">
        <v>0</v>
      </c>
      <c r="O6607" s="6">
        <v>41.989688839999999</v>
      </c>
      <c r="P6607" s="6">
        <v>-72.128545959999997</v>
      </c>
    </row>
    <row r="6608" spans="2:16" ht="15.75" customHeight="1" x14ac:dyDescent="0.3">
      <c r="B6608" s="6">
        <v>409</v>
      </c>
      <c r="C6608" s="6" t="s">
        <v>17</v>
      </c>
      <c r="D6608" s="6">
        <v>8892</v>
      </c>
      <c r="F6608" s="6" t="s">
        <v>20</v>
      </c>
      <c r="G6608" s="6">
        <v>182</v>
      </c>
      <c r="H6608" s="6">
        <v>85.3</v>
      </c>
      <c r="I6608" s="6">
        <v>1.6</v>
      </c>
      <c r="J6608" s="6" t="s">
        <v>170</v>
      </c>
      <c r="K6608" s="6">
        <v>1.3</v>
      </c>
      <c r="L6608" s="6" t="s">
        <v>24</v>
      </c>
      <c r="N6608" s="6" t="b">
        <v>0</v>
      </c>
      <c r="O6608" s="6">
        <v>41.989682219999999</v>
      </c>
      <c r="P6608" s="6">
        <v>-72.128572109999993</v>
      </c>
    </row>
    <row r="6609" spans="2:16" ht="15.75" customHeight="1" x14ac:dyDescent="0.3">
      <c r="B6609" s="6">
        <v>409</v>
      </c>
      <c r="C6609" s="6" t="s">
        <v>21</v>
      </c>
      <c r="D6609" s="6">
        <v>8893</v>
      </c>
      <c r="F6609" s="6" t="s">
        <v>20</v>
      </c>
      <c r="G6609" s="6">
        <v>182.4</v>
      </c>
      <c r="H6609" s="6">
        <v>93.5</v>
      </c>
      <c r="I6609" s="6">
        <v>3.1</v>
      </c>
      <c r="J6609" s="6" t="s">
        <v>170</v>
      </c>
      <c r="K6609" s="6">
        <v>1.3</v>
      </c>
      <c r="L6609" s="6" t="s">
        <v>24</v>
      </c>
      <c r="N6609" s="6" t="b">
        <v>0</v>
      </c>
      <c r="O6609" s="6">
        <v>41.989754220000002</v>
      </c>
      <c r="P6609" s="6">
        <v>-72.128550110000006</v>
      </c>
    </row>
    <row r="6610" spans="2:16" ht="15.75" customHeight="1" x14ac:dyDescent="0.3">
      <c r="B6610" s="6">
        <v>409</v>
      </c>
      <c r="C6610" s="6" t="s">
        <v>17</v>
      </c>
      <c r="D6610" s="6">
        <v>8894</v>
      </c>
      <c r="F6610" s="6" t="s">
        <v>20</v>
      </c>
      <c r="G6610" s="6">
        <v>184.6</v>
      </c>
      <c r="H6610" s="6">
        <v>89.9</v>
      </c>
      <c r="I6610" s="6">
        <v>1.6</v>
      </c>
      <c r="J6610" s="6" t="s">
        <v>170</v>
      </c>
      <c r="L6610" s="6" t="s">
        <v>24</v>
      </c>
      <c r="N6610" s="6" t="b">
        <v>0</v>
      </c>
      <c r="O6610" s="6">
        <v>41.9897189</v>
      </c>
      <c r="P6610" s="6">
        <v>-72.128531460000005</v>
      </c>
    </row>
    <row r="6611" spans="2:16" ht="15.75" customHeight="1" x14ac:dyDescent="0.3">
      <c r="B6611" s="6">
        <v>409</v>
      </c>
      <c r="C6611" s="6" t="s">
        <v>17</v>
      </c>
      <c r="D6611" s="6">
        <v>8898</v>
      </c>
      <c r="F6611" s="6" t="s">
        <v>20</v>
      </c>
      <c r="G6611" s="6">
        <v>189.6</v>
      </c>
      <c r="H6611" s="6">
        <v>85</v>
      </c>
      <c r="I6611" s="6">
        <v>1.2</v>
      </c>
      <c r="J6611" s="6" t="s">
        <v>170</v>
      </c>
      <c r="L6611" s="6" t="s">
        <v>24</v>
      </c>
      <c r="N6611" s="6" t="b">
        <v>0</v>
      </c>
      <c r="O6611" s="6">
        <v>41.989667689999997</v>
      </c>
      <c r="P6611" s="6">
        <v>-72.128482180000006</v>
      </c>
    </row>
    <row r="6612" spans="2:16" ht="15.75" customHeight="1" x14ac:dyDescent="0.3">
      <c r="B6612" s="6">
        <v>409</v>
      </c>
      <c r="C6612" s="6" t="s">
        <v>21</v>
      </c>
      <c r="D6612" s="6">
        <v>8899</v>
      </c>
      <c r="F6612" s="6" t="s">
        <v>20</v>
      </c>
      <c r="G6612" s="6">
        <v>183.1</v>
      </c>
      <c r="H6612" s="6">
        <v>99.5</v>
      </c>
      <c r="I6612" s="6">
        <v>1.1000000000000001</v>
      </c>
      <c r="J6612" s="6" t="s">
        <v>170</v>
      </c>
      <c r="K6612" s="6">
        <v>1.3</v>
      </c>
      <c r="L6612" s="6" t="s">
        <v>24</v>
      </c>
      <c r="N6612" s="6" t="b">
        <v>0</v>
      </c>
      <c r="O6612" s="6">
        <v>41.989806270000003</v>
      </c>
      <c r="P6612" s="6">
        <v>-72.128529159999999</v>
      </c>
    </row>
    <row r="6613" spans="2:16" ht="15.75" customHeight="1" x14ac:dyDescent="0.3">
      <c r="B6613" s="6">
        <v>409</v>
      </c>
      <c r="C6613" s="6" t="s">
        <v>17</v>
      </c>
      <c r="D6613" s="6">
        <v>8901</v>
      </c>
      <c r="F6613" s="6" t="s">
        <v>20</v>
      </c>
      <c r="G6613" s="6">
        <v>181.6</v>
      </c>
      <c r="H6613" s="6">
        <v>80.599999999999994</v>
      </c>
      <c r="I6613" s="6">
        <v>1.1000000000000001</v>
      </c>
      <c r="J6613" s="6" t="s">
        <v>170</v>
      </c>
      <c r="K6613" s="6">
        <v>1.3</v>
      </c>
      <c r="L6613" s="6" t="s">
        <v>24</v>
      </c>
      <c r="N6613" s="6" t="b">
        <v>0</v>
      </c>
      <c r="O6613" s="6">
        <v>41.989641220000003</v>
      </c>
      <c r="P6613" s="6">
        <v>-72.128586749999997</v>
      </c>
    </row>
    <row r="6614" spans="2:16" ht="15.75" customHeight="1" x14ac:dyDescent="0.3">
      <c r="B6614" s="6">
        <v>408</v>
      </c>
      <c r="C6614" s="6" t="s">
        <v>26</v>
      </c>
      <c r="D6614" s="6">
        <v>8902</v>
      </c>
      <c r="F6614" s="6" t="s">
        <v>20</v>
      </c>
      <c r="G6614" s="6">
        <v>174.5</v>
      </c>
      <c r="H6614" s="6">
        <v>80.2</v>
      </c>
      <c r="I6614" s="6">
        <v>1.8</v>
      </c>
      <c r="J6614" s="6" t="s">
        <v>170</v>
      </c>
      <c r="K6614" s="6">
        <v>1.3</v>
      </c>
      <c r="L6614" s="6" t="s">
        <v>24</v>
      </c>
      <c r="N6614" s="6" t="b">
        <v>0</v>
      </c>
      <c r="O6614" s="6">
        <v>41.989648770000002</v>
      </c>
      <c r="P6614" s="6">
        <v>-72.128672190000003</v>
      </c>
    </row>
    <row r="6615" spans="2:16" ht="15.75" customHeight="1" x14ac:dyDescent="0.3">
      <c r="B6615" s="6">
        <v>408</v>
      </c>
      <c r="C6615" s="6" t="s">
        <v>26</v>
      </c>
      <c r="D6615" s="6">
        <v>8903</v>
      </c>
      <c r="F6615" s="6" t="s">
        <v>20</v>
      </c>
      <c r="G6615" s="6">
        <v>171.5</v>
      </c>
      <c r="H6615" s="6">
        <v>80.7</v>
      </c>
      <c r="I6615" s="6">
        <v>1.3</v>
      </c>
      <c r="J6615" s="6" t="s">
        <v>170</v>
      </c>
      <c r="K6615" s="6">
        <v>1.3</v>
      </c>
      <c r="L6615" s="6" t="s">
        <v>24</v>
      </c>
      <c r="N6615" s="6" t="b">
        <v>0</v>
      </c>
      <c r="O6615" s="6">
        <v>41.989657880000003</v>
      </c>
      <c r="P6615" s="6">
        <v>-72.128706890000004</v>
      </c>
    </row>
    <row r="6616" spans="2:16" ht="15.75" customHeight="1" x14ac:dyDescent="0.3">
      <c r="B6616" s="6">
        <v>408</v>
      </c>
      <c r="C6616" s="6" t="s">
        <v>25</v>
      </c>
      <c r="D6616" s="6">
        <v>8906</v>
      </c>
      <c r="F6616" s="6" t="s">
        <v>20</v>
      </c>
      <c r="G6616" s="6">
        <v>176.9</v>
      </c>
      <c r="H6616" s="6">
        <v>99.1</v>
      </c>
      <c r="I6616" s="6">
        <v>1.1000000000000001</v>
      </c>
      <c r="J6616" s="6" t="s">
        <v>170</v>
      </c>
      <c r="K6616" s="6">
        <v>1.3</v>
      </c>
      <c r="L6616" s="6" t="s">
        <v>24</v>
      </c>
      <c r="N6616" s="6" t="b">
        <v>0</v>
      </c>
      <c r="O6616" s="6">
        <v>41.989812409999999</v>
      </c>
      <c r="P6616" s="6">
        <v>-72.12860388</v>
      </c>
    </row>
    <row r="6617" spans="2:16" ht="15.75" customHeight="1" x14ac:dyDescent="0.3">
      <c r="B6617" s="6">
        <v>409</v>
      </c>
      <c r="C6617" s="6" t="s">
        <v>21</v>
      </c>
      <c r="D6617" s="6">
        <v>8908</v>
      </c>
      <c r="F6617" s="6" t="s">
        <v>20</v>
      </c>
      <c r="G6617" s="6">
        <v>185.2</v>
      </c>
      <c r="H6617" s="6">
        <v>99.3</v>
      </c>
      <c r="I6617" s="6">
        <v>1.1000000000000001</v>
      </c>
      <c r="J6617" s="6" t="s">
        <v>170</v>
      </c>
      <c r="K6617" s="6">
        <v>1.3</v>
      </c>
      <c r="L6617" s="6" t="s">
        <v>24</v>
      </c>
      <c r="N6617" s="6" t="b">
        <v>0</v>
      </c>
      <c r="O6617" s="6">
        <v>41.989801219999997</v>
      </c>
      <c r="P6617" s="6">
        <v>-72.128504559999996</v>
      </c>
    </row>
    <row r="6618" spans="2:16" ht="15.75" customHeight="1" x14ac:dyDescent="0.3">
      <c r="B6618" s="6">
        <v>408</v>
      </c>
      <c r="C6618" s="6" t="s">
        <v>26</v>
      </c>
      <c r="D6618" s="6">
        <v>8911</v>
      </c>
      <c r="F6618" s="6" t="s">
        <v>20</v>
      </c>
      <c r="G6618" s="6">
        <v>175.5</v>
      </c>
      <c r="H6618" s="6">
        <v>82.5</v>
      </c>
      <c r="I6618" s="6">
        <v>1.2</v>
      </c>
      <c r="J6618" s="6" t="s">
        <v>170</v>
      </c>
      <c r="K6618" s="6">
        <v>1.3</v>
      </c>
      <c r="L6618" s="6" t="s">
        <v>24</v>
      </c>
      <c r="N6618" s="6" t="b">
        <v>0</v>
      </c>
      <c r="O6618" s="6">
        <v>41.989667580000003</v>
      </c>
      <c r="P6618" s="6">
        <v>-72.128655440000003</v>
      </c>
    </row>
    <row r="6619" spans="2:16" ht="15.75" customHeight="1" x14ac:dyDescent="0.3">
      <c r="B6619" s="6">
        <v>107</v>
      </c>
      <c r="C6619" s="6" t="s">
        <v>26</v>
      </c>
      <c r="D6619" s="6">
        <v>8914</v>
      </c>
      <c r="F6619" s="6" t="s">
        <v>20</v>
      </c>
      <c r="G6619" s="6">
        <v>155.30000000000001</v>
      </c>
      <c r="H6619" s="6">
        <v>21.9</v>
      </c>
      <c r="I6619" s="6">
        <v>4.5</v>
      </c>
      <c r="J6619" s="6" t="s">
        <v>170</v>
      </c>
      <c r="K6619" s="6">
        <v>1.3</v>
      </c>
      <c r="L6619" s="6" t="s">
        <v>24</v>
      </c>
      <c r="N6619" s="6" t="b">
        <v>0</v>
      </c>
      <c r="O6619" s="6">
        <v>41.98916242</v>
      </c>
      <c r="P6619" s="6">
        <v>-72.129023480000001</v>
      </c>
    </row>
    <row r="6620" spans="2:16" ht="15.75" customHeight="1" x14ac:dyDescent="0.3">
      <c r="B6620" s="6">
        <v>409</v>
      </c>
      <c r="C6620" s="6" t="s">
        <v>26</v>
      </c>
      <c r="D6620" s="6">
        <v>8915</v>
      </c>
      <c r="F6620" s="6" t="s">
        <v>20</v>
      </c>
      <c r="G6620" s="6">
        <v>196.4</v>
      </c>
      <c r="H6620" s="6">
        <v>81.3</v>
      </c>
      <c r="I6620" s="6">
        <v>2.2999999999999998</v>
      </c>
      <c r="J6620" s="6" t="s">
        <v>170</v>
      </c>
      <c r="K6620" s="6">
        <v>1.3</v>
      </c>
      <c r="L6620" s="6" t="s">
        <v>24</v>
      </c>
      <c r="N6620" s="6" t="b">
        <v>0</v>
      </c>
      <c r="O6620" s="6">
        <v>41.989624300000003</v>
      </c>
      <c r="P6620" s="6">
        <v>-72.128408919999998</v>
      </c>
    </row>
    <row r="6621" spans="2:16" ht="15.75" customHeight="1" x14ac:dyDescent="0.3">
      <c r="B6621" s="6">
        <v>409</v>
      </c>
      <c r="C6621" s="6" t="s">
        <v>17</v>
      </c>
      <c r="D6621" s="6">
        <v>8916</v>
      </c>
      <c r="F6621" s="6" t="s">
        <v>20</v>
      </c>
      <c r="G6621" s="6">
        <v>181.6</v>
      </c>
      <c r="H6621" s="6">
        <v>82.8</v>
      </c>
      <c r="I6621" s="6">
        <v>1</v>
      </c>
      <c r="J6621" s="6" t="s">
        <v>170</v>
      </c>
      <c r="K6621" s="6">
        <v>1.3</v>
      </c>
      <c r="L6621" s="6" t="s">
        <v>24</v>
      </c>
      <c r="N6621" s="6" t="b">
        <v>0</v>
      </c>
      <c r="O6621" s="6">
        <v>41.989660710000003</v>
      </c>
      <c r="P6621" s="6">
        <v>-72.128582129999998</v>
      </c>
    </row>
    <row r="6622" spans="2:16" ht="15.75" customHeight="1" x14ac:dyDescent="0.3">
      <c r="B6622" s="6">
        <v>409</v>
      </c>
      <c r="C6622" s="6" t="s">
        <v>17</v>
      </c>
      <c r="D6622" s="6">
        <v>8917</v>
      </c>
      <c r="F6622" s="6" t="s">
        <v>20</v>
      </c>
      <c r="G6622" s="6">
        <v>184.3</v>
      </c>
      <c r="H6622" s="6">
        <v>84.7</v>
      </c>
      <c r="I6622" s="6">
        <v>1.4</v>
      </c>
      <c r="J6622" s="6" t="s">
        <v>170</v>
      </c>
      <c r="K6622" s="6">
        <v>1.3</v>
      </c>
      <c r="L6622" s="6" t="s">
        <v>24</v>
      </c>
      <c r="N6622" s="6" t="b">
        <v>0</v>
      </c>
      <c r="O6622" s="6">
        <v>41.989673320000001</v>
      </c>
      <c r="P6622" s="6">
        <v>-72.128545959999997</v>
      </c>
    </row>
    <row r="6623" spans="2:16" ht="15.75" customHeight="1" x14ac:dyDescent="0.3">
      <c r="B6623" s="6">
        <v>409</v>
      </c>
      <c r="C6623" s="6" t="s">
        <v>17</v>
      </c>
      <c r="D6623" s="6">
        <v>8918</v>
      </c>
      <c r="F6623" s="6" t="s">
        <v>20</v>
      </c>
      <c r="G6623" s="6">
        <v>181.6</v>
      </c>
      <c r="H6623" s="6">
        <v>83.9</v>
      </c>
      <c r="I6623" s="6">
        <v>1</v>
      </c>
      <c r="J6623" s="6" t="s">
        <v>170</v>
      </c>
      <c r="K6623" s="6">
        <v>1.3</v>
      </c>
      <c r="L6623" s="6" t="s">
        <v>24</v>
      </c>
      <c r="N6623" s="6" t="b">
        <v>0</v>
      </c>
      <c r="O6623" s="6">
        <v>41.989670449999998</v>
      </c>
      <c r="P6623" s="6">
        <v>-72.128579810000005</v>
      </c>
    </row>
    <row r="6624" spans="2:16" ht="15.75" customHeight="1" x14ac:dyDescent="0.3">
      <c r="B6624" s="6">
        <v>409</v>
      </c>
      <c r="C6624" s="6" t="s">
        <v>17</v>
      </c>
      <c r="D6624" s="6">
        <v>8919</v>
      </c>
      <c r="F6624" s="6" t="s">
        <v>20</v>
      </c>
      <c r="G6624" s="6">
        <v>184.8</v>
      </c>
      <c r="H6624" s="6">
        <v>86</v>
      </c>
      <c r="I6624" s="6">
        <v>2.4</v>
      </c>
      <c r="J6624" s="6" t="s">
        <v>170</v>
      </c>
      <c r="L6624" s="6" t="s">
        <v>24</v>
      </c>
      <c r="N6624" s="6" t="b">
        <v>0</v>
      </c>
      <c r="O6624" s="6">
        <v>41.989684050000001</v>
      </c>
      <c r="P6624" s="6">
        <v>-72.128537269999995</v>
      </c>
    </row>
    <row r="6625" spans="2:16" ht="15.75" customHeight="1" x14ac:dyDescent="0.3">
      <c r="B6625" s="6">
        <v>409</v>
      </c>
      <c r="C6625" s="6" t="s">
        <v>17</v>
      </c>
      <c r="D6625" s="6">
        <v>8920</v>
      </c>
      <c r="F6625" s="6" t="s">
        <v>20</v>
      </c>
      <c r="G6625" s="6">
        <v>182.7</v>
      </c>
      <c r="H6625" s="6">
        <v>85</v>
      </c>
      <c r="I6625" s="6">
        <v>1.6</v>
      </c>
      <c r="J6625" s="6" t="s">
        <v>170</v>
      </c>
      <c r="K6625" s="6">
        <v>1.3</v>
      </c>
      <c r="L6625" s="6" t="s">
        <v>24</v>
      </c>
      <c r="N6625" s="6" t="b">
        <v>0</v>
      </c>
      <c r="O6625" s="6">
        <v>41.989678470000001</v>
      </c>
      <c r="P6625" s="6">
        <v>-72.128564400000002</v>
      </c>
    </row>
    <row r="6626" spans="2:16" ht="15.75" customHeight="1" x14ac:dyDescent="0.3">
      <c r="B6626" s="6">
        <v>408</v>
      </c>
      <c r="C6626" s="6" t="s">
        <v>25</v>
      </c>
      <c r="D6626" s="6">
        <v>8921</v>
      </c>
      <c r="F6626" s="6" t="s">
        <v>20</v>
      </c>
      <c r="G6626" s="6">
        <v>176.6</v>
      </c>
      <c r="H6626" s="6">
        <v>99.5</v>
      </c>
      <c r="I6626" s="6">
        <v>1.5</v>
      </c>
      <c r="J6626" s="6" t="s">
        <v>170</v>
      </c>
      <c r="K6626" s="6">
        <v>1.3</v>
      </c>
      <c r="L6626" s="6" t="s">
        <v>24</v>
      </c>
      <c r="N6626" s="6" t="b">
        <v>0</v>
      </c>
      <c r="O6626" s="6">
        <v>41.989816419999997</v>
      </c>
      <c r="P6626" s="6">
        <v>-72.128606610000006</v>
      </c>
    </row>
    <row r="6627" spans="2:16" ht="15.75" customHeight="1" x14ac:dyDescent="0.3">
      <c r="B6627" s="6">
        <v>409</v>
      </c>
      <c r="C6627" s="6" t="s">
        <v>21</v>
      </c>
      <c r="D6627" s="6">
        <v>8922</v>
      </c>
      <c r="F6627" s="6" t="s">
        <v>20</v>
      </c>
      <c r="G6627" s="6">
        <v>181.6</v>
      </c>
      <c r="H6627" s="6">
        <v>96.8</v>
      </c>
      <c r="I6627" s="6">
        <v>1.2</v>
      </c>
      <c r="J6627" s="6" t="s">
        <v>170</v>
      </c>
      <c r="K6627" s="6">
        <v>1.3</v>
      </c>
      <c r="L6627" s="6" t="s">
        <v>24</v>
      </c>
      <c r="N6627" s="6" t="b">
        <v>0</v>
      </c>
      <c r="O6627" s="6">
        <v>41.989784700000001</v>
      </c>
      <c r="P6627" s="6">
        <v>-72.128552709999994</v>
      </c>
    </row>
    <row r="6628" spans="2:16" ht="15.75" customHeight="1" x14ac:dyDescent="0.3">
      <c r="B6628" s="6">
        <v>409</v>
      </c>
      <c r="C6628" s="6" t="s">
        <v>17</v>
      </c>
      <c r="D6628" s="6">
        <v>8923</v>
      </c>
      <c r="F6628" s="6" t="s">
        <v>20</v>
      </c>
      <c r="G6628" s="6">
        <v>189.2</v>
      </c>
      <c r="H6628" s="6">
        <v>88.1</v>
      </c>
      <c r="I6628" s="6">
        <v>2.9</v>
      </c>
      <c r="J6628" s="6" t="s">
        <v>170</v>
      </c>
      <c r="L6628" s="6" t="s">
        <v>24</v>
      </c>
      <c r="N6628" s="6" t="b">
        <v>0</v>
      </c>
      <c r="O6628" s="6">
        <v>41.989695769999997</v>
      </c>
      <c r="P6628" s="6">
        <v>-72.128480429999996</v>
      </c>
    </row>
    <row r="6629" spans="2:16" ht="15.75" customHeight="1" x14ac:dyDescent="0.3">
      <c r="B6629" s="6">
        <v>409</v>
      </c>
      <c r="C6629" s="6" t="s">
        <v>17</v>
      </c>
      <c r="D6629" s="6">
        <v>8924</v>
      </c>
      <c r="F6629" s="6" t="s">
        <v>20</v>
      </c>
      <c r="G6629" s="6">
        <v>181.5</v>
      </c>
      <c r="H6629" s="6">
        <v>83.2</v>
      </c>
      <c r="I6629" s="6">
        <v>1.9</v>
      </c>
      <c r="J6629" s="6" t="s">
        <v>170</v>
      </c>
      <c r="K6629" s="6">
        <v>1.3</v>
      </c>
      <c r="L6629" s="6" t="s">
        <v>24</v>
      </c>
      <c r="N6629" s="6" t="b">
        <v>0</v>
      </c>
      <c r="O6629" s="6">
        <v>41.989664400000002</v>
      </c>
      <c r="P6629" s="6">
        <v>-72.128582480000006</v>
      </c>
    </row>
    <row r="6630" spans="2:16" ht="15.75" customHeight="1" x14ac:dyDescent="0.3">
      <c r="B6630" s="6">
        <v>409</v>
      </c>
      <c r="C6630" s="6" t="s">
        <v>17</v>
      </c>
      <c r="D6630" s="6">
        <v>8925</v>
      </c>
      <c r="F6630" s="6" t="s">
        <v>20</v>
      </c>
      <c r="G6630" s="6">
        <v>186.1</v>
      </c>
      <c r="H6630" s="6">
        <v>88.3</v>
      </c>
      <c r="I6630" s="6">
        <v>1.7</v>
      </c>
      <c r="J6630" s="6" t="s">
        <v>170</v>
      </c>
      <c r="L6630" s="6" t="s">
        <v>24</v>
      </c>
      <c r="N6630" s="6" t="b">
        <v>0</v>
      </c>
      <c r="O6630" s="6">
        <v>41.989702389999998</v>
      </c>
      <c r="P6630" s="6">
        <v>-72.128516950000005</v>
      </c>
    </row>
    <row r="6631" spans="2:16" ht="15.75" customHeight="1" x14ac:dyDescent="0.3">
      <c r="B6631" s="6">
        <v>408</v>
      </c>
      <c r="C6631" s="6" t="s">
        <v>26</v>
      </c>
      <c r="D6631" s="6">
        <v>8926</v>
      </c>
      <c r="F6631" s="6" t="s">
        <v>20</v>
      </c>
      <c r="G6631" s="6">
        <v>176.8</v>
      </c>
      <c r="H6631" s="6">
        <v>84.4</v>
      </c>
      <c r="I6631" s="6">
        <v>1.6</v>
      </c>
      <c r="J6631" s="6" t="s">
        <v>170</v>
      </c>
      <c r="K6631" s="6">
        <v>1.3</v>
      </c>
      <c r="L6631" s="6" t="s">
        <v>24</v>
      </c>
      <c r="N6631" s="6" t="b">
        <v>0</v>
      </c>
      <c r="O6631" s="6">
        <v>41.989682369999997</v>
      </c>
      <c r="P6631" s="6">
        <v>-72.128635959999997</v>
      </c>
    </row>
    <row r="6632" spans="2:16" ht="15.75" customHeight="1" x14ac:dyDescent="0.3">
      <c r="B6632" s="6">
        <v>409</v>
      </c>
      <c r="C6632" s="6" t="s">
        <v>17</v>
      </c>
      <c r="D6632" s="6">
        <v>8927</v>
      </c>
      <c r="F6632" s="6" t="s">
        <v>20</v>
      </c>
      <c r="G6632" s="6">
        <v>180.1</v>
      </c>
      <c r="H6632" s="6">
        <v>84</v>
      </c>
      <c r="I6632" s="6">
        <v>1.6</v>
      </c>
      <c r="J6632" s="6" t="s">
        <v>170</v>
      </c>
      <c r="K6632" s="6">
        <v>1.3</v>
      </c>
      <c r="L6632" s="6" t="s">
        <v>24</v>
      </c>
      <c r="N6632" s="6" t="b">
        <v>0</v>
      </c>
      <c r="O6632" s="6">
        <v>41.989673680000003</v>
      </c>
      <c r="P6632" s="6">
        <v>-72.128597479999996</v>
      </c>
    </row>
    <row r="6633" spans="2:16" ht="15.75" customHeight="1" x14ac:dyDescent="0.3">
      <c r="B6633" s="6">
        <v>409</v>
      </c>
      <c r="C6633" s="6" t="s">
        <v>17</v>
      </c>
      <c r="D6633" s="6">
        <v>8928</v>
      </c>
      <c r="F6633" s="6" t="s">
        <v>20</v>
      </c>
      <c r="G6633" s="6">
        <v>181.4</v>
      </c>
      <c r="H6633" s="6">
        <v>81.099999999999994</v>
      </c>
      <c r="I6633" s="6">
        <v>3.6</v>
      </c>
      <c r="J6633" s="6" t="s">
        <v>170</v>
      </c>
      <c r="K6633" s="6">
        <v>1.3</v>
      </c>
      <c r="L6633" s="6" t="s">
        <v>24</v>
      </c>
      <c r="N6633" s="6" t="b">
        <v>0</v>
      </c>
      <c r="O6633" s="6">
        <v>41.989645959999997</v>
      </c>
      <c r="P6633" s="6">
        <v>-72.12858808</v>
      </c>
    </row>
    <row r="6634" spans="2:16" ht="15.75" customHeight="1" x14ac:dyDescent="0.3">
      <c r="B6634" s="6">
        <v>409</v>
      </c>
      <c r="C6634" s="6" t="s">
        <v>21</v>
      </c>
      <c r="D6634" s="6">
        <v>8930</v>
      </c>
      <c r="F6634" s="6" t="s">
        <v>20</v>
      </c>
      <c r="G6634" s="6">
        <v>186.3</v>
      </c>
      <c r="H6634" s="6">
        <v>96.6</v>
      </c>
      <c r="I6634" s="6">
        <v>1</v>
      </c>
      <c r="J6634" s="6" t="s">
        <v>170</v>
      </c>
      <c r="K6634" s="6">
        <v>1.3</v>
      </c>
      <c r="L6634" s="6" t="s">
        <v>24</v>
      </c>
      <c r="N6634" s="6" t="b">
        <v>0</v>
      </c>
      <c r="O6634" s="6">
        <v>41.98977558</v>
      </c>
      <c r="P6634" s="6">
        <v>-72.128497120000006</v>
      </c>
    </row>
    <row r="6635" spans="2:16" ht="15.75" customHeight="1" x14ac:dyDescent="0.3">
      <c r="B6635" s="6">
        <v>409</v>
      </c>
      <c r="C6635" s="6" t="s">
        <v>21</v>
      </c>
      <c r="D6635" s="6">
        <v>8931</v>
      </c>
      <c r="F6635" s="6" t="s">
        <v>20</v>
      </c>
      <c r="G6635" s="6">
        <v>181.6</v>
      </c>
      <c r="H6635" s="6">
        <v>94.3</v>
      </c>
      <c r="I6635" s="6">
        <v>1.7</v>
      </c>
      <c r="J6635" s="6" t="s">
        <v>170</v>
      </c>
      <c r="K6635" s="6">
        <v>1.3</v>
      </c>
      <c r="L6635" s="6" t="s">
        <v>24</v>
      </c>
      <c r="N6635" s="6" t="b">
        <v>0</v>
      </c>
      <c r="O6635" s="6">
        <v>41.989762560000003</v>
      </c>
      <c r="P6635" s="6">
        <v>-72.128557959999995</v>
      </c>
    </row>
    <row r="6636" spans="2:16" ht="15.75" customHeight="1" x14ac:dyDescent="0.3">
      <c r="B6636" s="6">
        <v>408</v>
      </c>
      <c r="C6636" s="6" t="s">
        <v>25</v>
      </c>
      <c r="D6636" s="6">
        <v>8932</v>
      </c>
      <c r="F6636" s="6" t="s">
        <v>20</v>
      </c>
      <c r="G6636" s="6">
        <v>179.4</v>
      </c>
      <c r="H6636" s="6">
        <v>99.8</v>
      </c>
      <c r="I6636" s="6">
        <v>2.1</v>
      </c>
      <c r="J6636" s="6" t="s">
        <v>170</v>
      </c>
      <c r="K6636" s="6">
        <v>1.3</v>
      </c>
      <c r="L6636" s="6" t="s">
        <v>24</v>
      </c>
      <c r="N6636" s="6" t="b">
        <v>0</v>
      </c>
      <c r="O6636" s="6">
        <v>41.989814699999997</v>
      </c>
      <c r="P6636" s="6">
        <v>-72.12857262</v>
      </c>
    </row>
    <row r="6637" spans="2:16" ht="15.75" customHeight="1" x14ac:dyDescent="0.3">
      <c r="B6637" s="6">
        <v>409</v>
      </c>
      <c r="C6637" s="6" t="s">
        <v>21</v>
      </c>
      <c r="D6637" s="6">
        <v>8933</v>
      </c>
      <c r="F6637" s="6" t="s">
        <v>20</v>
      </c>
      <c r="G6637" s="6">
        <v>182.8</v>
      </c>
      <c r="H6637" s="6">
        <v>99.2</v>
      </c>
      <c r="I6637" s="6">
        <v>1.5</v>
      </c>
      <c r="J6637" s="6" t="s">
        <v>170</v>
      </c>
      <c r="K6637" s="6">
        <v>1.3</v>
      </c>
      <c r="L6637" s="6" t="s">
        <v>24</v>
      </c>
      <c r="N6637" s="6" t="b">
        <v>0</v>
      </c>
      <c r="O6637" s="6">
        <v>41.989804079999999</v>
      </c>
      <c r="P6637" s="6">
        <v>-72.128533360000006</v>
      </c>
    </row>
    <row r="6638" spans="2:16" ht="15.75" customHeight="1" x14ac:dyDescent="0.3">
      <c r="B6638" s="6">
        <v>408</v>
      </c>
      <c r="C6638" s="6" t="s">
        <v>26</v>
      </c>
      <c r="D6638" s="6">
        <v>8934</v>
      </c>
      <c r="F6638" s="6" t="s">
        <v>20</v>
      </c>
      <c r="G6638" s="6">
        <v>175.9</v>
      </c>
      <c r="H6638" s="6">
        <v>84</v>
      </c>
      <c r="I6638" s="6">
        <v>1</v>
      </c>
      <c r="J6638" s="6" t="s">
        <v>170</v>
      </c>
      <c r="K6638" s="6">
        <v>1.3</v>
      </c>
      <c r="L6638" s="6" t="s">
        <v>24</v>
      </c>
      <c r="N6638" s="6" t="b">
        <v>0</v>
      </c>
      <c r="O6638" s="6">
        <v>41.989680239999998</v>
      </c>
      <c r="P6638" s="6">
        <v>-72.128647520000001</v>
      </c>
    </row>
    <row r="6639" spans="2:16" ht="15.75" customHeight="1" x14ac:dyDescent="0.3">
      <c r="B6639" s="6">
        <v>409</v>
      </c>
      <c r="C6639" s="6" t="s">
        <v>17</v>
      </c>
      <c r="D6639" s="6">
        <v>8935</v>
      </c>
      <c r="F6639" s="6" t="s">
        <v>20</v>
      </c>
      <c r="G6639" s="6">
        <v>180.2</v>
      </c>
      <c r="H6639" s="6">
        <v>89.3</v>
      </c>
      <c r="I6639" s="6">
        <v>1.2</v>
      </c>
      <c r="J6639" s="6" t="s">
        <v>170</v>
      </c>
      <c r="K6639" s="6">
        <v>1.3</v>
      </c>
      <c r="L6639" s="6" t="s">
        <v>213</v>
      </c>
      <c r="N6639" s="6" t="b">
        <v>0</v>
      </c>
      <c r="O6639" s="6">
        <v>41.989720460000001</v>
      </c>
      <c r="P6639" s="6">
        <v>-72.128585150000006</v>
      </c>
    </row>
    <row r="6640" spans="2:16" ht="15.75" customHeight="1" x14ac:dyDescent="0.3">
      <c r="B6640" s="6">
        <v>409</v>
      </c>
      <c r="C6640" s="6" t="s">
        <v>17</v>
      </c>
      <c r="D6640" s="6">
        <v>8936</v>
      </c>
      <c r="F6640" s="6" t="s">
        <v>20</v>
      </c>
      <c r="G6640" s="6">
        <v>180.4</v>
      </c>
      <c r="H6640" s="6">
        <v>80.099999999999994</v>
      </c>
      <c r="I6640" s="6">
        <v>1.2</v>
      </c>
      <c r="J6640" s="6" t="s">
        <v>170</v>
      </c>
      <c r="K6640" s="6">
        <v>1.3</v>
      </c>
      <c r="L6640" s="6" t="s">
        <v>24</v>
      </c>
      <c r="N6640" s="6" t="b">
        <v>0</v>
      </c>
      <c r="O6640" s="6">
        <v>41.989638669999998</v>
      </c>
      <c r="P6640" s="6">
        <v>-72.128602099999995</v>
      </c>
    </row>
    <row r="6641" spans="2:16" ht="15.75" customHeight="1" x14ac:dyDescent="0.3">
      <c r="B6641" s="6">
        <v>409</v>
      </c>
      <c r="C6641" s="6" t="s">
        <v>17</v>
      </c>
      <c r="D6641" s="6">
        <v>8938</v>
      </c>
      <c r="F6641" s="6" t="s">
        <v>20</v>
      </c>
      <c r="G6641" s="6">
        <v>184.6</v>
      </c>
      <c r="H6641" s="6">
        <v>83.3</v>
      </c>
      <c r="I6641" s="6">
        <v>1.3</v>
      </c>
      <c r="J6641" s="6" t="s">
        <v>170</v>
      </c>
      <c r="K6641" s="6">
        <v>1.3</v>
      </c>
      <c r="L6641" s="6" t="s">
        <v>171</v>
      </c>
      <c r="N6641" s="6" t="b">
        <v>0</v>
      </c>
      <c r="O6641" s="6">
        <v>41.989660450000002</v>
      </c>
      <c r="P6641" s="6">
        <v>-72.128545329999994</v>
      </c>
    </row>
    <row r="6642" spans="2:16" ht="15.75" customHeight="1" x14ac:dyDescent="0.3">
      <c r="B6642" s="6">
        <v>409</v>
      </c>
      <c r="C6642" s="6" t="s">
        <v>17</v>
      </c>
      <c r="D6642" s="6">
        <v>8939</v>
      </c>
      <c r="F6642" s="6" t="s">
        <v>20</v>
      </c>
      <c r="G6642" s="6">
        <v>181.5</v>
      </c>
      <c r="H6642" s="6">
        <v>80.5</v>
      </c>
      <c r="I6642" s="6">
        <v>1.8</v>
      </c>
      <c r="J6642" s="6" t="s">
        <v>170</v>
      </c>
      <c r="K6642" s="6">
        <v>1.3</v>
      </c>
      <c r="L6642" s="6" t="s">
        <v>24</v>
      </c>
      <c r="N6642" s="6" t="b">
        <v>0</v>
      </c>
      <c r="O6642" s="6">
        <v>41.989640489999999</v>
      </c>
      <c r="P6642" s="6">
        <v>-72.128588149999999</v>
      </c>
    </row>
    <row r="6643" spans="2:16" ht="15.75" customHeight="1" x14ac:dyDescent="0.3">
      <c r="B6643" s="6">
        <v>409</v>
      </c>
      <c r="C6643" s="6" t="s">
        <v>17</v>
      </c>
      <c r="D6643" s="6">
        <v>8940</v>
      </c>
      <c r="F6643" s="6" t="s">
        <v>20</v>
      </c>
      <c r="G6643" s="6">
        <v>183.1</v>
      </c>
      <c r="H6643" s="6">
        <v>84.5</v>
      </c>
      <c r="I6643" s="6">
        <v>1.1000000000000001</v>
      </c>
      <c r="J6643" s="6" t="s">
        <v>170</v>
      </c>
      <c r="K6643" s="6">
        <v>1.3</v>
      </c>
      <c r="L6643" s="6" t="s">
        <v>24</v>
      </c>
      <c r="N6643" s="6" t="b">
        <v>0</v>
      </c>
      <c r="O6643" s="6">
        <v>41.989673420000003</v>
      </c>
      <c r="P6643" s="6">
        <v>-72.128560680000007</v>
      </c>
    </row>
    <row r="6644" spans="2:16" ht="15.75" customHeight="1" x14ac:dyDescent="0.3">
      <c r="B6644" s="6">
        <v>107</v>
      </c>
      <c r="C6644" s="6" t="s">
        <v>25</v>
      </c>
      <c r="D6644" s="6">
        <v>8941</v>
      </c>
      <c r="F6644" s="6" t="s">
        <v>22</v>
      </c>
      <c r="G6644" s="6">
        <v>159.1</v>
      </c>
      <c r="H6644" s="6">
        <v>40</v>
      </c>
      <c r="I6644" s="6">
        <v>1.1000000000000001</v>
      </c>
      <c r="J6644" s="6" t="s">
        <v>170</v>
      </c>
      <c r="K6644" s="6">
        <v>1.3</v>
      </c>
      <c r="L6644" s="6" t="s">
        <v>24</v>
      </c>
      <c r="N6644" s="6" t="b">
        <v>0</v>
      </c>
      <c r="O6644" s="6">
        <v>41.989316789999997</v>
      </c>
      <c r="P6644" s="6">
        <v>-72.128940170000007</v>
      </c>
    </row>
    <row r="6645" spans="2:16" ht="15.75" customHeight="1" x14ac:dyDescent="0.3">
      <c r="B6645" s="6">
        <v>409</v>
      </c>
      <c r="C6645" s="6" t="s">
        <v>21</v>
      </c>
      <c r="D6645" s="6">
        <v>8941</v>
      </c>
      <c r="F6645" s="6" t="s">
        <v>20</v>
      </c>
      <c r="G6645" s="6">
        <v>181</v>
      </c>
      <c r="H6645" s="6">
        <v>99.6</v>
      </c>
      <c r="I6645" s="6">
        <v>1.6</v>
      </c>
      <c r="J6645" s="6" t="s">
        <v>170</v>
      </c>
      <c r="K6645" s="6">
        <v>1.3</v>
      </c>
      <c r="L6645" s="6" t="s">
        <v>24</v>
      </c>
      <c r="N6645" s="6" t="b">
        <v>0</v>
      </c>
      <c r="O6645" s="6">
        <v>41.989810429999999</v>
      </c>
      <c r="P6645" s="6">
        <v>-72.128553969999999</v>
      </c>
    </row>
    <row r="6646" spans="2:16" ht="15.75" customHeight="1" x14ac:dyDescent="0.3">
      <c r="B6646" s="6">
        <v>409</v>
      </c>
      <c r="C6646" s="6" t="s">
        <v>17</v>
      </c>
      <c r="D6646" s="6">
        <v>8942</v>
      </c>
      <c r="F6646" s="6" t="s">
        <v>20</v>
      </c>
      <c r="G6646" s="6">
        <v>182.6</v>
      </c>
      <c r="H6646" s="6">
        <v>88</v>
      </c>
      <c r="I6646" s="6">
        <v>2</v>
      </c>
      <c r="J6646" s="6" t="s">
        <v>170</v>
      </c>
      <c r="K6646" s="6">
        <v>1.3</v>
      </c>
      <c r="L6646" s="6" t="s">
        <v>24</v>
      </c>
      <c r="N6646" s="6" t="b">
        <v>0</v>
      </c>
      <c r="O6646" s="6">
        <v>41.989705200000003</v>
      </c>
      <c r="P6646" s="6">
        <v>-72.128559280000005</v>
      </c>
    </row>
    <row r="6647" spans="2:16" ht="15.75" customHeight="1" x14ac:dyDescent="0.3">
      <c r="B6647" s="6">
        <v>409</v>
      </c>
      <c r="C6647" s="6" t="s">
        <v>21</v>
      </c>
      <c r="D6647" s="6">
        <v>8943</v>
      </c>
      <c r="F6647" s="6" t="s">
        <v>20</v>
      </c>
      <c r="G6647" s="6">
        <v>185.4</v>
      </c>
      <c r="H6647" s="6">
        <v>99.9</v>
      </c>
      <c r="I6647" s="6">
        <v>1.9</v>
      </c>
      <c r="J6647" s="6" t="s">
        <v>170</v>
      </c>
      <c r="K6647" s="6">
        <v>1.3</v>
      </c>
      <c r="L6647" s="6" t="s">
        <v>24</v>
      </c>
      <c r="N6647" s="6" t="b">
        <v>0</v>
      </c>
      <c r="O6647" s="6">
        <v>41.989806219999998</v>
      </c>
      <c r="P6647" s="6">
        <v>-72.12850091</v>
      </c>
    </row>
    <row r="6648" spans="2:16" ht="15.75" customHeight="1" x14ac:dyDescent="0.3">
      <c r="B6648" s="6">
        <v>409</v>
      </c>
      <c r="C6648" s="6" t="s">
        <v>21</v>
      </c>
      <c r="D6648" s="6">
        <v>8945</v>
      </c>
      <c r="F6648" s="6" t="s">
        <v>20</v>
      </c>
      <c r="G6648" s="6">
        <v>181.5</v>
      </c>
      <c r="H6648" s="6">
        <v>98.4</v>
      </c>
      <c r="I6648" s="6">
        <v>2.4</v>
      </c>
      <c r="J6648" s="6" t="s">
        <v>170</v>
      </c>
      <c r="K6648" s="6">
        <v>1.3</v>
      </c>
      <c r="L6648" s="6" t="s">
        <v>24</v>
      </c>
      <c r="N6648" s="6" t="b">
        <v>0</v>
      </c>
      <c r="O6648" s="6">
        <v>41.98979902</v>
      </c>
      <c r="P6648" s="6">
        <v>-72.128550540000006</v>
      </c>
    </row>
    <row r="6649" spans="2:16" ht="15.75" customHeight="1" x14ac:dyDescent="0.3">
      <c r="B6649" s="6">
        <v>409</v>
      </c>
      <c r="C6649" s="6" t="s">
        <v>17</v>
      </c>
      <c r="D6649" s="6">
        <v>8946</v>
      </c>
      <c r="F6649" s="6" t="s">
        <v>20</v>
      </c>
      <c r="G6649" s="6">
        <v>185.6</v>
      </c>
      <c r="H6649" s="6">
        <v>83.4</v>
      </c>
      <c r="I6649" s="6">
        <v>1.4</v>
      </c>
      <c r="J6649" s="6" t="s">
        <v>170</v>
      </c>
      <c r="K6649" s="6">
        <v>1.3</v>
      </c>
      <c r="L6649" s="6" t="s">
        <v>24</v>
      </c>
      <c r="N6649" s="6" t="b">
        <v>0</v>
      </c>
      <c r="O6649" s="6">
        <v>41.989659770000003</v>
      </c>
      <c r="P6649" s="6">
        <v>-72.128533200000007</v>
      </c>
    </row>
    <row r="6650" spans="2:16" ht="15.75" customHeight="1" x14ac:dyDescent="0.3">
      <c r="B6650" s="6">
        <v>409</v>
      </c>
      <c r="C6650" s="6" t="s">
        <v>17</v>
      </c>
      <c r="D6650" s="6">
        <v>8948</v>
      </c>
      <c r="F6650" s="6" t="s">
        <v>20</v>
      </c>
      <c r="G6650" s="6">
        <v>180.2</v>
      </c>
      <c r="H6650" s="6">
        <v>81.8</v>
      </c>
      <c r="I6650" s="6">
        <v>2.2999999999999998</v>
      </c>
      <c r="J6650" s="6" t="s">
        <v>170</v>
      </c>
      <c r="K6650" s="6">
        <v>1.3</v>
      </c>
      <c r="L6650" s="6" t="s">
        <v>24</v>
      </c>
      <c r="N6650" s="6" t="b">
        <v>0</v>
      </c>
      <c r="O6650" s="6">
        <v>41.989654039999998</v>
      </c>
      <c r="P6650" s="6">
        <v>-72.128600910000003</v>
      </c>
    </row>
    <row r="6651" spans="2:16" ht="15.75" customHeight="1" x14ac:dyDescent="0.3">
      <c r="B6651" s="6">
        <v>409</v>
      </c>
      <c r="C6651" s="6" t="s">
        <v>21</v>
      </c>
      <c r="D6651" s="6">
        <v>8949</v>
      </c>
      <c r="F6651" s="6" t="s">
        <v>20</v>
      </c>
      <c r="G6651" s="6">
        <v>180.7</v>
      </c>
      <c r="H6651" s="6">
        <v>98.2</v>
      </c>
      <c r="I6651" s="6">
        <v>4.7</v>
      </c>
      <c r="J6651" s="6" t="s">
        <v>170</v>
      </c>
      <c r="K6651" s="6">
        <v>1.3</v>
      </c>
      <c r="L6651" s="6" t="s">
        <v>24</v>
      </c>
      <c r="N6651" s="6" t="b">
        <v>0</v>
      </c>
      <c r="O6651" s="6">
        <v>41.989798499999999</v>
      </c>
      <c r="P6651" s="6">
        <v>-72.128560489999998</v>
      </c>
    </row>
    <row r="6652" spans="2:16" ht="15.75" customHeight="1" x14ac:dyDescent="0.3">
      <c r="B6652" s="6">
        <v>409</v>
      </c>
      <c r="C6652" s="6" t="s">
        <v>21</v>
      </c>
      <c r="D6652" s="6">
        <v>8950</v>
      </c>
      <c r="F6652" s="6" t="s">
        <v>20</v>
      </c>
      <c r="G6652" s="6">
        <v>185.3</v>
      </c>
      <c r="H6652" s="6">
        <v>96.8</v>
      </c>
      <c r="I6652" s="6">
        <v>1.8</v>
      </c>
      <c r="J6652" s="6" t="s">
        <v>170</v>
      </c>
      <c r="K6652" s="6">
        <v>1.3</v>
      </c>
      <c r="L6652" s="6" t="s">
        <v>24</v>
      </c>
      <c r="N6652" s="6" t="b">
        <v>0</v>
      </c>
      <c r="O6652" s="6">
        <v>41.989778919999999</v>
      </c>
      <c r="P6652" s="6">
        <v>-72.128508620000005</v>
      </c>
    </row>
    <row r="6653" spans="2:16" ht="15.75" customHeight="1" x14ac:dyDescent="0.3">
      <c r="B6653" s="6">
        <v>409</v>
      </c>
      <c r="C6653" s="6" t="s">
        <v>17</v>
      </c>
      <c r="D6653" s="6">
        <v>8952</v>
      </c>
      <c r="F6653" s="6" t="s">
        <v>20</v>
      </c>
      <c r="G6653" s="6">
        <v>181.2</v>
      </c>
      <c r="H6653" s="6">
        <v>80.099999999999994</v>
      </c>
      <c r="I6653" s="6">
        <v>2.1</v>
      </c>
      <c r="J6653" s="6" t="s">
        <v>170</v>
      </c>
      <c r="K6653" s="6">
        <v>1.3</v>
      </c>
      <c r="L6653" s="6" t="s">
        <v>24</v>
      </c>
      <c r="N6653" s="6" t="b">
        <v>0</v>
      </c>
      <c r="O6653" s="6">
        <v>41.989637420000001</v>
      </c>
      <c r="P6653" s="6">
        <v>-72.128592569999995</v>
      </c>
    </row>
    <row r="6654" spans="2:16" ht="15.75" customHeight="1" x14ac:dyDescent="0.3">
      <c r="B6654" s="6">
        <v>409</v>
      </c>
      <c r="C6654" s="6" t="s">
        <v>21</v>
      </c>
      <c r="D6654" s="6">
        <v>8953</v>
      </c>
      <c r="F6654" s="6" t="s">
        <v>20</v>
      </c>
      <c r="G6654" s="6">
        <v>180.2</v>
      </c>
      <c r="H6654" s="6">
        <v>95.5</v>
      </c>
      <c r="I6654" s="6">
        <v>2.2000000000000002</v>
      </c>
      <c r="J6654" s="6" t="s">
        <v>170</v>
      </c>
      <c r="K6654" s="6">
        <v>1.3</v>
      </c>
      <c r="L6654" s="6" t="s">
        <v>24</v>
      </c>
      <c r="N6654" s="6" t="b">
        <v>0</v>
      </c>
      <c r="O6654" s="6">
        <v>41.989775369999997</v>
      </c>
      <c r="P6654" s="6">
        <v>-72.128572120000001</v>
      </c>
    </row>
    <row r="6655" spans="2:16" ht="15.75" customHeight="1" x14ac:dyDescent="0.3">
      <c r="B6655" s="6">
        <v>409</v>
      </c>
      <c r="C6655" s="6" t="s">
        <v>17</v>
      </c>
      <c r="D6655" s="6">
        <v>8954</v>
      </c>
      <c r="F6655" s="6" t="s">
        <v>20</v>
      </c>
      <c r="G6655" s="6">
        <v>184.2</v>
      </c>
      <c r="H6655" s="6">
        <v>86.3</v>
      </c>
      <c r="I6655" s="6">
        <v>3.5</v>
      </c>
      <c r="J6655" s="6" t="s">
        <v>170</v>
      </c>
      <c r="L6655" s="6" t="s">
        <v>24</v>
      </c>
      <c r="N6655" s="6" t="b">
        <v>0</v>
      </c>
      <c r="O6655" s="6">
        <v>41.98968764</v>
      </c>
      <c r="P6655" s="6">
        <v>-72.128543789999995</v>
      </c>
    </row>
    <row r="6656" spans="2:16" ht="15.75" customHeight="1" x14ac:dyDescent="0.3">
      <c r="B6656" s="6">
        <v>409</v>
      </c>
      <c r="C6656" s="6" t="s">
        <v>21</v>
      </c>
      <c r="D6656" s="6">
        <v>8955</v>
      </c>
      <c r="F6656" s="6" t="s">
        <v>20</v>
      </c>
      <c r="G6656" s="6">
        <v>180.6</v>
      </c>
      <c r="H6656" s="6">
        <v>99.6</v>
      </c>
      <c r="I6656" s="6">
        <v>1.7</v>
      </c>
      <c r="J6656" s="6" t="s">
        <v>170</v>
      </c>
      <c r="K6656" s="6">
        <v>1.3</v>
      </c>
      <c r="L6656" s="6" t="s">
        <v>24</v>
      </c>
      <c r="N6656" s="6" t="b">
        <v>0</v>
      </c>
      <c r="O6656" s="6">
        <v>41.989811060000001</v>
      </c>
      <c r="P6656" s="6">
        <v>-72.128558740000003</v>
      </c>
    </row>
    <row r="6657" spans="2:16" ht="15.75" customHeight="1" x14ac:dyDescent="0.3">
      <c r="B6657" s="6">
        <v>409</v>
      </c>
      <c r="C6657" s="6" t="s">
        <v>21</v>
      </c>
      <c r="D6657" s="6">
        <v>8956</v>
      </c>
      <c r="F6657" s="6" t="s">
        <v>20</v>
      </c>
      <c r="G6657" s="6">
        <v>184.4</v>
      </c>
      <c r="H6657" s="6">
        <v>99</v>
      </c>
      <c r="I6657" s="6">
        <v>2.2000000000000002</v>
      </c>
      <c r="J6657" s="6" t="s">
        <v>170</v>
      </c>
      <c r="K6657" s="6">
        <v>1.3</v>
      </c>
      <c r="L6657" s="6" t="s">
        <v>24</v>
      </c>
      <c r="N6657" s="6" t="b">
        <v>0</v>
      </c>
      <c r="O6657" s="6">
        <v>41.989799810000001</v>
      </c>
      <c r="P6657" s="6">
        <v>-72.128514719999998</v>
      </c>
    </row>
    <row r="6658" spans="2:16" ht="15.75" customHeight="1" x14ac:dyDescent="0.3">
      <c r="B6658" s="6">
        <v>409</v>
      </c>
      <c r="C6658" s="6" t="s">
        <v>17</v>
      </c>
      <c r="D6658" s="6">
        <v>8957</v>
      </c>
      <c r="F6658" s="6" t="s">
        <v>20</v>
      </c>
      <c r="G6658" s="6">
        <v>186.5</v>
      </c>
      <c r="H6658" s="6">
        <v>84.1</v>
      </c>
      <c r="I6658" s="6">
        <v>1.1000000000000001</v>
      </c>
      <c r="J6658" s="6" t="s">
        <v>170</v>
      </c>
      <c r="K6658" s="6">
        <v>1.3</v>
      </c>
      <c r="L6658" s="6" t="s">
        <v>24</v>
      </c>
      <c r="N6658" s="6" t="b">
        <v>0</v>
      </c>
      <c r="O6658" s="6">
        <v>41.989664570000002</v>
      </c>
      <c r="P6658" s="6">
        <v>-72.12852101</v>
      </c>
    </row>
    <row r="6659" spans="2:16" ht="15.75" customHeight="1" x14ac:dyDescent="0.3">
      <c r="B6659" s="6">
        <v>409</v>
      </c>
      <c r="C6659" s="6" t="s">
        <v>21</v>
      </c>
      <c r="D6659" s="6">
        <v>8958</v>
      </c>
      <c r="F6659" s="6" t="s">
        <v>20</v>
      </c>
      <c r="G6659" s="6">
        <v>181</v>
      </c>
      <c r="H6659" s="6">
        <v>90.7</v>
      </c>
      <c r="I6659" s="6">
        <v>1.5</v>
      </c>
      <c r="J6659" s="6" t="s">
        <v>170</v>
      </c>
      <c r="K6659" s="6">
        <v>1.3</v>
      </c>
      <c r="L6659" s="6" t="s">
        <v>47</v>
      </c>
      <c r="N6659" s="6" t="b">
        <v>0</v>
      </c>
      <c r="O6659" s="6">
        <v>41.98973161</v>
      </c>
      <c r="P6659" s="6">
        <v>-72.128572669999997</v>
      </c>
    </row>
    <row r="6660" spans="2:16" ht="15.75" customHeight="1" x14ac:dyDescent="0.3">
      <c r="B6660" s="6">
        <v>409</v>
      </c>
      <c r="C6660" s="6" t="s">
        <v>21</v>
      </c>
      <c r="D6660" s="6">
        <v>8960</v>
      </c>
      <c r="F6660" s="6" t="s">
        <v>20</v>
      </c>
      <c r="G6660" s="6">
        <v>183.2</v>
      </c>
      <c r="H6660" s="6">
        <v>91.5</v>
      </c>
      <c r="I6660" s="6">
        <v>4.4000000000000004</v>
      </c>
      <c r="J6660" s="6" t="s">
        <v>170</v>
      </c>
      <c r="L6660" s="6" t="s">
        <v>24</v>
      </c>
      <c r="N6660" s="6" t="b">
        <v>0</v>
      </c>
      <c r="O6660" s="6">
        <v>41.989735260000003</v>
      </c>
      <c r="P6660" s="6">
        <v>-72.128544779999999</v>
      </c>
    </row>
    <row r="6661" spans="2:16" ht="15.75" customHeight="1" x14ac:dyDescent="0.3">
      <c r="B6661" s="6">
        <v>409</v>
      </c>
      <c r="C6661" s="6" t="s">
        <v>21</v>
      </c>
      <c r="D6661" s="6">
        <v>8961</v>
      </c>
      <c r="F6661" s="6" t="s">
        <v>20</v>
      </c>
      <c r="G6661" s="6">
        <v>181.5</v>
      </c>
      <c r="H6661" s="6">
        <v>99.3</v>
      </c>
      <c r="I6661" s="6">
        <v>2.1</v>
      </c>
      <c r="J6661" s="6" t="s">
        <v>170</v>
      </c>
      <c r="K6661" s="6">
        <v>1.3</v>
      </c>
      <c r="L6661" s="6" t="s">
        <v>24</v>
      </c>
      <c r="N6661" s="6" t="b">
        <v>0</v>
      </c>
      <c r="O6661" s="6">
        <v>41.989806989999998</v>
      </c>
      <c r="P6661" s="6">
        <v>-72.128548640000005</v>
      </c>
    </row>
    <row r="6662" spans="2:16" ht="15.75" customHeight="1" x14ac:dyDescent="0.3">
      <c r="B6662" s="6">
        <v>409</v>
      </c>
      <c r="C6662" s="6" t="s">
        <v>17</v>
      </c>
      <c r="D6662" s="6">
        <v>8962</v>
      </c>
      <c r="F6662" s="6" t="s">
        <v>20</v>
      </c>
      <c r="G6662" s="6">
        <v>187.2</v>
      </c>
      <c r="H6662" s="6">
        <v>89.8</v>
      </c>
      <c r="I6662" s="6">
        <v>1.8</v>
      </c>
      <c r="J6662" s="6" t="s">
        <v>170</v>
      </c>
      <c r="L6662" s="6" t="s">
        <v>24</v>
      </c>
      <c r="N6662" s="6" t="b">
        <v>0</v>
      </c>
      <c r="O6662" s="6">
        <v>41.989713950000002</v>
      </c>
      <c r="P6662" s="6">
        <v>-72.128500689999996</v>
      </c>
    </row>
    <row r="6663" spans="2:16" ht="15.75" customHeight="1" x14ac:dyDescent="0.3">
      <c r="B6663" s="6">
        <v>409</v>
      </c>
      <c r="C6663" s="6" t="s">
        <v>17</v>
      </c>
      <c r="D6663" s="6">
        <v>8963</v>
      </c>
      <c r="F6663" s="6" t="s">
        <v>20</v>
      </c>
      <c r="G6663" s="6">
        <v>185.9</v>
      </c>
      <c r="H6663" s="6">
        <v>83.6</v>
      </c>
      <c r="I6663" s="6">
        <v>1.7</v>
      </c>
      <c r="J6663" s="6" t="s">
        <v>170</v>
      </c>
      <c r="K6663" s="6">
        <v>1.3</v>
      </c>
      <c r="L6663" s="6" t="s">
        <v>24</v>
      </c>
      <c r="N6663" s="6" t="b">
        <v>0</v>
      </c>
      <c r="O6663" s="6">
        <v>41.989661069999997</v>
      </c>
      <c r="P6663" s="6">
        <v>-72.128529209999996</v>
      </c>
    </row>
    <row r="6664" spans="2:16" ht="15.75" customHeight="1" x14ac:dyDescent="0.3">
      <c r="B6664" s="6">
        <v>409</v>
      </c>
      <c r="C6664" s="6" t="s">
        <v>17</v>
      </c>
      <c r="D6664" s="6">
        <v>8964</v>
      </c>
      <c r="F6664" s="6" t="s">
        <v>20</v>
      </c>
      <c r="G6664" s="6">
        <v>180</v>
      </c>
      <c r="H6664" s="6">
        <v>84.3</v>
      </c>
      <c r="I6664" s="6">
        <v>1.2</v>
      </c>
      <c r="J6664" s="6" t="s">
        <v>170</v>
      </c>
      <c r="K6664" s="6">
        <v>1.3</v>
      </c>
      <c r="L6664" s="6" t="s">
        <v>24</v>
      </c>
      <c r="N6664" s="6" t="b">
        <v>0</v>
      </c>
      <c r="O6664" s="6">
        <v>41.989676490000001</v>
      </c>
      <c r="P6664" s="6">
        <v>-72.12859804</v>
      </c>
    </row>
    <row r="6665" spans="2:16" ht="15.75" customHeight="1" x14ac:dyDescent="0.3">
      <c r="B6665" s="6">
        <v>409</v>
      </c>
      <c r="C6665" s="6" t="s">
        <v>17</v>
      </c>
      <c r="D6665" s="6">
        <v>8965</v>
      </c>
      <c r="F6665" s="6" t="s">
        <v>20</v>
      </c>
      <c r="G6665" s="6">
        <v>187.6</v>
      </c>
      <c r="H6665" s="6">
        <v>89.6</v>
      </c>
      <c r="I6665" s="6">
        <v>3.5</v>
      </c>
      <c r="J6665" s="6" t="s">
        <v>170</v>
      </c>
      <c r="L6665" s="6" t="s">
        <v>24</v>
      </c>
      <c r="N6665" s="6" t="b">
        <v>0</v>
      </c>
      <c r="O6665" s="6">
        <v>41.989711560000003</v>
      </c>
      <c r="P6665" s="6">
        <v>-72.128496339999998</v>
      </c>
    </row>
    <row r="6666" spans="2:16" ht="15.75" customHeight="1" x14ac:dyDescent="0.3">
      <c r="B6666" s="6">
        <v>409</v>
      </c>
      <c r="C6666" s="6" t="s">
        <v>17</v>
      </c>
      <c r="D6666" s="6">
        <v>8966</v>
      </c>
      <c r="F6666" s="6" t="s">
        <v>20</v>
      </c>
      <c r="G6666" s="6">
        <v>182.6</v>
      </c>
      <c r="H6666" s="6">
        <v>87.1</v>
      </c>
      <c r="I6666" s="6">
        <v>4</v>
      </c>
      <c r="J6666" s="6" t="s">
        <v>170</v>
      </c>
      <c r="K6666" s="6">
        <v>1.3</v>
      </c>
      <c r="L6666" s="6" t="s">
        <v>24</v>
      </c>
      <c r="N6666" s="6" t="b">
        <v>0</v>
      </c>
      <c r="O6666" s="6">
        <v>41.989697229999997</v>
      </c>
      <c r="P6666" s="6">
        <v>-72.128561169999998</v>
      </c>
    </row>
    <row r="6667" spans="2:16" ht="15.75" customHeight="1" x14ac:dyDescent="0.3">
      <c r="B6667" s="6">
        <v>409</v>
      </c>
      <c r="C6667" s="6" t="s">
        <v>21</v>
      </c>
      <c r="D6667" s="6">
        <v>8967</v>
      </c>
      <c r="F6667" s="6" t="s">
        <v>20</v>
      </c>
      <c r="G6667" s="6">
        <v>184.2</v>
      </c>
      <c r="H6667" s="6">
        <v>95</v>
      </c>
      <c r="I6667" s="6">
        <v>2.7</v>
      </c>
      <c r="J6667" s="6" t="s">
        <v>170</v>
      </c>
      <c r="K6667" s="6">
        <v>1.3</v>
      </c>
      <c r="L6667" s="6" t="s">
        <v>24</v>
      </c>
      <c r="N6667" s="6" t="b">
        <v>0</v>
      </c>
      <c r="O6667" s="6">
        <v>41.989764690000001</v>
      </c>
      <c r="P6667" s="6">
        <v>-72.128525510000003</v>
      </c>
    </row>
    <row r="6668" spans="2:16" ht="15.75" customHeight="1" x14ac:dyDescent="0.3">
      <c r="B6668" s="6">
        <v>409</v>
      </c>
      <c r="C6668" s="6" t="s">
        <v>17</v>
      </c>
      <c r="D6668" s="6">
        <v>8968</v>
      </c>
      <c r="F6668" s="6" t="s">
        <v>20</v>
      </c>
      <c r="G6668" s="6">
        <v>183.3</v>
      </c>
      <c r="H6668" s="6">
        <v>84.5</v>
      </c>
      <c r="I6668" s="6">
        <v>2.9</v>
      </c>
      <c r="J6668" s="6" t="s">
        <v>170</v>
      </c>
      <c r="K6668" s="6">
        <v>1.3</v>
      </c>
      <c r="L6668" s="6" t="s">
        <v>24</v>
      </c>
      <c r="N6668" s="6" t="b">
        <v>0</v>
      </c>
      <c r="O6668" s="6">
        <v>41.989673109999998</v>
      </c>
      <c r="P6668" s="6">
        <v>-72.128558299999995</v>
      </c>
    </row>
    <row r="6669" spans="2:16" ht="15.75" customHeight="1" x14ac:dyDescent="0.3">
      <c r="B6669" s="6">
        <v>409</v>
      </c>
      <c r="C6669" s="6" t="s">
        <v>17</v>
      </c>
      <c r="D6669" s="6">
        <v>8969</v>
      </c>
      <c r="F6669" s="6" t="s">
        <v>20</v>
      </c>
      <c r="G6669" s="6">
        <v>183.3</v>
      </c>
      <c r="H6669" s="6">
        <v>82.5</v>
      </c>
      <c r="I6669" s="6">
        <v>3</v>
      </c>
      <c r="J6669" s="6" t="s">
        <v>170</v>
      </c>
      <c r="K6669" s="6">
        <v>1.3</v>
      </c>
      <c r="L6669" s="6" t="s">
        <v>24</v>
      </c>
      <c r="N6669" s="6" t="b">
        <v>0</v>
      </c>
      <c r="O6669" s="6">
        <v>41.989655390000003</v>
      </c>
      <c r="P6669" s="6">
        <v>-72.128562500000001</v>
      </c>
    </row>
    <row r="6670" spans="2:16" ht="15.75" customHeight="1" x14ac:dyDescent="0.3">
      <c r="B6670" s="6">
        <v>409</v>
      </c>
      <c r="C6670" s="6" t="s">
        <v>17</v>
      </c>
      <c r="D6670" s="6">
        <v>8970</v>
      </c>
      <c r="F6670" s="6" t="s">
        <v>20</v>
      </c>
      <c r="G6670" s="6">
        <v>183.7</v>
      </c>
      <c r="H6670" s="6">
        <v>84</v>
      </c>
      <c r="I6670" s="6">
        <v>2.5</v>
      </c>
      <c r="J6670" s="6" t="s">
        <v>170</v>
      </c>
      <c r="K6670" s="6">
        <v>1.3</v>
      </c>
      <c r="L6670" s="6" t="s">
        <v>24</v>
      </c>
      <c r="N6670" s="6" t="b">
        <v>0</v>
      </c>
      <c r="O6670" s="6">
        <v>41.989668049999999</v>
      </c>
      <c r="P6670" s="6">
        <v>-72.128554579999999</v>
      </c>
    </row>
    <row r="6671" spans="2:16" ht="15.75" customHeight="1" x14ac:dyDescent="0.3">
      <c r="B6671" s="6">
        <v>107</v>
      </c>
      <c r="C6671" s="6" t="s">
        <v>25</v>
      </c>
      <c r="D6671" s="6">
        <v>8972</v>
      </c>
      <c r="F6671" s="6" t="s">
        <v>22</v>
      </c>
      <c r="G6671" s="6">
        <v>154.9</v>
      </c>
      <c r="H6671" s="6">
        <v>37.5</v>
      </c>
      <c r="I6671" s="6">
        <v>1.2</v>
      </c>
      <c r="J6671" s="6" t="s">
        <v>170</v>
      </c>
      <c r="K6671" s="6">
        <v>1.3</v>
      </c>
      <c r="L6671" s="6" t="s">
        <v>24</v>
      </c>
      <c r="N6671" s="6" t="b">
        <v>0</v>
      </c>
      <c r="O6671" s="6">
        <v>41.989301210000001</v>
      </c>
      <c r="P6671" s="6">
        <v>-72.128995470000007</v>
      </c>
    </row>
    <row r="6672" spans="2:16" ht="15.75" customHeight="1" x14ac:dyDescent="0.3">
      <c r="B6672" s="6">
        <v>107</v>
      </c>
      <c r="C6672" s="6" t="s">
        <v>25</v>
      </c>
      <c r="D6672" s="6">
        <v>8974</v>
      </c>
      <c r="F6672" s="6" t="s">
        <v>22</v>
      </c>
      <c r="G6672" s="6">
        <v>152.4</v>
      </c>
      <c r="H6672" s="6">
        <v>33.1</v>
      </c>
      <c r="I6672" s="6">
        <v>1.1000000000000001</v>
      </c>
      <c r="J6672" s="6" t="s">
        <v>170</v>
      </c>
      <c r="K6672" s="6">
        <v>1.3</v>
      </c>
      <c r="L6672" s="6" t="s">
        <v>24</v>
      </c>
      <c r="N6672" s="6" t="b">
        <v>0</v>
      </c>
      <c r="O6672" s="6">
        <v>41.989266139999998</v>
      </c>
      <c r="P6672" s="6">
        <v>-72.129034500000003</v>
      </c>
    </row>
    <row r="6673" spans="2:16" ht="15.75" customHeight="1" x14ac:dyDescent="0.3">
      <c r="B6673" s="6">
        <v>409</v>
      </c>
      <c r="C6673" s="6" t="s">
        <v>17</v>
      </c>
      <c r="D6673" s="6">
        <v>8975</v>
      </c>
      <c r="F6673" s="6" t="s">
        <v>20</v>
      </c>
      <c r="G6673" s="6">
        <v>183.7</v>
      </c>
      <c r="H6673" s="6">
        <v>80.7</v>
      </c>
      <c r="I6673" s="6">
        <v>1.5</v>
      </c>
      <c r="J6673" s="6" t="s">
        <v>170</v>
      </c>
      <c r="K6673" s="6">
        <v>1.3</v>
      </c>
      <c r="L6673" s="6" t="s">
        <v>24</v>
      </c>
      <c r="N6673" s="6" t="b">
        <v>0</v>
      </c>
      <c r="O6673" s="6">
        <v>41.989638829999997</v>
      </c>
      <c r="P6673" s="6">
        <v>-72.128561520000005</v>
      </c>
    </row>
    <row r="6674" spans="2:16" ht="15.75" customHeight="1" x14ac:dyDescent="0.3">
      <c r="B6674" s="6">
        <v>409</v>
      </c>
      <c r="C6674" s="6" t="s">
        <v>21</v>
      </c>
      <c r="D6674" s="6">
        <v>8976</v>
      </c>
      <c r="F6674" s="6" t="s">
        <v>20</v>
      </c>
      <c r="G6674" s="6">
        <v>186.5</v>
      </c>
      <c r="H6674" s="6">
        <v>95.6</v>
      </c>
      <c r="I6674" s="6">
        <v>1.1000000000000001</v>
      </c>
      <c r="J6674" s="6" t="s">
        <v>170</v>
      </c>
      <c r="L6674" s="6" t="s">
        <v>24</v>
      </c>
      <c r="N6674" s="6" t="b">
        <v>0</v>
      </c>
      <c r="O6674" s="6">
        <v>41.989766420000002</v>
      </c>
      <c r="P6674" s="6">
        <v>-72.128496839999997</v>
      </c>
    </row>
    <row r="6675" spans="2:16" ht="15.75" customHeight="1" x14ac:dyDescent="0.3">
      <c r="B6675" s="6">
        <v>409</v>
      </c>
      <c r="C6675" s="6" t="s">
        <v>17</v>
      </c>
      <c r="D6675" s="6">
        <v>8977</v>
      </c>
      <c r="F6675" s="6" t="s">
        <v>20</v>
      </c>
      <c r="G6675" s="6">
        <v>186.6</v>
      </c>
      <c r="H6675" s="6">
        <v>80.5</v>
      </c>
      <c r="I6675" s="6">
        <v>1.1000000000000001</v>
      </c>
      <c r="J6675" s="6" t="s">
        <v>170</v>
      </c>
      <c r="K6675" s="6">
        <v>1.3</v>
      </c>
      <c r="L6675" s="6" t="s">
        <v>24</v>
      </c>
      <c r="N6675" s="6" t="b">
        <v>0</v>
      </c>
      <c r="O6675" s="6">
        <v>41.989632530000002</v>
      </c>
      <c r="P6675" s="6">
        <v>-72.128527379999994</v>
      </c>
    </row>
    <row r="6676" spans="2:16" ht="15.75" customHeight="1" x14ac:dyDescent="0.3">
      <c r="B6676" s="6">
        <v>409</v>
      </c>
      <c r="C6676" s="6" t="s">
        <v>17</v>
      </c>
      <c r="D6676" s="6">
        <v>8978</v>
      </c>
      <c r="F6676" s="6" t="s">
        <v>20</v>
      </c>
      <c r="G6676" s="6">
        <v>189.7</v>
      </c>
      <c r="H6676" s="6">
        <v>89.4</v>
      </c>
      <c r="I6676" s="6">
        <v>2</v>
      </c>
      <c r="J6676" s="6" t="s">
        <v>170</v>
      </c>
      <c r="L6676" s="6" t="s">
        <v>24</v>
      </c>
      <c r="N6676" s="6" t="b">
        <v>0</v>
      </c>
      <c r="O6676" s="6">
        <v>41.989706509999998</v>
      </c>
      <c r="P6676" s="6">
        <v>-72.128471739999995</v>
      </c>
    </row>
    <row r="6677" spans="2:16" ht="15.75" customHeight="1" x14ac:dyDescent="0.3">
      <c r="B6677" s="6">
        <v>409</v>
      </c>
      <c r="C6677" s="6" t="s">
        <v>17</v>
      </c>
      <c r="D6677" s="6">
        <v>8979</v>
      </c>
      <c r="F6677" s="6" t="s">
        <v>20</v>
      </c>
      <c r="G6677" s="6">
        <v>186.1</v>
      </c>
      <c r="H6677" s="6">
        <v>85.2</v>
      </c>
      <c r="I6677" s="6">
        <v>2</v>
      </c>
      <c r="J6677" s="6" t="s">
        <v>170</v>
      </c>
      <c r="K6677" s="6">
        <v>1.3</v>
      </c>
      <c r="L6677" s="6" t="s">
        <v>24</v>
      </c>
      <c r="N6677" s="6" t="b">
        <v>0</v>
      </c>
      <c r="O6677" s="6">
        <v>41.98967493</v>
      </c>
      <c r="P6677" s="6">
        <v>-72.128523459999997</v>
      </c>
    </row>
    <row r="6678" spans="2:16" ht="15.75" customHeight="1" x14ac:dyDescent="0.3">
      <c r="B6678" s="6">
        <v>409</v>
      </c>
      <c r="C6678" s="6" t="s">
        <v>17</v>
      </c>
      <c r="D6678" s="6">
        <v>8981</v>
      </c>
      <c r="F6678" s="6" t="s">
        <v>20</v>
      </c>
      <c r="G6678" s="6">
        <v>182.4</v>
      </c>
      <c r="H6678" s="6">
        <v>88.6</v>
      </c>
      <c r="I6678" s="6">
        <v>3.2</v>
      </c>
      <c r="J6678" s="6" t="s">
        <v>170</v>
      </c>
      <c r="K6678" s="6">
        <v>1.3</v>
      </c>
      <c r="L6678" s="6" t="s">
        <v>24</v>
      </c>
      <c r="N6678" s="6" t="b">
        <v>0</v>
      </c>
      <c r="O6678" s="6">
        <v>41.989710819999999</v>
      </c>
      <c r="P6678" s="6">
        <v>-72.128560399999998</v>
      </c>
    </row>
    <row r="6679" spans="2:16" ht="15.75" customHeight="1" x14ac:dyDescent="0.3">
      <c r="B6679" s="6">
        <v>409</v>
      </c>
      <c r="C6679" s="6" t="s">
        <v>21</v>
      </c>
      <c r="D6679" s="6">
        <v>8983</v>
      </c>
      <c r="F6679" s="6" t="s">
        <v>20</v>
      </c>
      <c r="G6679" s="6">
        <v>180.4</v>
      </c>
      <c r="H6679" s="6">
        <v>95.3</v>
      </c>
      <c r="I6679" s="6">
        <v>1.5</v>
      </c>
      <c r="J6679" s="6" t="s">
        <v>170</v>
      </c>
      <c r="K6679" s="6">
        <v>1.3</v>
      </c>
      <c r="L6679" s="6" t="s">
        <v>24</v>
      </c>
      <c r="N6679" s="6" t="b">
        <v>0</v>
      </c>
      <c r="O6679" s="6">
        <v>41.989773290000002</v>
      </c>
      <c r="P6679" s="6">
        <v>-72.128570159999995</v>
      </c>
    </row>
    <row r="6680" spans="2:16" ht="15.75" customHeight="1" x14ac:dyDescent="0.3">
      <c r="B6680" s="6">
        <v>107</v>
      </c>
      <c r="C6680" s="6" t="s">
        <v>26</v>
      </c>
      <c r="D6680" s="6">
        <v>8985</v>
      </c>
      <c r="F6680" s="6" t="s">
        <v>22</v>
      </c>
      <c r="G6680" s="6">
        <v>154.1</v>
      </c>
      <c r="H6680" s="6">
        <v>28.9</v>
      </c>
      <c r="I6680" s="6">
        <v>1.7</v>
      </c>
      <c r="J6680" s="6" t="s">
        <v>170</v>
      </c>
      <c r="K6680" s="6">
        <v>1.3</v>
      </c>
      <c r="L6680" s="6" t="s">
        <v>24</v>
      </c>
      <c r="N6680" s="6" t="b">
        <v>0</v>
      </c>
      <c r="O6680" s="6">
        <v>41.989226289999998</v>
      </c>
      <c r="P6680" s="6">
        <v>-72.129023070000002</v>
      </c>
    </row>
    <row r="6681" spans="2:16" ht="15.75" customHeight="1" x14ac:dyDescent="0.3">
      <c r="B6681" s="6">
        <v>409</v>
      </c>
      <c r="C6681" s="6" t="s">
        <v>21</v>
      </c>
      <c r="D6681" s="6">
        <v>8986</v>
      </c>
      <c r="F6681" s="6" t="s">
        <v>20</v>
      </c>
      <c r="G6681" s="6">
        <v>183.7</v>
      </c>
      <c r="H6681" s="6">
        <v>99.8</v>
      </c>
      <c r="I6681" s="6">
        <v>1</v>
      </c>
      <c r="J6681" s="6" t="s">
        <v>170</v>
      </c>
      <c r="K6681" s="6">
        <v>1.3</v>
      </c>
      <c r="L6681" s="6" t="s">
        <v>24</v>
      </c>
      <c r="N6681" s="6" t="b">
        <v>0</v>
      </c>
      <c r="O6681" s="6">
        <v>41.989807990000003</v>
      </c>
      <c r="P6681" s="6">
        <v>-72.128521379999995</v>
      </c>
    </row>
    <row r="6682" spans="2:16" ht="15.75" customHeight="1" x14ac:dyDescent="0.3">
      <c r="B6682" s="6">
        <v>409</v>
      </c>
      <c r="C6682" s="6" t="s">
        <v>17</v>
      </c>
      <c r="D6682" s="6">
        <v>8987</v>
      </c>
      <c r="F6682" s="6" t="s">
        <v>20</v>
      </c>
      <c r="G6682" s="6">
        <v>183.1</v>
      </c>
      <c r="H6682" s="6">
        <v>88.7</v>
      </c>
      <c r="I6682" s="6">
        <v>1.3</v>
      </c>
      <c r="J6682" s="6" t="s">
        <v>170</v>
      </c>
      <c r="K6682" s="6">
        <v>1.3</v>
      </c>
      <c r="L6682" s="6" t="s">
        <v>24</v>
      </c>
      <c r="N6682" s="6" t="b">
        <v>0</v>
      </c>
      <c r="O6682" s="6">
        <v>41.989710619999997</v>
      </c>
      <c r="P6682" s="6">
        <v>-72.128551849999994</v>
      </c>
    </row>
    <row r="6683" spans="2:16" ht="15.75" customHeight="1" x14ac:dyDescent="0.3">
      <c r="B6683" s="6">
        <v>509</v>
      </c>
      <c r="C6683" s="6" t="s">
        <v>17</v>
      </c>
      <c r="D6683" s="6">
        <v>8990</v>
      </c>
      <c r="F6683" s="6" t="s">
        <v>20</v>
      </c>
      <c r="G6683" s="6">
        <v>181.8</v>
      </c>
      <c r="H6683" s="6">
        <v>100.1</v>
      </c>
      <c r="I6683" s="6">
        <v>1.6</v>
      </c>
      <c r="J6683" s="6" t="s">
        <v>170</v>
      </c>
      <c r="K6683" s="6">
        <v>1.3</v>
      </c>
      <c r="L6683" s="6" t="s">
        <v>24</v>
      </c>
      <c r="N6683" s="6" t="b">
        <v>0</v>
      </c>
      <c r="O6683" s="6">
        <v>41.989813609999999</v>
      </c>
      <c r="P6683" s="6">
        <v>-72.128543390000004</v>
      </c>
    </row>
    <row r="6684" spans="2:16" ht="15.75" customHeight="1" x14ac:dyDescent="0.3">
      <c r="B6684" s="6">
        <v>409</v>
      </c>
      <c r="C6684" s="6" t="s">
        <v>21</v>
      </c>
      <c r="D6684" s="6">
        <v>8992</v>
      </c>
      <c r="F6684" s="6" t="s">
        <v>20</v>
      </c>
      <c r="G6684" s="6">
        <v>183.1</v>
      </c>
      <c r="H6684" s="6">
        <v>97.9</v>
      </c>
      <c r="I6684" s="6">
        <v>1.4</v>
      </c>
      <c r="J6684" s="6" t="s">
        <v>170</v>
      </c>
      <c r="K6684" s="6">
        <v>1.3</v>
      </c>
      <c r="L6684" s="6" t="s">
        <v>24</v>
      </c>
      <c r="N6684" s="6" t="b">
        <v>0</v>
      </c>
      <c r="O6684" s="6">
        <v>41.989792100000003</v>
      </c>
      <c r="P6684" s="6">
        <v>-72.128532519999993</v>
      </c>
    </row>
    <row r="6685" spans="2:16" ht="15.75" customHeight="1" x14ac:dyDescent="0.3">
      <c r="B6685" s="6">
        <v>107</v>
      </c>
      <c r="C6685" s="6" t="s">
        <v>21</v>
      </c>
      <c r="D6685" s="6">
        <v>8995</v>
      </c>
      <c r="F6685" s="6" t="s">
        <v>20</v>
      </c>
      <c r="G6685" s="6">
        <v>147.5</v>
      </c>
      <c r="H6685" s="6">
        <v>34.700000000000003</v>
      </c>
      <c r="I6685" s="6">
        <v>1</v>
      </c>
      <c r="J6685" s="6" t="s">
        <v>170</v>
      </c>
      <c r="K6685" s="6">
        <v>1.3</v>
      </c>
      <c r="L6685" s="6" t="s">
        <v>24</v>
      </c>
      <c r="N6685" s="6" t="b">
        <v>0</v>
      </c>
      <c r="O6685" s="6">
        <v>41.989287959999999</v>
      </c>
      <c r="P6685" s="6">
        <v>-72.129089530000002</v>
      </c>
    </row>
    <row r="6686" spans="2:16" ht="15.75" customHeight="1" x14ac:dyDescent="0.3">
      <c r="B6686" s="6">
        <v>409</v>
      </c>
      <c r="C6686" s="6" t="s">
        <v>21</v>
      </c>
      <c r="D6686" s="6">
        <v>8995</v>
      </c>
      <c r="F6686" s="6" t="s">
        <v>20</v>
      </c>
      <c r="G6686" s="6">
        <v>183.7</v>
      </c>
      <c r="H6686" s="6">
        <v>99.7</v>
      </c>
      <c r="I6686" s="6">
        <v>1.2</v>
      </c>
      <c r="J6686" s="6" t="s">
        <v>170</v>
      </c>
      <c r="K6686" s="6">
        <v>1.3</v>
      </c>
      <c r="L6686" s="6" t="s">
        <v>24</v>
      </c>
      <c r="N6686" s="6" t="b">
        <v>0</v>
      </c>
      <c r="O6686" s="6">
        <v>41.9898071</v>
      </c>
      <c r="P6686" s="6">
        <v>-72.128521590000005</v>
      </c>
    </row>
    <row r="6687" spans="2:16" ht="15.75" customHeight="1" x14ac:dyDescent="0.3">
      <c r="B6687" s="6">
        <v>409</v>
      </c>
      <c r="C6687" s="6" t="s">
        <v>21</v>
      </c>
      <c r="D6687" s="6">
        <v>8996</v>
      </c>
      <c r="F6687" s="6" t="s">
        <v>20</v>
      </c>
      <c r="G6687" s="6">
        <v>185.5</v>
      </c>
      <c r="H6687" s="6">
        <v>99.3</v>
      </c>
      <c r="I6687" s="6">
        <v>1.4</v>
      </c>
      <c r="J6687" s="6" t="s">
        <v>170</v>
      </c>
      <c r="K6687" s="6">
        <v>1.3</v>
      </c>
      <c r="L6687" s="6" t="s">
        <v>24</v>
      </c>
      <c r="N6687" s="6" t="b">
        <v>0</v>
      </c>
      <c r="O6687" s="6">
        <v>41.989800750000001</v>
      </c>
      <c r="P6687" s="6">
        <v>-72.128500979999998</v>
      </c>
    </row>
    <row r="6688" spans="2:16" ht="15.75" customHeight="1" x14ac:dyDescent="0.3">
      <c r="B6688" s="6">
        <v>409</v>
      </c>
      <c r="C6688" s="6" t="s">
        <v>17</v>
      </c>
      <c r="D6688" s="6">
        <v>8997</v>
      </c>
      <c r="F6688" s="6" t="s">
        <v>20</v>
      </c>
      <c r="G6688" s="6">
        <v>189.8</v>
      </c>
      <c r="H6688" s="6">
        <v>85.7</v>
      </c>
      <c r="I6688" s="6">
        <v>1.1000000000000001</v>
      </c>
      <c r="J6688" s="6" t="s">
        <v>170</v>
      </c>
      <c r="L6688" s="6" t="s">
        <v>24</v>
      </c>
      <c r="N6688" s="6" t="b">
        <v>0</v>
      </c>
      <c r="O6688" s="6">
        <v>41.989673580000002</v>
      </c>
      <c r="P6688" s="6">
        <v>-72.128478319999999</v>
      </c>
    </row>
    <row r="6689" spans="2:16" ht="15.75" customHeight="1" x14ac:dyDescent="0.3">
      <c r="B6689" s="6">
        <v>409</v>
      </c>
      <c r="C6689" s="6" t="s">
        <v>21</v>
      </c>
      <c r="D6689" s="6">
        <v>8998</v>
      </c>
      <c r="F6689" s="6" t="s">
        <v>20</v>
      </c>
      <c r="G6689" s="6">
        <v>180.2</v>
      </c>
      <c r="H6689" s="6">
        <v>94.2</v>
      </c>
      <c r="I6689" s="6">
        <v>1.6</v>
      </c>
      <c r="J6689" s="6" t="s">
        <v>170</v>
      </c>
      <c r="K6689" s="6">
        <v>1.3</v>
      </c>
      <c r="L6689" s="6" t="s">
        <v>24</v>
      </c>
      <c r="N6689" s="6" t="b">
        <v>0</v>
      </c>
      <c r="O6689" s="6">
        <v>41.989763859999996</v>
      </c>
      <c r="P6689" s="6">
        <v>-72.128574850000007</v>
      </c>
    </row>
    <row r="6690" spans="2:16" ht="15.75" customHeight="1" x14ac:dyDescent="0.3">
      <c r="B6690" s="6">
        <v>409</v>
      </c>
      <c r="C6690" s="6" t="s">
        <v>21</v>
      </c>
      <c r="D6690" s="6">
        <v>8999</v>
      </c>
      <c r="F6690" s="6" t="s">
        <v>20</v>
      </c>
      <c r="G6690" s="6">
        <v>181</v>
      </c>
      <c r="H6690" s="6">
        <v>98.9</v>
      </c>
      <c r="I6690" s="6">
        <v>1.4</v>
      </c>
      <c r="J6690" s="6" t="s">
        <v>170</v>
      </c>
      <c r="K6690" s="6">
        <v>1.3</v>
      </c>
      <c r="L6690" s="6" t="s">
        <v>24</v>
      </c>
      <c r="N6690" s="6" t="b">
        <v>0</v>
      </c>
      <c r="O6690" s="6">
        <v>41.989804229999997</v>
      </c>
      <c r="P6690" s="6">
        <v>-72.12855544</v>
      </c>
    </row>
    <row r="6691" spans="2:16" ht="15.75" customHeight="1" x14ac:dyDescent="0.3">
      <c r="B6691" s="6">
        <v>509</v>
      </c>
      <c r="C6691" s="6" t="s">
        <v>17</v>
      </c>
      <c r="D6691" s="6">
        <v>9000</v>
      </c>
      <c r="F6691" s="6" t="s">
        <v>20</v>
      </c>
      <c r="G6691" s="6">
        <v>180.7</v>
      </c>
      <c r="H6691" s="6">
        <v>100.1</v>
      </c>
      <c r="I6691" s="6">
        <v>1.9</v>
      </c>
      <c r="J6691" s="6" t="s">
        <v>170</v>
      </c>
      <c r="K6691" s="6">
        <v>1.3</v>
      </c>
      <c r="L6691" s="6" t="s">
        <v>24</v>
      </c>
      <c r="N6691" s="6" t="b">
        <v>0</v>
      </c>
      <c r="O6691" s="6">
        <v>41.989815329999999</v>
      </c>
      <c r="P6691" s="6">
        <v>-72.128556500000002</v>
      </c>
    </row>
    <row r="6692" spans="2:16" ht="15.75" customHeight="1" x14ac:dyDescent="0.3">
      <c r="B6692" s="6">
        <v>409</v>
      </c>
      <c r="C6692" s="6" t="s">
        <v>25</v>
      </c>
      <c r="D6692" s="6">
        <v>9005</v>
      </c>
      <c r="F6692" s="6" t="s">
        <v>20</v>
      </c>
      <c r="G6692" s="6">
        <v>199.3</v>
      </c>
      <c r="H6692" s="6">
        <v>95.7</v>
      </c>
      <c r="I6692" s="6">
        <v>1.5</v>
      </c>
      <c r="J6692" s="6" t="s">
        <v>170</v>
      </c>
      <c r="K6692" s="6">
        <v>1.3</v>
      </c>
      <c r="L6692" s="6" t="s">
        <v>24</v>
      </c>
      <c r="N6692" s="6" t="b">
        <v>0</v>
      </c>
      <c r="O6692" s="6">
        <v>41.989747309999998</v>
      </c>
      <c r="P6692" s="6">
        <v>-72.12834411</v>
      </c>
    </row>
    <row r="6693" spans="2:16" ht="15.75" customHeight="1" x14ac:dyDescent="0.3">
      <c r="B6693" s="6">
        <v>409</v>
      </c>
      <c r="C6693" s="6" t="s">
        <v>25</v>
      </c>
      <c r="D6693" s="6">
        <v>9007</v>
      </c>
      <c r="F6693" s="6" t="s">
        <v>20</v>
      </c>
      <c r="G6693" s="6">
        <v>191.2</v>
      </c>
      <c r="H6693" s="6">
        <v>91.2</v>
      </c>
      <c r="I6693" s="6">
        <v>1.3</v>
      </c>
      <c r="J6693" s="6" t="s">
        <v>170</v>
      </c>
      <c r="K6693" s="6">
        <v>1.3</v>
      </c>
      <c r="L6693" s="6" t="s">
        <v>24</v>
      </c>
      <c r="N6693" s="6" t="b">
        <v>0</v>
      </c>
      <c r="O6693" s="6">
        <v>41.98972011</v>
      </c>
      <c r="P6693" s="6">
        <v>-72.128450079999993</v>
      </c>
    </row>
    <row r="6694" spans="2:16" ht="15.75" customHeight="1" x14ac:dyDescent="0.3">
      <c r="B6694" s="6">
        <v>408</v>
      </c>
      <c r="C6694" s="6" t="s">
        <v>17</v>
      </c>
      <c r="D6694" s="6">
        <v>9009</v>
      </c>
      <c r="F6694" s="6" t="s">
        <v>20</v>
      </c>
      <c r="G6694" s="6">
        <v>168.2</v>
      </c>
      <c r="H6694" s="6">
        <v>80.400000000000006</v>
      </c>
      <c r="I6694" s="6">
        <v>1.7</v>
      </c>
      <c r="J6694" s="6" t="s">
        <v>170</v>
      </c>
      <c r="K6694" s="6">
        <v>1.3</v>
      </c>
      <c r="L6694" s="6" t="s">
        <v>24</v>
      </c>
      <c r="N6694" s="6" t="b">
        <v>0</v>
      </c>
      <c r="O6694" s="6">
        <v>41.989660379999997</v>
      </c>
      <c r="P6694" s="6">
        <v>-72.128746840000005</v>
      </c>
    </row>
    <row r="6695" spans="2:16" ht="15.75" customHeight="1" x14ac:dyDescent="0.3">
      <c r="B6695" s="6">
        <v>107</v>
      </c>
      <c r="C6695" s="6" t="s">
        <v>17</v>
      </c>
      <c r="D6695" s="6">
        <v>9010</v>
      </c>
      <c r="F6695" s="6" t="s">
        <v>22</v>
      </c>
      <c r="G6695" s="6">
        <v>148.5</v>
      </c>
      <c r="H6695" s="6">
        <v>21.4</v>
      </c>
      <c r="I6695" s="6">
        <v>1.2</v>
      </c>
      <c r="J6695" s="6" t="s">
        <v>170</v>
      </c>
      <c r="K6695" s="6">
        <v>1.3</v>
      </c>
      <c r="L6695" s="6" t="s">
        <v>24</v>
      </c>
      <c r="N6695" s="6" t="b">
        <v>0</v>
      </c>
      <c r="O6695" s="6">
        <v>41.98916861</v>
      </c>
      <c r="P6695" s="6">
        <v>-72.129105559999999</v>
      </c>
    </row>
    <row r="6696" spans="2:16" ht="15.75" customHeight="1" x14ac:dyDescent="0.3">
      <c r="B6696" s="6">
        <v>408</v>
      </c>
      <c r="C6696" s="6" t="s">
        <v>25</v>
      </c>
      <c r="D6696" s="6">
        <v>9011</v>
      </c>
      <c r="F6696" s="6" t="s">
        <v>20</v>
      </c>
      <c r="G6696" s="6">
        <v>179.8</v>
      </c>
      <c r="H6696" s="6">
        <v>96.6</v>
      </c>
      <c r="I6696" s="6">
        <v>2.8</v>
      </c>
      <c r="J6696" s="6" t="s">
        <v>170</v>
      </c>
      <c r="K6696" s="6">
        <v>1.3</v>
      </c>
      <c r="L6696" s="6" t="s">
        <v>24</v>
      </c>
      <c r="N6696" s="6" t="b">
        <v>0</v>
      </c>
      <c r="O6696" s="6">
        <v>41.989785740000002</v>
      </c>
      <c r="P6696" s="6">
        <v>-72.128574569999998</v>
      </c>
    </row>
    <row r="6697" spans="2:16" ht="15.75" customHeight="1" x14ac:dyDescent="0.3">
      <c r="B6697" s="6">
        <v>107</v>
      </c>
      <c r="C6697" s="6" t="s">
        <v>21</v>
      </c>
      <c r="D6697" s="6">
        <v>9014</v>
      </c>
      <c r="F6697" s="6" t="s">
        <v>20</v>
      </c>
      <c r="G6697" s="6">
        <v>147</v>
      </c>
      <c r="H6697" s="6">
        <v>34.1</v>
      </c>
      <c r="I6697" s="6">
        <v>2.2000000000000002</v>
      </c>
      <c r="J6697" s="6" t="s">
        <v>170</v>
      </c>
      <c r="K6697" s="6">
        <v>1.3</v>
      </c>
      <c r="L6697" s="6" t="s">
        <v>24</v>
      </c>
      <c r="N6697" s="6" t="b">
        <v>0</v>
      </c>
      <c r="O6697" s="6">
        <v>41.98928343</v>
      </c>
      <c r="P6697" s="6">
        <v>-72.129096739999994</v>
      </c>
    </row>
    <row r="6698" spans="2:16" ht="15.75" customHeight="1" x14ac:dyDescent="0.3">
      <c r="B6698" s="6">
        <v>408</v>
      </c>
      <c r="C6698" s="6" t="s">
        <v>25</v>
      </c>
      <c r="D6698" s="6">
        <v>9015</v>
      </c>
      <c r="F6698" s="6" t="s">
        <v>20</v>
      </c>
      <c r="G6698" s="6">
        <v>178</v>
      </c>
      <c r="H6698" s="6">
        <v>96.3</v>
      </c>
      <c r="I6698" s="6">
        <v>3.9</v>
      </c>
      <c r="J6698" s="6" t="s">
        <v>170</v>
      </c>
      <c r="K6698" s="6">
        <v>1.3</v>
      </c>
      <c r="L6698" s="6" t="s">
        <v>24</v>
      </c>
      <c r="N6698" s="6" t="b">
        <v>0</v>
      </c>
      <c r="O6698" s="6">
        <v>41.98978589</v>
      </c>
      <c r="P6698" s="6">
        <v>-72.128596650000006</v>
      </c>
    </row>
    <row r="6699" spans="2:16" ht="15.75" customHeight="1" x14ac:dyDescent="0.3">
      <c r="B6699" s="6">
        <v>408</v>
      </c>
      <c r="C6699" s="6" t="s">
        <v>26</v>
      </c>
      <c r="D6699" s="6">
        <v>9017</v>
      </c>
      <c r="F6699" s="6" t="s">
        <v>20</v>
      </c>
      <c r="G6699" s="6">
        <v>174.6</v>
      </c>
      <c r="H6699" s="6">
        <v>82.6</v>
      </c>
      <c r="I6699" s="6">
        <v>1.1000000000000001</v>
      </c>
      <c r="J6699" s="6" t="s">
        <v>170</v>
      </c>
      <c r="K6699" s="6">
        <v>1.3</v>
      </c>
      <c r="L6699" s="6" t="s">
        <v>24</v>
      </c>
      <c r="N6699" s="6" t="b">
        <v>0</v>
      </c>
      <c r="O6699" s="6">
        <v>41.98966987</v>
      </c>
      <c r="P6699" s="6">
        <v>-72.128665960000006</v>
      </c>
    </row>
    <row r="6700" spans="2:16" ht="15.75" customHeight="1" x14ac:dyDescent="0.3">
      <c r="B6700" s="6">
        <v>408</v>
      </c>
      <c r="C6700" s="6" t="s">
        <v>26</v>
      </c>
      <c r="D6700" s="6">
        <v>9018</v>
      </c>
      <c r="F6700" s="6" t="s">
        <v>20</v>
      </c>
      <c r="G6700" s="6">
        <v>174.9</v>
      </c>
      <c r="H6700" s="6">
        <v>80.7</v>
      </c>
      <c r="I6700" s="6">
        <v>2.7</v>
      </c>
      <c r="J6700" s="6" t="s">
        <v>170</v>
      </c>
      <c r="K6700" s="6">
        <v>1.3</v>
      </c>
      <c r="L6700" s="6" t="s">
        <v>24</v>
      </c>
      <c r="N6700" s="6" t="b">
        <v>0</v>
      </c>
      <c r="O6700" s="6">
        <v>41.989652569999997</v>
      </c>
      <c r="P6700" s="6">
        <v>-72.128666370000005</v>
      </c>
    </row>
    <row r="6701" spans="2:16" ht="15.75" customHeight="1" x14ac:dyDescent="0.3">
      <c r="B6701" s="6">
        <v>107</v>
      </c>
      <c r="C6701" s="6" t="s">
        <v>17</v>
      </c>
      <c r="D6701" s="6">
        <v>9019</v>
      </c>
      <c r="F6701" s="6" t="s">
        <v>22</v>
      </c>
      <c r="G6701" s="6">
        <v>144.6</v>
      </c>
      <c r="H6701" s="6">
        <v>28.8</v>
      </c>
      <c r="I6701" s="6">
        <v>2.4</v>
      </c>
      <c r="J6701" s="6" t="s">
        <v>170</v>
      </c>
      <c r="K6701" s="6">
        <v>1.3</v>
      </c>
      <c r="L6701" s="6" t="s">
        <v>24</v>
      </c>
      <c r="N6701" s="6" t="b">
        <v>0</v>
      </c>
      <c r="O6701" s="6">
        <v>41.989240240000001</v>
      </c>
      <c r="P6701" s="6">
        <v>-72.12913648</v>
      </c>
    </row>
    <row r="6702" spans="2:16" ht="15.75" customHeight="1" x14ac:dyDescent="0.3">
      <c r="B6702" s="6">
        <v>408</v>
      </c>
      <c r="C6702" s="6" t="s">
        <v>25</v>
      </c>
      <c r="D6702" s="6">
        <v>9022</v>
      </c>
      <c r="F6702" s="6" t="s">
        <v>20</v>
      </c>
      <c r="G6702" s="6">
        <v>177.3</v>
      </c>
      <c r="H6702" s="6">
        <v>98.8</v>
      </c>
      <c r="I6702" s="6">
        <v>1.3</v>
      </c>
      <c r="J6702" s="6" t="s">
        <v>170</v>
      </c>
      <c r="K6702" s="6">
        <v>1.3</v>
      </c>
      <c r="L6702" s="6" t="s">
        <v>24</v>
      </c>
      <c r="N6702" s="6" t="b">
        <v>0</v>
      </c>
      <c r="O6702" s="6">
        <v>41.989809129999998</v>
      </c>
      <c r="P6702" s="6">
        <v>-72.128599739999999</v>
      </c>
    </row>
    <row r="6703" spans="2:16" ht="15.75" customHeight="1" x14ac:dyDescent="0.3">
      <c r="B6703" s="6">
        <v>107</v>
      </c>
      <c r="C6703" s="6" t="s">
        <v>25</v>
      </c>
      <c r="D6703" s="6">
        <v>9023</v>
      </c>
      <c r="F6703" s="6" t="s">
        <v>22</v>
      </c>
      <c r="G6703" s="6">
        <v>159</v>
      </c>
      <c r="H6703" s="6">
        <v>40</v>
      </c>
      <c r="I6703" s="6">
        <v>2.8</v>
      </c>
      <c r="J6703" s="6" t="s">
        <v>170</v>
      </c>
      <c r="K6703" s="6">
        <v>1.3</v>
      </c>
      <c r="L6703" s="6" t="s">
        <v>24</v>
      </c>
      <c r="N6703" s="6" t="b">
        <v>0</v>
      </c>
      <c r="O6703" s="6">
        <v>41.989316940000002</v>
      </c>
      <c r="P6703" s="6">
        <v>-72.128941359999999</v>
      </c>
    </row>
    <row r="6704" spans="2:16" ht="15.75" customHeight="1" x14ac:dyDescent="0.3">
      <c r="B6704" s="6">
        <v>408</v>
      </c>
      <c r="C6704" s="6" t="s">
        <v>26</v>
      </c>
      <c r="D6704" s="6">
        <v>9024</v>
      </c>
      <c r="F6704" s="6" t="s">
        <v>20</v>
      </c>
      <c r="G6704" s="6">
        <v>178.6</v>
      </c>
      <c r="H6704" s="6">
        <v>83.1</v>
      </c>
      <c r="I6704" s="6">
        <v>1.5</v>
      </c>
      <c r="J6704" s="6" t="s">
        <v>170</v>
      </c>
      <c r="K6704" s="6">
        <v>1.3</v>
      </c>
      <c r="L6704" s="6" t="s">
        <v>24</v>
      </c>
      <c r="N6704" s="6" t="b">
        <v>0</v>
      </c>
      <c r="O6704" s="6">
        <v>41.989668049999999</v>
      </c>
      <c r="P6704" s="6">
        <v>-72.128617239999997</v>
      </c>
    </row>
    <row r="6705" spans="2:16" ht="15.75" customHeight="1" x14ac:dyDescent="0.3">
      <c r="B6705" s="6">
        <v>409</v>
      </c>
      <c r="C6705" s="6" t="s">
        <v>26</v>
      </c>
      <c r="D6705" s="6">
        <v>9024</v>
      </c>
      <c r="F6705" s="6" t="s">
        <v>20</v>
      </c>
      <c r="G6705" s="6">
        <v>197.5</v>
      </c>
      <c r="H6705" s="6">
        <v>82.4</v>
      </c>
      <c r="I6705" s="6">
        <v>1.3</v>
      </c>
      <c r="J6705" s="6" t="s">
        <v>170</v>
      </c>
      <c r="K6705" s="6">
        <v>1.3</v>
      </c>
      <c r="L6705" s="6" t="s">
        <v>24</v>
      </c>
      <c r="N6705" s="6" t="b">
        <v>0</v>
      </c>
      <c r="O6705" s="6">
        <v>41.989632329999999</v>
      </c>
      <c r="P6705" s="6">
        <v>-72.128393509999995</v>
      </c>
    </row>
    <row r="6706" spans="2:16" ht="15.75" customHeight="1" x14ac:dyDescent="0.3">
      <c r="B6706" s="6">
        <v>107</v>
      </c>
      <c r="C6706" s="6" t="s">
        <v>17</v>
      </c>
      <c r="D6706" s="6">
        <v>9025</v>
      </c>
      <c r="F6706" s="6" t="s">
        <v>22</v>
      </c>
      <c r="G6706" s="6">
        <v>147.30000000000001</v>
      </c>
      <c r="H6706" s="6">
        <v>25.1</v>
      </c>
      <c r="I6706" s="6">
        <v>1.4</v>
      </c>
      <c r="J6706" s="6" t="s">
        <v>170</v>
      </c>
      <c r="K6706" s="6">
        <v>1.3</v>
      </c>
      <c r="L6706" s="6" t="s">
        <v>24</v>
      </c>
      <c r="N6706" s="6" t="b">
        <v>0</v>
      </c>
      <c r="O6706" s="6">
        <v>41.989203250000003</v>
      </c>
      <c r="P6706" s="6">
        <v>-72.129112079999999</v>
      </c>
    </row>
    <row r="6707" spans="2:16" ht="15.75" customHeight="1" x14ac:dyDescent="0.3">
      <c r="B6707" s="6">
        <v>107</v>
      </c>
      <c r="C6707" s="6" t="s">
        <v>26</v>
      </c>
      <c r="D6707" s="6">
        <v>9028</v>
      </c>
      <c r="F6707" s="6" t="s">
        <v>22</v>
      </c>
      <c r="G6707" s="6">
        <v>151.9</v>
      </c>
      <c r="H6707" s="6">
        <v>20.5</v>
      </c>
      <c r="I6707" s="6">
        <v>2</v>
      </c>
      <c r="J6707" s="6" t="s">
        <v>170</v>
      </c>
      <c r="K6707" s="6">
        <v>1.3</v>
      </c>
      <c r="L6707" s="6" t="s">
        <v>24</v>
      </c>
      <c r="N6707" s="6" t="b">
        <v>0</v>
      </c>
      <c r="O6707" s="6">
        <v>41.989155330000003</v>
      </c>
      <c r="P6707" s="6">
        <v>-72.129066940000001</v>
      </c>
    </row>
    <row r="6708" spans="2:16" ht="15.75" customHeight="1" x14ac:dyDescent="0.3">
      <c r="B6708" s="6">
        <v>408</v>
      </c>
      <c r="C6708" s="6" t="s">
        <v>26</v>
      </c>
      <c r="D6708" s="6">
        <v>9029</v>
      </c>
      <c r="F6708" s="6" t="s">
        <v>20</v>
      </c>
      <c r="G6708" s="6">
        <v>178.4</v>
      </c>
      <c r="H6708" s="6">
        <v>82.1</v>
      </c>
      <c r="I6708" s="6">
        <v>1.3</v>
      </c>
      <c r="J6708" s="6" t="s">
        <v>170</v>
      </c>
      <c r="K6708" s="6">
        <v>1.3</v>
      </c>
      <c r="L6708" s="6" t="s">
        <v>24</v>
      </c>
      <c r="N6708" s="6" t="b">
        <v>0</v>
      </c>
      <c r="O6708" s="6">
        <v>41.989659500000002</v>
      </c>
      <c r="P6708" s="6">
        <v>-72.128621730000006</v>
      </c>
    </row>
    <row r="6709" spans="2:16" ht="15.75" customHeight="1" x14ac:dyDescent="0.3">
      <c r="B6709" s="6">
        <v>408</v>
      </c>
      <c r="C6709" s="6" t="s">
        <v>26</v>
      </c>
      <c r="D6709" s="6">
        <v>9030</v>
      </c>
      <c r="F6709" s="6" t="s">
        <v>20</v>
      </c>
      <c r="G6709" s="6">
        <v>173.6</v>
      </c>
      <c r="H6709" s="6">
        <v>80.3</v>
      </c>
      <c r="I6709" s="6">
        <v>1.5</v>
      </c>
      <c r="J6709" s="6" t="s">
        <v>170</v>
      </c>
      <c r="K6709" s="6">
        <v>1.3</v>
      </c>
      <c r="L6709" s="6" t="s">
        <v>24</v>
      </c>
      <c r="N6709" s="6" t="b">
        <v>0</v>
      </c>
      <c r="O6709" s="6">
        <v>41.98965106</v>
      </c>
      <c r="P6709" s="6">
        <v>-72.128682699999999</v>
      </c>
    </row>
    <row r="6710" spans="2:16" ht="15.75" customHeight="1" x14ac:dyDescent="0.3">
      <c r="B6710" s="6">
        <v>409</v>
      </c>
      <c r="C6710" s="6" t="s">
        <v>25</v>
      </c>
      <c r="D6710" s="6">
        <v>9031</v>
      </c>
      <c r="F6710" s="6" t="s">
        <v>20</v>
      </c>
      <c r="G6710" s="6">
        <v>196.7</v>
      </c>
      <c r="H6710" s="6">
        <v>91</v>
      </c>
      <c r="I6710" s="6">
        <v>1.1000000000000001</v>
      </c>
      <c r="J6710" s="6" t="s">
        <v>170</v>
      </c>
      <c r="K6710" s="6">
        <v>1.3</v>
      </c>
      <c r="L6710" s="6" t="s">
        <v>24</v>
      </c>
      <c r="N6710" s="6" t="b">
        <v>0</v>
      </c>
      <c r="O6710" s="6">
        <v>41.989709740000002</v>
      </c>
      <c r="P6710" s="6">
        <v>-72.128384969999999</v>
      </c>
    </row>
    <row r="6711" spans="2:16" ht="15.75" customHeight="1" x14ac:dyDescent="0.3">
      <c r="B6711" s="6">
        <v>409</v>
      </c>
      <c r="C6711" s="6" t="s">
        <v>26</v>
      </c>
      <c r="D6711" s="6">
        <v>9034</v>
      </c>
      <c r="F6711" s="6" t="s">
        <v>20</v>
      </c>
      <c r="G6711" s="6">
        <v>196.3</v>
      </c>
      <c r="H6711" s="6">
        <v>82.6</v>
      </c>
      <c r="I6711" s="6">
        <v>1.4</v>
      </c>
      <c r="J6711" s="6" t="s">
        <v>170</v>
      </c>
      <c r="K6711" s="6">
        <v>1.3</v>
      </c>
      <c r="L6711" s="6" t="s">
        <v>24</v>
      </c>
      <c r="N6711" s="6" t="b">
        <v>0</v>
      </c>
      <c r="O6711" s="6">
        <v>41.989635970000002</v>
      </c>
      <c r="P6711" s="6">
        <v>-72.128407379999999</v>
      </c>
    </row>
    <row r="6712" spans="2:16" ht="15.75" customHeight="1" x14ac:dyDescent="0.3">
      <c r="B6712" s="6">
        <v>408</v>
      </c>
      <c r="C6712" s="6" t="s">
        <v>25</v>
      </c>
      <c r="D6712" s="6">
        <v>9035</v>
      </c>
      <c r="F6712" s="6" t="s">
        <v>20</v>
      </c>
      <c r="G6712" s="6">
        <v>178.8</v>
      </c>
      <c r="H6712" s="6">
        <v>97.3</v>
      </c>
      <c r="I6712" s="6">
        <v>2.1</v>
      </c>
      <c r="J6712" s="6" t="s">
        <v>170</v>
      </c>
      <c r="K6712" s="6">
        <v>1.3</v>
      </c>
      <c r="L6712" s="6" t="s">
        <v>24</v>
      </c>
      <c r="N6712" s="6" t="b">
        <v>0</v>
      </c>
      <c r="O6712" s="6">
        <v>41.989793499999998</v>
      </c>
      <c r="P6712" s="6">
        <v>-72.128585020000003</v>
      </c>
    </row>
    <row r="6713" spans="2:16" ht="15.75" customHeight="1" x14ac:dyDescent="0.3">
      <c r="B6713" s="6">
        <v>107</v>
      </c>
      <c r="C6713" s="6" t="s">
        <v>26</v>
      </c>
      <c r="D6713" s="6">
        <v>9036</v>
      </c>
      <c r="F6713" s="6" t="s">
        <v>22</v>
      </c>
      <c r="G6713" s="6">
        <v>152.4</v>
      </c>
      <c r="H6713" s="6">
        <v>20.8</v>
      </c>
      <c r="I6713" s="6">
        <v>1.4</v>
      </c>
      <c r="J6713" s="6" t="s">
        <v>170</v>
      </c>
      <c r="K6713" s="6">
        <v>1.3</v>
      </c>
      <c r="L6713" s="6" t="s">
        <v>24</v>
      </c>
      <c r="N6713" s="6" t="b">
        <v>0</v>
      </c>
      <c r="O6713" s="6">
        <v>41.989157210000002</v>
      </c>
      <c r="P6713" s="6">
        <v>-72.129060350000003</v>
      </c>
    </row>
    <row r="6714" spans="2:16" ht="15.75" customHeight="1" x14ac:dyDescent="0.3">
      <c r="B6714" s="6">
        <v>107</v>
      </c>
      <c r="C6714" s="6" t="s">
        <v>25</v>
      </c>
      <c r="D6714" s="6">
        <v>9037</v>
      </c>
      <c r="F6714" s="6" t="s">
        <v>22</v>
      </c>
      <c r="G6714" s="6">
        <v>154.80000000000001</v>
      </c>
      <c r="H6714" s="6">
        <v>32.9</v>
      </c>
      <c r="I6714" s="6">
        <v>1.4</v>
      </c>
      <c r="J6714" s="6" t="s">
        <v>170</v>
      </c>
      <c r="K6714" s="6">
        <v>1.3</v>
      </c>
      <c r="L6714" s="6" t="s">
        <v>24</v>
      </c>
      <c r="N6714" s="6" t="b">
        <v>0</v>
      </c>
      <c r="O6714" s="6">
        <v>41.989260620000003</v>
      </c>
      <c r="P6714" s="6">
        <v>-72.129006320000002</v>
      </c>
    </row>
    <row r="6715" spans="2:16" ht="15.75" customHeight="1" x14ac:dyDescent="0.3">
      <c r="B6715" s="6">
        <v>408</v>
      </c>
      <c r="C6715" s="6" t="s">
        <v>25</v>
      </c>
      <c r="D6715" s="6">
        <v>9038</v>
      </c>
      <c r="F6715" s="6" t="s">
        <v>20</v>
      </c>
      <c r="G6715" s="6">
        <v>179.1</v>
      </c>
      <c r="H6715" s="6">
        <v>90.1</v>
      </c>
      <c r="I6715" s="6">
        <v>1.3</v>
      </c>
      <c r="J6715" s="6" t="s">
        <v>170</v>
      </c>
      <c r="K6715" s="6">
        <v>1.3</v>
      </c>
      <c r="L6715" s="6" t="s">
        <v>24</v>
      </c>
      <c r="N6715" s="6" t="b">
        <v>0</v>
      </c>
      <c r="O6715" s="6">
        <v>41.989729259999997</v>
      </c>
      <c r="P6715" s="6">
        <v>-72.128596569999999</v>
      </c>
    </row>
    <row r="6716" spans="2:16" ht="15.75" customHeight="1" x14ac:dyDescent="0.3">
      <c r="B6716" s="6">
        <v>409</v>
      </c>
      <c r="C6716" s="6" t="s">
        <v>25</v>
      </c>
      <c r="D6716" s="6">
        <v>9042</v>
      </c>
      <c r="F6716" s="6" t="s">
        <v>20</v>
      </c>
      <c r="G6716" s="6">
        <v>198.5</v>
      </c>
      <c r="H6716" s="6">
        <v>91.9</v>
      </c>
      <c r="I6716" s="6">
        <v>1.6</v>
      </c>
      <c r="J6716" s="6" t="s">
        <v>170</v>
      </c>
      <c r="K6716" s="6">
        <v>1.3</v>
      </c>
      <c r="L6716" s="6" t="s">
        <v>24</v>
      </c>
      <c r="N6716" s="6" t="b">
        <v>0</v>
      </c>
      <c r="O6716" s="6">
        <v>41.989714900000003</v>
      </c>
      <c r="P6716" s="6">
        <v>-72.128361630000001</v>
      </c>
    </row>
    <row r="6717" spans="2:16" ht="15.75" customHeight="1" x14ac:dyDescent="0.3">
      <c r="B6717" s="6">
        <v>408</v>
      </c>
      <c r="C6717" s="6" t="s">
        <v>17</v>
      </c>
      <c r="D6717" s="6">
        <v>9043</v>
      </c>
      <c r="F6717" s="6" t="s">
        <v>172</v>
      </c>
      <c r="G6717" s="6">
        <v>161.69999999999999</v>
      </c>
      <c r="H6717" s="6">
        <v>88.5</v>
      </c>
      <c r="I6717" s="6">
        <v>2.2999999999999998</v>
      </c>
      <c r="J6717" s="6" t="s">
        <v>170</v>
      </c>
      <c r="K6717" s="6">
        <v>1.3</v>
      </c>
      <c r="L6717" s="6" t="s">
        <v>24</v>
      </c>
      <c r="N6717" s="6" t="b">
        <v>0</v>
      </c>
      <c r="O6717" s="6">
        <v>41.989742270000001</v>
      </c>
      <c r="P6717" s="6">
        <v>-72.128807269999996</v>
      </c>
    </row>
    <row r="6718" spans="2:16" ht="15.75" customHeight="1" x14ac:dyDescent="0.3">
      <c r="B6718" s="6">
        <v>107</v>
      </c>
      <c r="C6718" s="6" t="s">
        <v>17</v>
      </c>
      <c r="D6718" s="6">
        <v>9044</v>
      </c>
      <c r="F6718" s="6" t="s">
        <v>22</v>
      </c>
      <c r="G6718" s="6">
        <v>146.69999999999999</v>
      </c>
      <c r="H6718" s="6">
        <v>25.9</v>
      </c>
      <c r="I6718" s="6">
        <v>1</v>
      </c>
      <c r="J6718" s="6" t="s">
        <v>170</v>
      </c>
      <c r="K6718" s="6">
        <v>1.3</v>
      </c>
      <c r="L6718" s="6" t="s">
        <v>24</v>
      </c>
      <c r="N6718" s="6" t="b">
        <v>0</v>
      </c>
      <c r="O6718" s="6">
        <v>41.989211279999999</v>
      </c>
      <c r="P6718" s="6">
        <v>-72.129117550000004</v>
      </c>
    </row>
    <row r="6719" spans="2:16" ht="15.75" customHeight="1" x14ac:dyDescent="0.3">
      <c r="B6719" s="6">
        <v>107</v>
      </c>
      <c r="C6719" s="6" t="s">
        <v>25</v>
      </c>
      <c r="D6719" s="6">
        <v>9048</v>
      </c>
      <c r="F6719" s="6" t="s">
        <v>22</v>
      </c>
      <c r="G6719" s="6">
        <v>159</v>
      </c>
      <c r="H6719" s="6">
        <v>39.9</v>
      </c>
      <c r="I6719" s="6">
        <v>3.2</v>
      </c>
      <c r="J6719" s="6" t="s">
        <v>170</v>
      </c>
      <c r="K6719" s="6">
        <v>1.3</v>
      </c>
      <c r="L6719" s="6" t="s">
        <v>24</v>
      </c>
      <c r="N6719" s="6" t="b">
        <v>0</v>
      </c>
      <c r="O6719" s="6">
        <v>41.98931606</v>
      </c>
      <c r="P6719" s="6">
        <v>-72.128941569999995</v>
      </c>
    </row>
    <row r="6720" spans="2:16" ht="15.75" customHeight="1" x14ac:dyDescent="0.3">
      <c r="B6720" s="6">
        <v>107</v>
      </c>
      <c r="C6720" s="6" t="s">
        <v>26</v>
      </c>
      <c r="D6720" s="6">
        <v>9049</v>
      </c>
      <c r="F6720" s="6" t="s">
        <v>20</v>
      </c>
      <c r="G6720" s="6">
        <v>153.80000000000001</v>
      </c>
      <c r="H6720" s="6">
        <v>21.2</v>
      </c>
      <c r="I6720" s="6">
        <v>1.4</v>
      </c>
      <c r="J6720" s="6" t="s">
        <v>170</v>
      </c>
      <c r="K6720" s="6">
        <v>1.3</v>
      </c>
      <c r="L6720" s="6" t="s">
        <v>24</v>
      </c>
      <c r="N6720" s="6" t="b">
        <v>0</v>
      </c>
      <c r="O6720" s="6">
        <v>41.98915856</v>
      </c>
      <c r="P6720" s="6">
        <v>-72.129042830000003</v>
      </c>
    </row>
    <row r="6721" spans="2:16" ht="15.75" customHeight="1" x14ac:dyDescent="0.3">
      <c r="B6721" s="6">
        <v>408</v>
      </c>
      <c r="C6721" s="6" t="s">
        <v>25</v>
      </c>
      <c r="D6721" s="6">
        <v>9050</v>
      </c>
      <c r="F6721" s="6" t="s">
        <v>20</v>
      </c>
      <c r="G6721" s="6">
        <v>178</v>
      </c>
      <c r="H6721" s="6">
        <v>96.1</v>
      </c>
      <c r="I6721" s="6">
        <v>1</v>
      </c>
      <c r="J6721" s="6" t="s">
        <v>170</v>
      </c>
      <c r="K6721" s="6">
        <v>1.3</v>
      </c>
      <c r="L6721" s="6" t="s">
        <v>24</v>
      </c>
      <c r="N6721" s="6" t="b">
        <v>0</v>
      </c>
      <c r="O6721" s="6">
        <v>41.989784120000003</v>
      </c>
      <c r="P6721" s="6">
        <v>-72.128597069999998</v>
      </c>
    </row>
    <row r="6722" spans="2:16" ht="15.75" customHeight="1" x14ac:dyDescent="0.3">
      <c r="B6722" s="6">
        <v>107</v>
      </c>
      <c r="C6722" s="6" t="s">
        <v>17</v>
      </c>
      <c r="D6722" s="6">
        <v>9053</v>
      </c>
      <c r="F6722" s="6" t="s">
        <v>22</v>
      </c>
      <c r="G6722" s="6">
        <v>147.19999999999999</v>
      </c>
      <c r="H6722" s="6">
        <v>23.1</v>
      </c>
      <c r="I6722" s="6">
        <v>1.5</v>
      </c>
      <c r="J6722" s="6" t="s">
        <v>170</v>
      </c>
      <c r="K6722" s="6">
        <v>1.3</v>
      </c>
      <c r="L6722" s="6" t="s">
        <v>24</v>
      </c>
      <c r="N6722" s="6" t="b">
        <v>0</v>
      </c>
      <c r="O6722" s="6">
        <v>41.9891857</v>
      </c>
      <c r="P6722" s="6">
        <v>-72.129117480000005</v>
      </c>
    </row>
    <row r="6723" spans="2:16" ht="15.75" customHeight="1" x14ac:dyDescent="0.3">
      <c r="B6723" s="6">
        <v>408</v>
      </c>
      <c r="C6723" s="6" t="s">
        <v>25</v>
      </c>
      <c r="D6723" s="6">
        <v>9055</v>
      </c>
      <c r="F6723" s="6" t="s">
        <v>20</v>
      </c>
      <c r="G6723" s="6">
        <v>179.4</v>
      </c>
      <c r="H6723" s="6">
        <v>95.5</v>
      </c>
      <c r="I6723" s="6">
        <v>1.7</v>
      </c>
      <c r="J6723" s="6" t="s">
        <v>170</v>
      </c>
      <c r="K6723" s="6">
        <v>1.3</v>
      </c>
      <c r="L6723" s="6" t="s">
        <v>24</v>
      </c>
      <c r="N6723" s="6" t="b">
        <v>0</v>
      </c>
      <c r="O6723" s="6">
        <v>41.989776620000001</v>
      </c>
      <c r="P6723" s="6">
        <v>-72.128581650000001</v>
      </c>
    </row>
    <row r="6724" spans="2:16" ht="15.75" customHeight="1" x14ac:dyDescent="0.3">
      <c r="B6724" s="6">
        <v>408</v>
      </c>
      <c r="C6724" s="6" t="s">
        <v>25</v>
      </c>
      <c r="D6724" s="6">
        <v>9055</v>
      </c>
      <c r="F6724" s="6" t="s">
        <v>20</v>
      </c>
      <c r="G6724" s="6">
        <v>179.2</v>
      </c>
      <c r="H6724" s="6">
        <v>95.4</v>
      </c>
      <c r="I6724" s="6">
        <v>1.7</v>
      </c>
      <c r="J6724" s="6" t="s">
        <v>170</v>
      </c>
      <c r="K6724" s="6">
        <v>1.3</v>
      </c>
      <c r="L6724" s="6" t="s">
        <v>24</v>
      </c>
      <c r="N6724" s="6" t="b">
        <v>0</v>
      </c>
      <c r="O6724" s="6">
        <v>41.989776050000003</v>
      </c>
      <c r="P6724" s="6">
        <v>-72.128584250000003</v>
      </c>
    </row>
    <row r="6725" spans="2:16" ht="15.75" customHeight="1" x14ac:dyDescent="0.3">
      <c r="B6725" s="6">
        <v>408</v>
      </c>
      <c r="C6725" s="6" t="s">
        <v>26</v>
      </c>
      <c r="D6725" s="6">
        <v>9056</v>
      </c>
      <c r="F6725" s="6" t="s">
        <v>20</v>
      </c>
      <c r="G6725" s="6">
        <v>173.4</v>
      </c>
      <c r="H6725" s="6">
        <v>80.8</v>
      </c>
      <c r="I6725" s="6">
        <v>2.2000000000000002</v>
      </c>
      <c r="J6725" s="6" t="s">
        <v>170</v>
      </c>
      <c r="K6725" s="6">
        <v>1.3</v>
      </c>
      <c r="L6725" s="6" t="s">
        <v>24</v>
      </c>
      <c r="N6725" s="6" t="b">
        <v>0</v>
      </c>
      <c r="O6725" s="6">
        <v>41.989655800000001</v>
      </c>
      <c r="P6725" s="6">
        <v>-72.128684039999996</v>
      </c>
    </row>
    <row r="6726" spans="2:16" ht="15.75" customHeight="1" x14ac:dyDescent="0.3">
      <c r="B6726" s="6">
        <v>408</v>
      </c>
      <c r="C6726" s="6" t="s">
        <v>26</v>
      </c>
      <c r="D6726" s="6">
        <v>9057</v>
      </c>
      <c r="F6726" s="6" t="s">
        <v>20</v>
      </c>
      <c r="G6726" s="6">
        <v>178.2</v>
      </c>
      <c r="H6726" s="6">
        <v>85.2</v>
      </c>
      <c r="I6726" s="6">
        <v>2.5</v>
      </c>
      <c r="J6726" s="6" t="s">
        <v>170</v>
      </c>
      <c r="K6726" s="6">
        <v>1.3</v>
      </c>
      <c r="L6726" s="6" t="s">
        <v>24</v>
      </c>
      <c r="N6726" s="6" t="b">
        <v>0</v>
      </c>
      <c r="O6726" s="6">
        <v>41.989687269999997</v>
      </c>
      <c r="P6726" s="6">
        <v>-72.128617599999998</v>
      </c>
    </row>
    <row r="6727" spans="2:16" ht="15.75" customHeight="1" x14ac:dyDescent="0.3">
      <c r="B6727" s="6">
        <v>409</v>
      </c>
      <c r="C6727" s="6" t="s">
        <v>25</v>
      </c>
      <c r="D6727" s="6">
        <v>9058</v>
      </c>
      <c r="F6727" s="6" t="s">
        <v>20</v>
      </c>
      <c r="G6727" s="6">
        <v>190.3</v>
      </c>
      <c r="H6727" s="6">
        <v>97.4</v>
      </c>
      <c r="I6727" s="6">
        <v>1.6</v>
      </c>
      <c r="J6727" s="6" t="s">
        <v>170</v>
      </c>
      <c r="K6727" s="6">
        <v>1.3</v>
      </c>
      <c r="L6727" s="6" t="s">
        <v>24</v>
      </c>
      <c r="N6727" s="6" t="b">
        <v>0</v>
      </c>
      <c r="O6727" s="6">
        <v>41.989776419999998</v>
      </c>
      <c r="P6727" s="6">
        <v>-72.128447780000002</v>
      </c>
    </row>
    <row r="6728" spans="2:16" ht="15.75" customHeight="1" x14ac:dyDescent="0.3">
      <c r="B6728" s="6">
        <v>409</v>
      </c>
      <c r="C6728" s="6" t="s">
        <v>25</v>
      </c>
      <c r="D6728" s="6">
        <v>9059</v>
      </c>
      <c r="F6728" s="6" t="s">
        <v>20</v>
      </c>
      <c r="G6728" s="6">
        <v>194.5</v>
      </c>
      <c r="H6728" s="6">
        <v>90.2</v>
      </c>
      <c r="I6728" s="6">
        <v>1.5</v>
      </c>
      <c r="J6728" s="6" t="s">
        <v>170</v>
      </c>
      <c r="K6728" s="6">
        <v>1.3</v>
      </c>
      <c r="L6728" s="6" t="s">
        <v>24</v>
      </c>
      <c r="N6728" s="6" t="b">
        <v>0</v>
      </c>
      <c r="O6728" s="6">
        <v>41.989706089999999</v>
      </c>
      <c r="P6728" s="6">
        <v>-72.128412859999997</v>
      </c>
    </row>
    <row r="6729" spans="2:16" ht="15.75" customHeight="1" x14ac:dyDescent="0.3">
      <c r="B6729" s="6">
        <v>408</v>
      </c>
      <c r="C6729" s="6" t="s">
        <v>25</v>
      </c>
      <c r="D6729" s="6">
        <v>9060</v>
      </c>
      <c r="F6729" s="6" t="s">
        <v>20</v>
      </c>
      <c r="G6729" s="6">
        <v>174.9</v>
      </c>
      <c r="H6729" s="6">
        <v>97.1</v>
      </c>
      <c r="I6729" s="6">
        <v>1.5</v>
      </c>
      <c r="J6729" s="6" t="s">
        <v>170</v>
      </c>
      <c r="K6729" s="6">
        <v>1.3</v>
      </c>
      <c r="L6729" s="6" t="s">
        <v>24</v>
      </c>
      <c r="N6729" s="6" t="b">
        <v>0</v>
      </c>
      <c r="O6729" s="6">
        <v>41.98979782</v>
      </c>
      <c r="P6729" s="6">
        <v>-72.128631909999996</v>
      </c>
    </row>
    <row r="6730" spans="2:16" ht="15.75" customHeight="1" x14ac:dyDescent="0.3">
      <c r="B6730" s="6">
        <v>408</v>
      </c>
      <c r="C6730" s="6" t="s">
        <v>25</v>
      </c>
      <c r="D6730" s="6">
        <v>9061</v>
      </c>
      <c r="F6730" s="6" t="s">
        <v>20</v>
      </c>
      <c r="G6730" s="6">
        <v>178.1</v>
      </c>
      <c r="H6730" s="6">
        <v>95.4</v>
      </c>
      <c r="I6730" s="6">
        <v>2.9</v>
      </c>
      <c r="J6730" s="6" t="s">
        <v>170</v>
      </c>
      <c r="K6730" s="6">
        <v>1.3</v>
      </c>
      <c r="L6730" s="6" t="s">
        <v>24</v>
      </c>
      <c r="N6730" s="6" t="b">
        <v>0</v>
      </c>
      <c r="O6730" s="6">
        <v>41.989777760000003</v>
      </c>
      <c r="P6730" s="6">
        <v>-72.128597350000007</v>
      </c>
    </row>
    <row r="6731" spans="2:16" ht="15.75" customHeight="1" x14ac:dyDescent="0.3">
      <c r="B6731" s="6">
        <v>408</v>
      </c>
      <c r="C6731" s="6" t="s">
        <v>25</v>
      </c>
      <c r="D6731" s="6">
        <v>9062</v>
      </c>
      <c r="F6731" s="6" t="s">
        <v>20</v>
      </c>
      <c r="G6731" s="6">
        <v>179.9</v>
      </c>
      <c r="H6731" s="6">
        <v>96</v>
      </c>
      <c r="I6731" s="6">
        <v>1.9</v>
      </c>
      <c r="J6731" s="6" t="s">
        <v>170</v>
      </c>
      <c r="K6731" s="6">
        <v>1.3</v>
      </c>
      <c r="L6731" s="6" t="s">
        <v>24</v>
      </c>
      <c r="N6731" s="6" t="b">
        <v>0</v>
      </c>
      <c r="O6731" s="6">
        <v>41.989780269999997</v>
      </c>
      <c r="P6731" s="6">
        <v>-72.128574639999997</v>
      </c>
    </row>
    <row r="6732" spans="2:16" ht="15.75" customHeight="1" x14ac:dyDescent="0.3">
      <c r="B6732" s="6">
        <v>107</v>
      </c>
      <c r="C6732" s="6" t="s">
        <v>17</v>
      </c>
      <c r="D6732" s="6">
        <v>9063</v>
      </c>
      <c r="F6732" s="6" t="s">
        <v>22</v>
      </c>
      <c r="G6732" s="6">
        <v>148.9</v>
      </c>
      <c r="H6732" s="6">
        <v>22.4</v>
      </c>
      <c r="I6732" s="6">
        <v>1.9</v>
      </c>
      <c r="J6732" s="6" t="s">
        <v>170</v>
      </c>
      <c r="K6732" s="6">
        <v>1.3</v>
      </c>
      <c r="L6732" s="6" t="s">
        <v>24</v>
      </c>
      <c r="N6732" s="6" t="b">
        <v>0</v>
      </c>
      <c r="O6732" s="6">
        <v>41.989176839999999</v>
      </c>
      <c r="P6732" s="6">
        <v>-72.129098690000006</v>
      </c>
    </row>
    <row r="6733" spans="2:16" ht="15.75" customHeight="1" x14ac:dyDescent="0.3">
      <c r="B6733" s="6">
        <v>107</v>
      </c>
      <c r="C6733" s="6" t="s">
        <v>17</v>
      </c>
      <c r="D6733" s="6">
        <v>9064</v>
      </c>
      <c r="F6733" s="6" t="s">
        <v>22</v>
      </c>
      <c r="G6733" s="6">
        <v>146.80000000000001</v>
      </c>
      <c r="H6733" s="6">
        <v>25.9</v>
      </c>
      <c r="I6733" s="6">
        <v>1.3</v>
      </c>
      <c r="J6733" s="6" t="s">
        <v>170</v>
      </c>
      <c r="K6733" s="6">
        <v>1.3</v>
      </c>
      <c r="L6733" s="6" t="s">
        <v>24</v>
      </c>
      <c r="N6733" s="6" t="b">
        <v>0</v>
      </c>
      <c r="O6733" s="6">
        <v>41.98921112</v>
      </c>
      <c r="P6733" s="6">
        <v>-72.129116359999998</v>
      </c>
    </row>
    <row r="6734" spans="2:16" ht="15.75" customHeight="1" x14ac:dyDescent="0.3">
      <c r="B6734" s="6">
        <v>409</v>
      </c>
      <c r="C6734" s="6" t="s">
        <v>25</v>
      </c>
      <c r="D6734" s="6">
        <v>9065</v>
      </c>
      <c r="F6734" s="6" t="s">
        <v>20</v>
      </c>
      <c r="G6734" s="6">
        <v>198.9</v>
      </c>
      <c r="H6734" s="6">
        <v>90.3</v>
      </c>
      <c r="I6734" s="6">
        <v>1.6</v>
      </c>
      <c r="J6734" s="6" t="s">
        <v>170</v>
      </c>
      <c r="K6734" s="6">
        <v>1.3</v>
      </c>
      <c r="L6734" s="6" t="s">
        <v>24</v>
      </c>
      <c r="N6734" s="6" t="b">
        <v>0</v>
      </c>
      <c r="O6734" s="6">
        <v>41.989700110000001</v>
      </c>
      <c r="P6734" s="6">
        <v>-72.128360220000005</v>
      </c>
    </row>
    <row r="6735" spans="2:16" ht="15.75" customHeight="1" x14ac:dyDescent="0.3">
      <c r="B6735" s="6">
        <v>409</v>
      </c>
      <c r="C6735" s="6" t="s">
        <v>25</v>
      </c>
      <c r="D6735" s="6">
        <v>9066</v>
      </c>
      <c r="F6735" s="6" t="s">
        <v>20</v>
      </c>
      <c r="G6735" s="6">
        <v>198.7</v>
      </c>
      <c r="H6735" s="6">
        <v>95.5</v>
      </c>
      <c r="I6735" s="6">
        <v>1.2</v>
      </c>
      <c r="J6735" s="6" t="s">
        <v>170</v>
      </c>
      <c r="K6735" s="6">
        <v>1.3</v>
      </c>
      <c r="L6735" s="6" t="s">
        <v>24</v>
      </c>
      <c r="N6735" s="6" t="b">
        <v>0</v>
      </c>
      <c r="O6735" s="6">
        <v>41.98974647</v>
      </c>
      <c r="P6735" s="6">
        <v>-72.128351679999994</v>
      </c>
    </row>
    <row r="6736" spans="2:16" ht="15.75" customHeight="1" x14ac:dyDescent="0.3">
      <c r="B6736" s="6">
        <v>408</v>
      </c>
      <c r="C6736" s="6" t="s">
        <v>25</v>
      </c>
      <c r="D6736" s="6">
        <v>9067</v>
      </c>
      <c r="F6736" s="6" t="s">
        <v>20</v>
      </c>
      <c r="G6736" s="6">
        <v>178.4</v>
      </c>
      <c r="H6736" s="6">
        <v>97.4</v>
      </c>
      <c r="I6736" s="6">
        <v>2.4</v>
      </c>
      <c r="J6736" s="6" t="s">
        <v>170</v>
      </c>
      <c r="K6736" s="6">
        <v>1.3</v>
      </c>
      <c r="L6736" s="6" t="s">
        <v>24</v>
      </c>
      <c r="N6736" s="6" t="b">
        <v>0</v>
      </c>
      <c r="O6736" s="6">
        <v>41.989795010000002</v>
      </c>
      <c r="P6736" s="6">
        <v>-72.128589579999996</v>
      </c>
    </row>
    <row r="6737" spans="2:16" ht="15.75" customHeight="1" x14ac:dyDescent="0.3">
      <c r="B6737" s="6">
        <v>409</v>
      </c>
      <c r="C6737" s="6" t="s">
        <v>25</v>
      </c>
      <c r="D6737" s="6">
        <v>9068</v>
      </c>
      <c r="F6737" s="6" t="s">
        <v>20</v>
      </c>
      <c r="G6737" s="6">
        <v>195.1</v>
      </c>
      <c r="H6737" s="6">
        <v>93</v>
      </c>
      <c r="I6737" s="6">
        <v>1.7</v>
      </c>
      <c r="J6737" s="6" t="s">
        <v>170</v>
      </c>
      <c r="K6737" s="6">
        <v>1.3</v>
      </c>
      <c r="L6737" s="6" t="s">
        <v>24</v>
      </c>
      <c r="N6737" s="6" t="b">
        <v>0</v>
      </c>
      <c r="O6737" s="6">
        <v>41.989729959999998</v>
      </c>
      <c r="P6737" s="6">
        <v>-72.128399830000006</v>
      </c>
    </row>
    <row r="6738" spans="2:16" ht="15.75" customHeight="1" x14ac:dyDescent="0.3">
      <c r="B6738" s="6">
        <v>409</v>
      </c>
      <c r="C6738" s="6" t="s">
        <v>25</v>
      </c>
      <c r="D6738" s="6">
        <v>9069</v>
      </c>
      <c r="F6738" s="6" t="s">
        <v>20</v>
      </c>
      <c r="G6738" s="6">
        <v>191.2</v>
      </c>
      <c r="H6738" s="6">
        <v>92.8</v>
      </c>
      <c r="I6738" s="6">
        <v>1.8</v>
      </c>
      <c r="J6738" s="6" t="s">
        <v>170</v>
      </c>
      <c r="K6738" s="6">
        <v>1.3</v>
      </c>
      <c r="L6738" s="6" t="s">
        <v>24</v>
      </c>
      <c r="N6738" s="6" t="b">
        <v>0</v>
      </c>
      <c r="O6738" s="6">
        <v>41.98973428</v>
      </c>
      <c r="P6738" s="6">
        <v>-72.128446719999999</v>
      </c>
    </row>
    <row r="6739" spans="2:16" ht="15.75" customHeight="1" x14ac:dyDescent="0.3">
      <c r="B6739" s="6">
        <v>408</v>
      </c>
      <c r="C6739" s="6" t="s">
        <v>26</v>
      </c>
      <c r="D6739" s="6">
        <v>9070</v>
      </c>
      <c r="F6739" s="6" t="s">
        <v>18</v>
      </c>
      <c r="G6739" s="6">
        <v>179.7</v>
      </c>
      <c r="H6739" s="6">
        <v>88.2</v>
      </c>
      <c r="I6739" s="6">
        <v>4.8</v>
      </c>
      <c r="J6739" s="6" t="s">
        <v>170</v>
      </c>
      <c r="K6739" s="6">
        <v>1.3</v>
      </c>
      <c r="L6739" s="6" t="s">
        <v>24</v>
      </c>
      <c r="N6739" s="6" t="b">
        <v>0</v>
      </c>
      <c r="O6739" s="6">
        <v>41.989711499999999</v>
      </c>
      <c r="P6739" s="6">
        <v>-72.128593420000001</v>
      </c>
    </row>
    <row r="6740" spans="2:16" ht="15.75" customHeight="1" x14ac:dyDescent="0.3">
      <c r="B6740" s="6">
        <v>107</v>
      </c>
      <c r="C6740" s="6" t="s">
        <v>21</v>
      </c>
      <c r="D6740" s="6">
        <v>9072</v>
      </c>
      <c r="F6740" s="6" t="s">
        <v>20</v>
      </c>
      <c r="G6740" s="6">
        <v>147</v>
      </c>
      <c r="H6740" s="6">
        <v>35.1</v>
      </c>
      <c r="I6740" s="6">
        <v>1.3</v>
      </c>
      <c r="J6740" s="6" t="s">
        <v>170</v>
      </c>
      <c r="K6740" s="6">
        <v>1.3</v>
      </c>
      <c r="L6740" s="6" t="s">
        <v>24</v>
      </c>
      <c r="N6740" s="6" t="b">
        <v>0</v>
      </c>
      <c r="O6740" s="6">
        <v>41.989292290000002</v>
      </c>
      <c r="P6740" s="6">
        <v>-72.129094640000005</v>
      </c>
    </row>
    <row r="6741" spans="2:16" ht="15.75" customHeight="1" x14ac:dyDescent="0.3">
      <c r="B6741" s="6">
        <v>508</v>
      </c>
      <c r="C6741" s="6" t="s">
        <v>26</v>
      </c>
      <c r="D6741" s="6">
        <v>9073</v>
      </c>
      <c r="F6741" s="6" t="s">
        <v>20</v>
      </c>
      <c r="G6741" s="6">
        <v>177.3</v>
      </c>
      <c r="H6741" s="6">
        <v>100.5</v>
      </c>
      <c r="I6741" s="6">
        <v>4</v>
      </c>
      <c r="J6741" s="6" t="s">
        <v>170</v>
      </c>
      <c r="K6741" s="6">
        <v>1.3</v>
      </c>
      <c r="L6741" s="6" t="s">
        <v>24</v>
      </c>
      <c r="N6741" s="6" t="b">
        <v>0</v>
      </c>
      <c r="O6741" s="6">
        <v>41.989824179999999</v>
      </c>
      <c r="P6741" s="6">
        <v>-72.128596169999994</v>
      </c>
    </row>
    <row r="6742" spans="2:16" ht="15.75" customHeight="1" x14ac:dyDescent="0.3">
      <c r="B6742" s="6">
        <v>408</v>
      </c>
      <c r="C6742" s="6" t="s">
        <v>25</v>
      </c>
      <c r="D6742" s="6">
        <v>9074</v>
      </c>
      <c r="F6742" s="6" t="s">
        <v>20</v>
      </c>
      <c r="G6742" s="6">
        <v>177</v>
      </c>
      <c r="H6742" s="6">
        <v>98.3</v>
      </c>
      <c r="I6742" s="6">
        <v>3</v>
      </c>
      <c r="J6742" s="6" t="s">
        <v>170</v>
      </c>
      <c r="K6742" s="6">
        <v>1.3</v>
      </c>
      <c r="L6742" s="6" t="s">
        <v>24</v>
      </c>
      <c r="N6742" s="6" t="b">
        <v>0</v>
      </c>
      <c r="O6742" s="6">
        <v>41.989805169999997</v>
      </c>
      <c r="P6742" s="6">
        <v>-72.128604370000005</v>
      </c>
    </row>
    <row r="6743" spans="2:16" ht="15.75" customHeight="1" x14ac:dyDescent="0.3">
      <c r="B6743" s="6">
        <v>408</v>
      </c>
      <c r="C6743" s="6" t="s">
        <v>25</v>
      </c>
      <c r="D6743" s="6">
        <v>9075</v>
      </c>
      <c r="F6743" s="6" t="s">
        <v>20</v>
      </c>
      <c r="G6743" s="6">
        <v>177.8</v>
      </c>
      <c r="H6743" s="6">
        <v>96.8</v>
      </c>
      <c r="I6743" s="6">
        <v>1.5</v>
      </c>
      <c r="J6743" s="6" t="s">
        <v>170</v>
      </c>
      <c r="K6743" s="6">
        <v>1.3</v>
      </c>
      <c r="L6743" s="6" t="s">
        <v>24</v>
      </c>
      <c r="N6743" s="6" t="b">
        <v>0</v>
      </c>
      <c r="O6743" s="6">
        <v>41.989790630000002</v>
      </c>
      <c r="P6743" s="6">
        <v>-72.128597990000003</v>
      </c>
    </row>
    <row r="6744" spans="2:16" ht="15.75" customHeight="1" x14ac:dyDescent="0.3">
      <c r="B6744" s="6">
        <v>409</v>
      </c>
      <c r="C6744" s="6" t="s">
        <v>26</v>
      </c>
      <c r="D6744" s="6">
        <v>9076</v>
      </c>
      <c r="F6744" s="6" t="s">
        <v>20</v>
      </c>
      <c r="G6744" s="6">
        <v>193.1</v>
      </c>
      <c r="H6744" s="6">
        <v>88.6</v>
      </c>
      <c r="I6744" s="6">
        <v>1.1000000000000001</v>
      </c>
      <c r="J6744" s="6" t="s">
        <v>170</v>
      </c>
      <c r="K6744" s="6">
        <v>1.3</v>
      </c>
      <c r="L6744" s="6" t="s">
        <v>24</v>
      </c>
      <c r="N6744" s="6" t="b">
        <v>0</v>
      </c>
      <c r="O6744" s="6">
        <v>41.989694110000002</v>
      </c>
      <c r="P6744" s="6">
        <v>-72.128432910000001</v>
      </c>
    </row>
    <row r="6745" spans="2:16" ht="15.75" customHeight="1" x14ac:dyDescent="0.3">
      <c r="B6745" s="6">
        <v>107</v>
      </c>
      <c r="C6745" s="6" t="s">
        <v>25</v>
      </c>
      <c r="D6745" s="6">
        <v>9077</v>
      </c>
      <c r="F6745" s="6" t="s">
        <v>22</v>
      </c>
      <c r="G6745" s="6">
        <v>158.6</v>
      </c>
      <c r="H6745" s="6">
        <v>31.3</v>
      </c>
      <c r="I6745" s="6">
        <v>1.7</v>
      </c>
      <c r="J6745" s="6" t="s">
        <v>170</v>
      </c>
      <c r="K6745" s="6">
        <v>1.3</v>
      </c>
      <c r="L6745" s="6" t="s">
        <v>24</v>
      </c>
      <c r="N6745" s="6" t="b">
        <v>0</v>
      </c>
      <c r="O6745" s="6">
        <v>41.989240520000003</v>
      </c>
      <c r="P6745" s="6">
        <v>-72.128964409999995</v>
      </c>
    </row>
    <row r="6746" spans="2:16" ht="15.75" customHeight="1" x14ac:dyDescent="0.3">
      <c r="B6746" s="6">
        <v>408</v>
      </c>
      <c r="C6746" s="6" t="s">
        <v>25</v>
      </c>
      <c r="D6746" s="6">
        <v>9078</v>
      </c>
      <c r="F6746" s="6" t="s">
        <v>20</v>
      </c>
      <c r="G6746" s="6">
        <v>179.1</v>
      </c>
      <c r="H6746" s="6">
        <v>94.1</v>
      </c>
      <c r="I6746" s="6">
        <v>4.5</v>
      </c>
      <c r="J6746" s="6" t="s">
        <v>170</v>
      </c>
      <c r="K6746" s="6">
        <v>1.3</v>
      </c>
      <c r="L6746" s="6" t="s">
        <v>24</v>
      </c>
      <c r="N6746" s="6" t="b">
        <v>0</v>
      </c>
      <c r="O6746" s="6">
        <v>41.989764690000001</v>
      </c>
      <c r="P6746" s="6">
        <v>-72.12858817</v>
      </c>
    </row>
    <row r="6747" spans="2:16" ht="15.75" customHeight="1" x14ac:dyDescent="0.3">
      <c r="B6747" s="6">
        <v>107</v>
      </c>
      <c r="C6747" s="6" t="s">
        <v>21</v>
      </c>
      <c r="D6747" s="6">
        <v>9079</v>
      </c>
      <c r="F6747" s="6" t="s">
        <v>20</v>
      </c>
      <c r="G6747" s="6">
        <v>145</v>
      </c>
      <c r="H6747" s="6">
        <v>32.6</v>
      </c>
      <c r="I6747" s="6">
        <v>2.7</v>
      </c>
      <c r="J6747" s="6" t="s">
        <v>170</v>
      </c>
      <c r="K6747" s="6">
        <v>1.3</v>
      </c>
      <c r="L6747" s="6" t="s">
        <v>24</v>
      </c>
      <c r="N6747" s="6" t="b">
        <v>0</v>
      </c>
      <c r="O6747" s="6">
        <v>41.989273269999998</v>
      </c>
      <c r="P6747" s="6">
        <v>-72.129123730000003</v>
      </c>
    </row>
    <row r="6748" spans="2:16" ht="15.75" customHeight="1" x14ac:dyDescent="0.3">
      <c r="B6748" s="6">
        <v>409</v>
      </c>
      <c r="C6748" s="6" t="s">
        <v>25</v>
      </c>
      <c r="D6748" s="6">
        <v>9080</v>
      </c>
      <c r="F6748" s="6" t="s">
        <v>20</v>
      </c>
      <c r="G6748" s="6">
        <v>198.7</v>
      </c>
      <c r="H6748" s="6">
        <v>96</v>
      </c>
      <c r="I6748" s="6">
        <v>1.5</v>
      </c>
      <c r="J6748" s="6" t="s">
        <v>170</v>
      </c>
      <c r="K6748" s="6">
        <v>1.3</v>
      </c>
      <c r="L6748" s="6" t="s">
        <v>24</v>
      </c>
      <c r="N6748" s="6" t="b">
        <v>0</v>
      </c>
      <c r="O6748" s="6">
        <v>41.989750899999997</v>
      </c>
      <c r="P6748" s="6">
        <v>-72.12835063</v>
      </c>
    </row>
    <row r="6749" spans="2:16" ht="15.75" customHeight="1" x14ac:dyDescent="0.3">
      <c r="B6749" s="6">
        <v>408</v>
      </c>
      <c r="C6749" s="6" t="s">
        <v>26</v>
      </c>
      <c r="D6749" s="6">
        <v>9082</v>
      </c>
      <c r="F6749" s="6" t="s">
        <v>20</v>
      </c>
      <c r="G6749" s="6">
        <v>179.4</v>
      </c>
      <c r="H6749" s="6">
        <v>87.5</v>
      </c>
      <c r="I6749" s="6">
        <v>2.1</v>
      </c>
      <c r="J6749" s="6" t="s">
        <v>170</v>
      </c>
      <c r="K6749" s="6">
        <v>1.3</v>
      </c>
      <c r="L6749" s="6" t="s">
        <v>24</v>
      </c>
      <c r="N6749" s="6" t="b">
        <v>0</v>
      </c>
      <c r="O6749" s="6">
        <v>41.98970577</v>
      </c>
      <c r="P6749" s="6">
        <v>-72.128598460000006</v>
      </c>
    </row>
    <row r="6750" spans="2:16" ht="15.75" customHeight="1" x14ac:dyDescent="0.3">
      <c r="B6750" s="6">
        <v>408</v>
      </c>
      <c r="C6750" s="6" t="s">
        <v>25</v>
      </c>
      <c r="D6750" s="6">
        <v>9083</v>
      </c>
      <c r="F6750" s="6" t="s">
        <v>20</v>
      </c>
      <c r="G6750" s="6">
        <v>177.9</v>
      </c>
      <c r="H6750" s="6">
        <v>94.3</v>
      </c>
      <c r="I6750" s="6">
        <v>2.1</v>
      </c>
      <c r="J6750" s="6" t="s">
        <v>170</v>
      </c>
      <c r="K6750" s="6">
        <v>1.3</v>
      </c>
      <c r="L6750" s="6" t="s">
        <v>24</v>
      </c>
      <c r="N6750" s="6" t="b">
        <v>0</v>
      </c>
      <c r="O6750" s="6">
        <v>41.989768329999997</v>
      </c>
      <c r="P6750" s="6">
        <v>-72.128602049999998</v>
      </c>
    </row>
    <row r="6751" spans="2:16" ht="15.75" customHeight="1" x14ac:dyDescent="0.3">
      <c r="B6751" s="6">
        <v>409</v>
      </c>
      <c r="C6751" s="6" t="s">
        <v>26</v>
      </c>
      <c r="D6751" s="6">
        <v>9084</v>
      </c>
      <c r="F6751" s="6" t="s">
        <v>20</v>
      </c>
      <c r="G6751" s="6">
        <v>194.4</v>
      </c>
      <c r="H6751" s="6">
        <v>88.6</v>
      </c>
      <c r="I6751" s="6">
        <v>1.5</v>
      </c>
      <c r="J6751" s="6" t="s">
        <v>170</v>
      </c>
      <c r="K6751" s="6">
        <v>1.3</v>
      </c>
      <c r="L6751" s="6" t="s">
        <v>24</v>
      </c>
      <c r="N6751" s="6" t="b">
        <v>0</v>
      </c>
      <c r="O6751" s="6">
        <v>41.989692079999998</v>
      </c>
      <c r="P6751" s="6">
        <v>-72.128417420000005</v>
      </c>
    </row>
    <row r="6752" spans="2:16" ht="15.75" customHeight="1" x14ac:dyDescent="0.3">
      <c r="B6752" s="6">
        <v>409</v>
      </c>
      <c r="C6752" s="6" t="s">
        <v>26</v>
      </c>
      <c r="D6752" s="6">
        <v>9085</v>
      </c>
      <c r="F6752" s="6" t="s">
        <v>20</v>
      </c>
      <c r="G6752" s="6">
        <v>197.4</v>
      </c>
      <c r="H6752" s="6">
        <v>84.2</v>
      </c>
      <c r="I6752" s="6">
        <v>1.5</v>
      </c>
      <c r="J6752" s="6" t="s">
        <v>170</v>
      </c>
      <c r="K6752" s="6">
        <v>1.3</v>
      </c>
      <c r="L6752" s="6" t="s">
        <v>24</v>
      </c>
      <c r="N6752" s="6" t="b">
        <v>0</v>
      </c>
      <c r="O6752" s="6">
        <v>41.989648430000003</v>
      </c>
      <c r="P6752" s="6">
        <v>-72.128390920000001</v>
      </c>
    </row>
    <row r="6753" spans="2:16" ht="15.75" customHeight="1" x14ac:dyDescent="0.3">
      <c r="B6753" s="6">
        <v>408</v>
      </c>
      <c r="C6753" s="6" t="s">
        <v>17</v>
      </c>
      <c r="D6753" s="6">
        <v>9086</v>
      </c>
      <c r="F6753" s="6" t="s">
        <v>20</v>
      </c>
      <c r="G6753" s="6">
        <v>163.30000000000001</v>
      </c>
      <c r="H6753" s="6">
        <v>82.2</v>
      </c>
      <c r="I6753" s="6">
        <v>1</v>
      </c>
      <c r="J6753" s="6" t="s">
        <v>170</v>
      </c>
      <c r="K6753" s="6">
        <v>1.3</v>
      </c>
      <c r="L6753" s="6" t="s">
        <v>24</v>
      </c>
      <c r="N6753" s="6" t="b">
        <v>0</v>
      </c>
      <c r="O6753" s="6">
        <v>41.989683970000002</v>
      </c>
      <c r="P6753" s="6">
        <v>-72.128801440000004</v>
      </c>
    </row>
    <row r="6754" spans="2:16" ht="15.75" customHeight="1" x14ac:dyDescent="0.3">
      <c r="B6754" s="6">
        <v>107</v>
      </c>
      <c r="C6754" s="6" t="s">
        <v>26</v>
      </c>
      <c r="D6754" s="6">
        <v>9089</v>
      </c>
      <c r="F6754" s="6" t="s">
        <v>22</v>
      </c>
      <c r="G6754" s="6">
        <v>153.5</v>
      </c>
      <c r="H6754" s="6">
        <v>21.2</v>
      </c>
      <c r="I6754" s="6">
        <v>2.6</v>
      </c>
      <c r="J6754" s="6" t="s">
        <v>170</v>
      </c>
      <c r="K6754" s="6">
        <v>1.3</v>
      </c>
      <c r="L6754" s="6" t="s">
        <v>24</v>
      </c>
      <c r="N6754" s="6" t="b">
        <v>0</v>
      </c>
      <c r="O6754" s="6">
        <v>41.989159030000003</v>
      </c>
      <c r="P6754" s="6">
        <v>-72.129046399999993</v>
      </c>
    </row>
    <row r="6755" spans="2:16" ht="15.75" customHeight="1" x14ac:dyDescent="0.3">
      <c r="B6755" s="6">
        <v>107</v>
      </c>
      <c r="C6755" s="6" t="s">
        <v>25</v>
      </c>
      <c r="D6755" s="6">
        <v>9090</v>
      </c>
      <c r="F6755" s="6" t="s">
        <v>22</v>
      </c>
      <c r="G6755" s="6">
        <v>155</v>
      </c>
      <c r="H6755" s="6">
        <v>32.4</v>
      </c>
      <c r="I6755" s="6">
        <v>1.5</v>
      </c>
      <c r="J6755" s="6" t="s">
        <v>170</v>
      </c>
      <c r="K6755" s="6">
        <v>1.3</v>
      </c>
      <c r="L6755" s="6" t="s">
        <v>24</v>
      </c>
      <c r="N6755" s="6" t="b">
        <v>0</v>
      </c>
      <c r="O6755" s="6">
        <v>41.989255880000002</v>
      </c>
      <c r="P6755" s="6">
        <v>-72.129004989999999</v>
      </c>
    </row>
    <row r="6756" spans="2:16" ht="15.75" customHeight="1" x14ac:dyDescent="0.3">
      <c r="B6756" s="6">
        <v>107</v>
      </c>
      <c r="C6756" s="6" t="s">
        <v>21</v>
      </c>
      <c r="D6756" s="6">
        <v>9091</v>
      </c>
      <c r="F6756" s="6" t="s">
        <v>22</v>
      </c>
      <c r="G6756" s="6">
        <v>145.30000000000001</v>
      </c>
      <c r="H6756" s="6">
        <v>35.1</v>
      </c>
      <c r="I6756" s="6">
        <v>1.2</v>
      </c>
      <c r="J6756" s="6" t="s">
        <v>170</v>
      </c>
      <c r="K6756" s="6">
        <v>1.3</v>
      </c>
      <c r="L6756" s="6" t="s">
        <v>24</v>
      </c>
      <c r="N6756" s="6" t="b">
        <v>1</v>
      </c>
      <c r="O6756" s="6">
        <v>41.989294940000001</v>
      </c>
      <c r="P6756" s="6">
        <v>-72.129114900000005</v>
      </c>
    </row>
    <row r="6757" spans="2:16" ht="15.75" customHeight="1" x14ac:dyDescent="0.3">
      <c r="B6757" s="6">
        <v>408</v>
      </c>
      <c r="C6757" s="6" t="s">
        <v>26</v>
      </c>
      <c r="D6757" s="6">
        <v>9092</v>
      </c>
      <c r="F6757" s="6" t="s">
        <v>20</v>
      </c>
      <c r="G6757" s="6">
        <v>179.7</v>
      </c>
      <c r="H6757" s="6">
        <v>88.1</v>
      </c>
      <c r="I6757" s="6">
        <v>3.7</v>
      </c>
      <c r="J6757" s="6" t="s">
        <v>170</v>
      </c>
      <c r="K6757" s="6">
        <v>1.3</v>
      </c>
      <c r="L6757" s="6" t="s">
        <v>24</v>
      </c>
      <c r="N6757" s="6" t="b">
        <v>0</v>
      </c>
      <c r="O6757" s="6">
        <v>41.989710610000003</v>
      </c>
      <c r="P6757" s="6">
        <v>-72.128593629999997</v>
      </c>
    </row>
    <row r="6758" spans="2:16" ht="15.75" customHeight="1" x14ac:dyDescent="0.3">
      <c r="B6758" s="6">
        <v>408</v>
      </c>
      <c r="C6758" s="6" t="s">
        <v>26</v>
      </c>
      <c r="D6758" s="6">
        <v>9094</v>
      </c>
      <c r="F6758" s="6" t="s">
        <v>20</v>
      </c>
      <c r="G6758" s="6">
        <v>176.4</v>
      </c>
      <c r="H6758" s="6">
        <v>83.3</v>
      </c>
      <c r="I6758" s="6">
        <v>1.8</v>
      </c>
      <c r="J6758" s="6" t="s">
        <v>170</v>
      </c>
      <c r="K6758" s="6">
        <v>1.3</v>
      </c>
      <c r="L6758" s="6" t="s">
        <v>24</v>
      </c>
      <c r="N6758" s="6" t="b">
        <v>0</v>
      </c>
      <c r="O6758" s="6">
        <v>41.989673260000004</v>
      </c>
      <c r="P6758" s="6">
        <v>-72.12864304</v>
      </c>
    </row>
    <row r="6759" spans="2:16" ht="15.75" customHeight="1" x14ac:dyDescent="0.3">
      <c r="B6759" s="6">
        <v>409</v>
      </c>
      <c r="C6759" s="6" t="s">
        <v>26</v>
      </c>
      <c r="D6759" s="6">
        <v>9095</v>
      </c>
      <c r="F6759" s="6" t="s">
        <v>20</v>
      </c>
      <c r="G6759" s="6">
        <v>196.9</v>
      </c>
      <c r="H6759" s="6">
        <v>82.6</v>
      </c>
      <c r="I6759" s="6">
        <v>1.4</v>
      </c>
      <c r="J6759" s="6" t="s">
        <v>170</v>
      </c>
      <c r="K6759" s="6">
        <v>1.3</v>
      </c>
      <c r="L6759" s="6" t="s">
        <v>24</v>
      </c>
      <c r="N6759" s="6" t="b">
        <v>0</v>
      </c>
      <c r="O6759" s="6">
        <v>41.989635040000003</v>
      </c>
      <c r="P6759" s="6">
        <v>-72.128400240000005</v>
      </c>
    </row>
    <row r="6760" spans="2:16" ht="15.75" customHeight="1" x14ac:dyDescent="0.3">
      <c r="B6760" s="6">
        <v>409</v>
      </c>
      <c r="C6760" s="6" t="s">
        <v>25</v>
      </c>
      <c r="D6760" s="6">
        <v>9096</v>
      </c>
      <c r="F6760" s="6" t="s">
        <v>20</v>
      </c>
      <c r="G6760" s="6">
        <v>197.1</v>
      </c>
      <c r="H6760" s="6">
        <v>97.4</v>
      </c>
      <c r="I6760" s="6">
        <v>1.1000000000000001</v>
      </c>
      <c r="J6760" s="6" t="s">
        <v>170</v>
      </c>
      <c r="K6760" s="6">
        <v>1.3</v>
      </c>
      <c r="L6760" s="6" t="s">
        <v>24</v>
      </c>
      <c r="N6760" s="6" t="b">
        <v>0</v>
      </c>
      <c r="O6760" s="6">
        <v>41.989765800000001</v>
      </c>
      <c r="P6760" s="6">
        <v>-72.128366749999998</v>
      </c>
    </row>
    <row r="6761" spans="2:16" ht="15.75" customHeight="1" x14ac:dyDescent="0.3">
      <c r="B6761" s="6">
        <v>409</v>
      </c>
      <c r="C6761" s="6" t="s">
        <v>26</v>
      </c>
      <c r="D6761" s="6">
        <v>9097</v>
      </c>
      <c r="F6761" s="6" t="s">
        <v>20</v>
      </c>
      <c r="G6761" s="6">
        <v>197.6</v>
      </c>
      <c r="H6761" s="6">
        <v>89</v>
      </c>
      <c r="I6761" s="6">
        <v>2</v>
      </c>
      <c r="J6761" s="6" t="s">
        <v>170</v>
      </c>
      <c r="K6761" s="6">
        <v>1.3</v>
      </c>
      <c r="L6761" s="6" t="s">
        <v>24</v>
      </c>
      <c r="N6761" s="6" t="b">
        <v>0</v>
      </c>
      <c r="O6761" s="6">
        <v>41.989690629999998</v>
      </c>
      <c r="P6761" s="6">
        <v>-72.12837845</v>
      </c>
    </row>
    <row r="6762" spans="2:16" ht="15.75" customHeight="1" x14ac:dyDescent="0.3">
      <c r="B6762" s="6">
        <v>408</v>
      </c>
      <c r="C6762" s="6" t="s">
        <v>17</v>
      </c>
      <c r="D6762" s="6">
        <v>9098</v>
      </c>
      <c r="F6762" s="6" t="s">
        <v>20</v>
      </c>
      <c r="G6762" s="6">
        <v>164.2</v>
      </c>
      <c r="H6762" s="6">
        <v>81.400000000000006</v>
      </c>
      <c r="I6762" s="6">
        <v>1</v>
      </c>
      <c r="J6762" s="6" t="s">
        <v>170</v>
      </c>
      <c r="K6762" s="6">
        <v>1.3</v>
      </c>
      <c r="L6762" s="6" t="s">
        <v>24</v>
      </c>
      <c r="N6762" s="6" t="b">
        <v>0</v>
      </c>
      <c r="O6762" s="6">
        <v>41.989675480000002</v>
      </c>
      <c r="P6762" s="6">
        <v>-72.128792399999995</v>
      </c>
    </row>
    <row r="6763" spans="2:16" ht="15.75" customHeight="1" x14ac:dyDescent="0.3">
      <c r="B6763" s="6">
        <v>408</v>
      </c>
      <c r="C6763" s="6" t="s">
        <v>17</v>
      </c>
      <c r="D6763" s="6">
        <v>9099</v>
      </c>
      <c r="F6763" s="6" t="s">
        <v>20</v>
      </c>
      <c r="G6763" s="6">
        <v>168.3</v>
      </c>
      <c r="H6763" s="6">
        <v>82.6</v>
      </c>
      <c r="I6763" s="6">
        <v>1.6</v>
      </c>
      <c r="J6763" s="6" t="s">
        <v>170</v>
      </c>
      <c r="K6763" s="6">
        <v>1.3</v>
      </c>
      <c r="L6763" s="6" t="s">
        <v>24</v>
      </c>
      <c r="N6763" s="6" t="b">
        <v>0</v>
      </c>
      <c r="O6763" s="6">
        <v>41.989679709999997</v>
      </c>
      <c r="P6763" s="6">
        <v>-72.128741020000007</v>
      </c>
    </row>
    <row r="6764" spans="2:16" ht="15.75" customHeight="1" x14ac:dyDescent="0.3">
      <c r="B6764" s="6">
        <v>408</v>
      </c>
      <c r="C6764" s="6" t="s">
        <v>26</v>
      </c>
      <c r="D6764" s="6">
        <v>9102</v>
      </c>
      <c r="F6764" s="6" t="s">
        <v>20</v>
      </c>
      <c r="G6764" s="6">
        <v>177.8</v>
      </c>
      <c r="H6764" s="6">
        <v>82.6</v>
      </c>
      <c r="I6764" s="6">
        <v>1</v>
      </c>
      <c r="J6764" s="6" t="s">
        <v>170</v>
      </c>
      <c r="K6764" s="6">
        <v>1.3</v>
      </c>
      <c r="L6764" s="6" t="s">
        <v>24</v>
      </c>
      <c r="N6764" s="6" t="b">
        <v>0</v>
      </c>
      <c r="O6764" s="6">
        <v>41.989664869999999</v>
      </c>
      <c r="P6764" s="6">
        <v>-72.128627829999999</v>
      </c>
    </row>
    <row r="6765" spans="2:16" ht="15.75" customHeight="1" x14ac:dyDescent="0.3">
      <c r="B6765" s="6">
        <v>408</v>
      </c>
      <c r="C6765" s="6" t="s">
        <v>26</v>
      </c>
      <c r="D6765" s="6">
        <v>9103</v>
      </c>
      <c r="F6765" s="6" t="s">
        <v>20</v>
      </c>
      <c r="G6765" s="6">
        <v>179</v>
      </c>
      <c r="H6765" s="6">
        <v>83.8</v>
      </c>
      <c r="I6765" s="6">
        <v>1.1000000000000001</v>
      </c>
      <c r="J6765" s="6" t="s">
        <v>170</v>
      </c>
      <c r="K6765" s="6">
        <v>1.3</v>
      </c>
      <c r="L6765" s="6" t="s">
        <v>24</v>
      </c>
      <c r="N6765" s="6" t="b">
        <v>0</v>
      </c>
      <c r="O6765" s="6">
        <v>41.989673619999998</v>
      </c>
      <c r="P6765" s="6">
        <v>-72.128611000000006</v>
      </c>
    </row>
    <row r="6766" spans="2:16" ht="15.75" customHeight="1" x14ac:dyDescent="0.3">
      <c r="B6766" s="6">
        <v>408</v>
      </c>
      <c r="C6766" s="6" t="s">
        <v>26</v>
      </c>
      <c r="D6766" s="6">
        <v>9105</v>
      </c>
      <c r="F6766" s="6" t="s">
        <v>20</v>
      </c>
      <c r="G6766" s="6">
        <v>179.6</v>
      </c>
      <c r="H6766" s="6">
        <v>81.599999999999994</v>
      </c>
      <c r="I6766" s="6">
        <v>1.5</v>
      </c>
      <c r="J6766" s="6" t="s">
        <v>170</v>
      </c>
      <c r="K6766" s="6">
        <v>1.3</v>
      </c>
      <c r="L6766" s="6" t="s">
        <v>24</v>
      </c>
      <c r="N6766" s="6" t="b">
        <v>0</v>
      </c>
      <c r="O6766" s="6">
        <v>41.989653199999999</v>
      </c>
      <c r="P6766" s="6">
        <v>-72.128608479999997</v>
      </c>
    </row>
    <row r="6767" spans="2:16" ht="15.75" customHeight="1" x14ac:dyDescent="0.3">
      <c r="B6767" s="6">
        <v>408</v>
      </c>
      <c r="C6767" s="6" t="s">
        <v>25</v>
      </c>
      <c r="D6767" s="6">
        <v>9107</v>
      </c>
      <c r="F6767" s="6" t="s">
        <v>20</v>
      </c>
      <c r="G6767" s="6">
        <v>175.1</v>
      </c>
      <c r="H6767" s="6">
        <v>99.7</v>
      </c>
      <c r="I6767" s="6">
        <v>3.5</v>
      </c>
      <c r="J6767" s="6" t="s">
        <v>170</v>
      </c>
      <c r="K6767" s="6">
        <v>1.3</v>
      </c>
      <c r="L6767" s="6" t="s">
        <v>24</v>
      </c>
      <c r="N6767" s="6" t="b">
        <v>0</v>
      </c>
      <c r="O6767" s="6">
        <v>41.989820530000003</v>
      </c>
      <c r="P6767" s="6">
        <v>-72.128624060000007</v>
      </c>
    </row>
    <row r="6768" spans="2:16" ht="15.75" customHeight="1" x14ac:dyDescent="0.3">
      <c r="B6768" s="6">
        <v>107</v>
      </c>
      <c r="C6768" s="6" t="s">
        <v>25</v>
      </c>
      <c r="D6768" s="6">
        <v>9109</v>
      </c>
      <c r="F6768" s="6" t="s">
        <v>22</v>
      </c>
      <c r="G6768" s="6">
        <v>157.30000000000001</v>
      </c>
      <c r="H6768" s="6">
        <v>33.1</v>
      </c>
      <c r="I6768" s="6">
        <v>1.4</v>
      </c>
      <c r="J6768" s="6" t="s">
        <v>170</v>
      </c>
      <c r="K6768" s="6">
        <v>1.3</v>
      </c>
      <c r="L6768" s="6" t="s">
        <v>24</v>
      </c>
      <c r="N6768" s="6" t="b">
        <v>0</v>
      </c>
      <c r="O6768" s="6">
        <v>41.989258489999997</v>
      </c>
      <c r="P6768" s="6">
        <v>-72.128976109999996</v>
      </c>
    </row>
    <row r="6769" spans="2:16" ht="15.75" customHeight="1" x14ac:dyDescent="0.3">
      <c r="B6769" s="6">
        <v>408</v>
      </c>
      <c r="C6769" s="6" t="s">
        <v>26</v>
      </c>
      <c r="D6769" s="6">
        <v>9110</v>
      </c>
      <c r="F6769" s="6" t="s">
        <v>20</v>
      </c>
      <c r="G6769" s="6">
        <v>179.2</v>
      </c>
      <c r="H6769" s="6">
        <v>84.2</v>
      </c>
      <c r="I6769" s="6">
        <v>1.9</v>
      </c>
      <c r="J6769" s="6" t="s">
        <v>170</v>
      </c>
      <c r="K6769" s="6">
        <v>1.3</v>
      </c>
      <c r="L6769" s="6" t="s">
        <v>24</v>
      </c>
      <c r="N6769" s="6" t="b">
        <v>0</v>
      </c>
      <c r="O6769" s="6">
        <v>41.989676850000002</v>
      </c>
      <c r="P6769" s="6">
        <v>-72.128607779999996</v>
      </c>
    </row>
    <row r="6770" spans="2:16" ht="15.75" customHeight="1" x14ac:dyDescent="0.3">
      <c r="B6770" s="6">
        <v>107</v>
      </c>
      <c r="C6770" s="6" t="s">
        <v>25</v>
      </c>
      <c r="D6770" s="6">
        <v>9111</v>
      </c>
      <c r="F6770" s="6" t="s">
        <v>22</v>
      </c>
      <c r="G6770" s="6">
        <v>157.5</v>
      </c>
      <c r="H6770" s="6">
        <v>33.1</v>
      </c>
      <c r="I6770" s="6">
        <v>1.6</v>
      </c>
      <c r="J6770" s="6" t="s">
        <v>170</v>
      </c>
      <c r="K6770" s="6">
        <v>1.3</v>
      </c>
      <c r="L6770" s="6" t="s">
        <v>24</v>
      </c>
      <c r="N6770" s="6" t="b">
        <v>0</v>
      </c>
      <c r="O6770" s="6">
        <v>41.98925818</v>
      </c>
      <c r="P6770" s="6">
        <v>-72.128973729999998</v>
      </c>
    </row>
    <row r="6771" spans="2:16" ht="15.75" customHeight="1" x14ac:dyDescent="0.3">
      <c r="B6771" s="6">
        <v>408</v>
      </c>
      <c r="C6771" s="6" t="s">
        <v>26</v>
      </c>
      <c r="D6771" s="6">
        <v>9113</v>
      </c>
      <c r="F6771" s="6" t="s">
        <v>20</v>
      </c>
      <c r="G6771" s="6">
        <v>179.7</v>
      </c>
      <c r="H6771" s="6">
        <v>89.1</v>
      </c>
      <c r="I6771" s="6">
        <v>3.4</v>
      </c>
      <c r="J6771" s="6" t="s">
        <v>170</v>
      </c>
      <c r="K6771" s="6">
        <v>1.3</v>
      </c>
      <c r="L6771" s="6" t="s">
        <v>24</v>
      </c>
      <c r="N6771" s="6" t="b">
        <v>0</v>
      </c>
      <c r="O6771" s="6">
        <v>41.989719469999997</v>
      </c>
      <c r="P6771" s="6">
        <v>-72.128591529999994</v>
      </c>
    </row>
    <row r="6772" spans="2:16" ht="15.75" customHeight="1" x14ac:dyDescent="0.3">
      <c r="B6772" s="6">
        <v>107</v>
      </c>
      <c r="C6772" s="6" t="s">
        <v>21</v>
      </c>
      <c r="D6772" s="6">
        <v>9117</v>
      </c>
      <c r="F6772" s="6" t="s">
        <v>22</v>
      </c>
      <c r="G6772" s="6">
        <v>148.19999999999999</v>
      </c>
      <c r="H6772" s="6">
        <v>38.9</v>
      </c>
      <c r="I6772" s="6">
        <v>3.3</v>
      </c>
      <c r="J6772" s="6" t="s">
        <v>170</v>
      </c>
      <c r="K6772" s="6">
        <v>1.3</v>
      </c>
      <c r="L6772" s="6" t="s">
        <v>24</v>
      </c>
      <c r="N6772" s="6" t="b">
        <v>0</v>
      </c>
      <c r="O6772" s="6">
        <v>41.989324070000002</v>
      </c>
      <c r="P6772" s="6">
        <v>-72.129072359999995</v>
      </c>
    </row>
    <row r="6773" spans="2:16" ht="15.75" customHeight="1" x14ac:dyDescent="0.3">
      <c r="B6773" s="6">
        <v>107</v>
      </c>
      <c r="C6773" s="6" t="s">
        <v>21</v>
      </c>
      <c r="D6773" s="6">
        <v>9118</v>
      </c>
      <c r="F6773" s="6" t="s">
        <v>22</v>
      </c>
      <c r="G6773" s="6">
        <v>147.80000000000001</v>
      </c>
      <c r="H6773" s="6">
        <v>40</v>
      </c>
      <c r="I6773" s="6">
        <v>2</v>
      </c>
      <c r="J6773" s="6" t="s">
        <v>170</v>
      </c>
      <c r="K6773" s="6">
        <v>1.3</v>
      </c>
      <c r="L6773" s="6" t="s">
        <v>24</v>
      </c>
      <c r="N6773" s="6" t="b">
        <v>0</v>
      </c>
      <c r="O6773" s="6">
        <v>41.98933444</v>
      </c>
      <c r="P6773" s="6">
        <v>-72.129074810000006</v>
      </c>
    </row>
    <row r="6774" spans="2:16" ht="15.75" customHeight="1" x14ac:dyDescent="0.3">
      <c r="B6774" s="6">
        <v>408</v>
      </c>
      <c r="C6774" s="6" t="s">
        <v>25</v>
      </c>
      <c r="D6774" s="6">
        <v>9120</v>
      </c>
      <c r="F6774" s="6" t="s">
        <v>20</v>
      </c>
      <c r="G6774" s="6">
        <v>178.8</v>
      </c>
      <c r="H6774" s="6">
        <v>99.2</v>
      </c>
      <c r="I6774" s="6">
        <v>3.4</v>
      </c>
      <c r="J6774" s="6" t="s">
        <v>170</v>
      </c>
      <c r="K6774" s="6">
        <v>1.3</v>
      </c>
      <c r="L6774" s="6" t="s">
        <v>24</v>
      </c>
      <c r="N6774" s="6" t="b">
        <v>0</v>
      </c>
      <c r="O6774" s="6">
        <v>41.989810329999997</v>
      </c>
      <c r="P6774" s="6">
        <v>-72.128581030000007</v>
      </c>
    </row>
    <row r="6775" spans="2:16" ht="15.75" customHeight="1" x14ac:dyDescent="0.3">
      <c r="B6775" s="6">
        <v>409</v>
      </c>
      <c r="C6775" s="6" t="s">
        <v>25</v>
      </c>
      <c r="D6775" s="6">
        <v>9122</v>
      </c>
      <c r="F6775" s="6" t="s">
        <v>20</v>
      </c>
      <c r="G6775" s="6">
        <v>199.4</v>
      </c>
      <c r="H6775" s="6">
        <v>97</v>
      </c>
      <c r="I6775" s="6">
        <v>1.4</v>
      </c>
      <c r="J6775" s="6" t="s">
        <v>170</v>
      </c>
      <c r="K6775" s="6">
        <v>1.3</v>
      </c>
      <c r="L6775" s="6" t="s">
        <v>24</v>
      </c>
      <c r="N6775" s="6" t="b">
        <v>0</v>
      </c>
      <c r="O6775" s="6">
        <v>41.989758670000001</v>
      </c>
      <c r="P6775" s="6">
        <v>-72.128340190000003</v>
      </c>
    </row>
    <row r="6776" spans="2:16" ht="15.75" customHeight="1" x14ac:dyDescent="0.3">
      <c r="B6776" s="6">
        <v>408</v>
      </c>
      <c r="C6776" s="6" t="s">
        <v>26</v>
      </c>
      <c r="D6776" s="6">
        <v>9123</v>
      </c>
      <c r="F6776" s="6" t="s">
        <v>20</v>
      </c>
      <c r="G6776" s="6">
        <v>178</v>
      </c>
      <c r="H6776" s="6">
        <v>80.8</v>
      </c>
      <c r="I6776" s="6">
        <v>1.7</v>
      </c>
      <c r="J6776" s="6" t="s">
        <v>170</v>
      </c>
      <c r="K6776" s="6">
        <v>1.3</v>
      </c>
      <c r="L6776" s="6" t="s">
        <v>24</v>
      </c>
      <c r="N6776" s="6" t="b">
        <v>0</v>
      </c>
      <c r="O6776" s="6">
        <v>41.989648610000003</v>
      </c>
      <c r="P6776" s="6">
        <v>-72.128629219999993</v>
      </c>
    </row>
    <row r="6777" spans="2:16" ht="15.75" customHeight="1" x14ac:dyDescent="0.3">
      <c r="B6777" s="6">
        <v>408</v>
      </c>
      <c r="C6777" s="6" t="s">
        <v>17</v>
      </c>
      <c r="D6777" s="6">
        <v>9128</v>
      </c>
      <c r="F6777" s="6" t="s">
        <v>172</v>
      </c>
      <c r="G6777" s="6">
        <v>162.1</v>
      </c>
      <c r="H6777" s="6">
        <v>88.5</v>
      </c>
      <c r="I6777" s="6">
        <v>1.6</v>
      </c>
      <c r="J6777" s="6" t="s">
        <v>170</v>
      </c>
      <c r="K6777" s="6">
        <v>1.3</v>
      </c>
      <c r="L6777" s="6" t="s">
        <v>24</v>
      </c>
      <c r="N6777" s="6" t="b">
        <v>0</v>
      </c>
      <c r="O6777" s="6">
        <v>41.989741639999998</v>
      </c>
      <c r="P6777" s="6">
        <v>-72.128802500000006</v>
      </c>
    </row>
    <row r="6778" spans="2:16" ht="15.75" customHeight="1" x14ac:dyDescent="0.3">
      <c r="B6778" s="6">
        <v>409</v>
      </c>
      <c r="C6778" s="6" t="s">
        <v>26</v>
      </c>
      <c r="D6778" s="6">
        <v>9135</v>
      </c>
      <c r="F6778" s="6" t="s">
        <v>20</v>
      </c>
      <c r="G6778" s="6">
        <v>198.5</v>
      </c>
      <c r="H6778" s="6">
        <v>83.1</v>
      </c>
      <c r="I6778" s="6">
        <v>1.3</v>
      </c>
      <c r="J6778" s="6" t="s">
        <v>170</v>
      </c>
      <c r="K6778" s="6">
        <v>1.3</v>
      </c>
      <c r="L6778" s="6" t="s">
        <v>24</v>
      </c>
      <c r="N6778" s="6" t="b">
        <v>0</v>
      </c>
      <c r="O6778" s="6">
        <v>41.989636969999999</v>
      </c>
      <c r="P6778" s="6">
        <v>-72.128380120000003</v>
      </c>
    </row>
    <row r="6779" spans="2:16" ht="15.75" customHeight="1" x14ac:dyDescent="0.3">
      <c r="B6779" s="6">
        <v>408</v>
      </c>
      <c r="C6779" s="6" t="s">
        <v>25</v>
      </c>
      <c r="D6779" s="6">
        <v>9136</v>
      </c>
      <c r="F6779" s="6" t="s">
        <v>20</v>
      </c>
      <c r="G6779" s="6">
        <v>177.8</v>
      </c>
      <c r="H6779" s="6">
        <v>99.9</v>
      </c>
      <c r="I6779" s="6">
        <v>2.2000000000000002</v>
      </c>
      <c r="J6779" s="6" t="s">
        <v>170</v>
      </c>
      <c r="K6779" s="6">
        <v>1.3</v>
      </c>
      <c r="L6779" s="6" t="s">
        <v>24</v>
      </c>
      <c r="N6779" s="6" t="b">
        <v>0</v>
      </c>
      <c r="O6779" s="6">
        <v>41.98981809</v>
      </c>
      <c r="P6779" s="6">
        <v>-72.128591470000003</v>
      </c>
    </row>
    <row r="6780" spans="2:16" ht="15.75" customHeight="1" x14ac:dyDescent="0.3">
      <c r="B6780" s="6">
        <v>409</v>
      </c>
      <c r="C6780" s="6" t="s">
        <v>25</v>
      </c>
      <c r="D6780" s="6">
        <v>9137</v>
      </c>
      <c r="F6780" s="6" t="s">
        <v>20</v>
      </c>
      <c r="G6780" s="6">
        <v>197.8</v>
      </c>
      <c r="H6780" s="6">
        <v>91.4</v>
      </c>
      <c r="I6780" s="6">
        <v>1.4</v>
      </c>
      <c r="J6780" s="6" t="s">
        <v>170</v>
      </c>
      <c r="K6780" s="6">
        <v>1.3</v>
      </c>
      <c r="L6780" s="6" t="s">
        <v>24</v>
      </c>
      <c r="N6780" s="6" t="b">
        <v>0</v>
      </c>
      <c r="O6780" s="6">
        <v>41.989711569999997</v>
      </c>
      <c r="P6780" s="6">
        <v>-72.128371020000003</v>
      </c>
    </row>
    <row r="6781" spans="2:16" ht="15.75" customHeight="1" x14ac:dyDescent="0.3">
      <c r="B6781" s="6">
        <v>409</v>
      </c>
      <c r="C6781" s="6" t="s">
        <v>26</v>
      </c>
      <c r="D6781" s="6">
        <v>9141</v>
      </c>
      <c r="F6781" s="6" t="s">
        <v>20</v>
      </c>
      <c r="G6781" s="6">
        <v>194.2</v>
      </c>
      <c r="H6781" s="6">
        <v>89.1</v>
      </c>
      <c r="I6781" s="6">
        <v>1.6</v>
      </c>
      <c r="J6781" s="6" t="s">
        <v>170</v>
      </c>
      <c r="K6781" s="6">
        <v>1.3</v>
      </c>
      <c r="L6781" s="6" t="s">
        <v>24</v>
      </c>
      <c r="N6781" s="6" t="b">
        <v>0</v>
      </c>
      <c r="O6781" s="6">
        <v>41.989696819999999</v>
      </c>
      <c r="P6781" s="6">
        <v>-72.128418749999994</v>
      </c>
    </row>
    <row r="6782" spans="2:16" ht="15.75" customHeight="1" x14ac:dyDescent="0.3">
      <c r="B6782" s="6">
        <v>408</v>
      </c>
      <c r="C6782" s="6" t="s">
        <v>17</v>
      </c>
      <c r="D6782" s="6">
        <v>9143</v>
      </c>
      <c r="F6782" s="6" t="s">
        <v>20</v>
      </c>
      <c r="G6782" s="6">
        <v>167</v>
      </c>
      <c r="H6782" s="6">
        <v>84.4</v>
      </c>
      <c r="I6782" s="6">
        <v>1.3</v>
      </c>
      <c r="J6782" s="6" t="s">
        <v>170</v>
      </c>
      <c r="K6782" s="6">
        <v>1.3</v>
      </c>
      <c r="L6782" s="6" t="s">
        <v>24</v>
      </c>
      <c r="N6782" s="6" t="b">
        <v>0</v>
      </c>
      <c r="O6782" s="6">
        <v>41.989697679999999</v>
      </c>
      <c r="P6782" s="6">
        <v>-72.128752730000002</v>
      </c>
    </row>
    <row r="6783" spans="2:16" ht="15.75" customHeight="1" x14ac:dyDescent="0.3">
      <c r="B6783" s="6">
        <v>409</v>
      </c>
      <c r="C6783" s="6" t="s">
        <v>25</v>
      </c>
      <c r="D6783" s="6">
        <v>9145</v>
      </c>
      <c r="F6783" s="6" t="s">
        <v>20</v>
      </c>
      <c r="G6783" s="6">
        <v>191.4</v>
      </c>
      <c r="H6783" s="6">
        <v>97.9</v>
      </c>
      <c r="I6783" s="6">
        <v>1.7</v>
      </c>
      <c r="J6783" s="6" t="s">
        <v>170</v>
      </c>
      <c r="K6783" s="6">
        <v>1.3</v>
      </c>
      <c r="L6783" s="6" t="s">
        <v>24</v>
      </c>
      <c r="N6783" s="6" t="b">
        <v>0</v>
      </c>
      <c r="O6783" s="6">
        <v>41.989779130000002</v>
      </c>
      <c r="P6783" s="6">
        <v>-72.128433619999996</v>
      </c>
    </row>
    <row r="6784" spans="2:16" ht="15.75" customHeight="1" x14ac:dyDescent="0.3">
      <c r="B6784" s="6">
        <v>107</v>
      </c>
      <c r="C6784" s="6" t="s">
        <v>21</v>
      </c>
      <c r="D6784" s="6">
        <v>9146</v>
      </c>
      <c r="F6784" s="6" t="s">
        <v>22</v>
      </c>
      <c r="G6784" s="6">
        <v>145.30000000000001</v>
      </c>
      <c r="H6784" s="6">
        <v>35.200000000000003</v>
      </c>
      <c r="I6784" s="6">
        <v>4.7</v>
      </c>
      <c r="J6784" s="6" t="s">
        <v>170</v>
      </c>
      <c r="K6784" s="6">
        <v>1.3</v>
      </c>
      <c r="L6784" s="6" t="s">
        <v>24</v>
      </c>
      <c r="N6784" s="6" t="b">
        <v>0</v>
      </c>
      <c r="O6784" s="6">
        <v>41.989295830000003</v>
      </c>
      <c r="P6784" s="6">
        <v>-72.129114689999994</v>
      </c>
    </row>
    <row r="6785" spans="2:16" ht="15.75" customHeight="1" x14ac:dyDescent="0.3">
      <c r="B6785" s="6">
        <v>408</v>
      </c>
      <c r="C6785" s="6" t="s">
        <v>26</v>
      </c>
      <c r="D6785" s="6">
        <v>9147</v>
      </c>
      <c r="F6785" s="6" t="s">
        <v>20</v>
      </c>
      <c r="G6785" s="6">
        <v>178.9</v>
      </c>
      <c r="H6785" s="6">
        <v>83.1</v>
      </c>
      <c r="I6785" s="6">
        <v>2.7</v>
      </c>
      <c r="J6785" s="6" t="s">
        <v>170</v>
      </c>
      <c r="K6785" s="6">
        <v>1.3</v>
      </c>
      <c r="L6785" s="6" t="s">
        <v>24</v>
      </c>
      <c r="N6785" s="6" t="b">
        <v>0</v>
      </c>
      <c r="O6785" s="6">
        <v>41.989667580000003</v>
      </c>
      <c r="P6785" s="6">
        <v>-72.128613669999993</v>
      </c>
    </row>
    <row r="6786" spans="2:16" ht="15.75" customHeight="1" x14ac:dyDescent="0.3">
      <c r="B6786" s="6">
        <v>409</v>
      </c>
      <c r="C6786" s="6" t="s">
        <v>26</v>
      </c>
      <c r="D6786" s="6">
        <v>9148</v>
      </c>
      <c r="F6786" s="6" t="s">
        <v>20</v>
      </c>
      <c r="G6786" s="6">
        <v>199.3</v>
      </c>
      <c r="H6786" s="6">
        <v>84.5</v>
      </c>
      <c r="I6786" s="6">
        <v>1.1000000000000001</v>
      </c>
      <c r="J6786" s="6" t="s">
        <v>170</v>
      </c>
      <c r="K6786" s="6">
        <v>1.3</v>
      </c>
      <c r="L6786" s="6" t="s">
        <v>24</v>
      </c>
      <c r="N6786" s="6" t="b">
        <v>0</v>
      </c>
      <c r="O6786" s="6">
        <v>41.989648119999998</v>
      </c>
      <c r="P6786" s="6">
        <v>-72.128367639999993</v>
      </c>
    </row>
    <row r="6787" spans="2:16" ht="15.75" customHeight="1" x14ac:dyDescent="0.3">
      <c r="B6787" s="6">
        <v>107</v>
      </c>
      <c r="C6787" s="6" t="s">
        <v>21</v>
      </c>
      <c r="D6787" s="6">
        <v>9150</v>
      </c>
      <c r="F6787" s="6" t="s">
        <v>20</v>
      </c>
      <c r="G6787" s="6">
        <v>144.30000000000001</v>
      </c>
      <c r="H6787" s="6">
        <v>35.200000000000003</v>
      </c>
      <c r="I6787" s="6">
        <v>1.5</v>
      </c>
      <c r="J6787" s="6" t="s">
        <v>170</v>
      </c>
      <c r="K6787" s="6">
        <v>1.3</v>
      </c>
      <c r="L6787" s="6" t="s">
        <v>24</v>
      </c>
      <c r="N6787" s="6" t="b">
        <v>0</v>
      </c>
      <c r="O6787" s="6">
        <v>41.989297389999997</v>
      </c>
      <c r="P6787" s="6">
        <v>-72.12912661</v>
      </c>
    </row>
    <row r="6788" spans="2:16" ht="15.75" customHeight="1" x14ac:dyDescent="0.3">
      <c r="B6788" s="6">
        <v>408</v>
      </c>
      <c r="C6788" s="6" t="s">
        <v>26</v>
      </c>
      <c r="D6788" s="6">
        <v>9151</v>
      </c>
      <c r="F6788" s="6" t="s">
        <v>20</v>
      </c>
      <c r="G6788" s="6">
        <v>179.7</v>
      </c>
      <c r="H6788" s="6">
        <v>87.1</v>
      </c>
      <c r="I6788" s="6">
        <v>3.1</v>
      </c>
      <c r="J6788" s="6" t="s">
        <v>170</v>
      </c>
      <c r="K6788" s="6">
        <v>1.3</v>
      </c>
      <c r="L6788" s="6" t="s">
        <v>24</v>
      </c>
      <c r="N6788" s="6" t="b">
        <v>0</v>
      </c>
      <c r="O6788" s="6">
        <v>41.989701760000003</v>
      </c>
      <c r="P6788" s="6">
        <v>-72.128595730000001</v>
      </c>
    </row>
    <row r="6789" spans="2:16" ht="15.75" customHeight="1" x14ac:dyDescent="0.3">
      <c r="B6789" s="6">
        <v>409</v>
      </c>
      <c r="C6789" s="6" t="s">
        <v>25</v>
      </c>
      <c r="D6789" s="6">
        <v>9152</v>
      </c>
      <c r="F6789" s="6" t="s">
        <v>20</v>
      </c>
      <c r="G6789" s="6">
        <v>195</v>
      </c>
      <c r="H6789" s="6">
        <v>91</v>
      </c>
      <c r="I6789" s="6">
        <v>1.3</v>
      </c>
      <c r="J6789" s="6" t="s">
        <v>170</v>
      </c>
      <c r="K6789" s="6">
        <v>1.3</v>
      </c>
      <c r="L6789" s="6" t="s">
        <v>24</v>
      </c>
      <c r="N6789" s="6" t="b">
        <v>0</v>
      </c>
      <c r="O6789" s="6">
        <v>41.989712400000002</v>
      </c>
      <c r="P6789" s="6">
        <v>-72.128405220000005</v>
      </c>
    </row>
    <row r="6790" spans="2:16" ht="15.75" customHeight="1" x14ac:dyDescent="0.3">
      <c r="B6790" s="6">
        <v>408</v>
      </c>
      <c r="C6790" s="6" t="s">
        <v>25</v>
      </c>
      <c r="D6790" s="6">
        <v>9153</v>
      </c>
      <c r="F6790" s="6" t="s">
        <v>20</v>
      </c>
      <c r="G6790" s="6">
        <v>179.8</v>
      </c>
      <c r="H6790" s="6">
        <v>91.2</v>
      </c>
      <c r="I6790" s="6">
        <v>4</v>
      </c>
      <c r="J6790" s="6" t="s">
        <v>170</v>
      </c>
      <c r="K6790" s="6">
        <v>1.3</v>
      </c>
      <c r="L6790" s="6" t="s">
        <v>24</v>
      </c>
      <c r="N6790" s="6" t="b">
        <v>0</v>
      </c>
      <c r="O6790" s="6">
        <v>41.989737910000002</v>
      </c>
      <c r="P6790" s="6">
        <v>-72.128585920000006</v>
      </c>
    </row>
    <row r="6791" spans="2:16" ht="15.75" customHeight="1" x14ac:dyDescent="0.3">
      <c r="B6791" s="6">
        <v>409</v>
      </c>
      <c r="C6791" s="6" t="s">
        <v>26</v>
      </c>
      <c r="D6791" s="6">
        <v>9154</v>
      </c>
      <c r="F6791" s="6" t="s">
        <v>20</v>
      </c>
      <c r="G6791" s="6">
        <v>198.3</v>
      </c>
      <c r="H6791" s="6">
        <v>82.2</v>
      </c>
      <c r="I6791" s="6">
        <v>1.5</v>
      </c>
      <c r="J6791" s="6" t="s">
        <v>170</v>
      </c>
      <c r="K6791" s="6">
        <v>1.3</v>
      </c>
      <c r="L6791" s="6" t="s">
        <v>24</v>
      </c>
      <c r="N6791" s="6" t="b">
        <v>0</v>
      </c>
      <c r="O6791" s="6">
        <v>41.989629309999998</v>
      </c>
      <c r="P6791" s="6">
        <v>-72.128384389999994</v>
      </c>
    </row>
    <row r="6792" spans="2:16" ht="15.75" customHeight="1" x14ac:dyDescent="0.3">
      <c r="B6792" s="6">
        <v>409</v>
      </c>
      <c r="C6792" s="6" t="s">
        <v>26</v>
      </c>
      <c r="D6792" s="6">
        <v>9154</v>
      </c>
      <c r="F6792" s="6" t="s">
        <v>20</v>
      </c>
      <c r="G6792" s="6">
        <v>198.6</v>
      </c>
      <c r="H6792" s="6">
        <v>82.5</v>
      </c>
      <c r="I6792" s="6">
        <v>1.5</v>
      </c>
      <c r="J6792" s="6" t="s">
        <v>170</v>
      </c>
      <c r="K6792" s="6">
        <v>1.3</v>
      </c>
      <c r="L6792" s="6" t="s">
        <v>24</v>
      </c>
      <c r="N6792" s="6" t="b">
        <v>0</v>
      </c>
      <c r="O6792" s="6">
        <v>41.989631500000002</v>
      </c>
      <c r="P6792" s="6">
        <v>-72.128380190000001</v>
      </c>
    </row>
    <row r="6793" spans="2:16" ht="15.75" customHeight="1" x14ac:dyDescent="0.3">
      <c r="B6793" s="6">
        <v>107</v>
      </c>
      <c r="C6793" s="6" t="s">
        <v>25</v>
      </c>
      <c r="D6793" s="6">
        <v>9155</v>
      </c>
      <c r="F6793" s="6" t="s">
        <v>22</v>
      </c>
      <c r="G6793" s="6">
        <v>159.30000000000001</v>
      </c>
      <c r="H6793" s="6">
        <v>39.9</v>
      </c>
      <c r="I6793" s="6">
        <v>5.6</v>
      </c>
      <c r="J6793" s="6" t="s">
        <v>170</v>
      </c>
      <c r="K6793" s="6">
        <v>1.3</v>
      </c>
      <c r="L6793" s="6" t="s">
        <v>24</v>
      </c>
      <c r="N6793" s="6" t="b">
        <v>0</v>
      </c>
      <c r="O6793" s="6">
        <v>41.989315589999997</v>
      </c>
      <c r="P6793" s="6">
        <v>-72.128937989999997</v>
      </c>
    </row>
    <row r="6794" spans="2:16" ht="15.75" customHeight="1" x14ac:dyDescent="0.3">
      <c r="B6794" s="6">
        <v>409</v>
      </c>
      <c r="C6794" s="6" t="s">
        <v>25</v>
      </c>
      <c r="D6794" s="6">
        <v>9156</v>
      </c>
      <c r="F6794" s="6" t="s">
        <v>20</v>
      </c>
      <c r="G6794" s="6">
        <v>194.4</v>
      </c>
      <c r="H6794" s="6">
        <v>98.7</v>
      </c>
      <c r="I6794" s="6">
        <v>1.2</v>
      </c>
      <c r="J6794" s="6" t="s">
        <v>170</v>
      </c>
      <c r="K6794" s="6">
        <v>1.3</v>
      </c>
      <c r="L6794" s="6" t="s">
        <v>24</v>
      </c>
      <c r="N6794" s="6" t="b">
        <v>0</v>
      </c>
      <c r="O6794" s="6">
        <v>41.989781530000002</v>
      </c>
      <c r="P6794" s="6">
        <v>-72.128396190000004</v>
      </c>
    </row>
    <row r="6795" spans="2:16" ht="15.75" customHeight="1" x14ac:dyDescent="0.3">
      <c r="B6795" s="6">
        <v>409</v>
      </c>
      <c r="C6795" s="6" t="s">
        <v>25</v>
      </c>
      <c r="D6795" s="6">
        <v>9158</v>
      </c>
      <c r="F6795" s="6" t="s">
        <v>20</v>
      </c>
      <c r="G6795" s="6">
        <v>199.5</v>
      </c>
      <c r="H6795" s="6">
        <v>98</v>
      </c>
      <c r="I6795" s="6">
        <v>1</v>
      </c>
      <c r="J6795" s="6" t="s">
        <v>170</v>
      </c>
      <c r="K6795" s="6">
        <v>1.3</v>
      </c>
      <c r="L6795" s="6" t="s">
        <v>24</v>
      </c>
      <c r="N6795" s="6" t="b">
        <v>0</v>
      </c>
      <c r="O6795" s="6">
        <v>41.989767370000003</v>
      </c>
      <c r="P6795" s="6">
        <v>-72.12833689</v>
      </c>
    </row>
    <row r="6796" spans="2:16" ht="15.75" customHeight="1" x14ac:dyDescent="0.3">
      <c r="B6796" s="6">
        <v>408</v>
      </c>
      <c r="C6796" s="6" t="s">
        <v>25</v>
      </c>
      <c r="D6796" s="6">
        <v>9160</v>
      </c>
      <c r="F6796" s="6" t="s">
        <v>20</v>
      </c>
      <c r="G6796" s="6">
        <v>176.1</v>
      </c>
      <c r="H6796" s="6">
        <v>98</v>
      </c>
      <c r="I6796" s="6">
        <v>1.4</v>
      </c>
      <c r="J6796" s="6" t="s">
        <v>170</v>
      </c>
      <c r="K6796" s="6">
        <v>1.3</v>
      </c>
      <c r="L6796" s="6" t="s">
        <v>24</v>
      </c>
      <c r="N6796" s="6" t="b">
        <v>0</v>
      </c>
      <c r="O6796" s="6">
        <v>41.989803909999999</v>
      </c>
      <c r="P6796" s="6">
        <v>-72.128615719999999</v>
      </c>
    </row>
    <row r="6797" spans="2:16" ht="15.75" customHeight="1" x14ac:dyDescent="0.3">
      <c r="B6797" s="6">
        <v>107</v>
      </c>
      <c r="C6797" s="6" t="s">
        <v>21</v>
      </c>
      <c r="D6797" s="6">
        <v>9161</v>
      </c>
      <c r="F6797" s="6" t="s">
        <v>20</v>
      </c>
      <c r="G6797" s="6">
        <v>145.30000000000001</v>
      </c>
      <c r="H6797" s="6">
        <v>37.6</v>
      </c>
      <c r="I6797" s="6">
        <v>4.4000000000000004</v>
      </c>
      <c r="J6797" s="6" t="s">
        <v>170</v>
      </c>
      <c r="K6797" s="6">
        <v>1.3</v>
      </c>
      <c r="L6797" s="6" t="s">
        <v>24</v>
      </c>
      <c r="N6797" s="6" t="b">
        <v>0</v>
      </c>
      <c r="O6797" s="6">
        <v>41.989317079999999</v>
      </c>
      <c r="P6797" s="6">
        <v>-72.129109650000004</v>
      </c>
    </row>
    <row r="6798" spans="2:16" ht="15.75" customHeight="1" x14ac:dyDescent="0.3">
      <c r="B6798" s="6">
        <v>107</v>
      </c>
      <c r="C6798" s="6" t="s">
        <v>21</v>
      </c>
      <c r="D6798" s="6">
        <v>9162</v>
      </c>
      <c r="F6798" s="6" t="s">
        <v>20</v>
      </c>
      <c r="G6798" s="6">
        <v>142.6</v>
      </c>
      <c r="H6798" s="6">
        <v>38.1</v>
      </c>
      <c r="I6798" s="6">
        <v>4.7</v>
      </c>
      <c r="J6798" s="6" t="s">
        <v>170</v>
      </c>
      <c r="K6798" s="6">
        <v>1.3</v>
      </c>
      <c r="L6798" s="6" t="s">
        <v>24</v>
      </c>
      <c r="N6798" s="6" t="b">
        <v>0</v>
      </c>
      <c r="O6798" s="6">
        <v>41.989325729999997</v>
      </c>
      <c r="P6798" s="6">
        <v>-72.129140770000006</v>
      </c>
    </row>
    <row r="6799" spans="2:16" ht="15.75" customHeight="1" x14ac:dyDescent="0.3">
      <c r="B6799" s="6">
        <v>408</v>
      </c>
      <c r="C6799" s="6" t="s">
        <v>26</v>
      </c>
      <c r="D6799" s="6">
        <v>9165</v>
      </c>
      <c r="F6799" s="6" t="s">
        <v>20</v>
      </c>
      <c r="G6799" s="6">
        <v>178.7</v>
      </c>
      <c r="H6799" s="6">
        <v>81.900000000000006</v>
      </c>
      <c r="I6799" s="6">
        <v>1.9</v>
      </c>
      <c r="J6799" s="6" t="s">
        <v>170</v>
      </c>
      <c r="K6799" s="6">
        <v>1.3</v>
      </c>
      <c r="L6799" s="6" t="s">
        <v>24</v>
      </c>
      <c r="N6799" s="6" t="b">
        <v>0</v>
      </c>
      <c r="O6799" s="6">
        <v>41.989657260000001</v>
      </c>
      <c r="P6799" s="6">
        <v>-72.12861857</v>
      </c>
    </row>
    <row r="6800" spans="2:16" ht="15.75" customHeight="1" x14ac:dyDescent="0.3">
      <c r="B6800" s="6">
        <v>409</v>
      </c>
      <c r="C6800" s="6" t="s">
        <v>26</v>
      </c>
      <c r="D6800" s="6">
        <v>9166</v>
      </c>
      <c r="F6800" s="6" t="s">
        <v>20</v>
      </c>
      <c r="G6800" s="6">
        <v>198.4</v>
      </c>
      <c r="H6800" s="6">
        <v>82</v>
      </c>
      <c r="I6800" s="6">
        <v>1.4</v>
      </c>
      <c r="J6800" s="6" t="s">
        <v>170</v>
      </c>
      <c r="K6800" s="6">
        <v>1.3</v>
      </c>
      <c r="L6800" s="6" t="s">
        <v>24</v>
      </c>
      <c r="N6800" s="6" t="b">
        <v>0</v>
      </c>
      <c r="O6800" s="6">
        <v>41.989627380000002</v>
      </c>
      <c r="P6800" s="6">
        <v>-72.128383619999994</v>
      </c>
    </row>
    <row r="6801" spans="2:16" ht="15.75" customHeight="1" x14ac:dyDescent="0.3">
      <c r="B6801" s="6">
        <v>409</v>
      </c>
      <c r="C6801" s="6" t="s">
        <v>25</v>
      </c>
      <c r="D6801" s="6">
        <v>9169</v>
      </c>
      <c r="F6801" s="6" t="s">
        <v>20</v>
      </c>
      <c r="G6801" s="6">
        <v>199</v>
      </c>
      <c r="H6801" s="6">
        <v>97.1</v>
      </c>
      <c r="I6801" s="6">
        <v>1.2</v>
      </c>
      <c r="J6801" s="6" t="s">
        <v>170</v>
      </c>
      <c r="K6801" s="6">
        <v>1.3</v>
      </c>
      <c r="L6801" s="6" t="s">
        <v>24</v>
      </c>
      <c r="N6801" s="6" t="b">
        <v>0</v>
      </c>
      <c r="O6801" s="6">
        <v>41.989760179999998</v>
      </c>
      <c r="P6801" s="6">
        <v>-72.128344740000003</v>
      </c>
    </row>
    <row r="6802" spans="2:16" ht="15.75" customHeight="1" x14ac:dyDescent="0.3">
      <c r="B6802" s="6">
        <v>408</v>
      </c>
      <c r="C6802" s="6" t="s">
        <v>26</v>
      </c>
      <c r="D6802" s="6">
        <v>9170</v>
      </c>
      <c r="F6802" s="6" t="s">
        <v>20</v>
      </c>
      <c r="G6802" s="6">
        <v>179.2</v>
      </c>
      <c r="H6802" s="6">
        <v>84.7</v>
      </c>
      <c r="I6802" s="6">
        <v>1.7</v>
      </c>
      <c r="J6802" s="6" t="s">
        <v>170</v>
      </c>
      <c r="K6802" s="6">
        <v>1.3</v>
      </c>
      <c r="L6802" s="6" t="s">
        <v>24</v>
      </c>
      <c r="N6802" s="6" t="b">
        <v>0</v>
      </c>
      <c r="O6802" s="6">
        <v>41.989681279999999</v>
      </c>
      <c r="P6802" s="6">
        <v>-72.128606730000001</v>
      </c>
    </row>
    <row r="6803" spans="2:16" ht="15.75" customHeight="1" x14ac:dyDescent="0.3">
      <c r="B6803" s="6">
        <v>409</v>
      </c>
      <c r="C6803" s="6" t="s">
        <v>26</v>
      </c>
      <c r="D6803" s="6">
        <v>9171</v>
      </c>
      <c r="F6803" s="6" t="s">
        <v>20</v>
      </c>
      <c r="G6803" s="6">
        <v>198.9</v>
      </c>
      <c r="H6803" s="6">
        <v>82.6</v>
      </c>
      <c r="I6803" s="6">
        <v>1.2</v>
      </c>
      <c r="J6803" s="6" t="s">
        <v>170</v>
      </c>
      <c r="K6803" s="6">
        <v>1.3</v>
      </c>
      <c r="L6803" s="6" t="s">
        <v>24</v>
      </c>
      <c r="N6803" s="6" t="b">
        <v>0</v>
      </c>
      <c r="O6803" s="6">
        <v>41.98963191</v>
      </c>
      <c r="P6803" s="6">
        <v>-72.128376399999993</v>
      </c>
    </row>
    <row r="6804" spans="2:16" ht="15.75" customHeight="1" x14ac:dyDescent="0.3">
      <c r="B6804" s="6">
        <v>408</v>
      </c>
      <c r="C6804" s="6" t="s">
        <v>17</v>
      </c>
      <c r="D6804" s="6">
        <v>9173</v>
      </c>
      <c r="F6804" s="6" t="s">
        <v>20</v>
      </c>
      <c r="G6804" s="6">
        <v>165.6</v>
      </c>
      <c r="H6804" s="6">
        <v>84</v>
      </c>
      <c r="I6804" s="6">
        <v>2.2999999999999998</v>
      </c>
      <c r="J6804" s="6" t="s">
        <v>170</v>
      </c>
      <c r="K6804" s="6">
        <v>1.3</v>
      </c>
      <c r="L6804" s="6" t="s">
        <v>24</v>
      </c>
      <c r="N6804" s="6" t="b">
        <v>0</v>
      </c>
      <c r="O6804" s="6">
        <v>41.98969632</v>
      </c>
      <c r="P6804" s="6">
        <v>-72.128770259999996</v>
      </c>
    </row>
    <row r="6805" spans="2:16" ht="15.75" customHeight="1" x14ac:dyDescent="0.3">
      <c r="B6805" s="6">
        <v>409</v>
      </c>
      <c r="C6805" s="6" t="s">
        <v>25</v>
      </c>
      <c r="D6805" s="6">
        <v>9174</v>
      </c>
      <c r="F6805" s="6" t="s">
        <v>20</v>
      </c>
      <c r="G6805" s="6">
        <v>199.8</v>
      </c>
      <c r="H6805" s="6">
        <v>98</v>
      </c>
      <c r="I6805" s="6">
        <v>1.3</v>
      </c>
      <c r="J6805" s="6" t="s">
        <v>170</v>
      </c>
      <c r="K6805" s="6">
        <v>1.3</v>
      </c>
      <c r="L6805" s="6" t="s">
        <v>24</v>
      </c>
      <c r="N6805" s="6" t="b">
        <v>0</v>
      </c>
      <c r="O6805" s="6">
        <v>41.989766899999999</v>
      </c>
      <c r="P6805" s="6">
        <v>-72.128333319999996</v>
      </c>
    </row>
    <row r="6806" spans="2:16" ht="15.75" customHeight="1" x14ac:dyDescent="0.3">
      <c r="B6806" s="6">
        <v>408</v>
      </c>
      <c r="C6806" s="6" t="s">
        <v>26</v>
      </c>
      <c r="D6806" s="6">
        <v>9175</v>
      </c>
      <c r="F6806" s="6" t="s">
        <v>20</v>
      </c>
      <c r="G6806" s="6">
        <v>179.4</v>
      </c>
      <c r="H6806" s="6">
        <v>82</v>
      </c>
      <c r="I6806" s="6">
        <v>1.9</v>
      </c>
      <c r="J6806" s="6" t="s">
        <v>170</v>
      </c>
      <c r="K6806" s="6">
        <v>1.3</v>
      </c>
      <c r="L6806" s="6" t="s">
        <v>24</v>
      </c>
      <c r="N6806" s="6" t="b">
        <v>0</v>
      </c>
      <c r="O6806" s="6">
        <v>41.989657059999999</v>
      </c>
      <c r="P6806" s="6">
        <v>-72.128610019999996</v>
      </c>
    </row>
    <row r="6807" spans="2:16" ht="15.75" customHeight="1" x14ac:dyDescent="0.3">
      <c r="B6807" s="6">
        <v>409</v>
      </c>
      <c r="C6807" s="6" t="s">
        <v>25</v>
      </c>
      <c r="D6807" s="6">
        <v>9176</v>
      </c>
      <c r="F6807" s="6" t="s">
        <v>20</v>
      </c>
      <c r="G6807" s="6">
        <v>197.5</v>
      </c>
      <c r="H6807" s="6">
        <v>94.8</v>
      </c>
      <c r="I6807" s="6">
        <v>1.1000000000000001</v>
      </c>
      <c r="J6807" s="6" t="s">
        <v>170</v>
      </c>
      <c r="K6807" s="6">
        <v>1.3</v>
      </c>
      <c r="L6807" s="6" t="s">
        <v>24</v>
      </c>
      <c r="N6807" s="6" t="b">
        <v>0</v>
      </c>
      <c r="O6807" s="6">
        <v>41.989742149999998</v>
      </c>
      <c r="P6807" s="6">
        <v>-72.128367449999999</v>
      </c>
    </row>
    <row r="6808" spans="2:16" ht="15.75" customHeight="1" x14ac:dyDescent="0.3">
      <c r="B6808" s="6">
        <v>409</v>
      </c>
      <c r="C6808" s="6" t="s">
        <v>25</v>
      </c>
      <c r="D6808" s="6">
        <v>9177</v>
      </c>
      <c r="F6808" s="6" t="s">
        <v>20</v>
      </c>
      <c r="G6808" s="6">
        <v>191.2</v>
      </c>
      <c r="H6808" s="6">
        <v>98.7</v>
      </c>
      <c r="I6808" s="6">
        <v>1.3</v>
      </c>
      <c r="J6808" s="6" t="s">
        <v>170</v>
      </c>
      <c r="K6808" s="6">
        <v>1.3</v>
      </c>
      <c r="L6808" s="6" t="s">
        <v>24</v>
      </c>
      <c r="N6808" s="6" t="b">
        <v>0</v>
      </c>
      <c r="O6808" s="6">
        <v>41.989786530000003</v>
      </c>
      <c r="P6808" s="6">
        <v>-72.128434319999997</v>
      </c>
    </row>
    <row r="6809" spans="2:16" ht="15.75" customHeight="1" x14ac:dyDescent="0.3">
      <c r="B6809" s="6">
        <v>408</v>
      </c>
      <c r="C6809" s="6" t="s">
        <v>17</v>
      </c>
      <c r="D6809" s="6">
        <v>9178</v>
      </c>
      <c r="F6809" s="6" t="s">
        <v>20</v>
      </c>
      <c r="G6809" s="6">
        <v>167.4</v>
      </c>
      <c r="H6809" s="6">
        <v>84.5</v>
      </c>
      <c r="I6809" s="6">
        <v>1</v>
      </c>
      <c r="J6809" s="6" t="s">
        <v>170</v>
      </c>
      <c r="K6809" s="6">
        <v>1.3</v>
      </c>
      <c r="L6809" s="6" t="s">
        <v>24</v>
      </c>
      <c r="N6809" s="6" t="b">
        <v>0</v>
      </c>
      <c r="O6809" s="6">
        <v>41.989697939999999</v>
      </c>
      <c r="P6809" s="6">
        <v>-72.128747759999996</v>
      </c>
    </row>
    <row r="6810" spans="2:16" ht="15.75" customHeight="1" x14ac:dyDescent="0.3">
      <c r="B6810" s="6">
        <v>408</v>
      </c>
      <c r="C6810" s="6" t="s">
        <v>17</v>
      </c>
      <c r="D6810" s="6">
        <v>9180</v>
      </c>
      <c r="F6810" s="6" t="s">
        <v>20</v>
      </c>
      <c r="G6810" s="6">
        <v>164.3</v>
      </c>
      <c r="H6810" s="6">
        <v>80.7</v>
      </c>
      <c r="I6810" s="6">
        <v>1.4</v>
      </c>
      <c r="J6810" s="6" t="s">
        <v>170</v>
      </c>
      <c r="K6810" s="6">
        <v>1.3</v>
      </c>
      <c r="L6810" s="6" t="s">
        <v>24</v>
      </c>
      <c r="N6810" s="6" t="b">
        <v>0</v>
      </c>
      <c r="O6810" s="6">
        <v>41.989669130000003</v>
      </c>
      <c r="P6810" s="6">
        <v>-72.128792680000004</v>
      </c>
    </row>
    <row r="6811" spans="2:16" ht="15.75" customHeight="1" x14ac:dyDescent="0.3">
      <c r="B6811" s="6">
        <v>107</v>
      </c>
      <c r="C6811" s="6" t="s">
        <v>21</v>
      </c>
      <c r="D6811" s="6">
        <v>9181</v>
      </c>
      <c r="F6811" s="6" t="s">
        <v>20</v>
      </c>
      <c r="G6811" s="6">
        <v>144.80000000000001</v>
      </c>
      <c r="H6811" s="6">
        <v>33.299999999999997</v>
      </c>
      <c r="I6811" s="6">
        <v>2.9</v>
      </c>
      <c r="J6811" s="6" t="s">
        <v>170</v>
      </c>
      <c r="K6811" s="6">
        <v>1.3</v>
      </c>
      <c r="L6811" s="6" t="s">
        <v>24</v>
      </c>
      <c r="N6811" s="6" t="b">
        <v>0</v>
      </c>
      <c r="O6811" s="6">
        <v>41.989279779999997</v>
      </c>
      <c r="P6811" s="6">
        <v>-72.129124640000001</v>
      </c>
    </row>
    <row r="6812" spans="2:16" ht="15.75" customHeight="1" x14ac:dyDescent="0.3">
      <c r="B6812" s="6">
        <v>408</v>
      </c>
      <c r="C6812" s="6" t="s">
        <v>17</v>
      </c>
      <c r="D6812" s="6">
        <v>9182</v>
      </c>
      <c r="F6812" s="6" t="s">
        <v>20</v>
      </c>
      <c r="G6812" s="6">
        <v>167</v>
      </c>
      <c r="H6812" s="6">
        <v>84.6</v>
      </c>
      <c r="I6812" s="6">
        <v>1</v>
      </c>
      <c r="J6812" s="6" t="s">
        <v>170</v>
      </c>
      <c r="K6812" s="6">
        <v>1.3</v>
      </c>
      <c r="L6812" s="6" t="s">
        <v>24</v>
      </c>
      <c r="N6812" s="6" t="b">
        <v>0</v>
      </c>
      <c r="O6812" s="6">
        <v>41.989699450000003</v>
      </c>
      <c r="P6812" s="6">
        <v>-72.128752309999996</v>
      </c>
    </row>
    <row r="6813" spans="2:16" ht="15.75" customHeight="1" x14ac:dyDescent="0.3">
      <c r="B6813" s="6">
        <v>408</v>
      </c>
      <c r="C6813" s="6" t="s">
        <v>17</v>
      </c>
      <c r="D6813" s="6">
        <v>9183</v>
      </c>
      <c r="F6813" s="6" t="s">
        <v>20</v>
      </c>
      <c r="G6813" s="6">
        <v>166.2</v>
      </c>
      <c r="H6813" s="6">
        <v>83.8</v>
      </c>
      <c r="I6813" s="6">
        <v>1.6</v>
      </c>
      <c r="J6813" s="6" t="s">
        <v>170</v>
      </c>
      <c r="K6813" s="6">
        <v>1.3</v>
      </c>
      <c r="L6813" s="6" t="s">
        <v>24</v>
      </c>
      <c r="N6813" s="6" t="b">
        <v>0</v>
      </c>
      <c r="O6813" s="6">
        <v>41.989693610000003</v>
      </c>
      <c r="P6813" s="6">
        <v>-72.128763530000001</v>
      </c>
    </row>
    <row r="6814" spans="2:16" ht="15.75" customHeight="1" x14ac:dyDescent="0.3">
      <c r="B6814" s="6">
        <v>409</v>
      </c>
      <c r="C6814" s="6" t="s">
        <v>26</v>
      </c>
      <c r="D6814" s="6">
        <v>9184</v>
      </c>
      <c r="F6814" s="6" t="s">
        <v>20</v>
      </c>
      <c r="G6814" s="6">
        <v>192.4</v>
      </c>
      <c r="H6814" s="6">
        <v>88.4</v>
      </c>
      <c r="I6814" s="6">
        <v>1.5</v>
      </c>
      <c r="J6814" s="6" t="s">
        <v>170</v>
      </c>
      <c r="K6814" s="6">
        <v>1.3</v>
      </c>
      <c r="L6814" s="6" t="s">
        <v>24</v>
      </c>
      <c r="N6814" s="6" t="b">
        <v>0</v>
      </c>
      <c r="O6814" s="6">
        <v>41.989693430000003</v>
      </c>
      <c r="P6814" s="6">
        <v>-72.128441670000001</v>
      </c>
    </row>
    <row r="6815" spans="2:16" ht="15.75" customHeight="1" x14ac:dyDescent="0.3">
      <c r="B6815" s="6">
        <v>408</v>
      </c>
      <c r="C6815" s="6" t="s">
        <v>26</v>
      </c>
      <c r="D6815" s="6">
        <v>9185</v>
      </c>
      <c r="F6815" s="6" t="s">
        <v>20</v>
      </c>
      <c r="G6815" s="6">
        <v>178.5</v>
      </c>
      <c r="H6815" s="6">
        <v>86.4</v>
      </c>
      <c r="I6815" s="6">
        <v>2.5</v>
      </c>
      <c r="J6815" s="6" t="s">
        <v>170</v>
      </c>
      <c r="K6815" s="6">
        <v>1.3</v>
      </c>
      <c r="L6815" s="6" t="s">
        <v>24</v>
      </c>
      <c r="N6815" s="6" t="b">
        <v>0</v>
      </c>
      <c r="O6815" s="6">
        <v>41.98969743</v>
      </c>
      <c r="P6815" s="6">
        <v>-72.128611500000005</v>
      </c>
    </row>
    <row r="6816" spans="2:16" ht="15.75" customHeight="1" x14ac:dyDescent="0.3">
      <c r="B6816" s="6">
        <v>409</v>
      </c>
      <c r="C6816" s="6" t="s">
        <v>26</v>
      </c>
      <c r="D6816" s="6">
        <v>9186</v>
      </c>
      <c r="F6816" s="6" t="s">
        <v>20</v>
      </c>
      <c r="G6816" s="6">
        <v>195.8</v>
      </c>
      <c r="H6816" s="6">
        <v>83.2</v>
      </c>
      <c r="I6816" s="6">
        <v>1.2</v>
      </c>
      <c r="J6816" s="6" t="s">
        <v>170</v>
      </c>
      <c r="K6816" s="6">
        <v>1.3</v>
      </c>
      <c r="L6816" s="6" t="s">
        <v>24</v>
      </c>
      <c r="N6816" s="6" t="b">
        <v>0</v>
      </c>
      <c r="O6816" s="6">
        <v>41.989642070000002</v>
      </c>
      <c r="P6816" s="6">
        <v>-72.128412080000004</v>
      </c>
    </row>
    <row r="6817" spans="2:16" ht="15.75" customHeight="1" x14ac:dyDescent="0.3">
      <c r="B6817" s="6">
        <v>408</v>
      </c>
      <c r="C6817" s="6" t="s">
        <v>17</v>
      </c>
      <c r="D6817" s="6">
        <v>9187</v>
      </c>
      <c r="F6817" s="6" t="s">
        <v>172</v>
      </c>
      <c r="G6817" s="6">
        <v>161.1</v>
      </c>
      <c r="H6817" s="6">
        <v>87.6</v>
      </c>
      <c r="I6817" s="6">
        <v>1</v>
      </c>
      <c r="J6817" s="6" t="s">
        <v>170</v>
      </c>
      <c r="K6817" s="6">
        <v>1.3</v>
      </c>
      <c r="L6817" s="6" t="s">
        <v>24</v>
      </c>
      <c r="N6817" s="6" t="b">
        <v>1</v>
      </c>
      <c r="O6817" s="6">
        <v>41.989735240000002</v>
      </c>
      <c r="P6817" s="6">
        <v>-72.128816310000005</v>
      </c>
    </row>
    <row r="6818" spans="2:16" ht="15.75" customHeight="1" x14ac:dyDescent="0.3">
      <c r="B6818" s="6">
        <v>408</v>
      </c>
      <c r="C6818" s="6" t="s">
        <v>26</v>
      </c>
      <c r="D6818" s="6">
        <v>9189</v>
      </c>
      <c r="F6818" s="6" t="s">
        <v>20</v>
      </c>
      <c r="G6818" s="6">
        <v>179.3</v>
      </c>
      <c r="H6818" s="6">
        <v>80.400000000000006</v>
      </c>
      <c r="I6818" s="6">
        <v>1.2</v>
      </c>
      <c r="J6818" s="6" t="s">
        <v>170</v>
      </c>
      <c r="K6818" s="6">
        <v>1.3</v>
      </c>
      <c r="L6818" s="6" t="s">
        <v>24</v>
      </c>
      <c r="N6818" s="6" t="b">
        <v>0</v>
      </c>
      <c r="O6818" s="6">
        <v>41.989643039999997</v>
      </c>
      <c r="P6818" s="6">
        <v>-72.128614569999996</v>
      </c>
    </row>
    <row r="6819" spans="2:16" ht="15.75" customHeight="1" x14ac:dyDescent="0.3">
      <c r="B6819" s="6">
        <v>409</v>
      </c>
      <c r="C6819" s="6" t="s">
        <v>26</v>
      </c>
      <c r="D6819" s="6">
        <v>9190</v>
      </c>
      <c r="F6819" s="6" t="s">
        <v>20</v>
      </c>
      <c r="G6819" s="6">
        <v>198.8</v>
      </c>
      <c r="H6819" s="6">
        <v>82.2</v>
      </c>
      <c r="I6819" s="6">
        <v>1</v>
      </c>
      <c r="J6819" s="6" t="s">
        <v>170</v>
      </c>
      <c r="K6819" s="6">
        <v>1.3</v>
      </c>
      <c r="L6819" s="6" t="s">
        <v>24</v>
      </c>
      <c r="N6819" s="6" t="b">
        <v>0</v>
      </c>
      <c r="O6819" s="6">
        <v>41.989628529999997</v>
      </c>
      <c r="P6819" s="6">
        <v>-72.128378440000006</v>
      </c>
    </row>
    <row r="6820" spans="2:16" ht="15.75" customHeight="1" x14ac:dyDescent="0.3">
      <c r="B6820" s="6">
        <v>409</v>
      </c>
      <c r="C6820" s="6" t="s">
        <v>26</v>
      </c>
      <c r="D6820" s="6">
        <v>9191</v>
      </c>
      <c r="F6820" s="6" t="s">
        <v>20</v>
      </c>
      <c r="G6820" s="6">
        <v>195.3</v>
      </c>
      <c r="H6820" s="6">
        <v>85.4</v>
      </c>
      <c r="I6820" s="6">
        <v>1.5</v>
      </c>
      <c r="J6820" s="6" t="s">
        <v>170</v>
      </c>
      <c r="K6820" s="6">
        <v>1.3</v>
      </c>
      <c r="L6820" s="6" t="s">
        <v>24</v>
      </c>
      <c r="N6820" s="6" t="b">
        <v>0</v>
      </c>
      <c r="O6820" s="6">
        <v>41.989662330000002</v>
      </c>
      <c r="P6820" s="6">
        <v>-72.128413420000001</v>
      </c>
    </row>
    <row r="6821" spans="2:16" ht="15.75" customHeight="1" x14ac:dyDescent="0.3">
      <c r="B6821" s="6">
        <v>409</v>
      </c>
      <c r="C6821" s="6" t="s">
        <v>25</v>
      </c>
      <c r="D6821" s="6">
        <v>9192</v>
      </c>
      <c r="F6821" s="6" t="s">
        <v>20</v>
      </c>
      <c r="G6821" s="6">
        <v>199.1</v>
      </c>
      <c r="H6821" s="6">
        <v>95.9</v>
      </c>
      <c r="I6821" s="6">
        <v>1.2</v>
      </c>
      <c r="J6821" s="6" t="s">
        <v>170</v>
      </c>
      <c r="K6821" s="6">
        <v>1.3</v>
      </c>
      <c r="L6821" s="6" t="s">
        <v>24</v>
      </c>
      <c r="N6821" s="6" t="b">
        <v>0</v>
      </c>
      <c r="O6821" s="6">
        <v>41.98974939</v>
      </c>
      <c r="P6821" s="6">
        <v>-72.128346070000006</v>
      </c>
    </row>
    <row r="6822" spans="2:16" ht="15.75" customHeight="1" x14ac:dyDescent="0.3">
      <c r="B6822" s="6">
        <v>408</v>
      </c>
      <c r="C6822" s="6" t="s">
        <v>26</v>
      </c>
      <c r="D6822" s="6">
        <v>9194</v>
      </c>
      <c r="F6822" s="6" t="s">
        <v>20</v>
      </c>
      <c r="G6822" s="6">
        <v>179.5</v>
      </c>
      <c r="H6822" s="6">
        <v>84.3</v>
      </c>
      <c r="I6822" s="6">
        <v>1.5</v>
      </c>
      <c r="J6822" s="6" t="s">
        <v>170</v>
      </c>
      <c r="K6822" s="6">
        <v>1.3</v>
      </c>
      <c r="L6822" s="6" t="s">
        <v>24</v>
      </c>
      <c r="N6822" s="6" t="b">
        <v>0</v>
      </c>
      <c r="O6822" s="6">
        <v>41.989677270000001</v>
      </c>
      <c r="P6822" s="6">
        <v>-72.128603999999996</v>
      </c>
    </row>
    <row r="6823" spans="2:16" ht="15.75" customHeight="1" x14ac:dyDescent="0.3">
      <c r="B6823" s="6">
        <v>409</v>
      </c>
      <c r="C6823" s="6" t="s">
        <v>26</v>
      </c>
      <c r="D6823" s="6">
        <v>9195</v>
      </c>
      <c r="F6823" s="6" t="s">
        <v>20</v>
      </c>
      <c r="G6823" s="6">
        <v>198.2</v>
      </c>
      <c r="H6823" s="6">
        <v>84.2</v>
      </c>
      <c r="I6823" s="6">
        <v>1.5</v>
      </c>
      <c r="J6823" s="6" t="s">
        <v>170</v>
      </c>
      <c r="K6823" s="6">
        <v>1.3</v>
      </c>
      <c r="L6823" s="6" t="s">
        <v>24</v>
      </c>
      <c r="N6823" s="6" t="b">
        <v>0</v>
      </c>
      <c r="O6823" s="6">
        <v>41.989647179999999</v>
      </c>
      <c r="P6823" s="6">
        <v>-72.128381379999993</v>
      </c>
    </row>
    <row r="6824" spans="2:16" ht="15.75" customHeight="1" x14ac:dyDescent="0.3">
      <c r="B6824" s="6">
        <v>408</v>
      </c>
      <c r="C6824" s="6" t="s">
        <v>25</v>
      </c>
      <c r="D6824" s="6">
        <v>9198</v>
      </c>
      <c r="F6824" s="6" t="s">
        <v>20</v>
      </c>
      <c r="G6824" s="6">
        <v>179.1</v>
      </c>
      <c r="H6824" s="6">
        <v>95.4</v>
      </c>
      <c r="I6824" s="6">
        <v>1.7</v>
      </c>
      <c r="J6824" s="6" t="s">
        <v>170</v>
      </c>
      <c r="K6824" s="6">
        <v>1.3</v>
      </c>
      <c r="L6824" s="6" t="s">
        <v>24</v>
      </c>
      <c r="N6824" s="6" t="b">
        <v>0</v>
      </c>
      <c r="O6824" s="6">
        <v>41.989776200000001</v>
      </c>
      <c r="P6824" s="6">
        <v>-72.128585439999995</v>
      </c>
    </row>
    <row r="6825" spans="2:16" ht="15.75" customHeight="1" x14ac:dyDescent="0.3">
      <c r="B6825" s="6">
        <v>408</v>
      </c>
      <c r="C6825" s="6" t="s">
        <v>17</v>
      </c>
      <c r="D6825" s="6">
        <v>9200</v>
      </c>
      <c r="F6825" s="6" t="s">
        <v>20</v>
      </c>
      <c r="G6825" s="6">
        <v>168.3</v>
      </c>
      <c r="H6825" s="6">
        <v>85.1</v>
      </c>
      <c r="I6825" s="6">
        <v>1.4</v>
      </c>
      <c r="J6825" s="6" t="s">
        <v>170</v>
      </c>
      <c r="N6825" s="6" t="b">
        <v>0</v>
      </c>
      <c r="O6825" s="6">
        <v>41.989701850000003</v>
      </c>
      <c r="P6825" s="6">
        <v>-72.128735770000006</v>
      </c>
    </row>
    <row r="6826" spans="2:16" ht="15.75" customHeight="1" x14ac:dyDescent="0.3">
      <c r="B6826" s="6">
        <v>409</v>
      </c>
      <c r="C6826" s="6" t="s">
        <v>26</v>
      </c>
      <c r="D6826" s="6">
        <v>9201</v>
      </c>
      <c r="F6826" s="6" t="s">
        <v>20</v>
      </c>
      <c r="G6826" s="6">
        <v>197.8</v>
      </c>
      <c r="H6826" s="6">
        <v>82.1</v>
      </c>
      <c r="I6826" s="6">
        <v>1.5</v>
      </c>
      <c r="J6826" s="6" t="s">
        <v>170</v>
      </c>
      <c r="K6826" s="6">
        <v>1.3</v>
      </c>
      <c r="L6826" s="6" t="s">
        <v>24</v>
      </c>
      <c r="N6826" s="6" t="b">
        <v>0</v>
      </c>
      <c r="O6826" s="6">
        <v>41.989629200000003</v>
      </c>
      <c r="P6826" s="6">
        <v>-72.12839056</v>
      </c>
    </row>
    <row r="6827" spans="2:16" ht="15.75" customHeight="1" x14ac:dyDescent="0.3">
      <c r="B6827" s="6">
        <v>408</v>
      </c>
      <c r="C6827" s="6" t="s">
        <v>17</v>
      </c>
      <c r="D6827" s="6">
        <v>9202</v>
      </c>
      <c r="F6827" s="6" t="s">
        <v>20</v>
      </c>
      <c r="G6827" s="6">
        <v>168.1</v>
      </c>
      <c r="H6827" s="6">
        <v>82.7</v>
      </c>
      <c r="I6827" s="6">
        <v>2</v>
      </c>
      <c r="J6827" s="6" t="s">
        <v>170</v>
      </c>
      <c r="K6827" s="6">
        <v>1.3</v>
      </c>
      <c r="L6827" s="6" t="s">
        <v>24</v>
      </c>
      <c r="N6827" s="6" t="b">
        <v>0</v>
      </c>
      <c r="O6827" s="6">
        <v>41.989680900000003</v>
      </c>
      <c r="P6827" s="6">
        <v>-72.128743200000002</v>
      </c>
    </row>
    <row r="6828" spans="2:16" ht="15.75" customHeight="1" x14ac:dyDescent="0.3">
      <c r="B6828" s="6">
        <v>409</v>
      </c>
      <c r="C6828" s="6" t="s">
        <v>26</v>
      </c>
      <c r="D6828" s="6">
        <v>9203</v>
      </c>
      <c r="F6828" s="6" t="s">
        <v>20</v>
      </c>
      <c r="G6828" s="6">
        <v>197.9</v>
      </c>
      <c r="H6828" s="6">
        <v>82.1</v>
      </c>
      <c r="I6828" s="6">
        <v>1.4</v>
      </c>
      <c r="J6828" s="6" t="s">
        <v>170</v>
      </c>
      <c r="K6828" s="6">
        <v>1.3</v>
      </c>
      <c r="L6828" s="6" t="s">
        <v>24</v>
      </c>
      <c r="N6828" s="6" t="b">
        <v>0</v>
      </c>
      <c r="O6828" s="6">
        <v>41.989629049999998</v>
      </c>
      <c r="P6828" s="6">
        <v>-72.128389369999994</v>
      </c>
    </row>
    <row r="6829" spans="2:16" ht="15.75" customHeight="1" x14ac:dyDescent="0.3">
      <c r="B6829" s="6">
        <v>409</v>
      </c>
      <c r="C6829" s="6" t="s">
        <v>25</v>
      </c>
      <c r="D6829" s="6">
        <v>9206</v>
      </c>
      <c r="F6829" s="6" t="s">
        <v>20</v>
      </c>
      <c r="G6829" s="6">
        <v>199.5</v>
      </c>
      <c r="H6829" s="6">
        <v>94.6</v>
      </c>
      <c r="I6829" s="6">
        <v>1.3</v>
      </c>
      <c r="J6829" s="6" t="s">
        <v>170</v>
      </c>
      <c r="K6829" s="6">
        <v>1.3</v>
      </c>
      <c r="L6829" s="6" t="s">
        <v>24</v>
      </c>
      <c r="N6829" s="6" t="b">
        <v>0</v>
      </c>
      <c r="O6829" s="6">
        <v>41.989737249999997</v>
      </c>
      <c r="P6829" s="6">
        <v>-72.128344040000002</v>
      </c>
    </row>
    <row r="6830" spans="2:16" ht="15.75" customHeight="1" x14ac:dyDescent="0.3">
      <c r="B6830" s="6">
        <v>409</v>
      </c>
      <c r="C6830" s="6" t="s">
        <v>26</v>
      </c>
      <c r="D6830" s="6">
        <v>9207</v>
      </c>
      <c r="F6830" s="6" t="s">
        <v>20</v>
      </c>
      <c r="G6830" s="6">
        <v>196.6</v>
      </c>
      <c r="H6830" s="6">
        <v>82.6</v>
      </c>
      <c r="I6830" s="6">
        <v>1.6</v>
      </c>
      <c r="J6830" s="6" t="s">
        <v>170</v>
      </c>
      <c r="K6830" s="6">
        <v>1.3</v>
      </c>
      <c r="L6830" s="6" t="s">
        <v>24</v>
      </c>
      <c r="N6830" s="6" t="b">
        <v>0</v>
      </c>
      <c r="O6830" s="6">
        <v>41.989635509999999</v>
      </c>
      <c r="P6830" s="6">
        <v>-72.128403809999995</v>
      </c>
    </row>
    <row r="6831" spans="2:16" ht="15.75" customHeight="1" x14ac:dyDescent="0.3">
      <c r="B6831" s="6">
        <v>408</v>
      </c>
      <c r="C6831" s="6" t="s">
        <v>26</v>
      </c>
      <c r="D6831" s="6">
        <v>9209</v>
      </c>
      <c r="F6831" s="6" t="s">
        <v>20</v>
      </c>
      <c r="G6831" s="6">
        <v>175</v>
      </c>
      <c r="H6831" s="6">
        <v>80.900000000000006</v>
      </c>
      <c r="I6831" s="6">
        <v>1.1000000000000001</v>
      </c>
      <c r="J6831" s="6" t="s">
        <v>170</v>
      </c>
      <c r="K6831" s="6">
        <v>1.3</v>
      </c>
      <c r="L6831" s="6" t="s">
        <v>24</v>
      </c>
      <c r="N6831" s="6" t="b">
        <v>0</v>
      </c>
      <c r="O6831" s="6">
        <v>41.989654190000003</v>
      </c>
      <c r="P6831" s="6">
        <v>-72.128664760000007</v>
      </c>
    </row>
    <row r="6832" spans="2:16" ht="15.75" customHeight="1" x14ac:dyDescent="0.3">
      <c r="B6832" s="6">
        <v>409</v>
      </c>
      <c r="C6832" s="6" t="s">
        <v>25</v>
      </c>
      <c r="D6832" s="6">
        <v>9210</v>
      </c>
      <c r="F6832" s="6" t="s">
        <v>20</v>
      </c>
      <c r="G6832" s="6">
        <v>199.9</v>
      </c>
      <c r="H6832" s="6">
        <v>92</v>
      </c>
      <c r="I6832" s="6">
        <v>2.2999999999999998</v>
      </c>
      <c r="J6832" s="6" t="s">
        <v>170</v>
      </c>
      <c r="K6832" s="6">
        <v>1.3</v>
      </c>
      <c r="L6832" s="6" t="s">
        <v>24</v>
      </c>
      <c r="N6832" s="6" t="b">
        <v>0</v>
      </c>
      <c r="O6832" s="6">
        <v>41.989713600000002</v>
      </c>
      <c r="P6832" s="6">
        <v>-72.128344729999995</v>
      </c>
    </row>
    <row r="6833" spans="2:16" ht="15.75" customHeight="1" x14ac:dyDescent="0.3">
      <c r="B6833" s="6">
        <v>409</v>
      </c>
      <c r="C6833" s="6" t="s">
        <v>26</v>
      </c>
      <c r="D6833" s="6">
        <v>9211</v>
      </c>
      <c r="F6833" s="6" t="s">
        <v>20</v>
      </c>
      <c r="G6833" s="6">
        <v>195.6</v>
      </c>
      <c r="H6833" s="6">
        <v>88.6</v>
      </c>
      <c r="I6833" s="6">
        <v>1.7</v>
      </c>
      <c r="J6833" s="6" t="s">
        <v>170</v>
      </c>
      <c r="K6833" s="6">
        <v>1.3</v>
      </c>
      <c r="L6833" s="6" t="s">
        <v>24</v>
      </c>
      <c r="N6833" s="6" t="b">
        <v>0</v>
      </c>
      <c r="O6833" s="6">
        <v>41.989690209999999</v>
      </c>
      <c r="P6833" s="6">
        <v>-72.128403120000002</v>
      </c>
    </row>
    <row r="6834" spans="2:16" ht="15.75" customHeight="1" x14ac:dyDescent="0.3">
      <c r="B6834" s="6">
        <v>409</v>
      </c>
      <c r="C6834" s="6" t="s">
        <v>25</v>
      </c>
      <c r="D6834" s="6">
        <v>9212</v>
      </c>
      <c r="F6834" s="6" t="s">
        <v>20</v>
      </c>
      <c r="G6834" s="6">
        <v>199.2</v>
      </c>
      <c r="H6834" s="6">
        <v>96.5</v>
      </c>
      <c r="I6834" s="6">
        <v>1</v>
      </c>
      <c r="J6834" s="6" t="s">
        <v>170</v>
      </c>
      <c r="K6834" s="6">
        <v>1.3</v>
      </c>
      <c r="L6834" s="6" t="s">
        <v>24</v>
      </c>
      <c r="N6834" s="6" t="b">
        <v>0</v>
      </c>
      <c r="O6834" s="6">
        <v>41.989754550000001</v>
      </c>
      <c r="P6834" s="6">
        <v>-72.128343619999995</v>
      </c>
    </row>
    <row r="6835" spans="2:16" ht="15.75" customHeight="1" x14ac:dyDescent="0.3">
      <c r="B6835" s="6">
        <v>409</v>
      </c>
      <c r="C6835" s="6" t="s">
        <v>25</v>
      </c>
      <c r="D6835" s="6">
        <v>9215</v>
      </c>
      <c r="F6835" s="6" t="s">
        <v>20</v>
      </c>
      <c r="G6835" s="6">
        <v>197.8</v>
      </c>
      <c r="H6835" s="6">
        <v>94.5</v>
      </c>
      <c r="I6835" s="6">
        <v>1.2</v>
      </c>
      <c r="J6835" s="6" t="s">
        <v>170</v>
      </c>
      <c r="K6835" s="6">
        <v>1.3</v>
      </c>
      <c r="L6835" s="6" t="s">
        <v>24</v>
      </c>
      <c r="N6835" s="6" t="b">
        <v>0</v>
      </c>
      <c r="O6835" s="6">
        <v>41.989739020000002</v>
      </c>
      <c r="P6835" s="6">
        <v>-72.128364500000004</v>
      </c>
    </row>
    <row r="6836" spans="2:16" ht="15.75" customHeight="1" x14ac:dyDescent="0.3">
      <c r="B6836" s="6">
        <v>107</v>
      </c>
      <c r="C6836" s="6" t="s">
        <v>21</v>
      </c>
      <c r="D6836" s="6">
        <v>9216</v>
      </c>
      <c r="F6836" s="6" t="s">
        <v>22</v>
      </c>
      <c r="G6836" s="6">
        <v>147.69999999999999</v>
      </c>
      <c r="H6836" s="6">
        <v>36.700000000000003</v>
      </c>
      <c r="I6836" s="6">
        <v>1.6</v>
      </c>
      <c r="J6836" s="6" t="s">
        <v>170</v>
      </c>
      <c r="K6836" s="6">
        <v>1.3</v>
      </c>
      <c r="L6836" s="6" t="s">
        <v>24</v>
      </c>
      <c r="N6836" s="6" t="b">
        <v>0</v>
      </c>
      <c r="O6836" s="6">
        <v>41.989305369999997</v>
      </c>
      <c r="P6836" s="6">
        <v>-72.129082940000004</v>
      </c>
    </row>
    <row r="6837" spans="2:16" ht="15.75" customHeight="1" x14ac:dyDescent="0.3">
      <c r="B6837" s="6">
        <v>409</v>
      </c>
      <c r="C6837" s="6" t="s">
        <v>25</v>
      </c>
      <c r="D6837" s="6">
        <v>9218</v>
      </c>
      <c r="F6837" s="6" t="s">
        <v>20</v>
      </c>
      <c r="G6837" s="6">
        <v>194.8</v>
      </c>
      <c r="H6837" s="6">
        <v>94</v>
      </c>
      <c r="I6837" s="6">
        <v>1.1000000000000001</v>
      </c>
      <c r="J6837" s="6" t="s">
        <v>170</v>
      </c>
      <c r="K6837" s="6">
        <v>1.3</v>
      </c>
      <c r="L6837" s="6" t="s">
        <v>24</v>
      </c>
      <c r="N6837" s="6" t="b">
        <v>0</v>
      </c>
      <c r="O6837" s="6">
        <v>41.989739280000002</v>
      </c>
      <c r="P6837" s="6">
        <v>-72.128401299999993</v>
      </c>
    </row>
    <row r="6838" spans="2:16" ht="15.75" customHeight="1" x14ac:dyDescent="0.3">
      <c r="B6838" s="6">
        <v>409</v>
      </c>
      <c r="C6838" s="6" t="s">
        <v>26</v>
      </c>
      <c r="D6838" s="6">
        <v>9219</v>
      </c>
      <c r="F6838" s="6" t="s">
        <v>20</v>
      </c>
      <c r="G6838" s="6">
        <v>197</v>
      </c>
      <c r="H6838" s="6">
        <v>88.8</v>
      </c>
      <c r="I6838" s="6">
        <v>1.3</v>
      </c>
      <c r="J6838" s="6" t="s">
        <v>170</v>
      </c>
      <c r="K6838" s="6">
        <v>1.3</v>
      </c>
      <c r="L6838" s="6" t="s">
        <v>24</v>
      </c>
      <c r="N6838" s="6" t="b">
        <v>0</v>
      </c>
      <c r="O6838" s="6">
        <v>41.98968979</v>
      </c>
      <c r="P6838" s="6">
        <v>-72.12838601</v>
      </c>
    </row>
    <row r="6839" spans="2:16" ht="15.75" customHeight="1" x14ac:dyDescent="0.3">
      <c r="B6839" s="6">
        <v>409</v>
      </c>
      <c r="C6839" s="6" t="s">
        <v>26</v>
      </c>
      <c r="D6839" s="6">
        <v>9220</v>
      </c>
      <c r="F6839" s="6" t="s">
        <v>20</v>
      </c>
      <c r="G6839" s="6">
        <v>183.5</v>
      </c>
      <c r="H6839" s="6">
        <v>96.6</v>
      </c>
      <c r="I6839" s="6">
        <v>1.3</v>
      </c>
      <c r="J6839" s="6" t="s">
        <v>170</v>
      </c>
      <c r="K6839" s="6">
        <v>1.3</v>
      </c>
      <c r="L6839" s="6" t="s">
        <v>24</v>
      </c>
      <c r="N6839" s="6" t="b">
        <v>0</v>
      </c>
      <c r="O6839" s="6">
        <v>41.98977996</v>
      </c>
      <c r="P6839" s="6">
        <v>-72.128530490000003</v>
      </c>
    </row>
    <row r="6840" spans="2:16" ht="15.75" customHeight="1" x14ac:dyDescent="0.3">
      <c r="B6840" s="6">
        <v>409</v>
      </c>
      <c r="C6840" s="6" t="s">
        <v>26</v>
      </c>
      <c r="D6840" s="6">
        <v>9222</v>
      </c>
      <c r="F6840" s="6" t="s">
        <v>20</v>
      </c>
      <c r="G6840" s="6">
        <v>192.7</v>
      </c>
      <c r="H6840" s="6">
        <v>89.8</v>
      </c>
      <c r="I6840" s="6">
        <v>1.6</v>
      </c>
      <c r="J6840" s="6" t="s">
        <v>170</v>
      </c>
      <c r="K6840" s="6">
        <v>1.3</v>
      </c>
      <c r="L6840" s="6" t="s">
        <v>24</v>
      </c>
      <c r="N6840" s="6" t="b">
        <v>0</v>
      </c>
      <c r="O6840" s="6">
        <v>41.989705360000002</v>
      </c>
      <c r="P6840" s="6">
        <v>-72.128435150000001</v>
      </c>
    </row>
    <row r="6841" spans="2:16" ht="15.75" customHeight="1" x14ac:dyDescent="0.3">
      <c r="B6841" s="6">
        <v>409</v>
      </c>
      <c r="C6841" s="6" t="s">
        <v>25</v>
      </c>
      <c r="D6841" s="6">
        <v>9223</v>
      </c>
      <c r="F6841" s="6" t="s">
        <v>20</v>
      </c>
      <c r="G6841" s="6">
        <v>194</v>
      </c>
      <c r="H6841" s="6">
        <v>90.2</v>
      </c>
      <c r="I6841" s="6">
        <v>1.2</v>
      </c>
      <c r="J6841" s="6" t="s">
        <v>170</v>
      </c>
      <c r="K6841" s="6">
        <v>1.3</v>
      </c>
      <c r="L6841" s="6" t="s">
        <v>24</v>
      </c>
      <c r="N6841" s="6" t="b">
        <v>0</v>
      </c>
      <c r="O6841" s="6">
        <v>41.98970688</v>
      </c>
      <c r="P6841" s="6">
        <v>-72.128418819999993</v>
      </c>
    </row>
    <row r="6842" spans="2:16" ht="15.75" customHeight="1" x14ac:dyDescent="0.3">
      <c r="B6842" s="6">
        <v>409</v>
      </c>
      <c r="C6842" s="6" t="s">
        <v>26</v>
      </c>
      <c r="D6842" s="6">
        <v>9224</v>
      </c>
      <c r="F6842" s="6" t="s">
        <v>20</v>
      </c>
      <c r="G6842" s="6">
        <v>197</v>
      </c>
      <c r="H6842" s="6">
        <v>80.7</v>
      </c>
      <c r="I6842" s="6">
        <v>2.2999999999999998</v>
      </c>
      <c r="J6842" s="6" t="s">
        <v>170</v>
      </c>
      <c r="K6842" s="6">
        <v>1.3</v>
      </c>
      <c r="L6842" s="6" t="s">
        <v>24</v>
      </c>
      <c r="N6842" s="6" t="b">
        <v>0</v>
      </c>
      <c r="O6842" s="6">
        <v>41.989618049999997</v>
      </c>
      <c r="P6842" s="6">
        <v>-72.128403039999995</v>
      </c>
    </row>
    <row r="6843" spans="2:16" ht="15.75" customHeight="1" x14ac:dyDescent="0.3">
      <c r="B6843" s="6">
        <v>408</v>
      </c>
      <c r="C6843" s="6" t="s">
        <v>17</v>
      </c>
      <c r="D6843" s="6">
        <v>9225</v>
      </c>
      <c r="F6843" s="6" t="s">
        <v>20</v>
      </c>
      <c r="G6843" s="6">
        <v>163.9</v>
      </c>
      <c r="H6843" s="6">
        <v>80.7</v>
      </c>
      <c r="I6843" s="6">
        <v>1.4</v>
      </c>
      <c r="J6843" s="6" t="s">
        <v>170</v>
      </c>
      <c r="K6843" s="6">
        <v>1.3</v>
      </c>
      <c r="L6843" s="6" t="s">
        <v>24</v>
      </c>
      <c r="N6843" s="6" t="b">
        <v>0</v>
      </c>
      <c r="O6843" s="6">
        <v>41.989669749999997</v>
      </c>
      <c r="P6843" s="6">
        <v>-72.128797449999993</v>
      </c>
    </row>
    <row r="6844" spans="2:16" ht="15.75" customHeight="1" x14ac:dyDescent="0.3">
      <c r="B6844" s="6">
        <v>408</v>
      </c>
      <c r="C6844" s="6" t="s">
        <v>25</v>
      </c>
      <c r="D6844" s="6">
        <v>9226</v>
      </c>
      <c r="F6844" s="6" t="s">
        <v>20</v>
      </c>
      <c r="G6844" s="6">
        <v>178.5</v>
      </c>
      <c r="H6844" s="6">
        <v>99</v>
      </c>
      <c r="I6844" s="6">
        <v>2.7</v>
      </c>
      <c r="J6844" s="6" t="s">
        <v>170</v>
      </c>
      <c r="K6844" s="6">
        <v>1.3</v>
      </c>
      <c r="L6844" s="6" t="s">
        <v>24</v>
      </c>
      <c r="N6844" s="6" t="b">
        <v>0</v>
      </c>
      <c r="O6844" s="6">
        <v>41.989809020000003</v>
      </c>
      <c r="P6844" s="6">
        <v>-72.128585020000003</v>
      </c>
    </row>
    <row r="6845" spans="2:16" ht="15.75" customHeight="1" x14ac:dyDescent="0.3">
      <c r="B6845" s="6">
        <v>409</v>
      </c>
      <c r="C6845" s="6" t="s">
        <v>26</v>
      </c>
      <c r="D6845" s="6">
        <v>9227</v>
      </c>
      <c r="F6845" s="6" t="s">
        <v>20</v>
      </c>
      <c r="G6845" s="6">
        <v>199.9</v>
      </c>
      <c r="H6845" s="6">
        <v>82.3</v>
      </c>
      <c r="I6845" s="6">
        <v>1</v>
      </c>
      <c r="J6845" s="6" t="s">
        <v>170</v>
      </c>
      <c r="K6845" s="6">
        <v>1.3</v>
      </c>
      <c r="L6845" s="6" t="s">
        <v>24</v>
      </c>
      <c r="N6845" s="6" t="b">
        <v>0</v>
      </c>
      <c r="O6845" s="6">
        <v>41.989627689999999</v>
      </c>
      <c r="P6845" s="6">
        <v>-72.128365119999998</v>
      </c>
    </row>
    <row r="6846" spans="2:16" ht="15.75" customHeight="1" x14ac:dyDescent="0.3">
      <c r="B6846" s="6">
        <v>409</v>
      </c>
      <c r="C6846" s="6" t="s">
        <v>25</v>
      </c>
      <c r="D6846" s="6">
        <v>9228</v>
      </c>
      <c r="F6846" s="6" t="s">
        <v>20</v>
      </c>
      <c r="G6846" s="6">
        <v>194.6</v>
      </c>
      <c r="H6846" s="6">
        <v>91.1</v>
      </c>
      <c r="I6846" s="6">
        <v>1.2</v>
      </c>
      <c r="J6846" s="6" t="s">
        <v>170</v>
      </c>
      <c r="K6846" s="6">
        <v>1.3</v>
      </c>
      <c r="L6846" s="6" t="s">
        <v>24</v>
      </c>
      <c r="N6846" s="6" t="b">
        <v>0</v>
      </c>
      <c r="O6846" s="6">
        <v>41.989713909999999</v>
      </c>
      <c r="P6846" s="6">
        <v>-72.128409779999998</v>
      </c>
    </row>
    <row r="6847" spans="2:16" ht="15.75" customHeight="1" x14ac:dyDescent="0.3">
      <c r="B6847" s="6">
        <v>409</v>
      </c>
      <c r="C6847" s="6" t="s">
        <v>25</v>
      </c>
      <c r="D6847" s="6">
        <v>9230</v>
      </c>
      <c r="F6847" s="6" t="s">
        <v>20</v>
      </c>
      <c r="G6847" s="6">
        <v>191.6</v>
      </c>
      <c r="H6847" s="6">
        <v>92.8</v>
      </c>
      <c r="I6847" s="6">
        <v>1.1000000000000001</v>
      </c>
      <c r="J6847" s="6" t="s">
        <v>170</v>
      </c>
      <c r="K6847" s="6">
        <v>1.3</v>
      </c>
      <c r="L6847" s="6" t="s">
        <v>24</v>
      </c>
      <c r="N6847" s="6" t="b">
        <v>0</v>
      </c>
      <c r="O6847" s="6">
        <v>41.989733649999998</v>
      </c>
      <c r="P6847" s="6">
        <v>-72.128441949999996</v>
      </c>
    </row>
    <row r="6848" spans="2:16" ht="15.75" customHeight="1" x14ac:dyDescent="0.3">
      <c r="B6848" s="6">
        <v>409</v>
      </c>
      <c r="C6848" s="6" t="s">
        <v>26</v>
      </c>
      <c r="D6848" s="6">
        <v>9233</v>
      </c>
      <c r="F6848" s="6" t="s">
        <v>20</v>
      </c>
      <c r="G6848" s="6">
        <v>195.2</v>
      </c>
      <c r="H6848" s="6">
        <v>83.4</v>
      </c>
      <c r="I6848" s="6">
        <v>1.2</v>
      </c>
      <c r="J6848" s="6" t="s">
        <v>170</v>
      </c>
      <c r="K6848" s="6">
        <v>1.3</v>
      </c>
      <c r="L6848" s="6" t="s">
        <v>24</v>
      </c>
      <c r="N6848" s="6" t="b">
        <v>0</v>
      </c>
      <c r="O6848" s="6">
        <v>41.989644779999999</v>
      </c>
      <c r="P6848" s="6">
        <v>-72.128418809999999</v>
      </c>
    </row>
    <row r="6849" spans="2:16" ht="15.75" customHeight="1" x14ac:dyDescent="0.3">
      <c r="B6849" s="6">
        <v>409</v>
      </c>
      <c r="C6849" s="6" t="s">
        <v>25</v>
      </c>
      <c r="D6849" s="6">
        <v>9234</v>
      </c>
      <c r="F6849" s="6" t="s">
        <v>20</v>
      </c>
      <c r="G6849" s="6">
        <v>193.1</v>
      </c>
      <c r="H6849" s="6">
        <v>93.6</v>
      </c>
      <c r="I6849" s="6">
        <v>1.8</v>
      </c>
      <c r="J6849" s="6" t="s">
        <v>170</v>
      </c>
      <c r="K6849" s="6">
        <v>1.3</v>
      </c>
      <c r="L6849" s="6" t="s">
        <v>24</v>
      </c>
      <c r="N6849" s="6" t="b">
        <v>0</v>
      </c>
      <c r="O6849" s="6">
        <v>41.989738389999999</v>
      </c>
      <c r="P6849" s="6">
        <v>-72.128422400000005</v>
      </c>
    </row>
    <row r="6850" spans="2:16" ht="15.75" customHeight="1" x14ac:dyDescent="0.3">
      <c r="B6850" s="6">
        <v>408</v>
      </c>
      <c r="C6850" s="6" t="s">
        <v>17</v>
      </c>
      <c r="D6850" s="6">
        <v>9235</v>
      </c>
      <c r="F6850" s="6" t="s">
        <v>20</v>
      </c>
      <c r="G6850" s="6">
        <v>168.1</v>
      </c>
      <c r="H6850" s="6">
        <v>82.1</v>
      </c>
      <c r="I6850" s="6">
        <v>1.3</v>
      </c>
      <c r="J6850" s="6" t="s">
        <v>170</v>
      </c>
      <c r="K6850" s="6">
        <v>1.3</v>
      </c>
      <c r="L6850" s="6" t="s">
        <v>24</v>
      </c>
      <c r="N6850" s="6" t="b">
        <v>0</v>
      </c>
      <c r="O6850" s="6">
        <v>41.989675589999997</v>
      </c>
      <c r="P6850" s="6">
        <v>-72.128744459999993</v>
      </c>
    </row>
    <row r="6851" spans="2:16" ht="15.75" customHeight="1" x14ac:dyDescent="0.3">
      <c r="B6851" s="6">
        <v>107</v>
      </c>
      <c r="C6851" s="6" t="s">
        <v>25</v>
      </c>
      <c r="D6851" s="6">
        <v>9236</v>
      </c>
      <c r="F6851" s="6" t="s">
        <v>22</v>
      </c>
      <c r="G6851" s="6">
        <v>159.5</v>
      </c>
      <c r="H6851" s="6">
        <v>33.4</v>
      </c>
      <c r="I6851" s="6">
        <v>3.4</v>
      </c>
      <c r="J6851" s="6" t="s">
        <v>170</v>
      </c>
      <c r="K6851" s="6">
        <v>1.3</v>
      </c>
      <c r="L6851" s="6" t="s">
        <v>24</v>
      </c>
      <c r="N6851" s="6" t="b">
        <v>1</v>
      </c>
      <c r="O6851" s="6">
        <v>41.989257709999997</v>
      </c>
      <c r="P6851" s="6">
        <v>-72.128949270000007</v>
      </c>
    </row>
    <row r="6852" spans="2:16" ht="15.75" customHeight="1" x14ac:dyDescent="0.3">
      <c r="B6852" s="6">
        <v>409</v>
      </c>
      <c r="C6852" s="6" t="s">
        <v>26</v>
      </c>
      <c r="D6852" s="6">
        <v>9237</v>
      </c>
      <c r="F6852" s="6" t="s">
        <v>20</v>
      </c>
      <c r="G6852" s="6">
        <v>199.8</v>
      </c>
      <c r="H6852" s="6">
        <v>85.9</v>
      </c>
      <c r="I6852" s="6">
        <v>1.3</v>
      </c>
      <c r="J6852" s="6" t="s">
        <v>170</v>
      </c>
      <c r="K6852" s="6">
        <v>1.3</v>
      </c>
      <c r="L6852" s="6" t="s">
        <v>24</v>
      </c>
      <c r="N6852" s="6" t="b">
        <v>0</v>
      </c>
      <c r="O6852" s="6">
        <v>41.98965973</v>
      </c>
      <c r="P6852" s="6">
        <v>-72.128358739999996</v>
      </c>
    </row>
    <row r="6853" spans="2:16" ht="15.75" customHeight="1" x14ac:dyDescent="0.3">
      <c r="B6853" s="6">
        <v>409</v>
      </c>
      <c r="C6853" s="6" t="s">
        <v>26</v>
      </c>
      <c r="D6853" s="6">
        <v>9238</v>
      </c>
      <c r="F6853" s="6" t="s">
        <v>20</v>
      </c>
      <c r="G6853" s="6">
        <v>196.5</v>
      </c>
      <c r="H6853" s="6">
        <v>81.2</v>
      </c>
      <c r="I6853" s="6">
        <v>1.1000000000000001</v>
      </c>
      <c r="J6853" s="6" t="s">
        <v>170</v>
      </c>
      <c r="K6853" s="6">
        <v>1.3</v>
      </c>
      <c r="L6853" s="6" t="s">
        <v>24</v>
      </c>
      <c r="N6853" s="6" t="b">
        <v>0</v>
      </c>
      <c r="O6853" s="6">
        <v>41.989623260000002</v>
      </c>
      <c r="P6853" s="6">
        <v>-72.128407940000002</v>
      </c>
    </row>
    <row r="6854" spans="2:16" ht="15.75" customHeight="1" x14ac:dyDescent="0.3">
      <c r="B6854" s="6">
        <v>107</v>
      </c>
      <c r="C6854" s="6" t="s">
        <v>25</v>
      </c>
      <c r="D6854" s="6">
        <v>9239</v>
      </c>
      <c r="F6854" s="6" t="s">
        <v>20</v>
      </c>
      <c r="G6854" s="6">
        <v>159.80000000000001</v>
      </c>
      <c r="H6854" s="6">
        <v>35.4</v>
      </c>
      <c r="I6854" s="6">
        <v>1.3</v>
      </c>
      <c r="J6854" s="6" t="s">
        <v>170</v>
      </c>
      <c r="K6854" s="6">
        <v>1.3</v>
      </c>
      <c r="L6854" s="6" t="s">
        <v>24</v>
      </c>
      <c r="N6854" s="6" t="b">
        <v>0</v>
      </c>
      <c r="O6854" s="6">
        <v>41.989274950000002</v>
      </c>
      <c r="P6854" s="6">
        <v>-72.128941490000003</v>
      </c>
    </row>
    <row r="6855" spans="2:16" ht="15.75" customHeight="1" x14ac:dyDescent="0.3">
      <c r="B6855" s="6">
        <v>409</v>
      </c>
      <c r="C6855" s="6" t="s">
        <v>25</v>
      </c>
      <c r="D6855" s="6">
        <v>9242</v>
      </c>
      <c r="F6855" s="6" t="s">
        <v>20</v>
      </c>
      <c r="G6855" s="6">
        <v>194.9</v>
      </c>
      <c r="H6855" s="6">
        <v>90.8</v>
      </c>
      <c r="I6855" s="6">
        <v>1</v>
      </c>
      <c r="J6855" s="6" t="s">
        <v>170</v>
      </c>
      <c r="K6855" s="6">
        <v>1.3</v>
      </c>
      <c r="L6855" s="6" t="s">
        <v>24</v>
      </c>
      <c r="N6855" s="6" t="b">
        <v>0</v>
      </c>
      <c r="O6855" s="6">
        <v>41.989710780000003</v>
      </c>
      <c r="P6855" s="6">
        <v>-72.128406830000003</v>
      </c>
    </row>
    <row r="6856" spans="2:16" ht="15.75" customHeight="1" x14ac:dyDescent="0.3">
      <c r="B6856" s="6">
        <v>409</v>
      </c>
      <c r="C6856" s="6" t="s">
        <v>26</v>
      </c>
      <c r="D6856" s="6">
        <v>9245</v>
      </c>
      <c r="F6856" s="6" t="s">
        <v>20</v>
      </c>
      <c r="G6856" s="6">
        <v>195.4</v>
      </c>
      <c r="H6856" s="6">
        <v>85</v>
      </c>
      <c r="I6856" s="6">
        <v>1.5</v>
      </c>
      <c r="J6856" s="6" t="s">
        <v>170</v>
      </c>
      <c r="K6856" s="6">
        <v>1.3</v>
      </c>
      <c r="L6856" s="6" t="s">
        <v>24</v>
      </c>
      <c r="N6856" s="6" t="b">
        <v>0</v>
      </c>
      <c r="O6856" s="6">
        <v>41.989658640000002</v>
      </c>
      <c r="P6856" s="6">
        <v>-72.128413069999993</v>
      </c>
    </row>
    <row r="6857" spans="2:16" ht="15.75" customHeight="1" x14ac:dyDescent="0.3">
      <c r="B6857" s="6">
        <v>409</v>
      </c>
      <c r="C6857" s="6" t="s">
        <v>25</v>
      </c>
      <c r="D6857" s="6">
        <v>9248</v>
      </c>
      <c r="F6857" s="6" t="s">
        <v>20</v>
      </c>
      <c r="G6857" s="6">
        <v>198.2</v>
      </c>
      <c r="H6857" s="6">
        <v>94.8</v>
      </c>
      <c r="I6857" s="6">
        <v>1</v>
      </c>
      <c r="J6857" s="6" t="s">
        <v>170</v>
      </c>
      <c r="K6857" s="6">
        <v>1.3</v>
      </c>
      <c r="L6857" s="6" t="s">
        <v>24</v>
      </c>
      <c r="N6857" s="6" t="b">
        <v>0</v>
      </c>
      <c r="O6857" s="6">
        <v>41.98974106</v>
      </c>
      <c r="P6857" s="6">
        <v>-72.128359110000005</v>
      </c>
    </row>
    <row r="6858" spans="2:16" ht="15.75" customHeight="1" x14ac:dyDescent="0.3">
      <c r="B6858" s="6">
        <v>408</v>
      </c>
      <c r="C6858" s="6" t="s">
        <v>25</v>
      </c>
      <c r="D6858" s="6">
        <v>9250</v>
      </c>
      <c r="F6858" s="6" t="s">
        <v>20</v>
      </c>
      <c r="G6858" s="6">
        <v>176.2</v>
      </c>
      <c r="H6858" s="6">
        <v>96</v>
      </c>
      <c r="I6858" s="6">
        <v>1.5</v>
      </c>
      <c r="J6858" s="6" t="s">
        <v>170</v>
      </c>
      <c r="K6858" s="6">
        <v>1.3</v>
      </c>
      <c r="L6858" s="6" t="s">
        <v>24</v>
      </c>
      <c r="N6858" s="6" t="b">
        <v>0</v>
      </c>
      <c r="O6858" s="6">
        <v>41.989786049999999</v>
      </c>
      <c r="P6858" s="6">
        <v>-72.128618729999999</v>
      </c>
    </row>
    <row r="6859" spans="2:16" ht="15.75" customHeight="1" x14ac:dyDescent="0.3">
      <c r="B6859" s="6">
        <v>409</v>
      </c>
      <c r="C6859" s="6" t="s">
        <v>26</v>
      </c>
      <c r="D6859" s="6">
        <v>9252</v>
      </c>
      <c r="F6859" s="6" t="s">
        <v>20</v>
      </c>
      <c r="G6859" s="6">
        <v>191.5</v>
      </c>
      <c r="H6859" s="6">
        <v>88</v>
      </c>
      <c r="I6859" s="6">
        <v>2</v>
      </c>
      <c r="J6859" s="6" t="s">
        <v>170</v>
      </c>
      <c r="K6859" s="6">
        <v>1.3</v>
      </c>
      <c r="L6859" s="6" t="s">
        <v>24</v>
      </c>
      <c r="N6859" s="6" t="b">
        <v>0</v>
      </c>
      <c r="O6859" s="6">
        <v>41.989691299999997</v>
      </c>
      <c r="P6859" s="6">
        <v>-72.128453230000005</v>
      </c>
    </row>
    <row r="6860" spans="2:16" ht="15.75" customHeight="1" x14ac:dyDescent="0.3">
      <c r="B6860" s="6">
        <v>408</v>
      </c>
      <c r="C6860" s="6" t="s">
        <v>25</v>
      </c>
      <c r="D6860" s="6">
        <v>9253</v>
      </c>
      <c r="F6860" s="6" t="s">
        <v>20</v>
      </c>
      <c r="G6860" s="6">
        <v>177.9</v>
      </c>
      <c r="H6860" s="6">
        <v>99.8</v>
      </c>
      <c r="I6860" s="6">
        <v>1.6</v>
      </c>
      <c r="J6860" s="6" t="s">
        <v>170</v>
      </c>
      <c r="K6860" s="6">
        <v>1.3</v>
      </c>
      <c r="L6860" s="6" t="s">
        <v>24</v>
      </c>
      <c r="N6860" s="6" t="b">
        <v>0</v>
      </c>
      <c r="O6860" s="6">
        <v>41.989817049999999</v>
      </c>
      <c r="P6860" s="6">
        <v>-72.128590489999993</v>
      </c>
    </row>
    <row r="6861" spans="2:16" ht="15.75" customHeight="1" x14ac:dyDescent="0.3">
      <c r="B6861" s="6">
        <v>409</v>
      </c>
      <c r="C6861" s="6" t="s">
        <v>25</v>
      </c>
      <c r="D6861" s="6">
        <v>9254</v>
      </c>
      <c r="F6861" s="6" t="s">
        <v>20</v>
      </c>
      <c r="G6861" s="6">
        <v>197</v>
      </c>
      <c r="H6861" s="6">
        <v>97.3</v>
      </c>
      <c r="I6861" s="6">
        <v>1.1000000000000001</v>
      </c>
      <c r="J6861" s="6" t="s">
        <v>170</v>
      </c>
      <c r="K6861" s="6">
        <v>1.3</v>
      </c>
      <c r="L6861" s="6" t="s">
        <v>24</v>
      </c>
      <c r="N6861" s="6" t="b">
        <v>0</v>
      </c>
      <c r="O6861" s="6">
        <v>41.989765069999997</v>
      </c>
      <c r="P6861" s="6">
        <v>-72.12836815</v>
      </c>
    </row>
    <row r="6862" spans="2:16" ht="15.75" customHeight="1" x14ac:dyDescent="0.3">
      <c r="B6862" s="6">
        <v>107</v>
      </c>
      <c r="C6862" s="6" t="s">
        <v>26</v>
      </c>
      <c r="D6862" s="6">
        <v>9255</v>
      </c>
      <c r="F6862" s="6" t="s">
        <v>177</v>
      </c>
      <c r="G6862" s="6">
        <v>152.19999999999999</v>
      </c>
      <c r="H6862" s="6">
        <v>20.7</v>
      </c>
      <c r="I6862" s="6">
        <v>1</v>
      </c>
      <c r="J6862" s="6" t="s">
        <v>170</v>
      </c>
      <c r="K6862" s="6">
        <v>1.3</v>
      </c>
      <c r="L6862" s="6" t="s">
        <v>24</v>
      </c>
      <c r="M6862" s="6" t="s">
        <v>237</v>
      </c>
      <c r="N6862" s="6" t="b">
        <v>0</v>
      </c>
      <c r="O6862" s="6">
        <v>41.989156629999997</v>
      </c>
      <c r="P6862" s="6">
        <v>-72.129062939999997</v>
      </c>
    </row>
    <row r="6863" spans="2:16" ht="15.75" customHeight="1" x14ac:dyDescent="0.3">
      <c r="B6863" s="6">
        <v>408</v>
      </c>
      <c r="C6863" s="6" t="s">
        <v>17</v>
      </c>
      <c r="D6863" s="6">
        <v>9257</v>
      </c>
      <c r="F6863" s="6" t="s">
        <v>172</v>
      </c>
      <c r="G6863" s="6">
        <v>163.30000000000001</v>
      </c>
      <c r="H6863" s="6">
        <v>88.4</v>
      </c>
      <c r="I6863" s="6">
        <v>1</v>
      </c>
      <c r="J6863" s="6" t="s">
        <v>170</v>
      </c>
      <c r="K6863" s="6">
        <v>1.3</v>
      </c>
      <c r="L6863" s="6" t="s">
        <v>24</v>
      </c>
      <c r="N6863" s="6" t="b">
        <v>0</v>
      </c>
      <c r="O6863" s="6">
        <v>41.989738879999997</v>
      </c>
      <c r="P6863" s="6">
        <v>-72.128788420000006</v>
      </c>
    </row>
    <row r="6864" spans="2:16" ht="15.75" customHeight="1" x14ac:dyDescent="0.3">
      <c r="B6864" s="6">
        <v>409</v>
      </c>
      <c r="C6864" s="6" t="s">
        <v>25</v>
      </c>
      <c r="D6864" s="6">
        <v>9258</v>
      </c>
      <c r="F6864" s="6" t="s">
        <v>20</v>
      </c>
      <c r="G6864" s="6">
        <v>190.2</v>
      </c>
      <c r="H6864" s="6">
        <v>95.8</v>
      </c>
      <c r="I6864" s="6">
        <v>2.1</v>
      </c>
      <c r="J6864" s="6" t="s">
        <v>170</v>
      </c>
      <c r="K6864" s="6">
        <v>1.3</v>
      </c>
      <c r="L6864" s="6" t="s">
        <v>24</v>
      </c>
      <c r="N6864" s="6" t="b">
        <v>0</v>
      </c>
      <c r="O6864" s="6">
        <v>41.989762409999997</v>
      </c>
      <c r="P6864" s="6">
        <v>-72.128452330000002</v>
      </c>
    </row>
    <row r="6865" spans="2:16" ht="15.75" customHeight="1" x14ac:dyDescent="0.3">
      <c r="B6865" s="6">
        <v>107</v>
      </c>
      <c r="C6865" s="6" t="s">
        <v>17</v>
      </c>
      <c r="D6865" s="6">
        <v>9260</v>
      </c>
      <c r="F6865" s="6" t="s">
        <v>22</v>
      </c>
      <c r="G6865" s="6">
        <v>146.1</v>
      </c>
      <c r="H6865" s="6">
        <v>20.8</v>
      </c>
      <c r="I6865" s="6">
        <v>1.9</v>
      </c>
      <c r="J6865" s="6" t="s">
        <v>170</v>
      </c>
      <c r="K6865" s="6">
        <v>1.3</v>
      </c>
      <c r="L6865" s="6" t="s">
        <v>24</v>
      </c>
      <c r="N6865" s="6" t="b">
        <v>0</v>
      </c>
      <c r="O6865" s="6">
        <v>41.989167049999999</v>
      </c>
      <c r="P6865" s="6">
        <v>-72.129135419999997</v>
      </c>
    </row>
    <row r="6866" spans="2:16" ht="15.75" customHeight="1" x14ac:dyDescent="0.3">
      <c r="B6866" s="6">
        <v>107</v>
      </c>
      <c r="C6866" s="6" t="s">
        <v>25</v>
      </c>
      <c r="D6866" s="6">
        <v>9261</v>
      </c>
      <c r="F6866" s="6" t="s">
        <v>22</v>
      </c>
      <c r="G6866" s="6">
        <v>154</v>
      </c>
      <c r="H6866" s="6">
        <v>38.200000000000003</v>
      </c>
      <c r="I6866" s="6">
        <v>1.2</v>
      </c>
      <c r="J6866" s="6" t="s">
        <v>170</v>
      </c>
      <c r="K6866" s="6">
        <v>1.3</v>
      </c>
      <c r="L6866" s="6" t="s">
        <v>24</v>
      </c>
      <c r="N6866" s="6" t="b">
        <v>0</v>
      </c>
      <c r="O6866" s="6">
        <v>41.989308809999997</v>
      </c>
      <c r="P6866" s="6">
        <v>-72.129004719999998</v>
      </c>
    </row>
    <row r="6867" spans="2:16" ht="15.75" customHeight="1" x14ac:dyDescent="0.3">
      <c r="B6867" s="6">
        <v>408</v>
      </c>
      <c r="C6867" s="6" t="s">
        <v>26</v>
      </c>
      <c r="D6867" s="6">
        <v>9262</v>
      </c>
      <c r="F6867" s="6" t="s">
        <v>20</v>
      </c>
      <c r="G6867" s="6">
        <v>176.9</v>
      </c>
      <c r="H6867" s="6">
        <v>80.099999999999994</v>
      </c>
      <c r="I6867" s="6">
        <v>2.2999999999999998</v>
      </c>
      <c r="J6867" s="6" t="s">
        <v>170</v>
      </c>
      <c r="K6867" s="6">
        <v>1.3</v>
      </c>
      <c r="L6867" s="6" t="s">
        <v>24</v>
      </c>
      <c r="N6867" s="6" t="b">
        <v>1</v>
      </c>
      <c r="O6867" s="6">
        <v>41.989644130000002</v>
      </c>
      <c r="P6867" s="6">
        <v>-72.128643800000006</v>
      </c>
    </row>
    <row r="6868" spans="2:16" ht="15.75" customHeight="1" x14ac:dyDescent="0.3">
      <c r="B6868" s="6">
        <v>409</v>
      </c>
      <c r="C6868" s="6" t="s">
        <v>25</v>
      </c>
      <c r="D6868" s="6">
        <v>9263</v>
      </c>
      <c r="F6868" s="6" t="s">
        <v>20</v>
      </c>
      <c r="G6868" s="6">
        <v>197.4</v>
      </c>
      <c r="H6868" s="6">
        <v>92.6</v>
      </c>
      <c r="I6868" s="6">
        <v>1.5</v>
      </c>
      <c r="J6868" s="6" t="s">
        <v>170</v>
      </c>
      <c r="K6868" s="6">
        <v>1.3</v>
      </c>
      <c r="L6868" s="6" t="s">
        <v>24</v>
      </c>
      <c r="N6868" s="6" t="b">
        <v>0</v>
      </c>
      <c r="O6868" s="6">
        <v>41.989722819999997</v>
      </c>
      <c r="P6868" s="6">
        <v>-72.128373260000004</v>
      </c>
    </row>
    <row r="6869" spans="2:16" ht="15.75" customHeight="1" x14ac:dyDescent="0.3">
      <c r="B6869" s="6">
        <v>409</v>
      </c>
      <c r="C6869" s="6" t="s">
        <v>26</v>
      </c>
      <c r="D6869" s="6">
        <v>9265</v>
      </c>
      <c r="F6869" s="6" t="s">
        <v>20</v>
      </c>
      <c r="G6869" s="6">
        <v>198.9</v>
      </c>
      <c r="H6869" s="6">
        <v>85.7</v>
      </c>
      <c r="I6869" s="6">
        <v>1.1000000000000001</v>
      </c>
      <c r="J6869" s="6" t="s">
        <v>170</v>
      </c>
      <c r="K6869" s="6">
        <v>1.3</v>
      </c>
      <c r="L6869" s="6" t="s">
        <v>24</v>
      </c>
      <c r="N6869" s="6" t="b">
        <v>0</v>
      </c>
      <c r="O6869" s="6">
        <v>41.989659369999998</v>
      </c>
      <c r="P6869" s="6">
        <v>-72.128369890000002</v>
      </c>
    </row>
    <row r="6870" spans="2:16" ht="15.75" customHeight="1" x14ac:dyDescent="0.3">
      <c r="B6870" s="6">
        <v>409</v>
      </c>
      <c r="C6870" s="6" t="s">
        <v>26</v>
      </c>
      <c r="D6870" s="6">
        <v>9266</v>
      </c>
      <c r="F6870" s="6" t="s">
        <v>20</v>
      </c>
      <c r="G6870" s="6">
        <v>195.6</v>
      </c>
      <c r="H6870" s="6">
        <v>82.4</v>
      </c>
      <c r="I6870" s="6">
        <v>1.4</v>
      </c>
      <c r="J6870" s="6" t="s">
        <v>170</v>
      </c>
      <c r="K6870" s="6">
        <v>1.3</v>
      </c>
      <c r="L6870" s="6" t="s">
        <v>24</v>
      </c>
      <c r="N6870" s="6" t="b">
        <v>0</v>
      </c>
      <c r="O6870" s="6">
        <v>41.989635300000003</v>
      </c>
      <c r="P6870" s="6">
        <v>-72.128416150000007</v>
      </c>
    </row>
    <row r="6871" spans="2:16" ht="15.75" customHeight="1" x14ac:dyDescent="0.3">
      <c r="B6871" s="6">
        <v>409</v>
      </c>
      <c r="C6871" s="6" t="s">
        <v>25</v>
      </c>
      <c r="D6871" s="6">
        <v>9267</v>
      </c>
      <c r="F6871" s="6" t="s">
        <v>20</v>
      </c>
      <c r="G6871" s="6">
        <v>198.4</v>
      </c>
      <c r="H6871" s="6">
        <v>92.7</v>
      </c>
      <c r="I6871" s="6">
        <v>1.5</v>
      </c>
      <c r="J6871" s="6" t="s">
        <v>170</v>
      </c>
      <c r="K6871" s="6">
        <v>1.3</v>
      </c>
      <c r="L6871" s="6" t="s">
        <v>24</v>
      </c>
      <c r="N6871" s="6" t="b">
        <v>0</v>
      </c>
      <c r="O6871" s="6">
        <v>41.989722139999998</v>
      </c>
      <c r="P6871" s="6">
        <v>-72.128361139999996</v>
      </c>
    </row>
    <row r="6872" spans="2:16" ht="15.75" customHeight="1" x14ac:dyDescent="0.3">
      <c r="B6872" s="6">
        <v>107</v>
      </c>
      <c r="C6872" s="6" t="s">
        <v>21</v>
      </c>
      <c r="D6872" s="6">
        <v>9268</v>
      </c>
      <c r="F6872" s="6" t="s">
        <v>18</v>
      </c>
      <c r="G6872" s="6">
        <v>148.1</v>
      </c>
      <c r="H6872" s="6">
        <v>36.299999999999997</v>
      </c>
      <c r="I6872" s="6">
        <v>2.6</v>
      </c>
      <c r="J6872" s="6" t="s">
        <v>170</v>
      </c>
      <c r="K6872" s="6">
        <v>1.3</v>
      </c>
      <c r="L6872" s="6" t="s">
        <v>24</v>
      </c>
      <c r="N6872" s="6" t="b">
        <v>0</v>
      </c>
      <c r="O6872" s="6">
        <v>41.9893012</v>
      </c>
      <c r="P6872" s="6">
        <v>-72.129079009999998</v>
      </c>
    </row>
    <row r="6873" spans="2:16" ht="15.75" customHeight="1" x14ac:dyDescent="0.3">
      <c r="B6873" s="6">
        <v>409</v>
      </c>
      <c r="C6873" s="6" t="s">
        <v>26</v>
      </c>
      <c r="D6873" s="6">
        <v>9269</v>
      </c>
      <c r="F6873" s="6" t="s">
        <v>20</v>
      </c>
      <c r="G6873" s="6">
        <v>197</v>
      </c>
      <c r="H6873" s="6">
        <v>82.1</v>
      </c>
      <c r="I6873" s="6">
        <v>2.2999999999999998</v>
      </c>
      <c r="J6873" s="6" t="s">
        <v>170</v>
      </c>
      <c r="K6873" s="6">
        <v>1.3</v>
      </c>
      <c r="L6873" s="6" t="s">
        <v>24</v>
      </c>
      <c r="N6873" s="6" t="b">
        <v>0</v>
      </c>
      <c r="O6873" s="6">
        <v>41.98963045</v>
      </c>
      <c r="P6873" s="6">
        <v>-72.12840009</v>
      </c>
    </row>
    <row r="6874" spans="2:16" ht="15.75" customHeight="1" x14ac:dyDescent="0.3">
      <c r="B6874" s="6">
        <v>409</v>
      </c>
      <c r="C6874" s="6" t="s">
        <v>25</v>
      </c>
      <c r="D6874" s="6">
        <v>9270</v>
      </c>
      <c r="F6874" s="6" t="s">
        <v>20</v>
      </c>
      <c r="G6874" s="6">
        <v>197.3</v>
      </c>
      <c r="H6874" s="6">
        <v>97.3</v>
      </c>
      <c r="I6874" s="6">
        <v>1</v>
      </c>
      <c r="J6874" s="6" t="s">
        <v>170</v>
      </c>
      <c r="K6874" s="6">
        <v>1.3</v>
      </c>
      <c r="L6874" s="6" t="s">
        <v>24</v>
      </c>
      <c r="N6874" s="6" t="b">
        <v>0</v>
      </c>
      <c r="O6874" s="6">
        <v>41.989764600000001</v>
      </c>
      <c r="P6874" s="6">
        <v>-72.128364579999996</v>
      </c>
    </row>
    <row r="6875" spans="2:16" ht="15.75" customHeight="1" x14ac:dyDescent="0.3">
      <c r="B6875" s="6">
        <v>409</v>
      </c>
      <c r="C6875" s="6" t="s">
        <v>25</v>
      </c>
      <c r="D6875" s="6">
        <v>9271</v>
      </c>
      <c r="F6875" s="6" t="s">
        <v>20</v>
      </c>
      <c r="G6875" s="6">
        <v>195.2</v>
      </c>
      <c r="H6875" s="6">
        <v>90.8</v>
      </c>
      <c r="I6875" s="6">
        <v>1.4</v>
      </c>
      <c r="J6875" s="6" t="s">
        <v>170</v>
      </c>
      <c r="K6875" s="6">
        <v>1.3</v>
      </c>
      <c r="L6875" s="6" t="s">
        <v>24</v>
      </c>
      <c r="N6875" s="6" t="b">
        <v>0</v>
      </c>
      <c r="O6875" s="6">
        <v>41.98971032</v>
      </c>
      <c r="P6875" s="6">
        <v>-72.128403259999999</v>
      </c>
    </row>
    <row r="6876" spans="2:16" ht="15.75" customHeight="1" x14ac:dyDescent="0.3">
      <c r="B6876" s="6">
        <v>409</v>
      </c>
      <c r="C6876" s="6" t="s">
        <v>26</v>
      </c>
      <c r="D6876" s="6">
        <v>9272</v>
      </c>
      <c r="F6876" s="6" t="s">
        <v>20</v>
      </c>
      <c r="G6876" s="6">
        <v>196.7</v>
      </c>
      <c r="H6876" s="6">
        <v>83.1</v>
      </c>
      <c r="I6876" s="6">
        <v>1</v>
      </c>
      <c r="J6876" s="6" t="s">
        <v>170</v>
      </c>
      <c r="K6876" s="6">
        <v>1.3</v>
      </c>
      <c r="L6876" s="6" t="s">
        <v>24</v>
      </c>
      <c r="N6876" s="6" t="b">
        <v>0</v>
      </c>
      <c r="O6876" s="6">
        <v>41.989639779999997</v>
      </c>
      <c r="P6876" s="6">
        <v>-72.128401569999994</v>
      </c>
    </row>
    <row r="6877" spans="2:16" ht="15.75" customHeight="1" x14ac:dyDescent="0.3">
      <c r="B6877" s="6">
        <v>409</v>
      </c>
      <c r="C6877" s="6" t="s">
        <v>25</v>
      </c>
      <c r="D6877" s="6">
        <v>9274</v>
      </c>
      <c r="F6877" s="6" t="s">
        <v>20</v>
      </c>
      <c r="G6877" s="6">
        <v>194.9</v>
      </c>
      <c r="H6877" s="6">
        <v>90.6</v>
      </c>
      <c r="I6877" s="6">
        <v>1</v>
      </c>
      <c r="J6877" s="6" t="s">
        <v>170</v>
      </c>
      <c r="K6877" s="6">
        <v>1.3</v>
      </c>
      <c r="L6877" s="6" t="s">
        <v>24</v>
      </c>
      <c r="N6877" s="6" t="b">
        <v>0</v>
      </c>
      <c r="O6877" s="6">
        <v>41.989709009999999</v>
      </c>
      <c r="P6877" s="6">
        <v>-72.128407260000003</v>
      </c>
    </row>
    <row r="6878" spans="2:16" ht="15.75" customHeight="1" x14ac:dyDescent="0.3">
      <c r="B6878" s="6">
        <v>409</v>
      </c>
      <c r="C6878" s="6" t="s">
        <v>25</v>
      </c>
      <c r="D6878" s="6">
        <v>9275</v>
      </c>
      <c r="F6878" s="6" t="s">
        <v>20</v>
      </c>
      <c r="G6878" s="6">
        <v>197.7</v>
      </c>
      <c r="H6878" s="6">
        <v>92</v>
      </c>
      <c r="I6878" s="6">
        <v>1.2</v>
      </c>
      <c r="J6878" s="6" t="s">
        <v>170</v>
      </c>
      <c r="K6878" s="6">
        <v>1.3</v>
      </c>
      <c r="L6878" s="6" t="s">
        <v>24</v>
      </c>
      <c r="N6878" s="6" t="b">
        <v>0</v>
      </c>
      <c r="O6878" s="6">
        <v>41.989717040000002</v>
      </c>
      <c r="P6878" s="6">
        <v>-72.128370950000004</v>
      </c>
    </row>
    <row r="6879" spans="2:16" ht="15.75" customHeight="1" x14ac:dyDescent="0.3">
      <c r="B6879" s="6">
        <v>409</v>
      </c>
      <c r="C6879" s="6" t="s">
        <v>26</v>
      </c>
      <c r="D6879" s="6">
        <v>9276</v>
      </c>
      <c r="F6879" s="6" t="s">
        <v>20</v>
      </c>
      <c r="G6879" s="6">
        <v>192.3</v>
      </c>
      <c r="H6879" s="6">
        <v>88.6</v>
      </c>
      <c r="I6879" s="6">
        <v>12.7</v>
      </c>
      <c r="J6879" s="6" t="s">
        <v>170</v>
      </c>
      <c r="K6879" s="6">
        <v>1.3</v>
      </c>
      <c r="L6879" s="6" t="s">
        <v>24</v>
      </c>
      <c r="N6879" s="6" t="b">
        <v>0</v>
      </c>
      <c r="O6879" s="6">
        <v>41.989695359999999</v>
      </c>
      <c r="P6879" s="6">
        <v>-72.128442440000001</v>
      </c>
    </row>
    <row r="6880" spans="2:16" ht="15.75" customHeight="1" x14ac:dyDescent="0.3">
      <c r="B6880" s="6">
        <v>408</v>
      </c>
      <c r="C6880" s="6" t="s">
        <v>26</v>
      </c>
      <c r="D6880" s="6">
        <v>9277</v>
      </c>
      <c r="F6880" s="6" t="s">
        <v>20</v>
      </c>
      <c r="G6880" s="6">
        <v>172.8</v>
      </c>
      <c r="H6880" s="6">
        <v>80.900000000000006</v>
      </c>
      <c r="I6880" s="6">
        <v>2.4</v>
      </c>
      <c r="J6880" s="6" t="s">
        <v>170</v>
      </c>
      <c r="K6880" s="6">
        <v>1.3</v>
      </c>
      <c r="L6880" s="6" t="s">
        <v>24</v>
      </c>
      <c r="N6880" s="6" t="b">
        <v>0</v>
      </c>
      <c r="O6880" s="6">
        <v>41.989657620000003</v>
      </c>
      <c r="P6880" s="6">
        <v>-72.128690980000002</v>
      </c>
    </row>
    <row r="6881" spans="2:16" ht="15.75" customHeight="1" x14ac:dyDescent="0.3">
      <c r="B6881" s="6">
        <v>107</v>
      </c>
      <c r="C6881" s="6" t="s">
        <v>17</v>
      </c>
      <c r="D6881" s="6">
        <v>9278</v>
      </c>
      <c r="F6881" s="6" t="s">
        <v>20</v>
      </c>
      <c r="G6881" s="6">
        <v>141</v>
      </c>
      <c r="H6881" s="6">
        <v>25</v>
      </c>
      <c r="I6881" s="6">
        <v>2.2000000000000002</v>
      </c>
      <c r="J6881" s="6" t="s">
        <v>170</v>
      </c>
      <c r="K6881" s="6">
        <v>1.3</v>
      </c>
      <c r="L6881" s="6" t="s">
        <v>24</v>
      </c>
      <c r="N6881" s="6" t="b">
        <v>0</v>
      </c>
      <c r="O6881" s="6">
        <v>41.989212209999998</v>
      </c>
      <c r="P6881" s="6">
        <v>-72.129187360000003</v>
      </c>
    </row>
    <row r="6882" spans="2:16" ht="15.75" customHeight="1" x14ac:dyDescent="0.3">
      <c r="B6882" s="6">
        <v>409</v>
      </c>
      <c r="C6882" s="6" t="s">
        <v>25</v>
      </c>
      <c r="D6882" s="6">
        <v>9279</v>
      </c>
      <c r="F6882" s="6" t="s">
        <v>20</v>
      </c>
      <c r="G6882" s="6">
        <v>197.2</v>
      </c>
      <c r="H6882" s="6">
        <v>93.3</v>
      </c>
      <c r="I6882" s="6">
        <v>1.6</v>
      </c>
      <c r="J6882" s="6" t="s">
        <v>170</v>
      </c>
      <c r="K6882" s="6">
        <v>1.3</v>
      </c>
      <c r="L6882" s="6" t="s">
        <v>24</v>
      </c>
      <c r="N6882" s="6" t="b">
        <v>0</v>
      </c>
      <c r="O6882" s="6">
        <v>41.989729330000003</v>
      </c>
      <c r="P6882" s="6">
        <v>-72.128374179999994</v>
      </c>
    </row>
    <row r="6883" spans="2:16" ht="15.75" customHeight="1" x14ac:dyDescent="0.3">
      <c r="B6883" s="6">
        <v>409</v>
      </c>
      <c r="C6883" s="6" t="s">
        <v>26</v>
      </c>
      <c r="D6883" s="6">
        <v>9280</v>
      </c>
      <c r="F6883" s="6" t="s">
        <v>20</v>
      </c>
      <c r="G6883" s="6">
        <v>196.5</v>
      </c>
      <c r="H6883" s="6">
        <v>82.5</v>
      </c>
      <c r="I6883" s="6">
        <v>1.2</v>
      </c>
      <c r="J6883" s="6" t="s">
        <v>170</v>
      </c>
      <c r="K6883" s="6">
        <v>1.3</v>
      </c>
      <c r="L6883" s="6" t="s">
        <v>24</v>
      </c>
      <c r="N6883" s="6" t="b">
        <v>0</v>
      </c>
      <c r="O6883" s="6">
        <v>41.989634780000003</v>
      </c>
      <c r="P6883" s="6">
        <v>-72.128405209999997</v>
      </c>
    </row>
    <row r="6884" spans="2:16" ht="15.75" customHeight="1" x14ac:dyDescent="0.3">
      <c r="B6884" s="6">
        <v>409</v>
      </c>
      <c r="C6884" s="6" t="s">
        <v>26</v>
      </c>
      <c r="D6884" s="6">
        <v>9281</v>
      </c>
      <c r="F6884" s="6" t="s">
        <v>20</v>
      </c>
      <c r="G6884" s="6">
        <v>192.7</v>
      </c>
      <c r="H6884" s="6">
        <v>85.9</v>
      </c>
      <c r="I6884" s="6">
        <v>1.2</v>
      </c>
      <c r="J6884" s="6" t="s">
        <v>170</v>
      </c>
      <c r="K6884" s="6">
        <v>1.3</v>
      </c>
      <c r="L6884" s="6" t="s">
        <v>24</v>
      </c>
      <c r="N6884" s="6" t="b">
        <v>0</v>
      </c>
      <c r="O6884" s="6">
        <v>41.989670820000001</v>
      </c>
      <c r="P6884" s="6">
        <v>-72.128443349999998</v>
      </c>
    </row>
    <row r="6885" spans="2:16" ht="15.75" customHeight="1" x14ac:dyDescent="0.3">
      <c r="B6885" s="6">
        <v>107</v>
      </c>
      <c r="C6885" s="6" t="s">
        <v>26</v>
      </c>
      <c r="D6885" s="6">
        <v>9282</v>
      </c>
      <c r="F6885" s="6" t="s">
        <v>22</v>
      </c>
      <c r="G6885" s="6">
        <v>151.1</v>
      </c>
      <c r="H6885" s="6">
        <v>22</v>
      </c>
      <c r="I6885" s="6">
        <v>1.5</v>
      </c>
      <c r="J6885" s="6" t="s">
        <v>170</v>
      </c>
      <c r="K6885" s="6">
        <v>1.3</v>
      </c>
      <c r="L6885" s="6" t="s">
        <v>24</v>
      </c>
      <c r="N6885" s="6" t="b">
        <v>0</v>
      </c>
      <c r="O6885" s="6">
        <v>41.989169859999997</v>
      </c>
      <c r="P6885" s="6">
        <v>-72.129073320000003</v>
      </c>
    </row>
    <row r="6886" spans="2:16" ht="15.75" customHeight="1" x14ac:dyDescent="0.3">
      <c r="B6886" s="6">
        <v>409</v>
      </c>
      <c r="C6886" s="6" t="s">
        <v>25</v>
      </c>
      <c r="D6886" s="6">
        <v>9284</v>
      </c>
      <c r="F6886" s="6" t="s">
        <v>20</v>
      </c>
      <c r="G6886" s="6">
        <v>190.1</v>
      </c>
      <c r="H6886" s="6">
        <v>97.4</v>
      </c>
      <c r="I6886" s="6">
        <v>1.2</v>
      </c>
      <c r="J6886" s="6" t="s">
        <v>170</v>
      </c>
      <c r="K6886" s="6">
        <v>1.3</v>
      </c>
      <c r="L6886" s="6" t="s">
        <v>24</v>
      </c>
      <c r="N6886" s="6" t="b">
        <v>0</v>
      </c>
      <c r="O6886" s="6">
        <v>41.989776730000003</v>
      </c>
      <c r="P6886" s="6">
        <v>-72.12845016</v>
      </c>
    </row>
    <row r="6887" spans="2:16" ht="15.75" customHeight="1" x14ac:dyDescent="0.3">
      <c r="B6887" s="6">
        <v>107</v>
      </c>
      <c r="C6887" s="6" t="s">
        <v>21</v>
      </c>
      <c r="D6887" s="6">
        <v>9285</v>
      </c>
      <c r="F6887" s="6" t="s">
        <v>20</v>
      </c>
      <c r="G6887" s="6">
        <v>145.5</v>
      </c>
      <c r="H6887" s="6">
        <v>32.200000000000003</v>
      </c>
      <c r="I6887" s="6">
        <v>2.9</v>
      </c>
      <c r="J6887" s="6" t="s">
        <v>170</v>
      </c>
      <c r="K6887" s="6">
        <v>1.3</v>
      </c>
      <c r="L6887" s="6" t="s">
        <v>24</v>
      </c>
      <c r="N6887" s="6" t="b">
        <v>0</v>
      </c>
      <c r="O6887" s="6">
        <v>41.989268950000003</v>
      </c>
      <c r="P6887" s="6">
        <v>-72.129118610000006</v>
      </c>
    </row>
    <row r="6888" spans="2:16" ht="15.75" customHeight="1" x14ac:dyDescent="0.3">
      <c r="B6888" s="6">
        <v>408</v>
      </c>
      <c r="C6888" s="6" t="s">
        <v>26</v>
      </c>
      <c r="D6888" s="6">
        <v>9287</v>
      </c>
      <c r="F6888" s="6" t="s">
        <v>20</v>
      </c>
      <c r="G6888" s="6">
        <v>175.6</v>
      </c>
      <c r="H6888" s="6">
        <v>80.8</v>
      </c>
      <c r="I6888" s="6">
        <v>2.2999999999999998</v>
      </c>
      <c r="J6888" s="6" t="s">
        <v>170</v>
      </c>
      <c r="K6888" s="6">
        <v>1.3</v>
      </c>
      <c r="L6888" s="6" t="s">
        <v>24</v>
      </c>
      <c r="N6888" s="6" t="b">
        <v>0</v>
      </c>
      <c r="O6888" s="6">
        <v>41.989652360000001</v>
      </c>
      <c r="P6888" s="6">
        <v>-72.128657820000001</v>
      </c>
    </row>
    <row r="6889" spans="2:16" ht="15.75" customHeight="1" x14ac:dyDescent="0.3">
      <c r="B6889" s="6">
        <v>409</v>
      </c>
      <c r="C6889" s="6" t="s">
        <v>25</v>
      </c>
      <c r="D6889" s="6">
        <v>9288</v>
      </c>
      <c r="F6889" s="6" t="s">
        <v>20</v>
      </c>
      <c r="G6889" s="6">
        <v>196.9</v>
      </c>
      <c r="H6889" s="6">
        <v>91.9</v>
      </c>
      <c r="I6889" s="6">
        <v>1</v>
      </c>
      <c r="J6889" s="6" t="s">
        <v>170</v>
      </c>
      <c r="K6889" s="6">
        <v>1.3</v>
      </c>
      <c r="L6889" s="6" t="s">
        <v>24</v>
      </c>
      <c r="N6889" s="6" t="b">
        <v>0</v>
      </c>
      <c r="O6889" s="6">
        <v>41.989717400000004</v>
      </c>
      <c r="P6889" s="6">
        <v>-72.12838069</v>
      </c>
    </row>
    <row r="6890" spans="2:16" ht="15.75" customHeight="1" x14ac:dyDescent="0.3">
      <c r="B6890" s="6">
        <v>409</v>
      </c>
      <c r="C6890" s="6" t="s">
        <v>25</v>
      </c>
      <c r="D6890" s="6">
        <v>9291</v>
      </c>
      <c r="F6890" s="6" t="s">
        <v>20</v>
      </c>
      <c r="G6890" s="6">
        <v>191.1</v>
      </c>
      <c r="H6890" s="6">
        <v>96.5</v>
      </c>
      <c r="I6890" s="6">
        <v>1</v>
      </c>
      <c r="J6890" s="6" t="s">
        <v>170</v>
      </c>
      <c r="K6890" s="6">
        <v>1.3</v>
      </c>
      <c r="L6890" s="6" t="s">
        <v>24</v>
      </c>
      <c r="N6890" s="6" t="b">
        <v>0</v>
      </c>
      <c r="O6890" s="6">
        <v>41.989767200000003</v>
      </c>
      <c r="P6890" s="6">
        <v>-72.128440139999995</v>
      </c>
    </row>
    <row r="6891" spans="2:16" ht="15.75" customHeight="1" x14ac:dyDescent="0.3">
      <c r="B6891" s="6">
        <v>107</v>
      </c>
      <c r="C6891" s="6" t="s">
        <v>17</v>
      </c>
      <c r="D6891" s="6">
        <v>9296</v>
      </c>
      <c r="F6891" s="6" t="s">
        <v>20</v>
      </c>
      <c r="G6891" s="6">
        <v>144.30000000000001</v>
      </c>
      <c r="H6891" s="6">
        <v>28.7</v>
      </c>
      <c r="I6891" s="6">
        <v>1.4</v>
      </c>
      <c r="J6891" s="6" t="s">
        <v>170</v>
      </c>
      <c r="K6891" s="6">
        <v>1.3</v>
      </c>
      <c r="L6891" s="6" t="s">
        <v>24</v>
      </c>
      <c r="N6891" s="6" t="b">
        <v>0</v>
      </c>
      <c r="O6891" s="6">
        <v>41.989239820000002</v>
      </c>
      <c r="P6891" s="6">
        <v>-72.12914026</v>
      </c>
    </row>
    <row r="6892" spans="2:16" ht="15.75" customHeight="1" x14ac:dyDescent="0.3">
      <c r="B6892" s="6">
        <v>409</v>
      </c>
      <c r="C6892" s="6" t="s">
        <v>26</v>
      </c>
      <c r="D6892" s="6">
        <v>9297</v>
      </c>
      <c r="F6892" s="6" t="s">
        <v>20</v>
      </c>
      <c r="G6892" s="6">
        <v>198.3</v>
      </c>
      <c r="H6892" s="6">
        <v>83.6</v>
      </c>
      <c r="I6892" s="6">
        <v>1.3</v>
      </c>
      <c r="J6892" s="6" t="s">
        <v>170</v>
      </c>
      <c r="K6892" s="6">
        <v>1.3</v>
      </c>
      <c r="L6892" s="6" t="s">
        <v>24</v>
      </c>
      <c r="N6892" s="6" t="b">
        <v>0</v>
      </c>
      <c r="O6892" s="6">
        <v>41.989641710000001</v>
      </c>
      <c r="P6892" s="6">
        <v>-72.128381450000006</v>
      </c>
    </row>
    <row r="6893" spans="2:16" ht="15.75" customHeight="1" x14ac:dyDescent="0.3">
      <c r="B6893" s="6">
        <v>409</v>
      </c>
      <c r="C6893" s="6" t="s">
        <v>26</v>
      </c>
      <c r="D6893" s="6">
        <v>9297</v>
      </c>
      <c r="F6893" s="6" t="s">
        <v>20</v>
      </c>
      <c r="G6893" s="6">
        <v>198.5</v>
      </c>
      <c r="H6893" s="6">
        <v>85.4</v>
      </c>
      <c r="I6893" s="6">
        <v>1.2</v>
      </c>
      <c r="J6893" s="6" t="s">
        <v>170</v>
      </c>
      <c r="K6893" s="6">
        <v>1.3</v>
      </c>
      <c r="L6893" s="6" t="s">
        <v>24</v>
      </c>
      <c r="N6893" s="6" t="b">
        <v>0</v>
      </c>
      <c r="O6893" s="6">
        <v>41.989657340000001</v>
      </c>
      <c r="P6893" s="6">
        <v>-72.128375289999994</v>
      </c>
    </row>
    <row r="6894" spans="2:16" ht="15.75" customHeight="1" x14ac:dyDescent="0.3">
      <c r="B6894" s="6">
        <v>409</v>
      </c>
      <c r="C6894" s="6" t="s">
        <v>25</v>
      </c>
      <c r="D6894" s="6">
        <v>9301</v>
      </c>
      <c r="F6894" s="6" t="s">
        <v>20</v>
      </c>
      <c r="G6894" s="6">
        <v>193.6</v>
      </c>
      <c r="H6894" s="6">
        <v>92.5</v>
      </c>
      <c r="I6894" s="6">
        <v>1</v>
      </c>
      <c r="J6894" s="6" t="s">
        <v>170</v>
      </c>
      <c r="K6894" s="6">
        <v>1.3</v>
      </c>
      <c r="L6894" s="6" t="s">
        <v>24</v>
      </c>
      <c r="N6894" s="6" t="b">
        <v>0</v>
      </c>
      <c r="O6894" s="6">
        <v>41.989727870000003</v>
      </c>
      <c r="P6894" s="6">
        <v>-72.128418749999994</v>
      </c>
    </row>
    <row r="6895" spans="2:16" ht="15.75" customHeight="1" x14ac:dyDescent="0.3">
      <c r="B6895" s="6">
        <v>409</v>
      </c>
      <c r="C6895" s="6" t="s">
        <v>26</v>
      </c>
      <c r="D6895" s="6">
        <v>9302</v>
      </c>
      <c r="F6895" s="6" t="s">
        <v>20</v>
      </c>
      <c r="G6895" s="6">
        <v>190.4</v>
      </c>
      <c r="H6895" s="6">
        <v>85.4</v>
      </c>
      <c r="I6895" s="6">
        <v>1.6</v>
      </c>
      <c r="J6895" s="6" t="s">
        <v>170</v>
      </c>
      <c r="K6895" s="6">
        <v>1.3</v>
      </c>
      <c r="L6895" s="6" t="s">
        <v>24</v>
      </c>
      <c r="N6895" s="6" t="b">
        <v>0</v>
      </c>
      <c r="O6895" s="6">
        <v>41.989669990000003</v>
      </c>
      <c r="P6895" s="6">
        <v>-72.1284718</v>
      </c>
    </row>
    <row r="6896" spans="2:16" ht="15.75" customHeight="1" x14ac:dyDescent="0.3">
      <c r="B6896" s="6">
        <v>409</v>
      </c>
      <c r="C6896" s="6" t="s">
        <v>25</v>
      </c>
      <c r="D6896" s="6">
        <v>9303</v>
      </c>
      <c r="F6896" s="6" t="s">
        <v>20</v>
      </c>
      <c r="G6896" s="6">
        <v>196.8</v>
      </c>
      <c r="H6896" s="6">
        <v>91.2</v>
      </c>
      <c r="I6896" s="6">
        <v>1.6</v>
      </c>
      <c r="J6896" s="6" t="s">
        <v>170</v>
      </c>
      <c r="K6896" s="6">
        <v>1.3</v>
      </c>
      <c r="L6896" s="6" t="s">
        <v>24</v>
      </c>
      <c r="N6896" s="6" t="b">
        <v>0</v>
      </c>
      <c r="O6896" s="6">
        <v>41.989711360000001</v>
      </c>
      <c r="P6896" s="6">
        <v>-72.128383349999993</v>
      </c>
    </row>
    <row r="6897" spans="2:16" ht="15.75" customHeight="1" x14ac:dyDescent="0.3">
      <c r="B6897" s="6">
        <v>409</v>
      </c>
      <c r="C6897" s="6" t="s">
        <v>25</v>
      </c>
      <c r="D6897" s="6">
        <v>9305</v>
      </c>
      <c r="F6897" s="6" t="s">
        <v>20</v>
      </c>
      <c r="G6897" s="6">
        <v>193.4</v>
      </c>
      <c r="H6897" s="6">
        <v>92</v>
      </c>
      <c r="I6897" s="6">
        <v>1.6</v>
      </c>
      <c r="J6897" s="6" t="s">
        <v>170</v>
      </c>
      <c r="K6897" s="6">
        <v>1.3</v>
      </c>
      <c r="L6897" s="6" t="s">
        <v>24</v>
      </c>
      <c r="N6897" s="6" t="b">
        <v>0</v>
      </c>
      <c r="O6897" s="6">
        <v>41.989723750000003</v>
      </c>
      <c r="P6897" s="6">
        <v>-72.128422189999995</v>
      </c>
    </row>
    <row r="6898" spans="2:16" ht="15.75" customHeight="1" x14ac:dyDescent="0.3">
      <c r="B6898" s="6">
        <v>408</v>
      </c>
      <c r="C6898" s="6" t="s">
        <v>17</v>
      </c>
      <c r="D6898" s="6">
        <v>9306</v>
      </c>
      <c r="F6898" s="6" t="s">
        <v>20</v>
      </c>
      <c r="G6898" s="6">
        <v>160.19999999999999</v>
      </c>
      <c r="H6898" s="6">
        <v>82.5</v>
      </c>
      <c r="I6898" s="6">
        <v>1.1000000000000001</v>
      </c>
      <c r="J6898" s="6" t="s">
        <v>170</v>
      </c>
      <c r="K6898" s="6">
        <v>1.3</v>
      </c>
      <c r="L6898" s="6" t="s">
        <v>24</v>
      </c>
      <c r="N6898" s="6" t="b">
        <v>0</v>
      </c>
      <c r="O6898" s="6">
        <v>41.989691469999997</v>
      </c>
      <c r="P6898" s="6">
        <v>-72.128837750000002</v>
      </c>
    </row>
    <row r="6899" spans="2:16" ht="15.75" customHeight="1" x14ac:dyDescent="0.3">
      <c r="B6899" s="6">
        <v>409</v>
      </c>
      <c r="C6899" s="6" t="s">
        <v>25</v>
      </c>
      <c r="D6899" s="6">
        <v>9307</v>
      </c>
      <c r="F6899" s="6" t="s">
        <v>20</v>
      </c>
      <c r="G6899" s="6">
        <v>191.2</v>
      </c>
      <c r="H6899" s="6">
        <v>95.3</v>
      </c>
      <c r="I6899" s="6">
        <v>1.1000000000000001</v>
      </c>
      <c r="J6899" s="6" t="s">
        <v>170</v>
      </c>
      <c r="K6899" s="6">
        <v>1.3</v>
      </c>
      <c r="L6899" s="6" t="s">
        <v>24</v>
      </c>
      <c r="N6899" s="6" t="b">
        <v>0</v>
      </c>
      <c r="O6899" s="6">
        <v>41.989756419999999</v>
      </c>
      <c r="P6899" s="6">
        <v>-72.128441469999999</v>
      </c>
    </row>
    <row r="6900" spans="2:16" ht="15.75" customHeight="1" x14ac:dyDescent="0.3">
      <c r="B6900" s="6">
        <v>409</v>
      </c>
      <c r="C6900" s="6" t="s">
        <v>25</v>
      </c>
      <c r="D6900" s="6">
        <v>9308</v>
      </c>
      <c r="F6900" s="6" t="s">
        <v>20</v>
      </c>
      <c r="G6900" s="6">
        <v>192</v>
      </c>
      <c r="H6900" s="6">
        <v>97.7</v>
      </c>
      <c r="I6900" s="6">
        <v>1.2</v>
      </c>
      <c r="J6900" s="6" t="s">
        <v>170</v>
      </c>
      <c r="K6900" s="6">
        <v>1.3</v>
      </c>
      <c r="L6900" s="6" t="s">
        <v>24</v>
      </c>
      <c r="N6900" s="6" t="b">
        <v>0</v>
      </c>
      <c r="O6900" s="6">
        <v>41.989776419999998</v>
      </c>
      <c r="P6900" s="6">
        <v>-72.12842689</v>
      </c>
    </row>
    <row r="6901" spans="2:16" ht="15.75" customHeight="1" x14ac:dyDescent="0.3">
      <c r="B6901" s="6">
        <v>107</v>
      </c>
      <c r="C6901" s="6" t="s">
        <v>25</v>
      </c>
      <c r="D6901" s="6">
        <v>9309</v>
      </c>
      <c r="F6901" s="6" t="s">
        <v>22</v>
      </c>
      <c r="G6901" s="6">
        <v>154</v>
      </c>
      <c r="H6901" s="6">
        <v>36.6</v>
      </c>
      <c r="I6901" s="6">
        <v>1</v>
      </c>
      <c r="J6901" s="6" t="s">
        <v>170</v>
      </c>
      <c r="K6901" s="6">
        <v>1.3</v>
      </c>
      <c r="L6901" s="6" t="s">
        <v>24</v>
      </c>
      <c r="N6901" s="6" t="b">
        <v>0</v>
      </c>
      <c r="O6901" s="6">
        <v>41.989294639999997</v>
      </c>
      <c r="P6901" s="6">
        <v>-72.129008080000006</v>
      </c>
    </row>
    <row r="6902" spans="2:16" ht="15.75" customHeight="1" x14ac:dyDescent="0.3">
      <c r="B6902" s="6">
        <v>409</v>
      </c>
      <c r="C6902" s="6" t="s">
        <v>25</v>
      </c>
      <c r="D6902" s="6">
        <v>9310</v>
      </c>
      <c r="F6902" s="6" t="s">
        <v>20</v>
      </c>
      <c r="G6902" s="6">
        <v>192.8</v>
      </c>
      <c r="H6902" s="6">
        <v>90.9</v>
      </c>
      <c r="I6902" s="6">
        <v>1.8</v>
      </c>
      <c r="J6902" s="6" t="s">
        <v>170</v>
      </c>
      <c r="K6902" s="6">
        <v>1.3</v>
      </c>
      <c r="L6902" s="6" t="s">
        <v>24</v>
      </c>
      <c r="N6902" s="6" t="b">
        <v>0</v>
      </c>
      <c r="O6902" s="6">
        <v>41.98971495</v>
      </c>
      <c r="P6902" s="6">
        <v>-72.128431649999996</v>
      </c>
    </row>
    <row r="6903" spans="2:16" ht="15.75" customHeight="1" x14ac:dyDescent="0.3">
      <c r="B6903" s="6">
        <v>409</v>
      </c>
      <c r="C6903" s="6" t="s">
        <v>25</v>
      </c>
      <c r="D6903" s="6">
        <v>9311</v>
      </c>
      <c r="F6903" s="6" t="s">
        <v>20</v>
      </c>
      <c r="G6903" s="6">
        <v>196.5</v>
      </c>
      <c r="H6903" s="6">
        <v>90.1</v>
      </c>
      <c r="I6903" s="6">
        <v>1.4</v>
      </c>
      <c r="J6903" s="6" t="s">
        <v>170</v>
      </c>
      <c r="K6903" s="6">
        <v>1.3</v>
      </c>
      <c r="L6903" s="6" t="s">
        <v>24</v>
      </c>
      <c r="N6903" s="6" t="b">
        <v>0</v>
      </c>
      <c r="O6903" s="6">
        <v>41.989702090000002</v>
      </c>
      <c r="P6903" s="6">
        <v>-72.128389240000004</v>
      </c>
    </row>
    <row r="6904" spans="2:16" ht="15.75" customHeight="1" x14ac:dyDescent="0.3">
      <c r="B6904" s="6">
        <v>409</v>
      </c>
      <c r="C6904" s="6" t="s">
        <v>25</v>
      </c>
      <c r="D6904" s="6">
        <v>9312</v>
      </c>
      <c r="F6904" s="6" t="s">
        <v>20</v>
      </c>
      <c r="G6904" s="6">
        <v>192.4</v>
      </c>
      <c r="H6904" s="6">
        <v>90.1</v>
      </c>
      <c r="I6904" s="6">
        <v>1.2</v>
      </c>
      <c r="J6904" s="6" t="s">
        <v>170</v>
      </c>
      <c r="K6904" s="6">
        <v>1.3</v>
      </c>
      <c r="L6904" s="6" t="s">
        <v>24</v>
      </c>
      <c r="N6904" s="6" t="b">
        <v>0</v>
      </c>
      <c r="O6904" s="6">
        <v>41.989708489999998</v>
      </c>
      <c r="P6904" s="6">
        <v>-72.128438099999997</v>
      </c>
    </row>
    <row r="6905" spans="2:16" ht="15.75" customHeight="1" x14ac:dyDescent="0.3">
      <c r="B6905" s="6">
        <v>409</v>
      </c>
      <c r="C6905" s="6" t="s">
        <v>26</v>
      </c>
      <c r="D6905" s="6">
        <v>9313</v>
      </c>
      <c r="F6905" s="6" t="s">
        <v>20</v>
      </c>
      <c r="G6905" s="6">
        <v>196.4</v>
      </c>
      <c r="H6905" s="6">
        <v>84.6</v>
      </c>
      <c r="I6905" s="6">
        <v>1</v>
      </c>
      <c r="J6905" s="6" t="s">
        <v>170</v>
      </c>
      <c r="K6905" s="6">
        <v>1.3</v>
      </c>
      <c r="L6905" s="6" t="s">
        <v>24</v>
      </c>
      <c r="N6905" s="6" t="b">
        <v>0</v>
      </c>
      <c r="O6905" s="6">
        <v>41.989653529999998</v>
      </c>
      <c r="P6905" s="6">
        <v>-72.12840199</v>
      </c>
    </row>
    <row r="6906" spans="2:16" ht="15.75" customHeight="1" x14ac:dyDescent="0.3">
      <c r="B6906" s="6">
        <v>409</v>
      </c>
      <c r="C6906" s="6" t="s">
        <v>25</v>
      </c>
      <c r="D6906" s="6">
        <v>9315</v>
      </c>
      <c r="F6906" s="6" t="s">
        <v>20</v>
      </c>
      <c r="G6906" s="6">
        <v>192.3</v>
      </c>
      <c r="H6906" s="6">
        <v>90.2</v>
      </c>
      <c r="I6906" s="6">
        <v>1.5</v>
      </c>
      <c r="J6906" s="6" t="s">
        <v>170</v>
      </c>
      <c r="K6906" s="6">
        <v>1.3</v>
      </c>
      <c r="L6906" s="6" t="s">
        <v>24</v>
      </c>
      <c r="N6906" s="6" t="b">
        <v>0</v>
      </c>
      <c r="O6906" s="6">
        <v>41.989709529999999</v>
      </c>
      <c r="P6906" s="6">
        <v>-72.128439080000007</v>
      </c>
    </row>
    <row r="6907" spans="2:16" ht="15.75" customHeight="1" x14ac:dyDescent="0.3">
      <c r="B6907" s="6">
        <v>107</v>
      </c>
      <c r="C6907" s="6" t="s">
        <v>21</v>
      </c>
      <c r="D6907" s="6">
        <v>9317</v>
      </c>
      <c r="F6907" s="6" t="s">
        <v>20</v>
      </c>
      <c r="G6907" s="6">
        <v>143.69999999999999</v>
      </c>
      <c r="H6907" s="6">
        <v>31.5</v>
      </c>
      <c r="I6907" s="6">
        <v>2.4</v>
      </c>
      <c r="J6907" s="6" t="s">
        <v>170</v>
      </c>
      <c r="K6907" s="6">
        <v>1.3</v>
      </c>
      <c r="L6907" s="6" t="s">
        <v>24</v>
      </c>
      <c r="N6907" s="6" t="b">
        <v>0</v>
      </c>
      <c r="O6907" s="6">
        <v>41.98926556</v>
      </c>
      <c r="P6907" s="6">
        <v>-72.129141529999998</v>
      </c>
    </row>
    <row r="6908" spans="2:16" ht="15.75" customHeight="1" x14ac:dyDescent="0.3">
      <c r="B6908" s="6">
        <v>409</v>
      </c>
      <c r="C6908" s="6" t="s">
        <v>25</v>
      </c>
      <c r="D6908" s="6">
        <v>9317</v>
      </c>
      <c r="F6908" s="6" t="s">
        <v>20</v>
      </c>
      <c r="G6908" s="6">
        <v>192.2</v>
      </c>
      <c r="H6908" s="6">
        <v>91.6</v>
      </c>
      <c r="I6908" s="6">
        <v>1</v>
      </c>
      <c r="J6908" s="6" t="s">
        <v>170</v>
      </c>
      <c r="K6908" s="6">
        <v>1.3</v>
      </c>
      <c r="L6908" s="6" t="s">
        <v>24</v>
      </c>
      <c r="N6908" s="6" t="b">
        <v>0</v>
      </c>
      <c r="O6908" s="6">
        <v>41.989722090000001</v>
      </c>
      <c r="P6908" s="6">
        <v>-72.128437329999997</v>
      </c>
    </row>
    <row r="6909" spans="2:16" ht="15.75" customHeight="1" x14ac:dyDescent="0.3">
      <c r="B6909" s="6">
        <v>409</v>
      </c>
      <c r="C6909" s="6" t="s">
        <v>25</v>
      </c>
      <c r="D6909" s="6">
        <v>9320</v>
      </c>
      <c r="F6909" s="6" t="s">
        <v>20</v>
      </c>
      <c r="G6909" s="6">
        <v>198</v>
      </c>
      <c r="H6909" s="6">
        <v>93.5</v>
      </c>
      <c r="I6909" s="6">
        <v>1.4</v>
      </c>
      <c r="J6909" s="6" t="s">
        <v>170</v>
      </c>
      <c r="K6909" s="6">
        <v>1.3</v>
      </c>
      <c r="L6909" s="6" t="s">
        <v>24</v>
      </c>
      <c r="N6909" s="6" t="b">
        <v>0</v>
      </c>
      <c r="O6909" s="6">
        <v>41.989729850000003</v>
      </c>
      <c r="P6909" s="6">
        <v>-72.128364219999995</v>
      </c>
    </row>
    <row r="6910" spans="2:16" ht="15.75" customHeight="1" x14ac:dyDescent="0.3">
      <c r="B6910" s="6">
        <v>409</v>
      </c>
      <c r="C6910" s="6" t="s">
        <v>26</v>
      </c>
      <c r="D6910" s="6">
        <v>9321</v>
      </c>
      <c r="F6910" s="6" t="s">
        <v>20</v>
      </c>
      <c r="G6910" s="6">
        <v>187.2</v>
      </c>
      <c r="H6910" s="6">
        <v>90.1</v>
      </c>
      <c r="I6910" s="6">
        <v>1.5</v>
      </c>
      <c r="J6910" s="6" t="s">
        <v>170</v>
      </c>
      <c r="K6910" s="6">
        <v>1.3</v>
      </c>
      <c r="L6910" s="6" t="s">
        <v>24</v>
      </c>
      <c r="N6910" s="6" t="b">
        <v>0</v>
      </c>
      <c r="O6910" s="6">
        <v>41.989716610000002</v>
      </c>
      <c r="P6910" s="6">
        <v>-72.128500059999993</v>
      </c>
    </row>
    <row r="6911" spans="2:16" ht="15.75" customHeight="1" x14ac:dyDescent="0.3">
      <c r="B6911" s="6">
        <v>409</v>
      </c>
      <c r="C6911" s="6" t="s">
        <v>26</v>
      </c>
      <c r="D6911" s="6">
        <v>9323</v>
      </c>
      <c r="F6911" s="6" t="s">
        <v>20</v>
      </c>
      <c r="G6911" s="6">
        <v>196.5</v>
      </c>
      <c r="H6911" s="6">
        <v>82.9</v>
      </c>
      <c r="I6911" s="6">
        <v>1.6</v>
      </c>
      <c r="J6911" s="6" t="s">
        <v>170</v>
      </c>
      <c r="K6911" s="6">
        <v>1.3</v>
      </c>
      <c r="L6911" s="6" t="s">
        <v>24</v>
      </c>
      <c r="N6911" s="6" t="b">
        <v>0</v>
      </c>
      <c r="O6911" s="6">
        <v>41.989638319999997</v>
      </c>
      <c r="P6911" s="6">
        <v>-72.128404369999998</v>
      </c>
    </row>
    <row r="6912" spans="2:16" ht="15.75" customHeight="1" x14ac:dyDescent="0.3">
      <c r="B6912" s="6">
        <v>107</v>
      </c>
      <c r="C6912" s="6" t="s">
        <v>26</v>
      </c>
      <c r="D6912" s="6">
        <v>9324</v>
      </c>
      <c r="F6912" s="6" t="s">
        <v>22</v>
      </c>
      <c r="G6912" s="6">
        <v>159.30000000000001</v>
      </c>
      <c r="H6912" s="6">
        <v>21.8</v>
      </c>
      <c r="I6912" s="6">
        <v>3.4</v>
      </c>
      <c r="J6912" s="6" t="s">
        <v>170</v>
      </c>
      <c r="K6912" s="6">
        <v>1.3</v>
      </c>
      <c r="L6912" s="6" t="s">
        <v>24</v>
      </c>
      <c r="N6912" s="6" t="b">
        <v>0</v>
      </c>
      <c r="O6912" s="6">
        <v>41.989155289999999</v>
      </c>
      <c r="P6912" s="6">
        <v>-72.128976030000004</v>
      </c>
    </row>
    <row r="6913" spans="2:16" ht="15.75" customHeight="1" x14ac:dyDescent="0.3">
      <c r="B6913" s="6">
        <v>107</v>
      </c>
      <c r="C6913" s="6" t="s">
        <v>26</v>
      </c>
      <c r="D6913" s="6">
        <v>9325</v>
      </c>
      <c r="F6913" s="6" t="s">
        <v>20</v>
      </c>
      <c r="G6913" s="6">
        <v>157.19999999999999</v>
      </c>
      <c r="H6913" s="6">
        <v>24.4</v>
      </c>
      <c r="I6913" s="6">
        <v>3.3</v>
      </c>
      <c r="J6913" s="6" t="s">
        <v>170</v>
      </c>
      <c r="K6913" s="6">
        <v>1.3</v>
      </c>
      <c r="L6913" s="6" t="s">
        <v>24</v>
      </c>
      <c r="N6913" s="6" t="b">
        <v>0</v>
      </c>
      <c r="O6913" s="6">
        <v>41.989181590000001</v>
      </c>
      <c r="P6913" s="6">
        <v>-72.128995590000002</v>
      </c>
    </row>
    <row r="6914" spans="2:16" ht="15.75" customHeight="1" x14ac:dyDescent="0.3">
      <c r="B6914" s="6">
        <v>409</v>
      </c>
      <c r="C6914" s="6" t="s">
        <v>25</v>
      </c>
      <c r="D6914" s="6">
        <v>9325</v>
      </c>
      <c r="F6914" s="6" t="s">
        <v>20</v>
      </c>
      <c r="G6914" s="6">
        <v>191.8</v>
      </c>
      <c r="H6914" s="6">
        <v>97.1</v>
      </c>
      <c r="I6914" s="6">
        <v>1.6</v>
      </c>
      <c r="J6914" s="6" t="s">
        <v>170</v>
      </c>
      <c r="K6914" s="6">
        <v>1.3</v>
      </c>
      <c r="L6914" s="6" t="s">
        <v>24</v>
      </c>
      <c r="N6914" s="6" t="b">
        <v>0</v>
      </c>
      <c r="O6914" s="6">
        <v>41.989771419999997</v>
      </c>
      <c r="P6914" s="6">
        <v>-72.128430530000003</v>
      </c>
    </row>
    <row r="6915" spans="2:16" ht="15.75" customHeight="1" x14ac:dyDescent="0.3">
      <c r="B6915" s="6">
        <v>409</v>
      </c>
      <c r="C6915" s="6" t="s">
        <v>26</v>
      </c>
      <c r="D6915" s="6">
        <v>9326</v>
      </c>
      <c r="F6915" s="6" t="s">
        <v>20</v>
      </c>
      <c r="G6915" s="6">
        <v>192.1</v>
      </c>
      <c r="H6915" s="6">
        <v>88.7</v>
      </c>
      <c r="I6915" s="6">
        <v>1.9</v>
      </c>
      <c r="J6915" s="6" t="s">
        <v>170</v>
      </c>
      <c r="K6915" s="6">
        <v>1.3</v>
      </c>
      <c r="L6915" s="6" t="s">
        <v>24</v>
      </c>
      <c r="N6915" s="6" t="b">
        <v>0</v>
      </c>
      <c r="O6915" s="6">
        <v>41.989696559999999</v>
      </c>
      <c r="P6915" s="6">
        <v>-72.128444610000003</v>
      </c>
    </row>
    <row r="6916" spans="2:16" ht="15.75" customHeight="1" x14ac:dyDescent="0.3">
      <c r="B6916" s="6">
        <v>409</v>
      </c>
      <c r="C6916" s="6" t="s">
        <v>26</v>
      </c>
      <c r="D6916" s="6">
        <v>9327</v>
      </c>
      <c r="F6916" s="6" t="s">
        <v>20</v>
      </c>
      <c r="G6916" s="6">
        <v>190.4</v>
      </c>
      <c r="H6916" s="6">
        <v>88.9</v>
      </c>
      <c r="I6916" s="6">
        <v>1.2</v>
      </c>
      <c r="J6916" s="6" t="s">
        <v>170</v>
      </c>
      <c r="K6916" s="6">
        <v>1.3</v>
      </c>
      <c r="L6916" s="6" t="s">
        <v>24</v>
      </c>
      <c r="N6916" s="6" t="b">
        <v>0</v>
      </c>
      <c r="O6916" s="6">
        <v>41.989700990000003</v>
      </c>
      <c r="P6916" s="6">
        <v>-72.128464449999996</v>
      </c>
    </row>
    <row r="6917" spans="2:16" ht="15.75" customHeight="1" x14ac:dyDescent="0.3">
      <c r="B6917" s="6">
        <v>408</v>
      </c>
      <c r="C6917" s="6" t="s">
        <v>25</v>
      </c>
      <c r="D6917" s="6">
        <v>9329</v>
      </c>
      <c r="F6917" s="6" t="s">
        <v>20</v>
      </c>
      <c r="G6917" s="6">
        <v>177.7</v>
      </c>
      <c r="H6917" s="6">
        <v>98.6</v>
      </c>
      <c r="I6917" s="6">
        <v>2.5</v>
      </c>
      <c r="J6917" s="6" t="s">
        <v>170</v>
      </c>
      <c r="K6917" s="6">
        <v>1.3</v>
      </c>
      <c r="L6917" s="6" t="s">
        <v>24</v>
      </c>
      <c r="N6917" s="6" t="b">
        <v>0</v>
      </c>
      <c r="O6917" s="6">
        <v>41.989806729999998</v>
      </c>
      <c r="P6917" s="6">
        <v>-72.128595390000001</v>
      </c>
    </row>
    <row r="6918" spans="2:16" ht="15.75" customHeight="1" x14ac:dyDescent="0.3">
      <c r="B6918" s="6">
        <v>409</v>
      </c>
      <c r="C6918" s="6" t="s">
        <v>25</v>
      </c>
      <c r="D6918" s="6">
        <v>9330</v>
      </c>
      <c r="F6918" s="6" t="s">
        <v>20</v>
      </c>
      <c r="G6918" s="6">
        <v>190.3</v>
      </c>
      <c r="H6918" s="6">
        <v>95.2</v>
      </c>
      <c r="I6918" s="6">
        <v>1.3</v>
      </c>
      <c r="J6918" s="6" t="s">
        <v>170</v>
      </c>
      <c r="K6918" s="6">
        <v>1.3</v>
      </c>
      <c r="L6918" s="6" t="s">
        <v>24</v>
      </c>
      <c r="N6918" s="6" t="b">
        <v>0</v>
      </c>
      <c r="O6918" s="6">
        <v>41.989756939999999</v>
      </c>
      <c r="P6918" s="6">
        <v>-72.1284524</v>
      </c>
    </row>
    <row r="6919" spans="2:16" ht="15.75" customHeight="1" x14ac:dyDescent="0.3">
      <c r="B6919" s="6">
        <v>409</v>
      </c>
      <c r="C6919" s="6" t="s">
        <v>26</v>
      </c>
      <c r="D6919" s="6">
        <v>9331</v>
      </c>
      <c r="F6919" s="6" t="s">
        <v>20</v>
      </c>
      <c r="G6919" s="6">
        <v>191</v>
      </c>
      <c r="H6919" s="6">
        <v>88.5</v>
      </c>
      <c r="I6919" s="6">
        <v>3.1</v>
      </c>
      <c r="J6919" s="6" t="s">
        <v>170</v>
      </c>
      <c r="K6919" s="6">
        <v>1.3</v>
      </c>
      <c r="L6919" s="6" t="s">
        <v>24</v>
      </c>
      <c r="N6919" s="6" t="b">
        <v>0</v>
      </c>
      <c r="O6919" s="6">
        <v>41.989696510000002</v>
      </c>
      <c r="P6919" s="6">
        <v>-72.128458140000006</v>
      </c>
    </row>
    <row r="6920" spans="2:16" ht="15.75" customHeight="1" x14ac:dyDescent="0.3">
      <c r="B6920" s="6">
        <v>409</v>
      </c>
      <c r="C6920" s="6" t="s">
        <v>26</v>
      </c>
      <c r="D6920" s="6">
        <v>9332</v>
      </c>
      <c r="F6920" s="6" t="s">
        <v>20</v>
      </c>
      <c r="G6920" s="6">
        <v>193.1</v>
      </c>
      <c r="H6920" s="6">
        <v>89.2</v>
      </c>
      <c r="I6920" s="6">
        <v>1.5</v>
      </c>
      <c r="J6920" s="6" t="s">
        <v>170</v>
      </c>
      <c r="K6920" s="6">
        <v>1.3</v>
      </c>
      <c r="L6920" s="6" t="s">
        <v>24</v>
      </c>
      <c r="N6920" s="6" t="b">
        <v>0</v>
      </c>
      <c r="O6920" s="6">
        <v>41.989699430000002</v>
      </c>
      <c r="P6920" s="6">
        <v>-72.128431649999996</v>
      </c>
    </row>
    <row r="6921" spans="2:16" ht="15.75" customHeight="1" x14ac:dyDescent="0.3">
      <c r="B6921" s="6">
        <v>409</v>
      </c>
      <c r="C6921" s="6" t="s">
        <v>26</v>
      </c>
      <c r="D6921" s="6">
        <v>9332</v>
      </c>
      <c r="F6921" s="6" t="s">
        <v>20</v>
      </c>
      <c r="G6921" s="6">
        <v>190.6</v>
      </c>
      <c r="H6921" s="6">
        <v>87.8</v>
      </c>
      <c r="I6921" s="6">
        <v>2</v>
      </c>
      <c r="J6921" s="6" t="s">
        <v>170</v>
      </c>
      <c r="K6921" s="6">
        <v>1.3</v>
      </c>
      <c r="L6921" s="6" t="s">
        <v>24</v>
      </c>
      <c r="N6921" s="6" t="b">
        <v>0</v>
      </c>
      <c r="O6921" s="6">
        <v>41.989690930000002</v>
      </c>
      <c r="P6921" s="6">
        <v>-72.128464379999997</v>
      </c>
    </row>
    <row r="6922" spans="2:16" ht="15.75" customHeight="1" x14ac:dyDescent="0.3">
      <c r="B6922" s="6">
        <v>409</v>
      </c>
      <c r="C6922" s="6" t="s">
        <v>25</v>
      </c>
      <c r="D6922" s="6">
        <v>9333</v>
      </c>
      <c r="F6922" s="6" t="s">
        <v>20</v>
      </c>
      <c r="G6922" s="6">
        <v>191.9</v>
      </c>
      <c r="H6922" s="6">
        <v>97.4</v>
      </c>
      <c r="I6922" s="6">
        <v>1</v>
      </c>
      <c r="J6922" s="6" t="s">
        <v>170</v>
      </c>
      <c r="K6922" s="6">
        <v>1.3</v>
      </c>
      <c r="L6922" s="6" t="s">
        <v>24</v>
      </c>
      <c r="N6922" s="6" t="b">
        <v>0</v>
      </c>
      <c r="O6922" s="6">
        <v>41.989773919999998</v>
      </c>
      <c r="P6922" s="6">
        <v>-72.128428709999994</v>
      </c>
    </row>
    <row r="6923" spans="2:16" ht="15.75" customHeight="1" x14ac:dyDescent="0.3">
      <c r="B6923" s="6">
        <v>409</v>
      </c>
      <c r="C6923" s="6" t="s">
        <v>25</v>
      </c>
      <c r="D6923" s="6">
        <v>9334</v>
      </c>
      <c r="F6923" s="6" t="s">
        <v>20</v>
      </c>
      <c r="G6923" s="6">
        <v>199</v>
      </c>
      <c r="H6923" s="6">
        <v>96.4</v>
      </c>
      <c r="I6923" s="6">
        <v>1.5</v>
      </c>
      <c r="J6923" s="6" t="s">
        <v>170</v>
      </c>
      <c r="K6923" s="6">
        <v>1.3</v>
      </c>
      <c r="L6923" s="6" t="s">
        <v>24</v>
      </c>
      <c r="N6923" s="6" t="b">
        <v>0</v>
      </c>
      <c r="O6923" s="6">
        <v>41.989753980000003</v>
      </c>
      <c r="P6923" s="6">
        <v>-72.128346210000004</v>
      </c>
    </row>
    <row r="6924" spans="2:16" ht="15.75" customHeight="1" x14ac:dyDescent="0.3">
      <c r="B6924" s="6">
        <v>409</v>
      </c>
      <c r="C6924" s="6" t="s">
        <v>25</v>
      </c>
      <c r="D6924" s="6">
        <v>9335</v>
      </c>
      <c r="F6924" s="6" t="s">
        <v>20</v>
      </c>
      <c r="G6924" s="6">
        <v>197</v>
      </c>
      <c r="H6924" s="6">
        <v>94.4</v>
      </c>
      <c r="I6924" s="6">
        <v>1.3</v>
      </c>
      <c r="J6924" s="6" t="s">
        <v>170</v>
      </c>
      <c r="K6924" s="6">
        <v>1.3</v>
      </c>
      <c r="L6924" s="6" t="s">
        <v>24</v>
      </c>
      <c r="N6924" s="6" t="b">
        <v>0</v>
      </c>
      <c r="O6924" s="6">
        <v>41.989739389999997</v>
      </c>
      <c r="P6924" s="6">
        <v>-72.128374249999993</v>
      </c>
    </row>
    <row r="6925" spans="2:16" ht="15.75" customHeight="1" x14ac:dyDescent="0.3">
      <c r="B6925" s="6">
        <v>107</v>
      </c>
      <c r="C6925" s="6" t="s">
        <v>25</v>
      </c>
      <c r="D6925" s="6">
        <v>9336</v>
      </c>
      <c r="F6925" s="6" t="s">
        <v>22</v>
      </c>
      <c r="G6925" s="6">
        <v>158.6</v>
      </c>
      <c r="H6925" s="6">
        <v>33.299999999999997</v>
      </c>
      <c r="I6925" s="6">
        <v>1.5</v>
      </c>
      <c r="J6925" s="6" t="s">
        <v>170</v>
      </c>
      <c r="K6925" s="6">
        <v>1.3</v>
      </c>
      <c r="L6925" s="6" t="s">
        <v>24</v>
      </c>
      <c r="N6925" s="6" t="b">
        <v>0</v>
      </c>
      <c r="O6925" s="6">
        <v>41.989258229999997</v>
      </c>
      <c r="P6925" s="6">
        <v>-72.128960199999995</v>
      </c>
    </row>
    <row r="6926" spans="2:16" ht="15.75" customHeight="1" x14ac:dyDescent="0.3">
      <c r="B6926" s="6">
        <v>107</v>
      </c>
      <c r="C6926" s="6" t="s">
        <v>25</v>
      </c>
      <c r="D6926" s="6">
        <v>9338</v>
      </c>
      <c r="F6926" s="6" t="s">
        <v>22</v>
      </c>
      <c r="G6926" s="6">
        <v>153.19999999999999</v>
      </c>
      <c r="H6926" s="6">
        <v>39.200000000000003</v>
      </c>
      <c r="I6926" s="6">
        <v>1.9</v>
      </c>
      <c r="J6926" s="6" t="s">
        <v>170</v>
      </c>
      <c r="K6926" s="6">
        <v>1.3</v>
      </c>
      <c r="L6926" s="6" t="s">
        <v>24</v>
      </c>
      <c r="N6926" s="6" t="b">
        <v>0</v>
      </c>
      <c r="O6926" s="6">
        <v>41.989318920000002</v>
      </c>
      <c r="P6926" s="6">
        <v>-72.129012149999994</v>
      </c>
    </row>
    <row r="6927" spans="2:16" ht="15.75" customHeight="1" x14ac:dyDescent="0.3">
      <c r="B6927" s="6">
        <v>408</v>
      </c>
      <c r="C6927" s="6" t="s">
        <v>25</v>
      </c>
      <c r="D6927" s="6">
        <v>9340</v>
      </c>
      <c r="F6927" s="6" t="s">
        <v>20</v>
      </c>
      <c r="G6927" s="6">
        <v>177.2</v>
      </c>
      <c r="H6927" s="6">
        <v>96.1</v>
      </c>
      <c r="I6927" s="6">
        <v>1.9</v>
      </c>
      <c r="J6927" s="6" t="s">
        <v>170</v>
      </c>
      <c r="K6927" s="6">
        <v>1.3</v>
      </c>
      <c r="L6927" s="6" t="s">
        <v>24</v>
      </c>
      <c r="N6927" s="6" t="b">
        <v>0</v>
      </c>
      <c r="O6927" s="6">
        <v>41.98978537</v>
      </c>
      <c r="P6927" s="6">
        <v>-72.128606610000006</v>
      </c>
    </row>
    <row r="6928" spans="2:16" ht="15.75" customHeight="1" x14ac:dyDescent="0.3">
      <c r="B6928" s="6">
        <v>409</v>
      </c>
      <c r="C6928" s="6" t="s">
        <v>26</v>
      </c>
      <c r="D6928" s="6">
        <v>9341</v>
      </c>
      <c r="F6928" s="6" t="s">
        <v>20</v>
      </c>
      <c r="G6928" s="6">
        <v>196.7</v>
      </c>
      <c r="H6928" s="6">
        <v>83.4</v>
      </c>
      <c r="I6928" s="6">
        <v>2.4</v>
      </c>
      <c r="J6928" s="6" t="s">
        <v>170</v>
      </c>
      <c r="K6928" s="6">
        <v>1.3</v>
      </c>
      <c r="L6928" s="6" t="s">
        <v>24</v>
      </c>
      <c r="N6928" s="6" t="b">
        <v>0</v>
      </c>
      <c r="O6928" s="6">
        <v>41.989642430000004</v>
      </c>
      <c r="P6928" s="6">
        <v>-72.128400940000006</v>
      </c>
    </row>
    <row r="6929" spans="2:16" ht="15.75" customHeight="1" x14ac:dyDescent="0.3">
      <c r="B6929" s="6">
        <v>107</v>
      </c>
      <c r="C6929" s="6" t="s">
        <v>25</v>
      </c>
      <c r="D6929" s="6">
        <v>9342</v>
      </c>
      <c r="F6929" s="6" t="s">
        <v>20</v>
      </c>
      <c r="G6929" s="6">
        <v>155.1</v>
      </c>
      <c r="H6929" s="6">
        <v>31.1</v>
      </c>
      <c r="I6929" s="6">
        <v>3</v>
      </c>
      <c r="J6929" s="6" t="s">
        <v>170</v>
      </c>
      <c r="K6929" s="6">
        <v>1.3</v>
      </c>
      <c r="L6929" s="6" t="s">
        <v>24</v>
      </c>
      <c r="N6929" s="6" t="b">
        <v>0</v>
      </c>
      <c r="O6929" s="6">
        <v>41.989244210000003</v>
      </c>
      <c r="P6929" s="6">
        <v>-72.129006529999998</v>
      </c>
    </row>
    <row r="6930" spans="2:16" ht="15.75" customHeight="1" x14ac:dyDescent="0.3">
      <c r="B6930" s="6">
        <v>107</v>
      </c>
      <c r="C6930" s="6" t="s">
        <v>25</v>
      </c>
      <c r="D6930" s="6">
        <v>9344</v>
      </c>
      <c r="F6930" s="6" t="s">
        <v>22</v>
      </c>
      <c r="G6930" s="6">
        <v>155</v>
      </c>
      <c r="H6930" s="6">
        <v>36.799999999999997</v>
      </c>
      <c r="I6930" s="6">
        <v>1.2</v>
      </c>
      <c r="J6930" s="6" t="s">
        <v>170</v>
      </c>
      <c r="K6930" s="6">
        <v>1.3</v>
      </c>
      <c r="L6930" s="6" t="s">
        <v>24</v>
      </c>
      <c r="N6930" s="6" t="b">
        <v>0</v>
      </c>
      <c r="O6930" s="6">
        <v>41.98929485</v>
      </c>
      <c r="P6930" s="6">
        <v>-72.128995750000001</v>
      </c>
    </row>
    <row r="6931" spans="2:16" ht="15.75" customHeight="1" x14ac:dyDescent="0.3">
      <c r="B6931" s="6">
        <v>408</v>
      </c>
      <c r="C6931" s="6" t="s">
        <v>17</v>
      </c>
      <c r="D6931" s="6">
        <v>9345</v>
      </c>
      <c r="F6931" s="6" t="s">
        <v>20</v>
      </c>
      <c r="G6931" s="6">
        <v>168.4</v>
      </c>
      <c r="H6931" s="6">
        <v>84.1</v>
      </c>
      <c r="I6931" s="6">
        <v>1.2</v>
      </c>
      <c r="J6931" s="6" t="s">
        <v>170</v>
      </c>
      <c r="K6931" s="6">
        <v>1.3</v>
      </c>
      <c r="L6931" s="6" t="s">
        <v>24</v>
      </c>
      <c r="N6931" s="6" t="b">
        <v>0</v>
      </c>
      <c r="O6931" s="6">
        <v>41.989692839999996</v>
      </c>
      <c r="P6931" s="6">
        <v>-72.128736680000003</v>
      </c>
    </row>
    <row r="6932" spans="2:16" ht="15.75" customHeight="1" x14ac:dyDescent="0.3">
      <c r="B6932" s="6">
        <v>408</v>
      </c>
      <c r="C6932" s="6" t="s">
        <v>26</v>
      </c>
      <c r="D6932" s="6">
        <v>9346</v>
      </c>
      <c r="F6932" s="6" t="s">
        <v>20</v>
      </c>
      <c r="G6932" s="6">
        <v>179.6</v>
      </c>
      <c r="H6932" s="6">
        <v>80.3</v>
      </c>
      <c r="I6932" s="6">
        <v>1.7</v>
      </c>
      <c r="J6932" s="6" t="s">
        <v>170</v>
      </c>
      <c r="K6932" s="6">
        <v>1.3</v>
      </c>
      <c r="L6932" s="6" t="s">
        <v>24</v>
      </c>
      <c r="N6932" s="6" t="b">
        <v>0</v>
      </c>
      <c r="O6932" s="6">
        <v>41.989641689999999</v>
      </c>
      <c r="P6932" s="6">
        <v>-72.128611210000003</v>
      </c>
    </row>
    <row r="6933" spans="2:16" ht="15.75" customHeight="1" x14ac:dyDescent="0.3">
      <c r="B6933" s="6">
        <v>107</v>
      </c>
      <c r="C6933" s="6" t="s">
        <v>21</v>
      </c>
      <c r="D6933" s="6">
        <v>9347</v>
      </c>
      <c r="F6933" s="6" t="s">
        <v>22</v>
      </c>
      <c r="G6933" s="6">
        <v>147.19999999999999</v>
      </c>
      <c r="H6933" s="6">
        <v>36.799999999999997</v>
      </c>
      <c r="I6933" s="6">
        <v>1.9</v>
      </c>
      <c r="J6933" s="6" t="s">
        <v>170</v>
      </c>
      <c r="K6933" s="6">
        <v>1.3</v>
      </c>
      <c r="L6933" s="6" t="s">
        <v>24</v>
      </c>
      <c r="N6933" s="6" t="b">
        <v>0</v>
      </c>
      <c r="O6933" s="6">
        <v>41.989307029999999</v>
      </c>
      <c r="P6933" s="6">
        <v>-72.129088690000003</v>
      </c>
    </row>
    <row r="6934" spans="2:16" ht="15.75" customHeight="1" x14ac:dyDescent="0.3">
      <c r="B6934" s="6">
        <v>408</v>
      </c>
      <c r="C6934" s="6" t="s">
        <v>26</v>
      </c>
      <c r="D6934" s="6">
        <v>9348</v>
      </c>
      <c r="F6934" s="6" t="s">
        <v>20</v>
      </c>
      <c r="G6934" s="6">
        <v>174.2</v>
      </c>
      <c r="H6934" s="6">
        <v>81.5</v>
      </c>
      <c r="I6934" s="6">
        <v>1.5</v>
      </c>
      <c r="J6934" s="6" t="s">
        <v>170</v>
      </c>
      <c r="K6934" s="6">
        <v>1.3</v>
      </c>
      <c r="L6934" s="6" t="s">
        <v>24</v>
      </c>
      <c r="N6934" s="6" t="b">
        <v>0</v>
      </c>
      <c r="O6934" s="6">
        <v>41.989660749999999</v>
      </c>
      <c r="P6934" s="6">
        <v>-72.128673030000002</v>
      </c>
    </row>
    <row r="6935" spans="2:16" ht="15.75" customHeight="1" x14ac:dyDescent="0.3">
      <c r="B6935" s="6">
        <v>408</v>
      </c>
      <c r="C6935" s="6" t="s">
        <v>17</v>
      </c>
      <c r="D6935" s="6">
        <v>9354</v>
      </c>
      <c r="F6935" s="6" t="s">
        <v>20</v>
      </c>
      <c r="G6935" s="6">
        <v>165.2</v>
      </c>
      <c r="H6935" s="6">
        <v>84.6</v>
      </c>
      <c r="I6935" s="6">
        <v>1.6</v>
      </c>
      <c r="J6935" s="6" t="s">
        <v>170</v>
      </c>
      <c r="N6935" s="6" t="b">
        <v>0</v>
      </c>
      <c r="O6935" s="6">
        <v>41.989702260000001</v>
      </c>
      <c r="P6935" s="6">
        <v>-72.128773760000001</v>
      </c>
    </row>
    <row r="6936" spans="2:16" ht="15.75" customHeight="1" x14ac:dyDescent="0.3">
      <c r="B6936" s="6">
        <v>409</v>
      </c>
      <c r="C6936" s="6" t="s">
        <v>25</v>
      </c>
      <c r="D6936" s="6">
        <v>9355</v>
      </c>
      <c r="F6936" s="6" t="s">
        <v>20</v>
      </c>
      <c r="G6936" s="6">
        <v>199</v>
      </c>
      <c r="H6936" s="6">
        <v>95.1</v>
      </c>
      <c r="I6936" s="6">
        <v>1.7</v>
      </c>
      <c r="J6936" s="6" t="s">
        <v>170</v>
      </c>
      <c r="K6936" s="6">
        <v>1.3</v>
      </c>
      <c r="L6936" s="6" t="s">
        <v>24</v>
      </c>
      <c r="N6936" s="6" t="b">
        <v>0</v>
      </c>
      <c r="O6936" s="6">
        <v>41.989742460000002</v>
      </c>
      <c r="P6936" s="6">
        <v>-72.128348939999995</v>
      </c>
    </row>
    <row r="6937" spans="2:16" ht="15.75" customHeight="1" x14ac:dyDescent="0.3">
      <c r="B6937" s="6">
        <v>408</v>
      </c>
      <c r="C6937" s="6" t="s">
        <v>25</v>
      </c>
      <c r="D6937" s="6">
        <v>9356</v>
      </c>
      <c r="F6937" s="6" t="s">
        <v>20</v>
      </c>
      <c r="G6937" s="6">
        <v>177.7</v>
      </c>
      <c r="H6937" s="6">
        <v>98.6</v>
      </c>
      <c r="I6937" s="6">
        <v>2.5</v>
      </c>
      <c r="J6937" s="6" t="s">
        <v>170</v>
      </c>
      <c r="K6937" s="6">
        <v>1.3</v>
      </c>
      <c r="L6937" s="6" t="s">
        <v>24</v>
      </c>
      <c r="N6937" s="6" t="b">
        <v>0</v>
      </c>
      <c r="O6937" s="6">
        <v>41.989806729999998</v>
      </c>
      <c r="P6937" s="6">
        <v>-72.128595390000001</v>
      </c>
    </row>
    <row r="6938" spans="2:16" ht="15.75" customHeight="1" x14ac:dyDescent="0.3">
      <c r="B6938" s="6">
        <v>107</v>
      </c>
      <c r="C6938" s="6" t="s">
        <v>25</v>
      </c>
      <c r="D6938" s="6">
        <v>9357</v>
      </c>
      <c r="F6938" s="6" t="s">
        <v>22</v>
      </c>
      <c r="G6938" s="6">
        <v>154.1</v>
      </c>
      <c r="H6938" s="6">
        <v>34.5</v>
      </c>
      <c r="I6938" s="6">
        <v>2</v>
      </c>
      <c r="J6938" s="6" t="s">
        <v>170</v>
      </c>
      <c r="K6938" s="6">
        <v>1.3</v>
      </c>
      <c r="L6938" s="6" t="s">
        <v>24</v>
      </c>
      <c r="N6938" s="6" t="b">
        <v>0</v>
      </c>
      <c r="O6938" s="6">
        <v>41.989275890000002</v>
      </c>
      <c r="P6938" s="6">
        <v>-72.129011300000002</v>
      </c>
    </row>
    <row r="6939" spans="2:16" ht="15.75" customHeight="1" x14ac:dyDescent="0.3">
      <c r="B6939" s="6">
        <v>107</v>
      </c>
      <c r="C6939" s="6" t="s">
        <v>26</v>
      </c>
      <c r="D6939" s="6">
        <v>9358</v>
      </c>
      <c r="F6939" s="6" t="s">
        <v>22</v>
      </c>
      <c r="G6939" s="6">
        <v>154.5</v>
      </c>
      <c r="H6939" s="6">
        <v>21.9</v>
      </c>
      <c r="I6939" s="6">
        <v>5.3</v>
      </c>
      <c r="J6939" s="6" t="s">
        <v>170</v>
      </c>
      <c r="K6939" s="6">
        <v>1.3</v>
      </c>
      <c r="L6939" s="6" t="s">
        <v>24</v>
      </c>
      <c r="N6939" s="6" t="b">
        <v>0</v>
      </c>
      <c r="O6939" s="6">
        <v>41.989163670000003</v>
      </c>
      <c r="P6939" s="6">
        <v>-72.129033010000001</v>
      </c>
    </row>
    <row r="6940" spans="2:16" ht="15.75" customHeight="1" x14ac:dyDescent="0.3">
      <c r="B6940" s="6">
        <v>409</v>
      </c>
      <c r="C6940" s="6" t="s">
        <v>25</v>
      </c>
      <c r="D6940" s="6">
        <v>9360</v>
      </c>
      <c r="F6940" s="6" t="s">
        <v>20</v>
      </c>
      <c r="G6940" s="6">
        <v>198.3</v>
      </c>
      <c r="H6940" s="6">
        <v>90</v>
      </c>
      <c r="I6940" s="6">
        <v>1.2</v>
      </c>
      <c r="J6940" s="6" t="s">
        <v>170</v>
      </c>
      <c r="K6940" s="6">
        <v>1.3</v>
      </c>
      <c r="L6940" s="6" t="s">
        <v>24</v>
      </c>
      <c r="N6940" s="6" t="b">
        <v>0</v>
      </c>
      <c r="O6940" s="6">
        <v>41.989698390000001</v>
      </c>
      <c r="P6940" s="6">
        <v>-72.128367999999995</v>
      </c>
    </row>
    <row r="6941" spans="2:16" ht="15.75" customHeight="1" x14ac:dyDescent="0.3">
      <c r="B6941" s="6">
        <v>409</v>
      </c>
      <c r="C6941" s="6" t="s">
        <v>25</v>
      </c>
      <c r="D6941" s="6">
        <v>9361</v>
      </c>
      <c r="F6941" s="6" t="s">
        <v>20</v>
      </c>
      <c r="G6941" s="6">
        <v>199.9</v>
      </c>
      <c r="H6941" s="6">
        <v>91</v>
      </c>
      <c r="I6941" s="6">
        <v>1</v>
      </c>
      <c r="J6941" s="6" t="s">
        <v>170</v>
      </c>
      <c r="K6941" s="6">
        <v>1.3</v>
      </c>
      <c r="L6941" s="6" t="s">
        <v>24</v>
      </c>
      <c r="N6941" s="6" t="b">
        <v>0</v>
      </c>
      <c r="O6941" s="6">
        <v>41.989704750000001</v>
      </c>
      <c r="P6941" s="6">
        <v>-72.128346840000006</v>
      </c>
    </row>
    <row r="6942" spans="2:16" ht="15.75" customHeight="1" x14ac:dyDescent="0.3">
      <c r="B6942" s="6">
        <v>107</v>
      </c>
      <c r="C6942" s="6" t="s">
        <v>25</v>
      </c>
      <c r="D6942" s="6">
        <v>9362</v>
      </c>
      <c r="F6942" s="6" t="s">
        <v>22</v>
      </c>
      <c r="G6942" s="6">
        <v>159.9</v>
      </c>
      <c r="H6942" s="6">
        <v>36.1</v>
      </c>
      <c r="I6942" s="6">
        <v>1.3</v>
      </c>
      <c r="J6942" s="6" t="s">
        <v>170</v>
      </c>
      <c r="K6942" s="6">
        <v>1.3</v>
      </c>
      <c r="L6942" s="6" t="s">
        <v>24</v>
      </c>
      <c r="N6942" s="6" t="b">
        <v>0</v>
      </c>
      <c r="O6942" s="6">
        <v>41.989280999999998</v>
      </c>
      <c r="P6942" s="6">
        <v>-72.128938829999996</v>
      </c>
    </row>
    <row r="6943" spans="2:16" ht="15.75" customHeight="1" x14ac:dyDescent="0.3">
      <c r="B6943" s="6">
        <v>408</v>
      </c>
      <c r="C6943" s="6" t="s">
        <v>26</v>
      </c>
      <c r="D6943" s="6">
        <v>9363</v>
      </c>
      <c r="F6943" s="6" t="s">
        <v>20</v>
      </c>
      <c r="G6943" s="6">
        <v>178.8</v>
      </c>
      <c r="H6943" s="6">
        <v>87.6</v>
      </c>
      <c r="I6943" s="6">
        <v>1.4</v>
      </c>
      <c r="J6943" s="6" t="s">
        <v>170</v>
      </c>
      <c r="K6943" s="6">
        <v>1.3</v>
      </c>
      <c r="L6943" s="6" t="s">
        <v>24</v>
      </c>
      <c r="N6943" s="6" t="b">
        <v>0</v>
      </c>
      <c r="O6943" s="6">
        <v>41.989707590000002</v>
      </c>
      <c r="P6943" s="6">
        <v>-72.128605399999998</v>
      </c>
    </row>
    <row r="6944" spans="2:16" ht="15.75" customHeight="1" x14ac:dyDescent="0.3">
      <c r="B6944" s="6">
        <v>408</v>
      </c>
      <c r="C6944" s="6" t="s">
        <v>26</v>
      </c>
      <c r="D6944" s="6">
        <v>9364</v>
      </c>
      <c r="F6944" s="6" t="s">
        <v>20</v>
      </c>
      <c r="G6944" s="6">
        <v>176.4</v>
      </c>
      <c r="H6944" s="6">
        <v>82.7</v>
      </c>
      <c r="I6944" s="6">
        <v>2.4</v>
      </c>
      <c r="J6944" s="6" t="s">
        <v>170</v>
      </c>
      <c r="K6944" s="6">
        <v>1.3</v>
      </c>
      <c r="L6944" s="6" t="s">
        <v>24</v>
      </c>
      <c r="N6944" s="6" t="b">
        <v>0</v>
      </c>
      <c r="O6944" s="6">
        <v>41.989667939999997</v>
      </c>
      <c r="P6944" s="6">
        <v>-72.128644300000005</v>
      </c>
    </row>
    <row r="6945" spans="2:16" ht="15.75" customHeight="1" x14ac:dyDescent="0.3">
      <c r="B6945" s="6">
        <v>409</v>
      </c>
      <c r="C6945" s="6" t="s">
        <v>25</v>
      </c>
      <c r="D6945" s="6">
        <v>9365</v>
      </c>
      <c r="F6945" s="6" t="s">
        <v>20</v>
      </c>
      <c r="G6945" s="6">
        <v>194.2</v>
      </c>
      <c r="H6945" s="6">
        <v>97.4</v>
      </c>
      <c r="I6945" s="6">
        <v>1</v>
      </c>
      <c r="J6945" s="6" t="s">
        <v>170</v>
      </c>
      <c r="K6945" s="6">
        <v>1.3</v>
      </c>
      <c r="L6945" s="6" t="s">
        <v>24</v>
      </c>
      <c r="N6945" s="6" t="b">
        <v>0</v>
      </c>
      <c r="O6945" s="6">
        <v>41.989770329999999</v>
      </c>
      <c r="P6945" s="6">
        <v>-72.128401310000001</v>
      </c>
    </row>
    <row r="6946" spans="2:16" ht="15.75" customHeight="1" x14ac:dyDescent="0.3">
      <c r="B6946" s="6">
        <v>409</v>
      </c>
      <c r="C6946" s="6" t="s">
        <v>25</v>
      </c>
      <c r="D6946" s="6">
        <v>9366</v>
      </c>
      <c r="F6946" s="6" t="s">
        <v>20</v>
      </c>
      <c r="G6946" s="6">
        <v>193.6</v>
      </c>
      <c r="H6946" s="6">
        <v>94.6</v>
      </c>
      <c r="I6946" s="6">
        <v>1</v>
      </c>
      <c r="J6946" s="6" t="s">
        <v>170</v>
      </c>
      <c r="K6946" s="6">
        <v>1.3</v>
      </c>
      <c r="L6946" s="6" t="s">
        <v>24</v>
      </c>
      <c r="N6946" s="6" t="b">
        <v>0</v>
      </c>
      <c r="O6946" s="6">
        <v>41.98974647</v>
      </c>
      <c r="P6946" s="6">
        <v>-72.128414340000006</v>
      </c>
    </row>
    <row r="6947" spans="2:16" ht="15.75" customHeight="1" x14ac:dyDescent="0.3">
      <c r="B6947" s="6">
        <v>107</v>
      </c>
      <c r="C6947" s="6" t="s">
        <v>21</v>
      </c>
      <c r="D6947" s="6">
        <v>9367</v>
      </c>
      <c r="F6947" s="6" t="s">
        <v>20</v>
      </c>
      <c r="G6947" s="6">
        <v>143.69999999999999</v>
      </c>
      <c r="H6947" s="6">
        <v>32.799999999999997</v>
      </c>
      <c r="I6947" s="6">
        <v>3.1</v>
      </c>
      <c r="J6947" s="6" t="s">
        <v>170</v>
      </c>
      <c r="K6947" s="6">
        <v>1.3</v>
      </c>
      <c r="L6947" s="6" t="s">
        <v>24</v>
      </c>
      <c r="N6947" s="6" t="b">
        <v>0</v>
      </c>
      <c r="O6947" s="6">
        <v>41.98927707</v>
      </c>
      <c r="P6947" s="6">
        <v>-72.129138800000007</v>
      </c>
    </row>
    <row r="6948" spans="2:16" ht="15.75" customHeight="1" x14ac:dyDescent="0.3">
      <c r="B6948" s="6">
        <v>107</v>
      </c>
      <c r="C6948" s="6" t="s">
        <v>21</v>
      </c>
      <c r="D6948" s="6">
        <v>9368</v>
      </c>
      <c r="F6948" s="6" t="s">
        <v>22</v>
      </c>
      <c r="G6948" s="6">
        <v>145.9</v>
      </c>
      <c r="H6948" s="6">
        <v>36.6</v>
      </c>
      <c r="I6948" s="6">
        <v>1.1000000000000001</v>
      </c>
      <c r="J6948" s="6" t="s">
        <v>170</v>
      </c>
      <c r="K6948" s="6">
        <v>1.3</v>
      </c>
      <c r="L6948" s="6" t="s">
        <v>24</v>
      </c>
      <c r="N6948" s="6" t="b">
        <v>0</v>
      </c>
      <c r="O6948" s="6">
        <v>41.989307289999999</v>
      </c>
      <c r="P6948" s="6">
        <v>-72.129104600000005</v>
      </c>
    </row>
    <row r="6949" spans="2:16" ht="15.75" customHeight="1" x14ac:dyDescent="0.3">
      <c r="B6949" s="6">
        <v>107</v>
      </c>
      <c r="C6949" s="6" t="s">
        <v>25</v>
      </c>
      <c r="D6949" s="6">
        <v>9369</v>
      </c>
      <c r="F6949" s="6" t="s">
        <v>22</v>
      </c>
      <c r="G6949" s="6">
        <v>154.1</v>
      </c>
      <c r="H6949" s="6">
        <v>35.4</v>
      </c>
      <c r="I6949" s="6">
        <v>1</v>
      </c>
      <c r="J6949" s="6" t="s">
        <v>170</v>
      </c>
      <c r="K6949" s="6">
        <v>1.3</v>
      </c>
      <c r="L6949" s="6" t="s">
        <v>24</v>
      </c>
      <c r="N6949" s="6" t="b">
        <v>0</v>
      </c>
      <c r="O6949" s="6">
        <v>41.98928386</v>
      </c>
      <c r="P6949" s="6">
        <v>-72.129009409999995</v>
      </c>
    </row>
    <row r="6950" spans="2:16" ht="15.75" customHeight="1" x14ac:dyDescent="0.3">
      <c r="B6950" s="6">
        <v>408</v>
      </c>
      <c r="C6950" s="6" t="s">
        <v>26</v>
      </c>
      <c r="D6950" s="6">
        <v>9370</v>
      </c>
      <c r="F6950" s="6" t="s">
        <v>20</v>
      </c>
      <c r="G6950" s="6">
        <v>179.8</v>
      </c>
      <c r="H6950" s="6">
        <v>82.1</v>
      </c>
      <c r="I6950" s="6">
        <v>1.5</v>
      </c>
      <c r="J6950" s="6" t="s">
        <v>170</v>
      </c>
      <c r="K6950" s="6">
        <v>1.3</v>
      </c>
      <c r="L6950" s="6" t="s">
        <v>24</v>
      </c>
      <c r="N6950" s="6" t="b">
        <v>0</v>
      </c>
      <c r="O6950" s="6">
        <v>41.989657319999999</v>
      </c>
      <c r="P6950" s="6">
        <v>-72.128605039999997</v>
      </c>
    </row>
    <row r="6951" spans="2:16" ht="15.75" customHeight="1" x14ac:dyDescent="0.3">
      <c r="B6951" s="6">
        <v>409</v>
      </c>
      <c r="C6951" s="6" t="s">
        <v>26</v>
      </c>
      <c r="D6951" s="6">
        <v>9376</v>
      </c>
      <c r="F6951" s="6" t="s">
        <v>20</v>
      </c>
      <c r="G6951" s="6">
        <v>196</v>
      </c>
      <c r="H6951" s="6">
        <v>85.7</v>
      </c>
      <c r="I6951" s="6">
        <v>1.5</v>
      </c>
      <c r="J6951" s="6" t="s">
        <v>170</v>
      </c>
      <c r="K6951" s="6">
        <v>1.3</v>
      </c>
      <c r="L6951" s="6" t="s">
        <v>24</v>
      </c>
      <c r="N6951" s="6" t="b">
        <v>0</v>
      </c>
      <c r="O6951" s="6">
        <v>41.989663899999996</v>
      </c>
      <c r="P6951" s="6">
        <v>-72.128404439999997</v>
      </c>
    </row>
    <row r="6952" spans="2:16" ht="15.75" customHeight="1" x14ac:dyDescent="0.3">
      <c r="B6952" s="6">
        <v>409</v>
      </c>
      <c r="C6952" s="6" t="s">
        <v>26</v>
      </c>
      <c r="D6952" s="6">
        <v>9377</v>
      </c>
      <c r="F6952" s="6" t="s">
        <v>20</v>
      </c>
      <c r="G6952" s="6">
        <v>194.8</v>
      </c>
      <c r="H6952" s="6">
        <v>88.6</v>
      </c>
      <c r="I6952" s="6">
        <v>1.5</v>
      </c>
      <c r="J6952" s="6" t="s">
        <v>170</v>
      </c>
      <c r="K6952" s="6">
        <v>1.3</v>
      </c>
      <c r="L6952" s="6" t="s">
        <v>24</v>
      </c>
      <c r="N6952" s="6" t="b">
        <v>0</v>
      </c>
      <c r="O6952" s="6">
        <v>41.989691460000003</v>
      </c>
      <c r="P6952" s="6">
        <v>-72.128412650000001</v>
      </c>
    </row>
    <row r="6953" spans="2:16" ht="15.75" customHeight="1" x14ac:dyDescent="0.3">
      <c r="B6953" s="6">
        <v>409</v>
      </c>
      <c r="C6953" s="6" t="s">
        <v>26</v>
      </c>
      <c r="D6953" s="6">
        <v>9379</v>
      </c>
      <c r="F6953" s="6" t="s">
        <v>20</v>
      </c>
      <c r="G6953" s="6">
        <v>197.8</v>
      </c>
      <c r="H6953" s="6">
        <v>88.7</v>
      </c>
      <c r="I6953" s="6">
        <v>1.5</v>
      </c>
      <c r="J6953" s="6" t="s">
        <v>170</v>
      </c>
      <c r="K6953" s="6">
        <v>1.3</v>
      </c>
      <c r="L6953" s="6" t="s">
        <v>24</v>
      </c>
      <c r="N6953" s="6" t="b">
        <v>0</v>
      </c>
      <c r="O6953" s="6">
        <v>41.989687660000001</v>
      </c>
      <c r="P6953" s="6">
        <v>-72.128376689999996</v>
      </c>
    </row>
    <row r="6954" spans="2:16" ht="15.75" customHeight="1" x14ac:dyDescent="0.3">
      <c r="B6954" s="6">
        <v>408</v>
      </c>
      <c r="C6954" s="6" t="s">
        <v>25</v>
      </c>
      <c r="D6954" s="6">
        <v>9380</v>
      </c>
      <c r="F6954" s="6" t="s">
        <v>20</v>
      </c>
      <c r="G6954" s="6">
        <v>178.8</v>
      </c>
      <c r="H6954" s="6">
        <v>97.1</v>
      </c>
      <c r="I6954" s="6">
        <v>1.1000000000000001</v>
      </c>
      <c r="J6954" s="6" t="s">
        <v>170</v>
      </c>
      <c r="K6954" s="6">
        <v>1.3</v>
      </c>
      <c r="L6954" s="6" t="s">
        <v>24</v>
      </c>
      <c r="N6954" s="6" t="b">
        <v>0</v>
      </c>
      <c r="O6954" s="6">
        <v>41.98979173</v>
      </c>
      <c r="P6954" s="6">
        <v>-72.128585439999995</v>
      </c>
    </row>
    <row r="6955" spans="2:16" ht="15.75" customHeight="1" x14ac:dyDescent="0.3">
      <c r="B6955" s="6">
        <v>408</v>
      </c>
      <c r="C6955" s="6" t="s">
        <v>25</v>
      </c>
      <c r="D6955" s="6">
        <v>9384</v>
      </c>
      <c r="F6955" s="6" t="s">
        <v>20</v>
      </c>
      <c r="G6955" s="6">
        <v>178.5</v>
      </c>
      <c r="H6955" s="6">
        <v>98.9</v>
      </c>
      <c r="I6955" s="6">
        <v>1.8</v>
      </c>
      <c r="J6955" s="6" t="s">
        <v>170</v>
      </c>
      <c r="K6955" s="6">
        <v>1.3</v>
      </c>
      <c r="L6955" s="6" t="s">
        <v>24</v>
      </c>
      <c r="N6955" s="6" t="b">
        <v>0</v>
      </c>
      <c r="O6955" s="6">
        <v>41.989808140000001</v>
      </c>
      <c r="P6955" s="6">
        <v>-72.128585229999999</v>
      </c>
    </row>
    <row r="6956" spans="2:16" ht="15.75" customHeight="1" x14ac:dyDescent="0.3">
      <c r="B6956" s="6">
        <v>408</v>
      </c>
      <c r="C6956" s="6" t="s">
        <v>26</v>
      </c>
      <c r="D6956" s="6">
        <v>9390</v>
      </c>
      <c r="F6956" s="6" t="s">
        <v>20</v>
      </c>
      <c r="G6956" s="6">
        <v>178.8</v>
      </c>
      <c r="H6956" s="6">
        <v>80.5</v>
      </c>
      <c r="I6956" s="6">
        <v>2.5</v>
      </c>
      <c r="J6956" s="6" t="s">
        <v>170</v>
      </c>
      <c r="K6956" s="6">
        <v>1.3</v>
      </c>
      <c r="L6956" s="6" t="s">
        <v>24</v>
      </c>
      <c r="N6956" s="6" t="b">
        <v>0</v>
      </c>
      <c r="O6956" s="6">
        <v>41.98964471</v>
      </c>
      <c r="P6956" s="6">
        <v>-72.128620319999996</v>
      </c>
    </row>
    <row r="6957" spans="2:16" ht="15.75" customHeight="1" x14ac:dyDescent="0.3">
      <c r="B6957" s="6">
        <v>107</v>
      </c>
      <c r="C6957" s="6" t="s">
        <v>21</v>
      </c>
      <c r="D6957" s="6">
        <v>9396</v>
      </c>
      <c r="F6957" s="6" t="s">
        <v>22</v>
      </c>
      <c r="G6957" s="6">
        <v>144.1</v>
      </c>
      <c r="H6957" s="6">
        <v>38.5</v>
      </c>
      <c r="I6957" s="6">
        <v>1.8</v>
      </c>
      <c r="J6957" s="6" t="s">
        <v>170</v>
      </c>
      <c r="K6957" s="6">
        <v>1.3</v>
      </c>
      <c r="L6957" s="6" t="s">
        <v>24</v>
      </c>
      <c r="N6957" s="6" t="b">
        <v>0</v>
      </c>
      <c r="O6957" s="6">
        <v>41.989326929999997</v>
      </c>
      <c r="P6957" s="6">
        <v>-72.129122050000007</v>
      </c>
    </row>
    <row r="6958" spans="2:16" ht="15.75" customHeight="1" x14ac:dyDescent="0.3">
      <c r="B6958" s="6">
        <v>408</v>
      </c>
      <c r="C6958" s="6" t="s">
        <v>26</v>
      </c>
      <c r="D6958" s="6">
        <v>9399</v>
      </c>
      <c r="F6958" s="6" t="s">
        <v>20</v>
      </c>
      <c r="G6958" s="6">
        <v>176.8</v>
      </c>
      <c r="H6958" s="6">
        <v>84</v>
      </c>
      <c r="I6958" s="6">
        <v>1.5</v>
      </c>
      <c r="J6958" s="6" t="s">
        <v>170</v>
      </c>
      <c r="K6958" s="6">
        <v>1.3</v>
      </c>
      <c r="L6958" s="6" t="s">
        <v>24</v>
      </c>
      <c r="N6958" s="6" t="b">
        <v>0</v>
      </c>
      <c r="O6958" s="6">
        <v>41.989678830000003</v>
      </c>
      <c r="P6958" s="6">
        <v>-72.128636799999995</v>
      </c>
    </row>
    <row r="6959" spans="2:16" ht="15.75" customHeight="1" x14ac:dyDescent="0.3">
      <c r="B6959" s="6">
        <v>408</v>
      </c>
      <c r="C6959" s="6" t="s">
        <v>25</v>
      </c>
      <c r="D6959" s="6">
        <v>9401</v>
      </c>
      <c r="F6959" s="6" t="s">
        <v>20</v>
      </c>
      <c r="G6959" s="6">
        <v>177.6</v>
      </c>
      <c r="H6959" s="6">
        <v>99.2</v>
      </c>
      <c r="I6959" s="6">
        <v>1.6</v>
      </c>
      <c r="J6959" s="6" t="s">
        <v>170</v>
      </c>
      <c r="K6959" s="6">
        <v>1.3</v>
      </c>
      <c r="L6959" s="6" t="s">
        <v>24</v>
      </c>
      <c r="N6959" s="6" t="b">
        <v>0</v>
      </c>
      <c r="O6959" s="6">
        <v>41.989812200000003</v>
      </c>
      <c r="P6959" s="6">
        <v>-72.128595329999996</v>
      </c>
    </row>
    <row r="6960" spans="2:16" ht="15.75" customHeight="1" x14ac:dyDescent="0.3">
      <c r="B6960" s="6">
        <v>409</v>
      </c>
      <c r="C6960" s="6" t="s">
        <v>25</v>
      </c>
      <c r="D6960" s="6">
        <v>9402</v>
      </c>
      <c r="F6960" s="6" t="s">
        <v>20</v>
      </c>
      <c r="G6960" s="6">
        <v>191</v>
      </c>
      <c r="H6960" s="6">
        <v>94.9</v>
      </c>
      <c r="I6960" s="6">
        <v>1.1000000000000001</v>
      </c>
      <c r="J6960" s="6" t="s">
        <v>170</v>
      </c>
      <c r="K6960" s="6">
        <v>1.3</v>
      </c>
      <c r="L6960" s="6" t="s">
        <v>24</v>
      </c>
      <c r="N6960" s="6" t="b">
        <v>0</v>
      </c>
      <c r="O6960" s="6">
        <v>41.989753190000002</v>
      </c>
      <c r="P6960" s="6">
        <v>-72.128444689999995</v>
      </c>
    </row>
    <row r="6961" spans="2:16" ht="15.75" customHeight="1" x14ac:dyDescent="0.3">
      <c r="B6961" s="6">
        <v>107</v>
      </c>
      <c r="C6961" s="6" t="s">
        <v>17</v>
      </c>
      <c r="D6961" s="6">
        <v>9403</v>
      </c>
      <c r="F6961" s="6" t="s">
        <v>22</v>
      </c>
      <c r="G6961" s="6">
        <v>144.30000000000001</v>
      </c>
      <c r="H6961" s="6">
        <v>29.3</v>
      </c>
      <c r="I6961" s="6">
        <v>1.5</v>
      </c>
      <c r="J6961" s="6" t="s">
        <v>170</v>
      </c>
      <c r="K6961" s="6">
        <v>1.3</v>
      </c>
      <c r="L6961" s="6" t="s">
        <v>24</v>
      </c>
      <c r="N6961" s="6" t="b">
        <v>0</v>
      </c>
      <c r="O6961" s="6">
        <v>41.989245140000001</v>
      </c>
      <c r="P6961" s="6">
        <v>-72.129138999999995</v>
      </c>
    </row>
    <row r="6962" spans="2:16" ht="15.75" customHeight="1" x14ac:dyDescent="0.3">
      <c r="B6962" s="6">
        <v>107</v>
      </c>
      <c r="C6962" s="6" t="s">
        <v>21</v>
      </c>
      <c r="D6962" s="6">
        <v>9406</v>
      </c>
      <c r="F6962" s="6" t="s">
        <v>20</v>
      </c>
      <c r="G6962" s="6">
        <v>147</v>
      </c>
      <c r="H6962" s="6">
        <v>34.6</v>
      </c>
      <c r="I6962" s="6">
        <v>3.2</v>
      </c>
      <c r="J6962" s="6" t="s">
        <v>170</v>
      </c>
      <c r="K6962" s="6">
        <v>1.3</v>
      </c>
      <c r="L6962" s="6" t="s">
        <v>24</v>
      </c>
      <c r="N6962" s="6" t="b">
        <v>0</v>
      </c>
      <c r="O6962" s="6">
        <v>41.989287859999997</v>
      </c>
      <c r="P6962" s="6">
        <v>-72.12909569</v>
      </c>
    </row>
    <row r="6963" spans="2:16" ht="15.75" customHeight="1" x14ac:dyDescent="0.3">
      <c r="B6963" s="6">
        <v>107</v>
      </c>
      <c r="C6963" s="6" t="s">
        <v>26</v>
      </c>
      <c r="D6963" s="6">
        <v>9407</v>
      </c>
      <c r="F6963" s="6" t="s">
        <v>177</v>
      </c>
      <c r="G6963" s="6">
        <v>152</v>
      </c>
      <c r="H6963" s="6">
        <v>20.6</v>
      </c>
      <c r="I6963" s="6">
        <v>1.4</v>
      </c>
      <c r="J6963" s="6" t="s">
        <v>170</v>
      </c>
      <c r="K6963" s="6">
        <v>1.3</v>
      </c>
      <c r="L6963" s="6" t="s">
        <v>24</v>
      </c>
      <c r="M6963" s="6" t="s">
        <v>237</v>
      </c>
      <c r="N6963" s="6" t="b">
        <v>1</v>
      </c>
      <c r="O6963" s="6">
        <v>41.989156059999999</v>
      </c>
      <c r="P6963" s="6">
        <v>-72.129065530000005</v>
      </c>
    </row>
    <row r="6964" spans="2:16" ht="15.75" customHeight="1" x14ac:dyDescent="0.3">
      <c r="B6964" s="6">
        <v>107</v>
      </c>
      <c r="C6964" s="6" t="s">
        <v>26</v>
      </c>
      <c r="D6964" s="6">
        <v>9408</v>
      </c>
      <c r="F6964" s="6" t="s">
        <v>20</v>
      </c>
      <c r="G6964" s="6">
        <v>156.19999999999999</v>
      </c>
      <c r="H6964" s="6">
        <v>22.6</v>
      </c>
      <c r="I6964" s="6">
        <v>2</v>
      </c>
      <c r="J6964" s="6" t="s">
        <v>170</v>
      </c>
      <c r="K6964" s="6">
        <v>1.3</v>
      </c>
      <c r="L6964" s="6" t="s">
        <v>24</v>
      </c>
      <c r="N6964" s="6" t="b">
        <v>0</v>
      </c>
      <c r="O6964" s="6">
        <v>41.989167209999998</v>
      </c>
      <c r="P6964" s="6">
        <v>-72.129011289999994</v>
      </c>
    </row>
    <row r="6965" spans="2:16" ht="15.75" customHeight="1" x14ac:dyDescent="0.3">
      <c r="B6965" s="6">
        <v>107</v>
      </c>
      <c r="C6965" s="6" t="s">
        <v>25</v>
      </c>
      <c r="D6965" s="6">
        <v>9410</v>
      </c>
      <c r="F6965" s="6" t="s">
        <v>22</v>
      </c>
      <c r="G6965" s="6">
        <v>157.80000000000001</v>
      </c>
      <c r="H6965" s="6">
        <v>33.1</v>
      </c>
      <c r="I6965" s="6">
        <v>1.7</v>
      </c>
      <c r="J6965" s="6" t="s">
        <v>170</v>
      </c>
      <c r="K6965" s="6">
        <v>1.3</v>
      </c>
      <c r="L6965" s="6" t="s">
        <v>24</v>
      </c>
      <c r="N6965" s="6" t="b">
        <v>0</v>
      </c>
      <c r="O6965" s="6">
        <v>41.989257709999997</v>
      </c>
      <c r="P6965" s="6">
        <v>-72.128970159999994</v>
      </c>
    </row>
    <row r="6966" spans="2:16" ht="15.75" customHeight="1" x14ac:dyDescent="0.3">
      <c r="B6966" s="6">
        <v>409</v>
      </c>
      <c r="C6966" s="6" t="s">
        <v>26</v>
      </c>
      <c r="D6966" s="6">
        <v>9412</v>
      </c>
      <c r="F6966" s="6" t="s">
        <v>20</v>
      </c>
      <c r="G6966" s="6">
        <v>196.1</v>
      </c>
      <c r="H6966" s="6">
        <v>90</v>
      </c>
      <c r="I6966" s="6">
        <v>1.3</v>
      </c>
      <c r="J6966" s="6" t="s">
        <v>170</v>
      </c>
      <c r="K6966" s="6">
        <v>1.3</v>
      </c>
      <c r="L6966" s="6" t="s">
        <v>24</v>
      </c>
      <c r="N6966" s="6" t="b">
        <v>0</v>
      </c>
      <c r="O6966" s="6">
        <v>41.989701820000001</v>
      </c>
      <c r="P6966" s="6">
        <v>-72.128394220000004</v>
      </c>
    </row>
    <row r="6967" spans="2:16" ht="15.75" customHeight="1" x14ac:dyDescent="0.3">
      <c r="B6967" s="6">
        <v>409</v>
      </c>
      <c r="C6967" s="6" t="s">
        <v>25</v>
      </c>
      <c r="D6967" s="6">
        <v>9414</v>
      </c>
      <c r="F6967" s="6" t="s">
        <v>20</v>
      </c>
      <c r="G6967" s="6">
        <v>199</v>
      </c>
      <c r="H6967" s="6">
        <v>95</v>
      </c>
      <c r="I6967" s="6">
        <v>1.5</v>
      </c>
      <c r="J6967" s="6" t="s">
        <v>170</v>
      </c>
      <c r="K6967" s="6">
        <v>1.3</v>
      </c>
      <c r="L6967" s="6" t="s">
        <v>24</v>
      </c>
      <c r="N6967" s="6" t="b">
        <v>0</v>
      </c>
      <c r="O6967" s="6">
        <v>41.98974158</v>
      </c>
      <c r="P6967" s="6">
        <v>-72.128349150000005</v>
      </c>
    </row>
    <row r="6968" spans="2:16" ht="15.75" customHeight="1" x14ac:dyDescent="0.3">
      <c r="B6968" s="6">
        <v>107</v>
      </c>
      <c r="C6968" s="6" t="s">
        <v>21</v>
      </c>
      <c r="D6968" s="6">
        <v>9415</v>
      </c>
      <c r="F6968" s="6" t="s">
        <v>22</v>
      </c>
      <c r="G6968" s="6">
        <v>145</v>
      </c>
      <c r="H6968" s="6">
        <v>36.1</v>
      </c>
      <c r="I6968" s="6">
        <v>2.4</v>
      </c>
      <c r="J6968" s="6" t="s">
        <v>170</v>
      </c>
      <c r="K6968" s="6">
        <v>1.3</v>
      </c>
      <c r="L6968" s="6" t="s">
        <v>24</v>
      </c>
      <c r="N6968" s="6" t="b">
        <v>0</v>
      </c>
      <c r="O6968" s="6">
        <v>41.989304269999998</v>
      </c>
      <c r="P6968" s="6">
        <v>-72.129116370000006</v>
      </c>
    </row>
    <row r="6969" spans="2:16" ht="15.75" customHeight="1" x14ac:dyDescent="0.3">
      <c r="B6969" s="6">
        <v>107</v>
      </c>
      <c r="C6969" s="6" t="s">
        <v>26</v>
      </c>
      <c r="D6969" s="6">
        <v>9417</v>
      </c>
      <c r="F6969" s="6" t="s">
        <v>22</v>
      </c>
      <c r="G6969" s="6">
        <v>153.69999999999999</v>
      </c>
      <c r="H6969" s="6">
        <v>22</v>
      </c>
      <c r="I6969" s="6">
        <v>1.8</v>
      </c>
      <c r="J6969" s="6" t="s">
        <v>170</v>
      </c>
      <c r="K6969" s="6">
        <v>1.3</v>
      </c>
      <c r="L6969" s="6" t="s">
        <v>24</v>
      </c>
      <c r="N6969" s="6" t="b">
        <v>0</v>
      </c>
      <c r="O6969" s="6">
        <v>41.989165800000002</v>
      </c>
      <c r="P6969" s="6">
        <v>-72.129042339999998</v>
      </c>
    </row>
    <row r="6970" spans="2:16" ht="15.75" customHeight="1" x14ac:dyDescent="0.3">
      <c r="B6970" s="6">
        <v>409</v>
      </c>
      <c r="C6970" s="6" t="s">
        <v>25</v>
      </c>
      <c r="D6970" s="6">
        <v>9418</v>
      </c>
      <c r="F6970" s="6" t="s">
        <v>20</v>
      </c>
      <c r="G6970" s="6">
        <v>199.5</v>
      </c>
      <c r="H6970" s="6">
        <v>97</v>
      </c>
      <c r="I6970" s="6">
        <v>1.5</v>
      </c>
      <c r="J6970" s="6" t="s">
        <v>170</v>
      </c>
      <c r="K6970" s="6">
        <v>1.3</v>
      </c>
      <c r="L6970" s="6" t="s">
        <v>24</v>
      </c>
      <c r="N6970" s="6" t="b">
        <v>0</v>
      </c>
      <c r="O6970" s="6">
        <v>41.989758510000001</v>
      </c>
      <c r="P6970" s="6">
        <v>-72.128338990000003</v>
      </c>
    </row>
    <row r="6971" spans="2:16" ht="15.75" customHeight="1" x14ac:dyDescent="0.3">
      <c r="B6971" s="6">
        <v>107</v>
      </c>
      <c r="C6971" s="6" t="s">
        <v>26</v>
      </c>
      <c r="D6971" s="6">
        <v>9419</v>
      </c>
      <c r="F6971" s="6" t="s">
        <v>22</v>
      </c>
      <c r="G6971" s="6">
        <v>153.5</v>
      </c>
      <c r="H6971" s="6">
        <v>21</v>
      </c>
      <c r="I6971" s="6">
        <v>2.2000000000000002</v>
      </c>
      <c r="J6971" s="6" t="s">
        <v>170</v>
      </c>
      <c r="K6971" s="6">
        <v>1.3</v>
      </c>
      <c r="L6971" s="6" t="s">
        <v>24</v>
      </c>
      <c r="N6971" s="6" t="b">
        <v>0</v>
      </c>
      <c r="O6971" s="6">
        <v>41.989157259999999</v>
      </c>
      <c r="P6971" s="6">
        <v>-72.129046819999999</v>
      </c>
    </row>
    <row r="6972" spans="2:16" ht="15.75" customHeight="1" x14ac:dyDescent="0.3">
      <c r="B6972" s="6">
        <v>409</v>
      </c>
      <c r="C6972" s="6" t="s">
        <v>26</v>
      </c>
      <c r="D6972" s="6">
        <v>9424</v>
      </c>
      <c r="F6972" s="6" t="s">
        <v>20</v>
      </c>
      <c r="G6972" s="6">
        <v>195.5</v>
      </c>
      <c r="H6972" s="6">
        <v>83.3</v>
      </c>
      <c r="I6972" s="6">
        <v>1.1000000000000001</v>
      </c>
      <c r="J6972" s="6" t="s">
        <v>170</v>
      </c>
      <c r="K6972" s="6">
        <v>1.3</v>
      </c>
      <c r="L6972" s="6" t="s">
        <v>24</v>
      </c>
      <c r="N6972" s="6" t="b">
        <v>0</v>
      </c>
      <c r="O6972" s="6">
        <v>41.98964342</v>
      </c>
      <c r="P6972" s="6">
        <v>-72.128415450000006</v>
      </c>
    </row>
    <row r="6973" spans="2:16" ht="15.75" customHeight="1" x14ac:dyDescent="0.3">
      <c r="B6973" s="6">
        <v>409</v>
      </c>
      <c r="C6973" s="6" t="s">
        <v>25</v>
      </c>
      <c r="D6973" s="6">
        <v>9425</v>
      </c>
      <c r="F6973" s="6" t="s">
        <v>20</v>
      </c>
      <c r="G6973" s="6">
        <v>195.5</v>
      </c>
      <c r="H6973" s="6">
        <v>91</v>
      </c>
      <c r="I6973" s="6">
        <v>1.1000000000000001</v>
      </c>
      <c r="J6973" s="6" t="s">
        <v>170</v>
      </c>
      <c r="K6973" s="6">
        <v>1.3</v>
      </c>
      <c r="L6973" s="6" t="s">
        <v>24</v>
      </c>
      <c r="N6973" s="6" t="b">
        <v>0</v>
      </c>
      <c r="O6973" s="6">
        <v>41.989711620000001</v>
      </c>
      <c r="P6973" s="6">
        <v>-72.128399270000003</v>
      </c>
    </row>
    <row r="6974" spans="2:16" ht="15.75" customHeight="1" x14ac:dyDescent="0.3">
      <c r="B6974" s="6">
        <v>107</v>
      </c>
      <c r="C6974" s="6" t="s">
        <v>21</v>
      </c>
      <c r="D6974" s="6">
        <v>9426</v>
      </c>
      <c r="F6974" s="6" t="s">
        <v>20</v>
      </c>
      <c r="G6974" s="6">
        <v>144.30000000000001</v>
      </c>
      <c r="H6974" s="6">
        <v>36.299999999999997</v>
      </c>
      <c r="I6974" s="6">
        <v>1.3</v>
      </c>
      <c r="J6974" s="6" t="s">
        <v>170</v>
      </c>
      <c r="K6974" s="6">
        <v>1.3</v>
      </c>
      <c r="L6974" s="6" t="s">
        <v>24</v>
      </c>
      <c r="N6974" s="6" t="b">
        <v>0</v>
      </c>
      <c r="O6974" s="6">
        <v>41.98930713</v>
      </c>
      <c r="P6974" s="6">
        <v>-72.129124289999993</v>
      </c>
    </row>
    <row r="6975" spans="2:16" ht="15.75" customHeight="1" x14ac:dyDescent="0.3">
      <c r="B6975" s="6">
        <v>409</v>
      </c>
      <c r="C6975" s="6" t="s">
        <v>26</v>
      </c>
      <c r="D6975" s="6">
        <v>9429</v>
      </c>
      <c r="F6975" s="6" t="s">
        <v>20</v>
      </c>
      <c r="G6975" s="6">
        <v>196.2</v>
      </c>
      <c r="H6975" s="6">
        <v>89.3</v>
      </c>
      <c r="I6975" s="6">
        <v>2</v>
      </c>
      <c r="J6975" s="6" t="s">
        <v>170</v>
      </c>
      <c r="K6975" s="6">
        <v>1.3</v>
      </c>
      <c r="L6975" s="6" t="s">
        <v>24</v>
      </c>
      <c r="N6975" s="6" t="b">
        <v>0</v>
      </c>
      <c r="O6975" s="6">
        <v>41.989695470000001</v>
      </c>
      <c r="P6975" s="6">
        <v>-72.128394499999999</v>
      </c>
    </row>
    <row r="6976" spans="2:16" ht="15.75" customHeight="1" x14ac:dyDescent="0.3">
      <c r="B6976" s="6">
        <v>408</v>
      </c>
      <c r="C6976" s="6" t="s">
        <v>17</v>
      </c>
      <c r="D6976" s="6">
        <v>9436</v>
      </c>
      <c r="F6976" s="6" t="s">
        <v>20</v>
      </c>
      <c r="G6976" s="6">
        <v>166.8</v>
      </c>
      <c r="H6976" s="6">
        <v>83.9</v>
      </c>
      <c r="I6976" s="6">
        <v>1</v>
      </c>
      <c r="J6976" s="6" t="s">
        <v>170</v>
      </c>
      <c r="K6976" s="6">
        <v>1.3</v>
      </c>
      <c r="L6976" s="6" t="s">
        <v>24</v>
      </c>
      <c r="N6976" s="6" t="b">
        <v>0</v>
      </c>
      <c r="O6976" s="6">
        <v>41.989693559999999</v>
      </c>
      <c r="P6976" s="6">
        <v>-72.128756170000003</v>
      </c>
    </row>
    <row r="6977" spans="2:16" ht="15.75" customHeight="1" x14ac:dyDescent="0.3">
      <c r="B6977" s="6">
        <v>409</v>
      </c>
      <c r="C6977" s="6" t="s">
        <v>25</v>
      </c>
      <c r="D6977" s="6">
        <v>9437</v>
      </c>
      <c r="F6977" s="6" t="s">
        <v>20</v>
      </c>
      <c r="G6977" s="6">
        <v>193.3</v>
      </c>
      <c r="H6977" s="6">
        <v>93.9</v>
      </c>
      <c r="I6977" s="6">
        <v>1.3</v>
      </c>
      <c r="J6977" s="6" t="s">
        <v>170</v>
      </c>
      <c r="K6977" s="6">
        <v>1.3</v>
      </c>
      <c r="L6977" s="6" t="s">
        <v>24</v>
      </c>
      <c r="N6977" s="6" t="b">
        <v>0</v>
      </c>
      <c r="O6977" s="6">
        <v>41.989740740000002</v>
      </c>
      <c r="P6977" s="6">
        <v>-72.128419390000005</v>
      </c>
    </row>
    <row r="6978" spans="2:16" ht="15.75" customHeight="1" x14ac:dyDescent="0.3">
      <c r="B6978" s="6">
        <v>408</v>
      </c>
      <c r="C6978" s="6" t="s">
        <v>25</v>
      </c>
      <c r="D6978" s="6">
        <v>9438</v>
      </c>
      <c r="F6978" s="6" t="s">
        <v>20</v>
      </c>
      <c r="G6978" s="6">
        <v>177.6</v>
      </c>
      <c r="H6978" s="6">
        <v>93.8</v>
      </c>
      <c r="I6978" s="6">
        <v>2.2000000000000002</v>
      </c>
      <c r="J6978" s="6" t="s">
        <v>170</v>
      </c>
      <c r="K6978" s="6">
        <v>1.3</v>
      </c>
      <c r="L6978" s="6" t="s">
        <v>24</v>
      </c>
      <c r="N6978" s="6" t="b">
        <v>0</v>
      </c>
      <c r="O6978" s="6">
        <v>41.989764370000003</v>
      </c>
      <c r="P6978" s="6">
        <v>-72.128606669999996</v>
      </c>
    </row>
    <row r="6979" spans="2:16" ht="15.75" customHeight="1" x14ac:dyDescent="0.3">
      <c r="B6979" s="6">
        <v>409</v>
      </c>
      <c r="C6979" s="6" t="s">
        <v>26</v>
      </c>
      <c r="D6979" s="6">
        <v>9439</v>
      </c>
      <c r="F6979" s="6" t="s">
        <v>20</v>
      </c>
      <c r="G6979" s="6">
        <v>199.6</v>
      </c>
      <c r="H6979" s="6">
        <v>86.5</v>
      </c>
      <c r="I6979" s="6">
        <v>1</v>
      </c>
      <c r="J6979" s="6" t="s">
        <v>170</v>
      </c>
      <c r="K6979" s="6">
        <v>1.3</v>
      </c>
      <c r="L6979" s="6" t="s">
        <v>24</v>
      </c>
      <c r="N6979" s="6" t="b">
        <v>0</v>
      </c>
      <c r="O6979" s="6">
        <v>41.989665359999996</v>
      </c>
      <c r="P6979" s="6">
        <v>-72.128359869999997</v>
      </c>
    </row>
    <row r="6980" spans="2:16" ht="15.75" customHeight="1" x14ac:dyDescent="0.3">
      <c r="B6980" s="6">
        <v>409</v>
      </c>
      <c r="C6980" s="6" t="s">
        <v>25</v>
      </c>
      <c r="D6980" s="6">
        <v>9440</v>
      </c>
      <c r="F6980" s="6" t="s">
        <v>20</v>
      </c>
      <c r="G6980" s="6">
        <v>193</v>
      </c>
      <c r="H6980" s="6">
        <v>94.4</v>
      </c>
      <c r="I6980" s="6">
        <v>1</v>
      </c>
      <c r="J6980" s="6" t="s">
        <v>170</v>
      </c>
      <c r="K6980" s="6">
        <v>1.3</v>
      </c>
      <c r="L6980" s="6" t="s">
        <v>24</v>
      </c>
      <c r="N6980" s="6" t="b">
        <v>0</v>
      </c>
      <c r="O6980" s="6">
        <v>41.989745640000002</v>
      </c>
      <c r="P6980" s="6">
        <v>-72.12842191</v>
      </c>
    </row>
    <row r="6981" spans="2:16" ht="15.75" customHeight="1" x14ac:dyDescent="0.3">
      <c r="B6981" s="6">
        <v>408</v>
      </c>
      <c r="C6981" s="6" t="s">
        <v>25</v>
      </c>
      <c r="D6981" s="6">
        <v>9441</v>
      </c>
      <c r="F6981" s="6" t="s">
        <v>20</v>
      </c>
      <c r="G6981" s="6">
        <v>179.1</v>
      </c>
      <c r="H6981" s="6">
        <v>95.3</v>
      </c>
      <c r="I6981" s="6">
        <v>1.5</v>
      </c>
      <c r="J6981" s="6" t="s">
        <v>170</v>
      </c>
      <c r="K6981" s="6">
        <v>1.3</v>
      </c>
      <c r="L6981" s="6" t="s">
        <v>24</v>
      </c>
      <c r="N6981" s="6" t="b">
        <v>0</v>
      </c>
      <c r="O6981" s="6">
        <v>41.98977532</v>
      </c>
      <c r="P6981" s="6">
        <v>-72.128585650000005</v>
      </c>
    </row>
    <row r="6982" spans="2:16" ht="15.75" customHeight="1" x14ac:dyDescent="0.3">
      <c r="B6982" s="6">
        <v>409</v>
      </c>
      <c r="C6982" s="6" t="s">
        <v>25</v>
      </c>
      <c r="D6982" s="6">
        <v>9442</v>
      </c>
      <c r="F6982" s="6" t="s">
        <v>20</v>
      </c>
      <c r="G6982" s="6">
        <v>196.8</v>
      </c>
      <c r="H6982" s="6">
        <v>95.8</v>
      </c>
      <c r="I6982" s="6">
        <v>1.3</v>
      </c>
      <c r="J6982" s="6" t="s">
        <v>170</v>
      </c>
      <c r="K6982" s="6">
        <v>1.3</v>
      </c>
      <c r="L6982" s="6" t="s">
        <v>24</v>
      </c>
      <c r="N6982" s="6" t="b">
        <v>0</v>
      </c>
      <c r="O6982" s="6">
        <v>41.989752099999997</v>
      </c>
      <c r="P6982" s="6">
        <v>-72.128373690000004</v>
      </c>
    </row>
    <row r="6983" spans="2:16" ht="15.75" customHeight="1" x14ac:dyDescent="0.3">
      <c r="B6983" s="6">
        <v>409</v>
      </c>
      <c r="C6983" s="6" t="s">
        <v>25</v>
      </c>
      <c r="D6983" s="6">
        <v>9443</v>
      </c>
      <c r="F6983" s="6" t="s">
        <v>20</v>
      </c>
      <c r="G6983" s="6">
        <v>192.9</v>
      </c>
      <c r="H6983" s="6">
        <v>94.5</v>
      </c>
      <c r="I6983" s="6">
        <v>1</v>
      </c>
      <c r="J6983" s="6" t="s">
        <v>170</v>
      </c>
      <c r="K6983" s="6">
        <v>1.3</v>
      </c>
      <c r="L6983" s="6" t="s">
        <v>24</v>
      </c>
      <c r="N6983" s="6" t="b">
        <v>0</v>
      </c>
      <c r="O6983" s="6">
        <v>41.989746680000003</v>
      </c>
      <c r="P6983" s="6">
        <v>-72.128422889999996</v>
      </c>
    </row>
    <row r="6984" spans="2:16" ht="15.75" customHeight="1" x14ac:dyDescent="0.3">
      <c r="B6984" s="6">
        <v>107</v>
      </c>
      <c r="C6984" s="6" t="s">
        <v>21</v>
      </c>
      <c r="D6984" s="6">
        <v>9445</v>
      </c>
      <c r="F6984" s="6" t="s">
        <v>20</v>
      </c>
      <c r="G6984" s="6">
        <v>145.5</v>
      </c>
      <c r="H6984" s="6">
        <v>33.700000000000003</v>
      </c>
      <c r="I6984" s="6">
        <v>1.2</v>
      </c>
      <c r="J6984" s="6" t="s">
        <v>170</v>
      </c>
      <c r="K6984" s="6">
        <v>1.3</v>
      </c>
      <c r="L6984" s="6" t="s">
        <v>24</v>
      </c>
      <c r="N6984" s="6" t="b">
        <v>0</v>
      </c>
      <c r="O6984" s="6">
        <v>41.989282230000001</v>
      </c>
      <c r="P6984" s="6">
        <v>-72.129115459999994</v>
      </c>
    </row>
    <row r="6985" spans="2:16" ht="15.75" customHeight="1" x14ac:dyDescent="0.3">
      <c r="B6985" s="6">
        <v>409</v>
      </c>
      <c r="C6985" s="6" t="s">
        <v>25</v>
      </c>
      <c r="D6985" s="6">
        <v>9446</v>
      </c>
      <c r="F6985" s="6" t="s">
        <v>20</v>
      </c>
      <c r="G6985" s="6">
        <v>194.9</v>
      </c>
      <c r="H6985" s="6">
        <v>95.5</v>
      </c>
      <c r="I6985" s="6">
        <v>2.2999999999999998</v>
      </c>
      <c r="J6985" s="6" t="s">
        <v>170</v>
      </c>
      <c r="K6985" s="6">
        <v>1.3</v>
      </c>
      <c r="L6985" s="6" t="s">
        <v>24</v>
      </c>
      <c r="N6985" s="6" t="b">
        <v>0</v>
      </c>
      <c r="O6985" s="6">
        <v>41.989752410000001</v>
      </c>
      <c r="P6985" s="6">
        <v>-72.128396960000003</v>
      </c>
    </row>
    <row r="6986" spans="2:16" ht="15.75" customHeight="1" x14ac:dyDescent="0.3">
      <c r="B6986" s="6">
        <v>408</v>
      </c>
      <c r="C6986" s="6" t="s">
        <v>25</v>
      </c>
      <c r="D6986" s="6">
        <v>9449</v>
      </c>
      <c r="F6986" s="6" t="s">
        <v>20</v>
      </c>
      <c r="G6986" s="6">
        <v>174.9</v>
      </c>
      <c r="H6986" s="6">
        <v>95.8</v>
      </c>
      <c r="I6986" s="6">
        <v>2</v>
      </c>
      <c r="J6986" s="6" t="s">
        <v>170</v>
      </c>
      <c r="K6986" s="6">
        <v>1.3</v>
      </c>
      <c r="L6986" s="6" t="s">
        <v>24</v>
      </c>
      <c r="N6986" s="6" t="b">
        <v>0</v>
      </c>
      <c r="O6986" s="6">
        <v>41.989786299999999</v>
      </c>
      <c r="P6986" s="6">
        <v>-72.128634640000001</v>
      </c>
    </row>
    <row r="6987" spans="2:16" ht="15.75" customHeight="1" x14ac:dyDescent="0.3">
      <c r="B6987" s="6">
        <v>409</v>
      </c>
      <c r="C6987" s="6" t="s">
        <v>26</v>
      </c>
      <c r="D6987" s="6">
        <v>9450</v>
      </c>
      <c r="F6987" s="6" t="s">
        <v>20</v>
      </c>
      <c r="G6987" s="6">
        <v>190.6</v>
      </c>
      <c r="H6987" s="6">
        <v>84.4</v>
      </c>
      <c r="I6987" s="6">
        <v>1.4</v>
      </c>
      <c r="J6987" s="6" t="s">
        <v>170</v>
      </c>
      <c r="K6987" s="6">
        <v>1.3</v>
      </c>
      <c r="L6987" s="6" t="s">
        <v>24</v>
      </c>
      <c r="N6987" s="6" t="b">
        <v>0</v>
      </c>
      <c r="O6987" s="6">
        <v>41.989660819999997</v>
      </c>
      <c r="P6987" s="6">
        <v>-72.128471520000005</v>
      </c>
    </row>
    <row r="6988" spans="2:16" ht="15.75" customHeight="1" x14ac:dyDescent="0.3">
      <c r="B6988" s="6">
        <v>107</v>
      </c>
      <c r="C6988" s="6" t="s">
        <v>21</v>
      </c>
      <c r="D6988" s="6">
        <v>9452</v>
      </c>
      <c r="F6988" s="6" t="s">
        <v>18</v>
      </c>
      <c r="G6988" s="6">
        <v>145</v>
      </c>
      <c r="H6988" s="6">
        <v>35.799999999999997</v>
      </c>
      <c r="I6988" s="6">
        <v>1</v>
      </c>
      <c r="J6988" s="6" t="s">
        <v>170</v>
      </c>
      <c r="K6988" s="6">
        <v>1.3</v>
      </c>
      <c r="L6988" s="6" t="s">
        <v>24</v>
      </c>
      <c r="N6988" s="6" t="b">
        <v>0</v>
      </c>
      <c r="O6988" s="6">
        <v>41.989301609999998</v>
      </c>
      <c r="P6988" s="6">
        <v>-72.129116999999994</v>
      </c>
    </row>
    <row r="6989" spans="2:16" ht="15.75" customHeight="1" x14ac:dyDescent="0.3">
      <c r="B6989" s="6">
        <v>107</v>
      </c>
      <c r="C6989" s="6" t="s">
        <v>25</v>
      </c>
      <c r="D6989" s="6">
        <v>9452</v>
      </c>
      <c r="F6989" s="6" t="s">
        <v>22</v>
      </c>
      <c r="G6989" s="6">
        <v>154.6</v>
      </c>
      <c r="H6989" s="6">
        <v>36.9</v>
      </c>
      <c r="I6989" s="6">
        <v>1.6</v>
      </c>
      <c r="J6989" s="6" t="s">
        <v>170</v>
      </c>
      <c r="K6989" s="6">
        <v>1.3</v>
      </c>
      <c r="L6989" s="6" t="s">
        <v>24</v>
      </c>
      <c r="N6989" s="6" t="b">
        <v>0</v>
      </c>
      <c r="O6989" s="6">
        <v>41.989296359999997</v>
      </c>
      <c r="P6989" s="6">
        <v>-72.129000300000001</v>
      </c>
    </row>
    <row r="6990" spans="2:16" ht="15.75" customHeight="1" x14ac:dyDescent="0.3">
      <c r="B6990" s="6">
        <v>409</v>
      </c>
      <c r="C6990" s="6" t="s">
        <v>26</v>
      </c>
      <c r="D6990" s="6">
        <v>9454</v>
      </c>
      <c r="F6990" s="6" t="s">
        <v>20</v>
      </c>
      <c r="G6990" s="6">
        <v>198.8</v>
      </c>
      <c r="H6990" s="6">
        <v>82.3</v>
      </c>
      <c r="I6990" s="6">
        <v>1.2</v>
      </c>
      <c r="J6990" s="6" t="s">
        <v>170</v>
      </c>
      <c r="K6990" s="6">
        <v>1.3</v>
      </c>
      <c r="L6990" s="6" t="s">
        <v>24</v>
      </c>
      <c r="N6990" s="6" t="b">
        <v>0</v>
      </c>
      <c r="O6990" s="6">
        <v>41.989629409999999</v>
      </c>
      <c r="P6990" s="6">
        <v>-72.128378229999996</v>
      </c>
    </row>
    <row r="6991" spans="2:16" ht="15.75" customHeight="1" x14ac:dyDescent="0.3">
      <c r="B6991" s="6">
        <v>107</v>
      </c>
      <c r="C6991" s="6" t="s">
        <v>21</v>
      </c>
      <c r="D6991" s="6">
        <v>9455</v>
      </c>
      <c r="F6991" s="6" t="s">
        <v>20</v>
      </c>
      <c r="G6991" s="6">
        <v>147.6</v>
      </c>
      <c r="H6991" s="6">
        <v>33.700000000000003</v>
      </c>
      <c r="I6991" s="6">
        <v>1.7</v>
      </c>
      <c r="J6991" s="6" t="s">
        <v>170</v>
      </c>
      <c r="K6991" s="6">
        <v>1.3</v>
      </c>
      <c r="L6991" s="6" t="s">
        <v>24</v>
      </c>
      <c r="N6991" s="6" t="b">
        <v>0</v>
      </c>
      <c r="O6991" s="6">
        <v>41.989278949999999</v>
      </c>
      <c r="P6991" s="6">
        <v>-72.129090439999999</v>
      </c>
    </row>
    <row r="6992" spans="2:16" ht="15.75" customHeight="1" x14ac:dyDescent="0.3">
      <c r="B6992" s="6">
        <v>408</v>
      </c>
      <c r="C6992" s="6" t="s">
        <v>25</v>
      </c>
      <c r="D6992" s="6">
        <v>9456</v>
      </c>
      <c r="F6992" s="6" t="s">
        <v>20</v>
      </c>
      <c r="G6992" s="6">
        <v>174</v>
      </c>
      <c r="H6992" s="6">
        <v>97.7</v>
      </c>
      <c r="I6992" s="6">
        <v>2</v>
      </c>
      <c r="J6992" s="6" t="s">
        <v>170</v>
      </c>
      <c r="K6992" s="6">
        <v>1.3</v>
      </c>
      <c r="L6992" s="6" t="s">
        <v>24</v>
      </c>
      <c r="N6992" s="6" t="b">
        <v>0</v>
      </c>
      <c r="O6992" s="6">
        <v>41.989804540000002</v>
      </c>
      <c r="P6992" s="6">
        <v>-72.128641369999997</v>
      </c>
    </row>
    <row r="6993" spans="2:16" ht="15.75" customHeight="1" x14ac:dyDescent="0.3">
      <c r="B6993" s="6">
        <v>107</v>
      </c>
      <c r="C6993" s="6" t="s">
        <v>26</v>
      </c>
      <c r="D6993" s="6">
        <v>9457</v>
      </c>
      <c r="F6993" s="6" t="s">
        <v>20</v>
      </c>
      <c r="G6993" s="6">
        <v>158.30000000000001</v>
      </c>
      <c r="H6993" s="6">
        <v>20.2</v>
      </c>
      <c r="I6993" s="6">
        <v>2</v>
      </c>
      <c r="J6993" s="6" t="s">
        <v>170</v>
      </c>
      <c r="K6993" s="6">
        <v>1.3</v>
      </c>
      <c r="L6993" s="6" t="s">
        <v>24</v>
      </c>
      <c r="N6993" s="6" t="b">
        <v>0</v>
      </c>
      <c r="O6993" s="6">
        <v>41.98914268</v>
      </c>
      <c r="P6993" s="6">
        <v>-72.128991310000004</v>
      </c>
    </row>
    <row r="6994" spans="2:16" ht="15.75" customHeight="1" x14ac:dyDescent="0.3">
      <c r="B6994" s="6">
        <v>409</v>
      </c>
      <c r="C6994" s="6" t="s">
        <v>25</v>
      </c>
      <c r="D6994" s="6">
        <v>9459</v>
      </c>
      <c r="F6994" s="6" t="s">
        <v>20</v>
      </c>
      <c r="G6994" s="6">
        <v>198.4</v>
      </c>
      <c r="H6994" s="6">
        <v>90.7</v>
      </c>
      <c r="I6994" s="6">
        <v>1.5</v>
      </c>
      <c r="J6994" s="6" t="s">
        <v>170</v>
      </c>
      <c r="K6994" s="6">
        <v>1.3</v>
      </c>
      <c r="L6994" s="6" t="s">
        <v>24</v>
      </c>
      <c r="N6994" s="6" t="b">
        <v>0</v>
      </c>
      <c r="O6994" s="6">
        <v>41.989704430000003</v>
      </c>
      <c r="P6994" s="6">
        <v>-72.128365340000002</v>
      </c>
    </row>
    <row r="6995" spans="2:16" ht="15.75" customHeight="1" x14ac:dyDescent="0.3">
      <c r="B6995" s="6">
        <v>409</v>
      </c>
      <c r="C6995" s="6" t="s">
        <v>26</v>
      </c>
      <c r="D6995" s="6">
        <v>9460</v>
      </c>
      <c r="F6995" s="6" t="s">
        <v>20</v>
      </c>
      <c r="G6995" s="6">
        <v>192.2</v>
      </c>
      <c r="H6995" s="6">
        <v>89.8</v>
      </c>
      <c r="I6995" s="6">
        <v>2</v>
      </c>
      <c r="J6995" s="6" t="s">
        <v>170</v>
      </c>
      <c r="K6995" s="6">
        <v>1.3</v>
      </c>
      <c r="L6995" s="6" t="s">
        <v>24</v>
      </c>
      <c r="N6995" s="6" t="b">
        <v>0</v>
      </c>
      <c r="O6995" s="6">
        <v>41.989706140000003</v>
      </c>
      <c r="P6995" s="6">
        <v>-72.128441109999997</v>
      </c>
    </row>
    <row r="6996" spans="2:16" ht="15.75" customHeight="1" x14ac:dyDescent="0.3">
      <c r="B6996" s="6">
        <v>409</v>
      </c>
      <c r="C6996" s="6" t="s">
        <v>26</v>
      </c>
      <c r="D6996" s="6">
        <v>9461</v>
      </c>
      <c r="F6996" s="6" t="s">
        <v>20</v>
      </c>
      <c r="G6996" s="6">
        <v>194.3</v>
      </c>
      <c r="H6996" s="6">
        <v>85.5</v>
      </c>
      <c r="I6996" s="6">
        <v>1</v>
      </c>
      <c r="J6996" s="6" t="s">
        <v>170</v>
      </c>
      <c r="K6996" s="6">
        <v>1.3</v>
      </c>
      <c r="L6996" s="6" t="s">
        <v>24</v>
      </c>
      <c r="N6996" s="6" t="b">
        <v>0</v>
      </c>
      <c r="O6996" s="6">
        <v>41.989664779999998</v>
      </c>
      <c r="P6996" s="6">
        <v>-72.128425120000003</v>
      </c>
    </row>
    <row r="6997" spans="2:16" ht="15.75" customHeight="1" x14ac:dyDescent="0.3">
      <c r="B6997" s="6">
        <v>408</v>
      </c>
      <c r="C6997" s="6" t="s">
        <v>17</v>
      </c>
      <c r="D6997" s="6">
        <v>9463</v>
      </c>
      <c r="F6997" s="6" t="s">
        <v>20</v>
      </c>
      <c r="G6997" s="6">
        <v>166.9</v>
      </c>
      <c r="H6997" s="6">
        <v>86.4</v>
      </c>
      <c r="I6997" s="6">
        <v>1.1000000000000001</v>
      </c>
      <c r="J6997" s="6" t="s">
        <v>170</v>
      </c>
      <c r="L6997" s="6" t="s">
        <v>24</v>
      </c>
      <c r="N6997" s="6" t="b">
        <v>0</v>
      </c>
      <c r="O6997" s="6">
        <v>41.98971555</v>
      </c>
      <c r="P6997" s="6">
        <v>-72.128749720000002</v>
      </c>
    </row>
    <row r="6998" spans="2:16" ht="15.75" customHeight="1" x14ac:dyDescent="0.3">
      <c r="B6998" s="6">
        <v>409</v>
      </c>
      <c r="C6998" s="6" t="s">
        <v>26</v>
      </c>
      <c r="D6998" s="6">
        <v>9465</v>
      </c>
      <c r="F6998" s="6" t="s">
        <v>20</v>
      </c>
      <c r="G6998" s="6">
        <v>196.4</v>
      </c>
      <c r="H6998" s="6">
        <v>81.5</v>
      </c>
      <c r="I6998" s="6">
        <v>1.3</v>
      </c>
      <c r="J6998" s="6" t="s">
        <v>170</v>
      </c>
      <c r="K6998" s="6">
        <v>1.3</v>
      </c>
      <c r="L6998" s="6" t="s">
        <v>24</v>
      </c>
      <c r="N6998" s="6" t="b">
        <v>0</v>
      </c>
      <c r="O6998" s="6">
        <v>41.989626080000001</v>
      </c>
      <c r="P6998" s="6">
        <v>-72.128408500000006</v>
      </c>
    </row>
    <row r="6999" spans="2:16" ht="15.75" customHeight="1" x14ac:dyDescent="0.3">
      <c r="B6999" s="6">
        <v>107</v>
      </c>
      <c r="C6999" s="6" t="s">
        <v>26</v>
      </c>
      <c r="D6999" s="6">
        <v>9466</v>
      </c>
      <c r="F6999" s="6" t="s">
        <v>22</v>
      </c>
      <c r="G6999" s="6">
        <v>155.9</v>
      </c>
      <c r="H6999" s="6">
        <v>22.3</v>
      </c>
      <c r="I6999" s="6">
        <v>1</v>
      </c>
      <c r="J6999" s="6" t="s">
        <v>170</v>
      </c>
      <c r="K6999" s="6">
        <v>1.3</v>
      </c>
      <c r="L6999" s="6" t="s">
        <v>24</v>
      </c>
      <c r="N6999" s="6" t="b">
        <v>0</v>
      </c>
      <c r="O6999" s="6">
        <v>41.989165020000002</v>
      </c>
      <c r="P6999" s="6">
        <v>-72.12901549</v>
      </c>
    </row>
    <row r="7000" spans="2:16" ht="15.75" customHeight="1" x14ac:dyDescent="0.3">
      <c r="B7000" s="6">
        <v>107</v>
      </c>
      <c r="C7000" s="6" t="s">
        <v>26</v>
      </c>
      <c r="D7000" s="6">
        <v>9467</v>
      </c>
      <c r="F7000" s="6" t="s">
        <v>22</v>
      </c>
      <c r="G7000" s="6">
        <v>153</v>
      </c>
      <c r="H7000" s="6">
        <v>21.1</v>
      </c>
      <c r="I7000" s="6">
        <v>1.7</v>
      </c>
      <c r="J7000" s="6" t="s">
        <v>170</v>
      </c>
      <c r="K7000" s="6">
        <v>1.3</v>
      </c>
      <c r="L7000" s="6" t="s">
        <v>24</v>
      </c>
      <c r="N7000" s="6" t="b">
        <v>0</v>
      </c>
      <c r="O7000" s="6">
        <v>41.989158930000002</v>
      </c>
      <c r="P7000" s="6">
        <v>-72.129052569999999</v>
      </c>
    </row>
    <row r="7001" spans="2:16" ht="15.75" customHeight="1" x14ac:dyDescent="0.3">
      <c r="B7001" s="6">
        <v>107</v>
      </c>
      <c r="C7001" s="6" t="s">
        <v>25</v>
      </c>
      <c r="D7001" s="6">
        <v>9468</v>
      </c>
      <c r="F7001" s="6" t="s">
        <v>22</v>
      </c>
      <c r="G7001" s="6">
        <v>154.30000000000001</v>
      </c>
      <c r="H7001" s="6">
        <v>35.799999999999997</v>
      </c>
      <c r="I7001" s="6">
        <v>1.5</v>
      </c>
      <c r="J7001" s="6" t="s">
        <v>170</v>
      </c>
      <c r="K7001" s="6">
        <v>1.3</v>
      </c>
      <c r="L7001" s="6" t="s">
        <v>24</v>
      </c>
      <c r="N7001" s="6" t="b">
        <v>0</v>
      </c>
      <c r="O7001" s="6">
        <v>41.989287089999998</v>
      </c>
      <c r="P7001" s="6">
        <v>-72.129006189999998</v>
      </c>
    </row>
    <row r="7002" spans="2:16" ht="15.75" customHeight="1" x14ac:dyDescent="0.3">
      <c r="B7002" s="6">
        <v>409</v>
      </c>
      <c r="C7002" s="6" t="s">
        <v>25</v>
      </c>
      <c r="D7002" s="6">
        <v>9469</v>
      </c>
      <c r="F7002" s="6" t="s">
        <v>20</v>
      </c>
      <c r="G7002" s="6">
        <v>195.8</v>
      </c>
      <c r="H7002" s="6">
        <v>93.5</v>
      </c>
      <c r="I7002" s="6">
        <v>1.1000000000000001</v>
      </c>
      <c r="J7002" s="6" t="s">
        <v>170</v>
      </c>
      <c r="K7002" s="6">
        <v>1.3</v>
      </c>
      <c r="L7002" s="6" t="s">
        <v>24</v>
      </c>
      <c r="N7002" s="6" t="b">
        <v>0</v>
      </c>
      <c r="O7002" s="6">
        <v>41.989733289999997</v>
      </c>
      <c r="P7002" s="6">
        <v>-72.128390440000004</v>
      </c>
    </row>
    <row r="7003" spans="2:16" ht="15.75" customHeight="1" x14ac:dyDescent="0.3">
      <c r="B7003" s="6">
        <v>408</v>
      </c>
      <c r="C7003" s="6" t="s">
        <v>17</v>
      </c>
      <c r="D7003" s="6">
        <v>9470</v>
      </c>
      <c r="F7003" s="6" t="s">
        <v>20</v>
      </c>
      <c r="G7003" s="6">
        <v>167.6</v>
      </c>
      <c r="H7003" s="6">
        <v>80.3</v>
      </c>
      <c r="I7003" s="6">
        <v>1.7</v>
      </c>
      <c r="J7003" s="6" t="s">
        <v>170</v>
      </c>
      <c r="K7003" s="6">
        <v>1.3</v>
      </c>
      <c r="L7003" s="6" t="s">
        <v>24</v>
      </c>
      <c r="N7003" s="6" t="b">
        <v>0</v>
      </c>
      <c r="O7003" s="6">
        <v>41.989660430000001</v>
      </c>
      <c r="P7003" s="6">
        <v>-72.128754200000003</v>
      </c>
    </row>
    <row r="7004" spans="2:16" ht="15.75" customHeight="1" x14ac:dyDescent="0.3">
      <c r="B7004" s="6">
        <v>408</v>
      </c>
      <c r="C7004" s="6" t="s">
        <v>25</v>
      </c>
      <c r="D7004" s="6">
        <v>9471</v>
      </c>
      <c r="F7004" s="6" t="s">
        <v>20</v>
      </c>
      <c r="G7004" s="6">
        <v>176</v>
      </c>
      <c r="H7004" s="6">
        <v>97.6</v>
      </c>
      <c r="I7004" s="6">
        <v>2.1</v>
      </c>
      <c r="J7004" s="6" t="s">
        <v>170</v>
      </c>
      <c r="K7004" s="6">
        <v>1.3</v>
      </c>
      <c r="L7004" s="6" t="s">
        <v>24</v>
      </c>
      <c r="N7004" s="6" t="b">
        <v>0</v>
      </c>
      <c r="O7004" s="6">
        <v>41.989800529999997</v>
      </c>
      <c r="P7004" s="6">
        <v>-72.128617750000004</v>
      </c>
    </row>
    <row r="7005" spans="2:16" ht="15.75" customHeight="1" x14ac:dyDescent="0.3">
      <c r="B7005" s="6">
        <v>107</v>
      </c>
      <c r="C7005" s="6" t="s">
        <v>26</v>
      </c>
      <c r="D7005" s="6">
        <v>9472</v>
      </c>
      <c r="F7005" s="6" t="s">
        <v>20</v>
      </c>
      <c r="G7005" s="6">
        <v>159.19999999999999</v>
      </c>
      <c r="H7005" s="6">
        <v>21.5</v>
      </c>
      <c r="I7005" s="6">
        <v>5.8</v>
      </c>
      <c r="J7005" s="6" t="s">
        <v>170</v>
      </c>
      <c r="K7005" s="6">
        <v>1.3</v>
      </c>
      <c r="L7005" s="6" t="s">
        <v>24</v>
      </c>
      <c r="N7005" s="6" t="b">
        <v>0</v>
      </c>
      <c r="O7005" s="6">
        <v>41.989152779999998</v>
      </c>
      <c r="P7005" s="6">
        <v>-72.128977849999998</v>
      </c>
    </row>
    <row r="7006" spans="2:16" ht="15.75" customHeight="1" x14ac:dyDescent="0.3">
      <c r="B7006" s="6">
        <v>409</v>
      </c>
      <c r="C7006" s="6" t="s">
        <v>26</v>
      </c>
      <c r="D7006" s="6">
        <v>9475</v>
      </c>
      <c r="F7006" s="6" t="s">
        <v>20</v>
      </c>
      <c r="G7006" s="6">
        <v>192.7</v>
      </c>
      <c r="H7006" s="6">
        <v>85.4</v>
      </c>
      <c r="I7006" s="6">
        <v>1.2</v>
      </c>
      <c r="J7006" s="6" t="s">
        <v>170</v>
      </c>
      <c r="K7006" s="6">
        <v>1.3</v>
      </c>
      <c r="L7006" s="6" t="s">
        <v>24</v>
      </c>
      <c r="N7006" s="6" t="b">
        <v>0</v>
      </c>
      <c r="O7006" s="6">
        <v>41.989666389999996</v>
      </c>
      <c r="P7006" s="6">
        <v>-72.128444400000006</v>
      </c>
    </row>
    <row r="7007" spans="2:16" ht="15.75" customHeight="1" x14ac:dyDescent="0.3">
      <c r="B7007" s="6">
        <v>408</v>
      </c>
      <c r="C7007" s="6" t="s">
        <v>17</v>
      </c>
      <c r="D7007" s="6">
        <v>9476</v>
      </c>
      <c r="F7007" s="6" t="s">
        <v>20</v>
      </c>
      <c r="G7007" s="6">
        <v>169.6</v>
      </c>
      <c r="H7007" s="6">
        <v>82.5</v>
      </c>
      <c r="I7007" s="6">
        <v>1.6</v>
      </c>
      <c r="J7007" s="6" t="s">
        <v>170</v>
      </c>
      <c r="K7007" s="6">
        <v>1.3</v>
      </c>
      <c r="L7007" s="6" t="s">
        <v>24</v>
      </c>
      <c r="N7007" s="6" t="b">
        <v>0</v>
      </c>
      <c r="O7007" s="6">
        <v>41.989676789999997</v>
      </c>
      <c r="P7007" s="6">
        <v>-72.128725739999993</v>
      </c>
    </row>
    <row r="7008" spans="2:16" ht="15.75" customHeight="1" x14ac:dyDescent="0.3">
      <c r="B7008" s="6">
        <v>107</v>
      </c>
      <c r="C7008" s="6" t="s">
        <v>21</v>
      </c>
      <c r="D7008" s="6">
        <v>9477</v>
      </c>
      <c r="F7008" s="6" t="s">
        <v>22</v>
      </c>
      <c r="G7008" s="6">
        <v>145.30000000000001</v>
      </c>
      <c r="H7008" s="6">
        <v>33.4</v>
      </c>
      <c r="I7008" s="6">
        <v>1.3</v>
      </c>
      <c r="J7008" s="6" t="s">
        <v>170</v>
      </c>
      <c r="K7008" s="6">
        <v>1.3</v>
      </c>
      <c r="L7008" s="6" t="s">
        <v>24</v>
      </c>
      <c r="N7008" s="6" t="b">
        <v>0</v>
      </c>
      <c r="O7008" s="6">
        <v>41.989279889999999</v>
      </c>
      <c r="P7008" s="6">
        <v>-72.129118469999995</v>
      </c>
    </row>
    <row r="7009" spans="2:16" ht="15.75" customHeight="1" x14ac:dyDescent="0.3">
      <c r="B7009" s="6">
        <v>409</v>
      </c>
      <c r="C7009" s="6" t="s">
        <v>25</v>
      </c>
      <c r="D7009" s="6">
        <v>9478</v>
      </c>
      <c r="F7009" s="6" t="s">
        <v>20</v>
      </c>
      <c r="G7009" s="6">
        <v>198.3</v>
      </c>
      <c r="H7009" s="6">
        <v>90.1</v>
      </c>
      <c r="I7009" s="6">
        <v>1.1000000000000001</v>
      </c>
      <c r="J7009" s="6" t="s">
        <v>170</v>
      </c>
      <c r="K7009" s="6">
        <v>1.3</v>
      </c>
      <c r="L7009" s="6" t="s">
        <v>24</v>
      </c>
      <c r="N7009" s="6" t="b">
        <v>0</v>
      </c>
      <c r="O7009" s="6">
        <v>41.989699270000003</v>
      </c>
      <c r="P7009" s="6">
        <v>-72.128367789999999</v>
      </c>
    </row>
    <row r="7010" spans="2:16" ht="15.75" customHeight="1" x14ac:dyDescent="0.3">
      <c r="B7010" s="6">
        <v>409</v>
      </c>
      <c r="C7010" s="6" t="s">
        <v>25</v>
      </c>
      <c r="D7010" s="6">
        <v>9479</v>
      </c>
      <c r="F7010" s="6" t="s">
        <v>20</v>
      </c>
      <c r="G7010" s="6">
        <v>194</v>
      </c>
      <c r="H7010" s="6">
        <v>91.2</v>
      </c>
      <c r="I7010" s="6">
        <v>2</v>
      </c>
      <c r="J7010" s="6" t="s">
        <v>170</v>
      </c>
      <c r="K7010" s="6">
        <v>1.3</v>
      </c>
      <c r="L7010" s="6" t="s">
        <v>24</v>
      </c>
      <c r="N7010" s="6" t="b">
        <v>0</v>
      </c>
      <c r="O7010" s="6">
        <v>41.98971573</v>
      </c>
      <c r="P7010" s="6">
        <v>-72.128416720000004</v>
      </c>
    </row>
    <row r="7011" spans="2:16" ht="15.75" customHeight="1" x14ac:dyDescent="0.3">
      <c r="B7011" s="6">
        <v>409</v>
      </c>
      <c r="C7011" s="6" t="s">
        <v>25</v>
      </c>
      <c r="D7011" s="6">
        <v>9480</v>
      </c>
      <c r="F7011" s="6" t="s">
        <v>20</v>
      </c>
      <c r="G7011" s="6">
        <v>196.8</v>
      </c>
      <c r="H7011" s="6">
        <v>91.8</v>
      </c>
      <c r="I7011" s="6">
        <v>2</v>
      </c>
      <c r="J7011" s="6" t="s">
        <v>170</v>
      </c>
      <c r="K7011" s="6">
        <v>1.3</v>
      </c>
      <c r="L7011" s="6" t="s">
        <v>24</v>
      </c>
      <c r="N7011" s="6" t="b">
        <v>0</v>
      </c>
      <c r="O7011" s="6">
        <v>41.98971667</v>
      </c>
      <c r="P7011" s="6">
        <v>-72.128382090000002</v>
      </c>
    </row>
    <row r="7012" spans="2:16" ht="15.75" customHeight="1" x14ac:dyDescent="0.3">
      <c r="B7012" s="6">
        <v>107</v>
      </c>
      <c r="C7012" s="6" t="s">
        <v>21</v>
      </c>
      <c r="D7012" s="6">
        <v>9481</v>
      </c>
      <c r="F7012" s="6" t="s">
        <v>20</v>
      </c>
      <c r="G7012" s="6">
        <v>147.30000000000001</v>
      </c>
      <c r="H7012" s="6">
        <v>34.5</v>
      </c>
      <c r="I7012" s="6">
        <v>4.5</v>
      </c>
      <c r="J7012" s="6" t="s">
        <v>170</v>
      </c>
      <c r="K7012" s="6">
        <v>1.3</v>
      </c>
      <c r="L7012" s="6" t="s">
        <v>24</v>
      </c>
      <c r="N7012" s="6" t="b">
        <v>0</v>
      </c>
      <c r="O7012" s="6">
        <v>41.989286509999999</v>
      </c>
      <c r="P7012" s="6">
        <v>-72.129092330000006</v>
      </c>
    </row>
    <row r="7013" spans="2:16" ht="15.75" customHeight="1" x14ac:dyDescent="0.3">
      <c r="B7013" s="6">
        <v>107</v>
      </c>
      <c r="C7013" s="6" t="s">
        <v>17</v>
      </c>
      <c r="D7013" s="6">
        <v>9482</v>
      </c>
      <c r="F7013" s="6" t="s">
        <v>20</v>
      </c>
      <c r="G7013" s="6">
        <v>142.6</v>
      </c>
      <c r="H7013" s="6">
        <v>20.6</v>
      </c>
      <c r="I7013" s="6">
        <v>3.6</v>
      </c>
      <c r="J7013" s="6" t="s">
        <v>170</v>
      </c>
      <c r="K7013" s="6">
        <v>1.3</v>
      </c>
      <c r="L7013" s="6" t="s">
        <v>24</v>
      </c>
      <c r="N7013" s="6" t="b">
        <v>0</v>
      </c>
      <c r="O7013" s="6">
        <v>41.989170739999999</v>
      </c>
      <c r="P7013" s="6">
        <v>-72.129177540000001</v>
      </c>
    </row>
    <row r="7014" spans="2:16" ht="15.75" customHeight="1" x14ac:dyDescent="0.3">
      <c r="B7014" s="6">
        <v>107</v>
      </c>
      <c r="C7014" s="6" t="s">
        <v>25</v>
      </c>
      <c r="D7014" s="6">
        <v>9485</v>
      </c>
      <c r="F7014" s="6" t="s">
        <v>22</v>
      </c>
      <c r="G7014" s="6">
        <v>159.9</v>
      </c>
      <c r="H7014" s="6">
        <v>31.8</v>
      </c>
      <c r="I7014" s="6">
        <v>2</v>
      </c>
      <c r="J7014" s="6" t="s">
        <v>170</v>
      </c>
      <c r="K7014" s="6">
        <v>1.3</v>
      </c>
      <c r="L7014" s="6" t="s">
        <v>24</v>
      </c>
      <c r="N7014" s="6" t="b">
        <v>0</v>
      </c>
      <c r="O7014" s="6">
        <v>41.989242910000002</v>
      </c>
      <c r="P7014" s="6">
        <v>-72.128947870000005</v>
      </c>
    </row>
    <row r="7015" spans="2:16" ht="15.75" customHeight="1" x14ac:dyDescent="0.3">
      <c r="B7015" s="6">
        <v>409</v>
      </c>
      <c r="C7015" s="6" t="s">
        <v>26</v>
      </c>
      <c r="D7015" s="6">
        <v>9486</v>
      </c>
      <c r="F7015" s="6" t="s">
        <v>20</v>
      </c>
      <c r="G7015" s="6">
        <v>199.8</v>
      </c>
      <c r="H7015" s="6">
        <v>82.3</v>
      </c>
      <c r="I7015" s="6">
        <v>1</v>
      </c>
      <c r="J7015" s="6" t="s">
        <v>170</v>
      </c>
      <c r="K7015" s="6">
        <v>1.3</v>
      </c>
      <c r="L7015" s="6" t="s">
        <v>24</v>
      </c>
      <c r="N7015" s="6" t="b">
        <v>0</v>
      </c>
      <c r="O7015" s="6">
        <v>41.989627849999998</v>
      </c>
      <c r="P7015" s="6">
        <v>-72.128366310000004</v>
      </c>
    </row>
    <row r="7016" spans="2:16" ht="15.75" customHeight="1" x14ac:dyDescent="0.3">
      <c r="B7016" s="6">
        <v>409</v>
      </c>
      <c r="C7016" s="6" t="s">
        <v>25</v>
      </c>
      <c r="D7016" s="6">
        <v>9487</v>
      </c>
      <c r="F7016" s="6" t="s">
        <v>20</v>
      </c>
      <c r="G7016" s="6">
        <v>199.5</v>
      </c>
      <c r="H7016" s="6">
        <v>96.4</v>
      </c>
      <c r="I7016" s="6">
        <v>1.3</v>
      </c>
      <c r="J7016" s="6" t="s">
        <v>170</v>
      </c>
      <c r="K7016" s="6">
        <v>1.3</v>
      </c>
      <c r="L7016" s="6" t="s">
        <v>24</v>
      </c>
      <c r="N7016" s="6" t="b">
        <v>0</v>
      </c>
      <c r="O7016" s="6">
        <v>41.989753200000003</v>
      </c>
      <c r="P7016" s="6">
        <v>-72.128340249999994</v>
      </c>
    </row>
    <row r="7017" spans="2:16" ht="15.75" customHeight="1" x14ac:dyDescent="0.3">
      <c r="B7017" s="6">
        <v>107</v>
      </c>
      <c r="C7017" s="6" t="s">
        <v>25</v>
      </c>
      <c r="D7017" s="6">
        <v>9488</v>
      </c>
      <c r="F7017" s="6" t="s">
        <v>22</v>
      </c>
      <c r="G7017" s="6">
        <v>154.19999999999999</v>
      </c>
      <c r="H7017" s="6">
        <v>36.700000000000003</v>
      </c>
      <c r="I7017" s="6">
        <v>1.6</v>
      </c>
      <c r="J7017" s="6" t="s">
        <v>170</v>
      </c>
      <c r="K7017" s="6">
        <v>1.3</v>
      </c>
      <c r="L7017" s="6" t="s">
        <v>24</v>
      </c>
      <c r="N7017" s="6" t="b">
        <v>0</v>
      </c>
      <c r="O7017" s="6">
        <v>41.989295210000002</v>
      </c>
      <c r="P7017" s="6">
        <v>-72.129005489999997</v>
      </c>
    </row>
    <row r="7018" spans="2:16" ht="15.75" customHeight="1" x14ac:dyDescent="0.3">
      <c r="B7018" s="6">
        <v>107</v>
      </c>
      <c r="C7018" s="6" t="s">
        <v>25</v>
      </c>
      <c r="D7018" s="6">
        <v>9489</v>
      </c>
      <c r="F7018" s="6" t="s">
        <v>22</v>
      </c>
      <c r="G7018" s="6">
        <v>157</v>
      </c>
      <c r="H7018" s="6">
        <v>30.8</v>
      </c>
      <c r="I7018" s="6">
        <v>1.4</v>
      </c>
      <c r="J7018" s="6" t="s">
        <v>170</v>
      </c>
      <c r="K7018" s="6">
        <v>1.3</v>
      </c>
      <c r="L7018" s="6" t="s">
        <v>24</v>
      </c>
      <c r="N7018" s="6" t="b">
        <v>0</v>
      </c>
      <c r="O7018" s="6">
        <v>41.989238589999999</v>
      </c>
      <c r="P7018" s="6">
        <v>-72.128984520000003</v>
      </c>
    </row>
    <row r="7019" spans="2:16" ht="15.75" customHeight="1" x14ac:dyDescent="0.3">
      <c r="B7019" s="6">
        <v>107</v>
      </c>
      <c r="C7019" s="6" t="s">
        <v>25</v>
      </c>
      <c r="D7019" s="6">
        <v>9490</v>
      </c>
      <c r="F7019" s="6" t="s">
        <v>22</v>
      </c>
      <c r="G7019" s="6">
        <v>154.80000000000001</v>
      </c>
      <c r="H7019" s="6">
        <v>38.9</v>
      </c>
      <c r="I7019" s="6">
        <v>1.4</v>
      </c>
      <c r="J7019" s="6" t="s">
        <v>170</v>
      </c>
      <c r="K7019" s="6">
        <v>1.3</v>
      </c>
      <c r="L7019" s="6" t="s">
        <v>24</v>
      </c>
      <c r="N7019" s="6" t="b">
        <v>0</v>
      </c>
      <c r="O7019" s="6">
        <v>41.989313760000002</v>
      </c>
      <c r="P7019" s="6">
        <v>-72.128993719999997</v>
      </c>
    </row>
    <row r="7020" spans="2:16" ht="15.75" customHeight="1" x14ac:dyDescent="0.3">
      <c r="B7020" s="6">
        <v>107</v>
      </c>
      <c r="C7020" s="6" t="s">
        <v>25</v>
      </c>
      <c r="D7020" s="6">
        <v>9491</v>
      </c>
      <c r="F7020" s="6" t="s">
        <v>22</v>
      </c>
      <c r="G7020" s="6">
        <v>153.19999999999999</v>
      </c>
      <c r="H7020" s="6">
        <v>36.5</v>
      </c>
      <c r="I7020" s="6">
        <v>1.5</v>
      </c>
      <c r="J7020" s="6" t="s">
        <v>170</v>
      </c>
      <c r="K7020" s="6">
        <v>1.3</v>
      </c>
      <c r="L7020" s="6" t="s">
        <v>24</v>
      </c>
      <c r="N7020" s="6" t="b">
        <v>0</v>
      </c>
      <c r="O7020" s="6">
        <v>41.989294999999998</v>
      </c>
      <c r="P7020" s="6">
        <v>-72.129017820000001</v>
      </c>
    </row>
    <row r="7021" spans="2:16" ht="15.75" customHeight="1" x14ac:dyDescent="0.3">
      <c r="B7021" s="6">
        <v>107</v>
      </c>
      <c r="C7021" s="6" t="s">
        <v>25</v>
      </c>
      <c r="D7021" s="6">
        <v>9492</v>
      </c>
      <c r="F7021" s="6" t="s">
        <v>22</v>
      </c>
      <c r="G7021" s="6">
        <v>157.4</v>
      </c>
      <c r="H7021" s="6">
        <v>30.8</v>
      </c>
      <c r="I7021" s="6">
        <v>3.1</v>
      </c>
      <c r="J7021" s="6" t="s">
        <v>170</v>
      </c>
      <c r="K7021" s="6">
        <v>1.3</v>
      </c>
      <c r="L7021" s="6" t="s">
        <v>24</v>
      </c>
      <c r="N7021" s="6" t="b">
        <v>0</v>
      </c>
      <c r="O7021" s="6">
        <v>41.989237959999997</v>
      </c>
      <c r="P7021" s="6">
        <v>-72.128979759999993</v>
      </c>
    </row>
    <row r="7022" spans="2:16" ht="15.75" customHeight="1" x14ac:dyDescent="0.3">
      <c r="B7022" s="6">
        <v>409</v>
      </c>
      <c r="C7022" s="6" t="s">
        <v>25</v>
      </c>
      <c r="D7022" s="6">
        <v>9494</v>
      </c>
      <c r="F7022" s="6" t="s">
        <v>20</v>
      </c>
      <c r="G7022" s="6">
        <v>199.1</v>
      </c>
      <c r="H7022" s="6">
        <v>96.4</v>
      </c>
      <c r="I7022" s="6">
        <v>1.1000000000000001</v>
      </c>
      <c r="J7022" s="6" t="s">
        <v>170</v>
      </c>
      <c r="K7022" s="6">
        <v>1.3</v>
      </c>
      <c r="L7022" s="6" t="s">
        <v>24</v>
      </c>
      <c r="N7022" s="6" t="b">
        <v>0</v>
      </c>
      <c r="O7022" s="6">
        <v>41.989753819999997</v>
      </c>
      <c r="P7022" s="6">
        <v>-72.128345019999998</v>
      </c>
    </row>
    <row r="7023" spans="2:16" ht="15.75" customHeight="1" x14ac:dyDescent="0.3">
      <c r="B7023" s="6">
        <v>107</v>
      </c>
      <c r="C7023" s="6" t="s">
        <v>21</v>
      </c>
      <c r="D7023" s="6">
        <v>9496</v>
      </c>
      <c r="F7023" s="6" t="s">
        <v>20</v>
      </c>
      <c r="G7023" s="6">
        <v>147.80000000000001</v>
      </c>
      <c r="H7023" s="6">
        <v>34.9</v>
      </c>
      <c r="I7023" s="6">
        <v>1.1000000000000001</v>
      </c>
      <c r="J7023" s="6" t="s">
        <v>170</v>
      </c>
      <c r="K7023" s="6">
        <v>1.3</v>
      </c>
      <c r="L7023" s="6" t="s">
        <v>24</v>
      </c>
      <c r="N7023" s="6" t="b">
        <v>0</v>
      </c>
      <c r="O7023" s="6">
        <v>41.98928927</v>
      </c>
      <c r="P7023" s="6">
        <v>-72.129085529999998</v>
      </c>
    </row>
    <row r="7024" spans="2:16" ht="15.75" customHeight="1" x14ac:dyDescent="0.3">
      <c r="B7024" s="6">
        <v>408</v>
      </c>
      <c r="C7024" s="6" t="s">
        <v>17</v>
      </c>
      <c r="D7024" s="6">
        <v>9497</v>
      </c>
      <c r="F7024" s="6" t="s">
        <v>20</v>
      </c>
      <c r="G7024" s="6">
        <v>162.4</v>
      </c>
      <c r="H7024" s="6">
        <v>84.5</v>
      </c>
      <c r="I7024" s="6">
        <v>1</v>
      </c>
      <c r="J7024" s="6" t="s">
        <v>170</v>
      </c>
      <c r="K7024" s="6">
        <v>1.3</v>
      </c>
      <c r="L7024" s="6" t="s">
        <v>24</v>
      </c>
      <c r="N7024" s="6" t="b">
        <v>0</v>
      </c>
      <c r="O7024" s="6">
        <v>41.989705749999999</v>
      </c>
      <c r="P7024" s="6">
        <v>-72.128807339999994</v>
      </c>
    </row>
    <row r="7025" spans="2:16" ht="15.75" customHeight="1" x14ac:dyDescent="0.3">
      <c r="B7025" s="6">
        <v>408</v>
      </c>
      <c r="C7025" s="6" t="s">
        <v>25</v>
      </c>
      <c r="D7025" s="6">
        <v>9498</v>
      </c>
      <c r="F7025" s="6" t="s">
        <v>20</v>
      </c>
      <c r="G7025" s="6">
        <v>179.8</v>
      </c>
      <c r="H7025" s="6">
        <v>95.6</v>
      </c>
      <c r="I7025" s="6">
        <v>4.8</v>
      </c>
      <c r="J7025" s="6" t="s">
        <v>170</v>
      </c>
      <c r="K7025" s="6">
        <v>1.3</v>
      </c>
      <c r="L7025" s="6" t="s">
        <v>24</v>
      </c>
      <c r="N7025" s="6" t="b">
        <v>0</v>
      </c>
      <c r="O7025" s="6">
        <v>41.989776880000001</v>
      </c>
      <c r="P7025" s="6">
        <v>-72.128576679999995</v>
      </c>
    </row>
    <row r="7026" spans="2:16" ht="15.75" customHeight="1" x14ac:dyDescent="0.3">
      <c r="B7026" s="6">
        <v>408</v>
      </c>
      <c r="C7026" s="6" t="s">
        <v>26</v>
      </c>
      <c r="D7026" s="6">
        <v>9499</v>
      </c>
      <c r="F7026" s="6" t="s">
        <v>20</v>
      </c>
      <c r="G7026" s="6">
        <v>174.3</v>
      </c>
      <c r="H7026" s="6">
        <v>81</v>
      </c>
      <c r="I7026" s="6">
        <v>1.9</v>
      </c>
      <c r="J7026" s="6" t="s">
        <v>170</v>
      </c>
      <c r="K7026" s="6">
        <v>1.3</v>
      </c>
      <c r="L7026" s="6" t="s">
        <v>24</v>
      </c>
      <c r="N7026" s="6" t="b">
        <v>0</v>
      </c>
      <c r="O7026" s="6">
        <v>41.989656170000003</v>
      </c>
      <c r="P7026" s="6">
        <v>-72.128672890000004</v>
      </c>
    </row>
    <row r="7027" spans="2:16" ht="15.75" customHeight="1" x14ac:dyDescent="0.3">
      <c r="B7027" s="6">
        <v>107</v>
      </c>
      <c r="C7027" s="6" t="s">
        <v>26</v>
      </c>
      <c r="D7027" s="6">
        <v>9501</v>
      </c>
      <c r="F7027" s="6" t="s">
        <v>20</v>
      </c>
      <c r="G7027" s="6">
        <v>156</v>
      </c>
      <c r="H7027" s="6">
        <v>25.7</v>
      </c>
      <c r="I7027" s="6">
        <v>1.4</v>
      </c>
      <c r="J7027" s="6" t="s">
        <v>170</v>
      </c>
      <c r="K7027" s="6">
        <v>1.3</v>
      </c>
      <c r="L7027" s="6" t="s">
        <v>24</v>
      </c>
      <c r="N7027" s="6" t="b">
        <v>0</v>
      </c>
      <c r="O7027" s="6">
        <v>41.989194980000001</v>
      </c>
      <c r="P7027" s="6">
        <v>-72.129007150000007</v>
      </c>
    </row>
    <row r="7028" spans="2:16" ht="15.75" customHeight="1" x14ac:dyDescent="0.3">
      <c r="B7028" s="6">
        <v>107</v>
      </c>
      <c r="C7028" s="6" t="s">
        <v>21</v>
      </c>
      <c r="D7028" s="6">
        <v>9502</v>
      </c>
      <c r="F7028" s="6" t="s">
        <v>22</v>
      </c>
      <c r="G7028" s="6">
        <v>146.1</v>
      </c>
      <c r="H7028" s="6">
        <v>36.1</v>
      </c>
      <c r="I7028" s="6">
        <v>8</v>
      </c>
      <c r="J7028" s="6" t="s">
        <v>170</v>
      </c>
      <c r="K7028" s="6">
        <v>1.3</v>
      </c>
      <c r="L7028" s="6" t="s">
        <v>24</v>
      </c>
      <c r="N7028" s="6" t="b">
        <v>0</v>
      </c>
      <c r="O7028" s="6">
        <v>41.989302549999998</v>
      </c>
      <c r="P7028" s="6">
        <v>-72.129103270000002</v>
      </c>
    </row>
    <row r="7029" spans="2:16" ht="15.75" customHeight="1" x14ac:dyDescent="0.3">
      <c r="B7029" s="6">
        <v>107</v>
      </c>
      <c r="C7029" s="6" t="s">
        <v>17</v>
      </c>
      <c r="D7029" s="6">
        <v>9503</v>
      </c>
      <c r="F7029" s="6" t="s">
        <v>22</v>
      </c>
      <c r="G7029" s="6">
        <v>147.30000000000001</v>
      </c>
      <c r="H7029" s="6">
        <v>25.5</v>
      </c>
      <c r="I7029" s="6">
        <v>1.3</v>
      </c>
      <c r="J7029" s="6" t="s">
        <v>170</v>
      </c>
      <c r="K7029" s="6">
        <v>1.3</v>
      </c>
      <c r="L7029" s="6" t="s">
        <v>24</v>
      </c>
      <c r="N7029" s="6" t="b">
        <v>0</v>
      </c>
      <c r="O7029" s="6">
        <v>41.989206799999998</v>
      </c>
      <c r="P7029" s="6">
        <v>-72.12911124</v>
      </c>
    </row>
    <row r="7030" spans="2:16" ht="15.75" customHeight="1" x14ac:dyDescent="0.3">
      <c r="B7030" s="6">
        <v>107</v>
      </c>
      <c r="C7030" s="6" t="s">
        <v>25</v>
      </c>
      <c r="D7030" s="6">
        <v>9506</v>
      </c>
      <c r="F7030" s="6" t="s">
        <v>22</v>
      </c>
      <c r="G7030" s="6">
        <v>151</v>
      </c>
      <c r="H7030" s="6">
        <v>36.6</v>
      </c>
      <c r="I7030" s="6">
        <v>1.1000000000000001</v>
      </c>
      <c r="J7030" s="6" t="s">
        <v>170</v>
      </c>
      <c r="K7030" s="6">
        <v>1.3</v>
      </c>
      <c r="L7030" s="6" t="s">
        <v>24</v>
      </c>
      <c r="N7030" s="6" t="b">
        <v>0</v>
      </c>
      <c r="O7030" s="6">
        <v>41.989299330000001</v>
      </c>
      <c r="P7030" s="6">
        <v>-72.129043830000001</v>
      </c>
    </row>
    <row r="7031" spans="2:16" ht="15.75" customHeight="1" x14ac:dyDescent="0.3">
      <c r="B7031" s="6">
        <v>107</v>
      </c>
      <c r="C7031" s="6" t="s">
        <v>26</v>
      </c>
      <c r="D7031" s="6">
        <v>9507</v>
      </c>
      <c r="F7031" s="6" t="s">
        <v>22</v>
      </c>
      <c r="G7031" s="6">
        <v>159.1</v>
      </c>
      <c r="H7031" s="6">
        <v>22.8</v>
      </c>
      <c r="I7031" s="6">
        <v>3.6</v>
      </c>
      <c r="J7031" s="6" t="s">
        <v>170</v>
      </c>
      <c r="K7031" s="6">
        <v>1.3</v>
      </c>
      <c r="L7031" s="6" t="s">
        <v>24</v>
      </c>
      <c r="N7031" s="6" t="b">
        <v>0</v>
      </c>
      <c r="O7031" s="6">
        <v>41.989164449999997</v>
      </c>
      <c r="P7031" s="6">
        <v>-72.128976309999999</v>
      </c>
    </row>
    <row r="7032" spans="2:16" ht="15.75" customHeight="1" x14ac:dyDescent="0.3">
      <c r="B7032" s="6">
        <v>107</v>
      </c>
      <c r="C7032" s="6" t="s">
        <v>26</v>
      </c>
      <c r="D7032" s="6">
        <v>9508</v>
      </c>
      <c r="F7032" s="6" t="s">
        <v>22</v>
      </c>
      <c r="G7032" s="6">
        <v>158</v>
      </c>
      <c r="H7032" s="6">
        <v>26.3</v>
      </c>
      <c r="I7032" s="6">
        <v>1.1000000000000001</v>
      </c>
      <c r="J7032" s="6" t="s">
        <v>170</v>
      </c>
      <c r="K7032" s="6">
        <v>1.3</v>
      </c>
      <c r="L7032" s="6" t="s">
        <v>24</v>
      </c>
      <c r="N7032" s="6" t="b">
        <v>0</v>
      </c>
      <c r="O7032" s="6">
        <v>41.989197169999997</v>
      </c>
      <c r="P7032" s="6">
        <v>-72.128982059999998</v>
      </c>
    </row>
    <row r="7033" spans="2:16" ht="15.75" customHeight="1" x14ac:dyDescent="0.3">
      <c r="B7033" s="6">
        <v>107</v>
      </c>
      <c r="C7033" s="6" t="s">
        <v>26</v>
      </c>
      <c r="D7033" s="6">
        <v>9509</v>
      </c>
      <c r="F7033" s="6" t="s">
        <v>22</v>
      </c>
      <c r="G7033" s="6">
        <v>150.19999999999999</v>
      </c>
      <c r="H7033" s="6">
        <v>25.7</v>
      </c>
      <c r="I7033" s="6">
        <v>1</v>
      </c>
      <c r="J7033" s="6" t="s">
        <v>170</v>
      </c>
      <c r="K7033" s="6">
        <v>1.3</v>
      </c>
      <c r="L7033" s="6" t="s">
        <v>24</v>
      </c>
      <c r="N7033" s="6" t="b">
        <v>0</v>
      </c>
      <c r="O7033" s="6">
        <v>41.989204039999997</v>
      </c>
      <c r="P7033" s="6">
        <v>-72.129076269999999</v>
      </c>
    </row>
    <row r="7034" spans="2:16" ht="15.75" customHeight="1" x14ac:dyDescent="0.3">
      <c r="B7034" s="6">
        <v>107</v>
      </c>
      <c r="C7034" s="6" t="s">
        <v>26</v>
      </c>
      <c r="D7034" s="6">
        <v>9512</v>
      </c>
      <c r="F7034" s="6" t="s">
        <v>50</v>
      </c>
      <c r="G7034" s="6">
        <v>159.9</v>
      </c>
      <c r="H7034" s="6">
        <v>24.5</v>
      </c>
      <c r="I7034" s="6">
        <v>1.5</v>
      </c>
      <c r="J7034" s="6" t="s">
        <v>170</v>
      </c>
      <c r="K7034" s="6">
        <v>1.3</v>
      </c>
      <c r="L7034" s="6" t="s">
        <v>24</v>
      </c>
      <c r="N7034" s="6" t="b">
        <v>0</v>
      </c>
      <c r="O7034" s="6">
        <v>41.989178260000003</v>
      </c>
      <c r="P7034" s="6">
        <v>-72.128963209999995</v>
      </c>
    </row>
    <row r="7035" spans="2:16" ht="15.75" customHeight="1" x14ac:dyDescent="0.3">
      <c r="B7035" s="6">
        <v>107</v>
      </c>
      <c r="C7035" s="6" t="s">
        <v>26</v>
      </c>
      <c r="D7035" s="6">
        <v>9515</v>
      </c>
      <c r="F7035" s="6" t="s">
        <v>22</v>
      </c>
      <c r="G7035" s="6">
        <v>150.5</v>
      </c>
      <c r="H7035" s="6">
        <v>22.5</v>
      </c>
      <c r="I7035" s="6">
        <v>2.1</v>
      </c>
      <c r="J7035" s="6" t="s">
        <v>170</v>
      </c>
      <c r="K7035" s="6">
        <v>1.3</v>
      </c>
      <c r="L7035" s="6" t="s">
        <v>24</v>
      </c>
      <c r="N7035" s="6" t="b">
        <v>1</v>
      </c>
      <c r="O7035" s="6">
        <v>41.989175230000001</v>
      </c>
      <c r="P7035" s="6">
        <v>-72.129079410000003</v>
      </c>
    </row>
    <row r="7036" spans="2:16" ht="15.75" customHeight="1" x14ac:dyDescent="0.3">
      <c r="B7036" s="6">
        <v>107</v>
      </c>
      <c r="C7036" s="6" t="s">
        <v>17</v>
      </c>
      <c r="D7036" s="6">
        <v>9516</v>
      </c>
      <c r="F7036" s="6" t="s">
        <v>22</v>
      </c>
      <c r="G7036" s="6">
        <v>148.69999999999999</v>
      </c>
      <c r="H7036" s="6">
        <v>27.8</v>
      </c>
      <c r="I7036" s="6">
        <v>1.2</v>
      </c>
      <c r="J7036" s="6" t="s">
        <v>170</v>
      </c>
      <c r="K7036" s="6">
        <v>1.3</v>
      </c>
      <c r="L7036" s="6" t="s">
        <v>24</v>
      </c>
      <c r="N7036" s="6" t="b">
        <v>0</v>
      </c>
      <c r="O7036" s="6">
        <v>41.989224980000003</v>
      </c>
      <c r="P7036" s="6">
        <v>-72.129089730000004</v>
      </c>
    </row>
    <row r="7037" spans="2:16" ht="15.75" customHeight="1" x14ac:dyDescent="0.3">
      <c r="B7037" s="6">
        <v>107</v>
      </c>
      <c r="C7037" s="6" t="s">
        <v>26</v>
      </c>
      <c r="D7037" s="6">
        <v>9518</v>
      </c>
      <c r="F7037" s="6" t="s">
        <v>22</v>
      </c>
      <c r="G7037" s="6">
        <v>150.9</v>
      </c>
      <c r="H7037" s="6">
        <v>22.2</v>
      </c>
      <c r="I7037" s="6">
        <v>1.2</v>
      </c>
      <c r="J7037" s="6" t="s">
        <v>170</v>
      </c>
      <c r="K7037" s="6">
        <v>1.3</v>
      </c>
      <c r="L7037" s="6" t="s">
        <v>24</v>
      </c>
      <c r="N7037" s="6" t="b">
        <v>0</v>
      </c>
      <c r="O7037" s="6">
        <v>41.989171949999999</v>
      </c>
      <c r="P7037" s="6">
        <v>-72.129075279999995</v>
      </c>
    </row>
    <row r="7038" spans="2:16" ht="15.75" customHeight="1" x14ac:dyDescent="0.3">
      <c r="B7038" s="6">
        <v>107</v>
      </c>
      <c r="C7038" s="6" t="s">
        <v>26</v>
      </c>
      <c r="D7038" s="6">
        <v>9519</v>
      </c>
      <c r="F7038" s="6" t="s">
        <v>20</v>
      </c>
      <c r="G7038" s="6">
        <v>152.9</v>
      </c>
      <c r="H7038" s="6">
        <v>23.9</v>
      </c>
      <c r="I7038" s="6">
        <v>1.1000000000000001</v>
      </c>
      <c r="J7038" s="6" t="s">
        <v>170</v>
      </c>
      <c r="K7038" s="6">
        <v>1.3</v>
      </c>
      <c r="L7038" s="6" t="s">
        <v>24</v>
      </c>
      <c r="N7038" s="6" t="b">
        <v>0</v>
      </c>
      <c r="O7038" s="6">
        <v>41.989183879999999</v>
      </c>
      <c r="P7038" s="6">
        <v>-72.129047880000002</v>
      </c>
    </row>
    <row r="7039" spans="2:16" ht="15.75" customHeight="1" x14ac:dyDescent="0.3">
      <c r="B7039" s="6">
        <v>107</v>
      </c>
      <c r="C7039" s="6" t="s">
        <v>21</v>
      </c>
      <c r="D7039" s="6">
        <v>9520</v>
      </c>
      <c r="F7039" s="6" t="s">
        <v>20</v>
      </c>
      <c r="G7039" s="6">
        <v>143.1</v>
      </c>
      <c r="H7039" s="6">
        <v>30.7</v>
      </c>
      <c r="I7039" s="6">
        <v>3.2</v>
      </c>
      <c r="J7039" s="6" t="s">
        <v>170</v>
      </c>
      <c r="K7039" s="6">
        <v>1.3</v>
      </c>
      <c r="L7039" s="6" t="s">
        <v>24</v>
      </c>
      <c r="N7039" s="6" t="b">
        <v>0</v>
      </c>
      <c r="O7039" s="6">
        <v>41.989259410000003</v>
      </c>
      <c r="P7039" s="6">
        <v>-72.129150359999997</v>
      </c>
    </row>
    <row r="7040" spans="2:16" ht="15.75" customHeight="1" x14ac:dyDescent="0.3">
      <c r="B7040" s="6">
        <v>107</v>
      </c>
      <c r="C7040" s="6" t="s">
        <v>21</v>
      </c>
      <c r="D7040" s="6">
        <v>9521</v>
      </c>
      <c r="F7040" s="6" t="s">
        <v>22</v>
      </c>
      <c r="G7040" s="6">
        <v>149.69999999999999</v>
      </c>
      <c r="H7040" s="6">
        <v>30.9</v>
      </c>
      <c r="I7040" s="6">
        <v>1.1000000000000001</v>
      </c>
      <c r="J7040" s="6" t="s">
        <v>170</v>
      </c>
      <c r="K7040" s="6">
        <v>1.3</v>
      </c>
      <c r="L7040" s="6" t="s">
        <v>24</v>
      </c>
      <c r="N7040" s="6" t="b">
        <v>0</v>
      </c>
      <c r="O7040" s="6">
        <v>41.989250869999999</v>
      </c>
      <c r="P7040" s="6">
        <v>-72.129071300000007</v>
      </c>
    </row>
    <row r="7041" spans="2:16" ht="15.75" customHeight="1" x14ac:dyDescent="0.3">
      <c r="B7041" s="6">
        <v>107</v>
      </c>
      <c r="C7041" s="6" t="s">
        <v>25</v>
      </c>
      <c r="D7041" s="6">
        <v>9524</v>
      </c>
      <c r="F7041" s="6" t="s">
        <v>22</v>
      </c>
      <c r="G7041" s="6">
        <v>157.9</v>
      </c>
      <c r="H7041" s="6">
        <v>30.2</v>
      </c>
      <c r="I7041" s="6">
        <v>1.1000000000000001</v>
      </c>
      <c r="J7041" s="6" t="s">
        <v>170</v>
      </c>
      <c r="K7041" s="6">
        <v>1.3</v>
      </c>
      <c r="L7041" s="6" t="s">
        <v>24</v>
      </c>
      <c r="N7041" s="6" t="b">
        <v>0</v>
      </c>
      <c r="O7041" s="6">
        <v>41.989231869999998</v>
      </c>
      <c r="P7041" s="6">
        <v>-72.128975060000002</v>
      </c>
    </row>
    <row r="7042" spans="2:16" ht="15.75" customHeight="1" x14ac:dyDescent="0.3">
      <c r="B7042" s="6">
        <v>107</v>
      </c>
      <c r="C7042" s="6" t="s">
        <v>26</v>
      </c>
      <c r="D7042" s="6">
        <v>9525</v>
      </c>
      <c r="F7042" s="6" t="s">
        <v>22</v>
      </c>
      <c r="G7042" s="6">
        <v>158.4</v>
      </c>
      <c r="H7042" s="6">
        <v>26.1</v>
      </c>
      <c r="I7042" s="6">
        <v>2.2999999999999998</v>
      </c>
      <c r="J7042" s="6" t="s">
        <v>170</v>
      </c>
      <c r="K7042" s="6">
        <v>1.3</v>
      </c>
      <c r="L7042" s="6" t="s">
        <v>24</v>
      </c>
      <c r="N7042" s="6" t="b">
        <v>0</v>
      </c>
      <c r="O7042" s="6">
        <v>41.989194769999997</v>
      </c>
      <c r="P7042" s="6">
        <v>-72.128977719999995</v>
      </c>
    </row>
    <row r="7043" spans="2:16" ht="15.75" customHeight="1" x14ac:dyDescent="0.3">
      <c r="B7043" s="6">
        <v>107</v>
      </c>
      <c r="C7043" s="6" t="s">
        <v>17</v>
      </c>
      <c r="D7043" s="6">
        <v>9527</v>
      </c>
      <c r="F7043" s="6" t="s">
        <v>22</v>
      </c>
      <c r="G7043" s="6">
        <v>146</v>
      </c>
      <c r="H7043" s="6">
        <v>22.3</v>
      </c>
      <c r="I7043" s="6">
        <v>1.5</v>
      </c>
      <c r="J7043" s="6" t="s">
        <v>170</v>
      </c>
      <c r="K7043" s="6">
        <v>1.3</v>
      </c>
      <c r="L7043" s="6" t="s">
        <v>24</v>
      </c>
      <c r="N7043" s="6" t="b">
        <v>0</v>
      </c>
      <c r="O7043" s="6">
        <v>41.989180490000003</v>
      </c>
      <c r="P7043" s="6">
        <v>-72.129133460000006</v>
      </c>
    </row>
    <row r="7044" spans="2:16" ht="15.75" customHeight="1" x14ac:dyDescent="0.3">
      <c r="B7044" s="6">
        <v>107</v>
      </c>
      <c r="C7044" s="6" t="s">
        <v>26</v>
      </c>
      <c r="D7044" s="6">
        <v>9532</v>
      </c>
      <c r="F7044" s="6" t="s">
        <v>22</v>
      </c>
      <c r="G7044" s="6">
        <v>156.80000000000001</v>
      </c>
      <c r="H7044" s="6">
        <v>27.1</v>
      </c>
      <c r="I7044" s="6">
        <v>3.1</v>
      </c>
      <c r="J7044" s="6" t="s">
        <v>170</v>
      </c>
      <c r="K7044" s="6">
        <v>1.3</v>
      </c>
      <c r="L7044" s="6" t="s">
        <v>24</v>
      </c>
      <c r="N7044" s="6" t="b">
        <v>0</v>
      </c>
      <c r="O7044" s="6">
        <v>41.989206129999999</v>
      </c>
      <c r="P7044" s="6">
        <v>-72.128994680000005</v>
      </c>
    </row>
    <row r="7045" spans="2:16" ht="15.75" customHeight="1" x14ac:dyDescent="0.3">
      <c r="B7045" s="6">
        <v>107</v>
      </c>
      <c r="C7045" s="6" t="s">
        <v>25</v>
      </c>
      <c r="D7045" s="6">
        <v>9533</v>
      </c>
      <c r="F7045" s="6" t="s">
        <v>22</v>
      </c>
      <c r="G7045" s="6">
        <v>153.80000000000001</v>
      </c>
      <c r="H7045" s="6">
        <v>35.5</v>
      </c>
      <c r="I7045" s="6">
        <v>1.2</v>
      </c>
      <c r="J7045" s="6" t="s">
        <v>170</v>
      </c>
      <c r="K7045" s="6">
        <v>1.3</v>
      </c>
      <c r="L7045" s="6" t="s">
        <v>24</v>
      </c>
      <c r="N7045" s="6" t="b">
        <v>0</v>
      </c>
      <c r="O7045" s="6">
        <v>41.989285209999998</v>
      </c>
      <c r="P7045" s="6">
        <v>-72.129012779999996</v>
      </c>
    </row>
    <row r="7046" spans="2:16" ht="15.75" customHeight="1" x14ac:dyDescent="0.3">
      <c r="B7046" s="6">
        <v>107</v>
      </c>
      <c r="C7046" s="6" t="s">
        <v>26</v>
      </c>
      <c r="D7046" s="6">
        <v>9535</v>
      </c>
      <c r="F7046" s="6" t="s">
        <v>20</v>
      </c>
      <c r="G7046" s="6">
        <v>156.69999999999999</v>
      </c>
      <c r="H7046" s="6">
        <v>27.2</v>
      </c>
      <c r="I7046" s="6">
        <v>1.5</v>
      </c>
      <c r="J7046" s="6" t="s">
        <v>170</v>
      </c>
      <c r="K7046" s="6">
        <v>1.3</v>
      </c>
      <c r="L7046" s="6" t="s">
        <v>24</v>
      </c>
      <c r="N7046" s="6" t="b">
        <v>0</v>
      </c>
      <c r="O7046" s="6">
        <v>41.98920717</v>
      </c>
      <c r="P7046" s="6">
        <v>-72.128995660000001</v>
      </c>
    </row>
    <row r="7047" spans="2:16" ht="15.75" customHeight="1" x14ac:dyDescent="0.3">
      <c r="B7047" s="6">
        <v>107</v>
      </c>
      <c r="C7047" s="6" t="s">
        <v>26</v>
      </c>
      <c r="D7047" s="6">
        <v>9536</v>
      </c>
      <c r="F7047" s="6" t="s">
        <v>20</v>
      </c>
      <c r="G7047" s="6">
        <v>155.5</v>
      </c>
      <c r="H7047" s="6">
        <v>24.9</v>
      </c>
      <c r="I7047" s="6">
        <v>1.1000000000000001</v>
      </c>
      <c r="J7047" s="6" t="s">
        <v>170</v>
      </c>
      <c r="K7047" s="6">
        <v>1.3</v>
      </c>
      <c r="L7047" s="6" t="s">
        <v>24</v>
      </c>
      <c r="N7047" s="6" t="b">
        <v>0</v>
      </c>
      <c r="O7047" s="6">
        <v>41.989188679999998</v>
      </c>
      <c r="P7047" s="6">
        <v>-72.129014789999999</v>
      </c>
    </row>
    <row r="7048" spans="2:16" ht="15.75" customHeight="1" x14ac:dyDescent="0.3">
      <c r="B7048" s="6">
        <v>107</v>
      </c>
      <c r="C7048" s="6" t="s">
        <v>26</v>
      </c>
      <c r="D7048" s="6">
        <v>9537</v>
      </c>
      <c r="F7048" s="6" t="s">
        <v>22</v>
      </c>
      <c r="G7048" s="6">
        <v>156.1</v>
      </c>
      <c r="H7048" s="6">
        <v>26.8</v>
      </c>
      <c r="I7048" s="6">
        <v>3.1</v>
      </c>
      <c r="J7048" s="6" t="s">
        <v>170</v>
      </c>
      <c r="K7048" s="6">
        <v>1.3</v>
      </c>
      <c r="L7048" s="6" t="s">
        <v>24</v>
      </c>
      <c r="N7048" s="6" t="b">
        <v>1</v>
      </c>
      <c r="O7048" s="6">
        <v>41.989204569999998</v>
      </c>
      <c r="P7048" s="6">
        <v>-72.129003650000001</v>
      </c>
    </row>
    <row r="7049" spans="2:16" ht="15.75" customHeight="1" x14ac:dyDescent="0.3">
      <c r="B7049" s="6">
        <v>107</v>
      </c>
      <c r="C7049" s="6" t="s">
        <v>26</v>
      </c>
      <c r="D7049" s="6">
        <v>9538</v>
      </c>
      <c r="F7049" s="6" t="s">
        <v>20</v>
      </c>
      <c r="G7049" s="6">
        <v>156.6</v>
      </c>
      <c r="H7049" s="6">
        <v>26.9</v>
      </c>
      <c r="I7049" s="6">
        <v>2.2999999999999998</v>
      </c>
      <c r="J7049" s="6" t="s">
        <v>170</v>
      </c>
      <c r="K7049" s="6">
        <v>1.3</v>
      </c>
      <c r="L7049" s="6" t="s">
        <v>24</v>
      </c>
      <c r="N7049" s="6" t="b">
        <v>0</v>
      </c>
      <c r="O7049" s="6">
        <v>41.989204669999999</v>
      </c>
      <c r="P7049" s="6">
        <v>-72.128997479999995</v>
      </c>
    </row>
    <row r="7050" spans="2:16" ht="15.75" customHeight="1" x14ac:dyDescent="0.3">
      <c r="B7050" s="6">
        <v>107</v>
      </c>
      <c r="C7050" s="6" t="s">
        <v>26</v>
      </c>
      <c r="D7050" s="6">
        <v>9539</v>
      </c>
      <c r="F7050" s="6" t="s">
        <v>20</v>
      </c>
      <c r="G7050" s="6">
        <v>156.19999999999999</v>
      </c>
      <c r="H7050" s="6">
        <v>27</v>
      </c>
      <c r="I7050" s="6">
        <v>2.2000000000000002</v>
      </c>
      <c r="J7050" s="6" t="s">
        <v>170</v>
      </c>
      <c r="K7050" s="6">
        <v>1.3</v>
      </c>
      <c r="L7050" s="6" t="s">
        <v>24</v>
      </c>
      <c r="N7050" s="6" t="b">
        <v>0</v>
      </c>
      <c r="O7050" s="6">
        <v>41.989206179999996</v>
      </c>
      <c r="P7050" s="6">
        <v>-72.129002040000003</v>
      </c>
    </row>
    <row r="7051" spans="2:16" ht="15.75" customHeight="1" x14ac:dyDescent="0.3">
      <c r="B7051" s="6">
        <v>107</v>
      </c>
      <c r="C7051" s="6" t="s">
        <v>17</v>
      </c>
      <c r="D7051" s="6">
        <v>9542</v>
      </c>
      <c r="F7051" s="6" t="s">
        <v>22</v>
      </c>
      <c r="G7051" s="6">
        <v>143.5</v>
      </c>
      <c r="H7051" s="6">
        <v>28.2</v>
      </c>
      <c r="I7051" s="6">
        <v>2.8</v>
      </c>
      <c r="J7051" s="6" t="s">
        <v>170</v>
      </c>
      <c r="K7051" s="6">
        <v>1.3</v>
      </c>
      <c r="L7051" s="6" t="s">
        <v>24</v>
      </c>
      <c r="N7051" s="6" t="b">
        <v>0</v>
      </c>
      <c r="O7051" s="6">
        <v>41.989236640000001</v>
      </c>
      <c r="P7051" s="6">
        <v>-72.129150850000002</v>
      </c>
    </row>
    <row r="7052" spans="2:16" ht="15.75" customHeight="1" x14ac:dyDescent="0.3">
      <c r="B7052" s="6">
        <v>107</v>
      </c>
      <c r="C7052" s="6" t="s">
        <v>21</v>
      </c>
      <c r="D7052" s="6">
        <v>9544</v>
      </c>
      <c r="F7052" s="6" t="s">
        <v>22</v>
      </c>
      <c r="G7052" s="6">
        <v>149.4</v>
      </c>
      <c r="H7052" s="6">
        <v>36.5</v>
      </c>
      <c r="I7052" s="6">
        <v>1.7</v>
      </c>
      <c r="J7052" s="6" t="s">
        <v>170</v>
      </c>
      <c r="K7052" s="6">
        <v>1.3</v>
      </c>
      <c r="L7052" s="6" t="s">
        <v>24</v>
      </c>
      <c r="N7052" s="6" t="b">
        <v>0</v>
      </c>
      <c r="O7052" s="6">
        <v>41.98930094</v>
      </c>
      <c r="P7052" s="6">
        <v>-72.129063099999996</v>
      </c>
    </row>
    <row r="7053" spans="2:16" ht="15.75" customHeight="1" x14ac:dyDescent="0.3">
      <c r="B7053" s="6">
        <v>107</v>
      </c>
      <c r="C7053" s="6" t="s">
        <v>25</v>
      </c>
      <c r="D7053" s="6">
        <v>9545</v>
      </c>
      <c r="F7053" s="6" t="s">
        <v>18</v>
      </c>
      <c r="G7053" s="6">
        <v>154.19999999999999</v>
      </c>
      <c r="H7053" s="6">
        <v>34.299999999999997</v>
      </c>
      <c r="I7053" s="6">
        <v>6.2</v>
      </c>
      <c r="J7053" s="6" t="s">
        <v>170</v>
      </c>
      <c r="K7053" s="6">
        <v>1.3</v>
      </c>
      <c r="L7053" s="6" t="s">
        <v>24</v>
      </c>
      <c r="N7053" s="6" t="b">
        <v>0</v>
      </c>
      <c r="O7053" s="6">
        <v>41.989273959999998</v>
      </c>
      <c r="P7053" s="6">
        <v>-72.129010530000002</v>
      </c>
    </row>
    <row r="7054" spans="2:16" ht="15.75" customHeight="1" x14ac:dyDescent="0.3">
      <c r="B7054" s="6">
        <v>107</v>
      </c>
      <c r="C7054" s="6" t="s">
        <v>26</v>
      </c>
      <c r="D7054" s="6">
        <v>9546</v>
      </c>
      <c r="F7054" s="6" t="s">
        <v>22</v>
      </c>
      <c r="G7054" s="6">
        <v>152.19999999999999</v>
      </c>
      <c r="H7054" s="6">
        <v>26.3</v>
      </c>
      <c r="I7054" s="6">
        <v>1.6</v>
      </c>
      <c r="J7054" s="6" t="s">
        <v>170</v>
      </c>
      <c r="K7054" s="6">
        <v>1.3</v>
      </c>
      <c r="L7054" s="6" t="s">
        <v>24</v>
      </c>
      <c r="N7054" s="6" t="b">
        <v>0</v>
      </c>
      <c r="O7054" s="6">
        <v>41.989206230000001</v>
      </c>
      <c r="P7054" s="6">
        <v>-72.129051169999997</v>
      </c>
    </row>
    <row r="7055" spans="2:16" ht="15.75" customHeight="1" x14ac:dyDescent="0.3">
      <c r="B7055" s="6">
        <v>107</v>
      </c>
      <c r="C7055" s="6" t="s">
        <v>26</v>
      </c>
      <c r="D7055" s="6">
        <v>9547</v>
      </c>
      <c r="F7055" s="6" t="s">
        <v>22</v>
      </c>
      <c r="G7055" s="6">
        <v>150.5</v>
      </c>
      <c r="H7055" s="6">
        <v>22.4</v>
      </c>
      <c r="I7055" s="6">
        <v>1.5</v>
      </c>
      <c r="J7055" s="6" t="s">
        <v>170</v>
      </c>
      <c r="K7055" s="6">
        <v>1.3</v>
      </c>
      <c r="L7055" s="6" t="s">
        <v>24</v>
      </c>
      <c r="N7055" s="6" t="b">
        <v>0</v>
      </c>
      <c r="O7055" s="6">
        <v>41.989174339999998</v>
      </c>
      <c r="P7055" s="6">
        <v>-72.129079630000007</v>
      </c>
    </row>
    <row r="7056" spans="2:16" ht="15.75" customHeight="1" x14ac:dyDescent="0.3">
      <c r="B7056" s="6">
        <v>107</v>
      </c>
      <c r="C7056" s="6" t="s">
        <v>21</v>
      </c>
      <c r="D7056" s="6">
        <v>9548</v>
      </c>
      <c r="F7056" s="6" t="s">
        <v>22</v>
      </c>
      <c r="G7056" s="6">
        <v>148.5</v>
      </c>
      <c r="H7056" s="6">
        <v>34.5</v>
      </c>
      <c r="I7056" s="6">
        <v>2.7</v>
      </c>
      <c r="J7056" s="6" t="s">
        <v>170</v>
      </c>
      <c r="K7056" s="6">
        <v>1.3</v>
      </c>
      <c r="L7056" s="6" t="s">
        <v>24</v>
      </c>
      <c r="N7056" s="6" t="b">
        <v>0</v>
      </c>
      <c r="O7056" s="6">
        <v>41.98928463</v>
      </c>
      <c r="P7056" s="6">
        <v>-72.129078030000002</v>
      </c>
    </row>
    <row r="7057" spans="2:16" ht="15.75" customHeight="1" x14ac:dyDescent="0.3">
      <c r="B7057" s="6">
        <v>107</v>
      </c>
      <c r="C7057" s="6" t="s">
        <v>26</v>
      </c>
      <c r="D7057" s="6">
        <v>9549</v>
      </c>
      <c r="F7057" s="6" t="s">
        <v>22</v>
      </c>
      <c r="G7057" s="6">
        <v>159.69999999999999</v>
      </c>
      <c r="H7057" s="6">
        <v>23.6</v>
      </c>
      <c r="I7057" s="6">
        <v>1.3</v>
      </c>
      <c r="J7057" s="6" t="s">
        <v>170</v>
      </c>
      <c r="K7057" s="6">
        <v>1.3</v>
      </c>
      <c r="L7057" s="6" t="s">
        <v>24</v>
      </c>
      <c r="N7057" s="6" t="b">
        <v>0</v>
      </c>
      <c r="O7057" s="6">
        <v>41.989170600000001</v>
      </c>
      <c r="P7057" s="6">
        <v>-72.12896748</v>
      </c>
    </row>
    <row r="7058" spans="2:16" ht="15.75" customHeight="1" x14ac:dyDescent="0.3">
      <c r="B7058" s="6">
        <v>107</v>
      </c>
      <c r="C7058" s="6" t="s">
        <v>25</v>
      </c>
      <c r="D7058" s="6">
        <v>9550</v>
      </c>
      <c r="F7058" s="6" t="s">
        <v>22</v>
      </c>
      <c r="G7058" s="6">
        <v>153</v>
      </c>
      <c r="H7058" s="6">
        <v>34.9</v>
      </c>
      <c r="I7058" s="6">
        <v>2.4</v>
      </c>
      <c r="J7058" s="6" t="s">
        <v>170</v>
      </c>
      <c r="K7058" s="6">
        <v>1.3</v>
      </c>
      <c r="L7058" s="6" t="s">
        <v>24</v>
      </c>
      <c r="N7058" s="6" t="b">
        <v>0</v>
      </c>
      <c r="O7058" s="6">
        <v>41.989281149999997</v>
      </c>
      <c r="P7058" s="6">
        <v>-72.129023570000001</v>
      </c>
    </row>
    <row r="7059" spans="2:16" ht="15.75" customHeight="1" x14ac:dyDescent="0.3">
      <c r="B7059" s="6">
        <v>107</v>
      </c>
      <c r="C7059" s="6" t="s">
        <v>26</v>
      </c>
      <c r="D7059" s="6">
        <v>9551</v>
      </c>
      <c r="F7059" s="6" t="s">
        <v>20</v>
      </c>
      <c r="G7059" s="6">
        <v>155.80000000000001</v>
      </c>
      <c r="H7059" s="6">
        <v>26.5</v>
      </c>
      <c r="I7059" s="6">
        <v>2.7</v>
      </c>
      <c r="J7059" s="6" t="s">
        <v>170</v>
      </c>
      <c r="K7059" s="6">
        <v>1.3</v>
      </c>
      <c r="L7059" s="6" t="s">
        <v>24</v>
      </c>
      <c r="N7059" s="6" t="b">
        <v>0</v>
      </c>
      <c r="O7059" s="6">
        <v>41.989202380000002</v>
      </c>
      <c r="P7059" s="6">
        <v>-72.129007860000002</v>
      </c>
    </row>
    <row r="7060" spans="2:16" ht="15.75" customHeight="1" x14ac:dyDescent="0.3">
      <c r="B7060" s="6">
        <v>107</v>
      </c>
      <c r="C7060" s="6" t="s">
        <v>21</v>
      </c>
      <c r="D7060" s="6">
        <v>9553</v>
      </c>
      <c r="F7060" s="6" t="s">
        <v>20</v>
      </c>
      <c r="G7060" s="6">
        <v>148.30000000000001</v>
      </c>
      <c r="H7060" s="6">
        <v>34.200000000000003</v>
      </c>
      <c r="I7060" s="6">
        <v>2.4</v>
      </c>
      <c r="J7060" s="6" t="s">
        <v>170</v>
      </c>
      <c r="K7060" s="6">
        <v>1.3</v>
      </c>
      <c r="L7060" s="6" t="s">
        <v>24</v>
      </c>
      <c r="N7060" s="6" t="b">
        <v>0</v>
      </c>
      <c r="O7060" s="6">
        <v>41.989282289999998</v>
      </c>
      <c r="P7060" s="6">
        <v>-72.129081040000003</v>
      </c>
    </row>
    <row r="7061" spans="2:16" ht="15.75" customHeight="1" x14ac:dyDescent="0.3">
      <c r="B7061" s="6">
        <v>107</v>
      </c>
      <c r="C7061" s="6" t="s">
        <v>25</v>
      </c>
      <c r="D7061" s="6">
        <v>9555</v>
      </c>
      <c r="F7061" s="6" t="s">
        <v>22</v>
      </c>
      <c r="G7061" s="6">
        <v>155.1</v>
      </c>
      <c r="H7061" s="6">
        <v>35.799999999999997</v>
      </c>
      <c r="I7061" s="6">
        <v>1.2</v>
      </c>
      <c r="J7061" s="6" t="s">
        <v>170</v>
      </c>
      <c r="K7061" s="6">
        <v>1.3</v>
      </c>
      <c r="L7061" s="6" t="s">
        <v>24</v>
      </c>
      <c r="N7061" s="6" t="b">
        <v>0</v>
      </c>
      <c r="O7061" s="6">
        <v>41.989285840000001</v>
      </c>
      <c r="P7061" s="6">
        <v>-72.128996659999999</v>
      </c>
    </row>
    <row r="7062" spans="2:16" ht="15.75" customHeight="1" x14ac:dyDescent="0.3">
      <c r="B7062" s="6">
        <v>107</v>
      </c>
      <c r="C7062" s="6" t="s">
        <v>25</v>
      </c>
      <c r="D7062" s="6">
        <v>9559</v>
      </c>
      <c r="F7062" s="6" t="s">
        <v>22</v>
      </c>
      <c r="G7062" s="6">
        <v>150.19999999999999</v>
      </c>
      <c r="H7062" s="6">
        <v>37.700000000000003</v>
      </c>
      <c r="I7062" s="6">
        <v>2.7</v>
      </c>
      <c r="J7062" s="6" t="s">
        <v>170</v>
      </c>
      <c r="K7062" s="6">
        <v>1.3</v>
      </c>
      <c r="L7062" s="6" t="s">
        <v>24</v>
      </c>
      <c r="N7062" s="6" t="b">
        <v>0</v>
      </c>
      <c r="O7062" s="6">
        <v>41.989310320000001</v>
      </c>
      <c r="P7062" s="6">
        <v>-72.129051050000001</v>
      </c>
    </row>
    <row r="7063" spans="2:16" ht="15.75" customHeight="1" x14ac:dyDescent="0.3">
      <c r="B7063" s="6">
        <v>107</v>
      </c>
      <c r="C7063" s="6" t="s">
        <v>26</v>
      </c>
      <c r="D7063" s="6">
        <v>9561</v>
      </c>
      <c r="F7063" s="6" t="s">
        <v>22</v>
      </c>
      <c r="G7063" s="6">
        <v>144.1</v>
      </c>
      <c r="H7063" s="6">
        <v>22.9</v>
      </c>
      <c r="I7063" s="6">
        <v>3.8</v>
      </c>
      <c r="J7063" s="6" t="s">
        <v>170</v>
      </c>
      <c r="K7063" s="6">
        <v>1.3</v>
      </c>
      <c r="L7063" s="6" t="s">
        <v>24</v>
      </c>
      <c r="N7063" s="6" t="b">
        <v>0</v>
      </c>
      <c r="O7063" s="6">
        <v>41.989188769999998</v>
      </c>
      <c r="P7063" s="6">
        <v>-72.129154830000004</v>
      </c>
    </row>
    <row r="7064" spans="2:16" ht="15.75" customHeight="1" x14ac:dyDescent="0.3">
      <c r="B7064" s="6">
        <v>107</v>
      </c>
      <c r="C7064" s="6" t="s">
        <v>26</v>
      </c>
      <c r="D7064" s="6">
        <v>9565</v>
      </c>
      <c r="F7064" s="6" t="s">
        <v>22</v>
      </c>
      <c r="G7064" s="6">
        <v>153.5</v>
      </c>
      <c r="H7064" s="6">
        <v>22.6</v>
      </c>
      <c r="I7064" s="6">
        <v>1.5</v>
      </c>
      <c r="J7064" s="6" t="s">
        <v>170</v>
      </c>
      <c r="K7064" s="6">
        <v>1.3</v>
      </c>
      <c r="L7064" s="6" t="s">
        <v>24</v>
      </c>
      <c r="N7064" s="6" t="b">
        <v>0</v>
      </c>
      <c r="O7064" s="6">
        <v>41.989171429999999</v>
      </c>
      <c r="P7064" s="6">
        <v>-72.129043460000005</v>
      </c>
    </row>
    <row r="7065" spans="2:16" ht="15.75" customHeight="1" x14ac:dyDescent="0.3">
      <c r="B7065" s="6">
        <v>107</v>
      </c>
      <c r="C7065" s="6" t="s">
        <v>25</v>
      </c>
      <c r="D7065" s="6">
        <v>9566</v>
      </c>
      <c r="F7065" s="6" t="s">
        <v>22</v>
      </c>
      <c r="G7065" s="6">
        <v>158.9</v>
      </c>
      <c r="H7065" s="6">
        <v>36.4</v>
      </c>
      <c r="I7065" s="6">
        <v>1</v>
      </c>
      <c r="J7065" s="6" t="s">
        <v>170</v>
      </c>
      <c r="K7065" s="6">
        <v>1.3</v>
      </c>
      <c r="L7065" s="6" t="s">
        <v>24</v>
      </c>
      <c r="N7065" s="6" t="b">
        <v>0</v>
      </c>
      <c r="O7065" s="6">
        <v>41.989285219999999</v>
      </c>
      <c r="P7065" s="6">
        <v>-72.128950119999999</v>
      </c>
    </row>
    <row r="7066" spans="2:16" ht="15.75" customHeight="1" x14ac:dyDescent="0.3">
      <c r="B7066" s="6">
        <v>107</v>
      </c>
      <c r="C7066" s="6" t="s">
        <v>25</v>
      </c>
      <c r="D7066" s="6">
        <v>9567</v>
      </c>
      <c r="F7066" s="6" t="s">
        <v>22</v>
      </c>
      <c r="G7066" s="6">
        <v>159.30000000000001</v>
      </c>
      <c r="H7066" s="6">
        <v>36.799999999999997</v>
      </c>
      <c r="I7066" s="6">
        <v>1.2</v>
      </c>
      <c r="J7066" s="6" t="s">
        <v>170</v>
      </c>
      <c r="K7066" s="6">
        <v>1.3</v>
      </c>
      <c r="L7066" s="6" t="s">
        <v>24</v>
      </c>
      <c r="N7066" s="6" t="b">
        <v>0</v>
      </c>
      <c r="O7066" s="6">
        <v>41.989288129999998</v>
      </c>
      <c r="P7066" s="6">
        <v>-72.128944509999997</v>
      </c>
    </row>
    <row r="7067" spans="2:16" ht="15.75" customHeight="1" x14ac:dyDescent="0.3">
      <c r="B7067" s="6">
        <v>107</v>
      </c>
      <c r="C7067" s="6" t="s">
        <v>25</v>
      </c>
      <c r="D7067" s="6">
        <v>9568</v>
      </c>
      <c r="F7067" s="6" t="s">
        <v>20</v>
      </c>
      <c r="G7067" s="6">
        <v>151</v>
      </c>
      <c r="H7067" s="6">
        <v>38.6</v>
      </c>
      <c r="I7067" s="6">
        <v>3.1</v>
      </c>
      <c r="J7067" s="6" t="s">
        <v>170</v>
      </c>
      <c r="K7067" s="6">
        <v>1.3</v>
      </c>
      <c r="L7067" s="6" t="s">
        <v>24</v>
      </c>
      <c r="N7067" s="6" t="b">
        <v>0</v>
      </c>
      <c r="O7067" s="6">
        <v>41.989317040000003</v>
      </c>
      <c r="P7067" s="6">
        <v>-72.129039629999994</v>
      </c>
    </row>
    <row r="7068" spans="2:16" ht="15.75" customHeight="1" x14ac:dyDescent="0.3">
      <c r="B7068" s="6">
        <v>107</v>
      </c>
      <c r="C7068" s="6" t="s">
        <v>17</v>
      </c>
      <c r="D7068" s="6">
        <v>9569</v>
      </c>
      <c r="F7068" s="6" t="s">
        <v>22</v>
      </c>
      <c r="G7068" s="6">
        <v>149.30000000000001</v>
      </c>
      <c r="H7068" s="6">
        <v>28.4</v>
      </c>
      <c r="I7068" s="6">
        <v>1.7</v>
      </c>
      <c r="J7068" s="6" t="s">
        <v>170</v>
      </c>
      <c r="K7068" s="6">
        <v>1.3</v>
      </c>
      <c r="L7068" s="6" t="s">
        <v>24</v>
      </c>
      <c r="N7068" s="6" t="b">
        <v>0</v>
      </c>
      <c r="O7068" s="6">
        <v>41.989229360000003</v>
      </c>
      <c r="P7068" s="6">
        <v>-72.129081319999997</v>
      </c>
    </row>
    <row r="7069" spans="2:16" ht="15.75" customHeight="1" x14ac:dyDescent="0.3">
      <c r="B7069" s="6">
        <v>107</v>
      </c>
      <c r="C7069" s="6" t="s">
        <v>21</v>
      </c>
      <c r="D7069" s="6">
        <v>9570</v>
      </c>
      <c r="F7069" s="6" t="s">
        <v>22</v>
      </c>
      <c r="G7069" s="6">
        <v>149.5</v>
      </c>
      <c r="H7069" s="6">
        <v>35</v>
      </c>
      <c r="I7069" s="6">
        <v>1.1000000000000001</v>
      </c>
      <c r="J7069" s="6" t="s">
        <v>170</v>
      </c>
      <c r="K7069" s="6">
        <v>1.3</v>
      </c>
      <c r="L7069" s="6" t="s">
        <v>24</v>
      </c>
      <c r="N7069" s="6" t="b">
        <v>0</v>
      </c>
      <c r="O7069" s="6">
        <v>41.989287500000003</v>
      </c>
      <c r="P7069" s="6">
        <v>-72.129065060000002</v>
      </c>
    </row>
    <row r="7070" spans="2:16" ht="15.75" customHeight="1" x14ac:dyDescent="0.3">
      <c r="B7070" s="6">
        <v>107</v>
      </c>
      <c r="C7070" s="6" t="s">
        <v>25</v>
      </c>
      <c r="D7070" s="6">
        <v>9571</v>
      </c>
      <c r="F7070" s="6" t="s">
        <v>22</v>
      </c>
      <c r="G7070" s="6">
        <v>159.30000000000001</v>
      </c>
      <c r="H7070" s="6">
        <v>36.700000000000003</v>
      </c>
      <c r="I7070" s="6">
        <v>1.4</v>
      </c>
      <c r="J7070" s="6" t="s">
        <v>170</v>
      </c>
      <c r="K7070" s="6">
        <v>1.3</v>
      </c>
      <c r="L7070" s="6" t="s">
        <v>24</v>
      </c>
      <c r="N7070" s="6" t="b">
        <v>0</v>
      </c>
      <c r="O7070" s="6">
        <v>41.989287249999997</v>
      </c>
      <c r="P7070" s="6">
        <v>-72.128944720000007</v>
      </c>
    </row>
    <row r="7071" spans="2:16" ht="15.75" customHeight="1" x14ac:dyDescent="0.3">
      <c r="B7071" s="6">
        <v>107</v>
      </c>
      <c r="C7071" s="6" t="s">
        <v>17</v>
      </c>
      <c r="D7071" s="6">
        <v>9576</v>
      </c>
      <c r="F7071" s="6" t="s">
        <v>22</v>
      </c>
      <c r="G7071" s="6">
        <v>149.80000000000001</v>
      </c>
      <c r="H7071" s="6">
        <v>24.1</v>
      </c>
      <c r="I7071" s="6">
        <v>1.1000000000000001</v>
      </c>
      <c r="J7071" s="6" t="s">
        <v>170</v>
      </c>
      <c r="K7071" s="6">
        <v>1.3</v>
      </c>
      <c r="L7071" s="6" t="s">
        <v>24</v>
      </c>
      <c r="N7071" s="6" t="b">
        <v>0</v>
      </c>
      <c r="O7071" s="6">
        <v>41.989190489999999</v>
      </c>
      <c r="P7071" s="6">
        <v>-72.129084390000003</v>
      </c>
    </row>
    <row r="7072" spans="2:16" ht="15.75" customHeight="1" x14ac:dyDescent="0.3">
      <c r="B7072" s="6">
        <v>107</v>
      </c>
      <c r="C7072" s="6" t="s">
        <v>17</v>
      </c>
      <c r="D7072" s="6">
        <v>9579</v>
      </c>
      <c r="F7072" s="6" t="s">
        <v>22</v>
      </c>
      <c r="G7072" s="6">
        <v>149.19999999999999</v>
      </c>
      <c r="H7072" s="6">
        <v>24.1</v>
      </c>
      <c r="I7072" s="6">
        <v>1.8</v>
      </c>
      <c r="J7072" s="6" t="s">
        <v>170</v>
      </c>
      <c r="K7072" s="6">
        <v>1.3</v>
      </c>
      <c r="L7072" s="6" t="s">
        <v>24</v>
      </c>
      <c r="N7072" s="6" t="b">
        <v>0</v>
      </c>
      <c r="O7072" s="6">
        <v>41.989191429999998</v>
      </c>
      <c r="P7072" s="6">
        <v>-72.129091540000005</v>
      </c>
    </row>
    <row r="7073" spans="2:16" ht="15.75" customHeight="1" x14ac:dyDescent="0.3">
      <c r="B7073" s="6">
        <v>107</v>
      </c>
      <c r="C7073" s="6" t="s">
        <v>25</v>
      </c>
      <c r="D7073" s="6">
        <v>9580</v>
      </c>
      <c r="F7073" s="6" t="s">
        <v>22</v>
      </c>
      <c r="G7073" s="6">
        <v>157.19999999999999</v>
      </c>
      <c r="H7073" s="6">
        <v>34.4</v>
      </c>
      <c r="I7073" s="6">
        <v>1.1000000000000001</v>
      </c>
      <c r="J7073" s="6" t="s">
        <v>170</v>
      </c>
      <c r="K7073" s="6">
        <v>1.3</v>
      </c>
      <c r="L7073" s="6" t="s">
        <v>24</v>
      </c>
      <c r="N7073" s="6" t="b">
        <v>0</v>
      </c>
      <c r="O7073" s="6">
        <v>41.989270159999997</v>
      </c>
      <c r="P7073" s="6">
        <v>-72.128974569999997</v>
      </c>
    </row>
    <row r="7074" spans="2:16" ht="15.75" customHeight="1" x14ac:dyDescent="0.3">
      <c r="B7074" s="6">
        <v>107</v>
      </c>
      <c r="C7074" s="6" t="s">
        <v>26</v>
      </c>
      <c r="D7074" s="6">
        <v>9581</v>
      </c>
      <c r="F7074" s="6" t="s">
        <v>22</v>
      </c>
      <c r="G7074" s="6">
        <v>153.19999999999999</v>
      </c>
      <c r="H7074" s="6">
        <v>21.9</v>
      </c>
      <c r="I7074" s="6">
        <v>2.5</v>
      </c>
      <c r="J7074" s="6" t="s">
        <v>170</v>
      </c>
      <c r="K7074" s="6">
        <v>1.3</v>
      </c>
      <c r="L7074" s="6" t="s">
        <v>24</v>
      </c>
      <c r="N7074" s="6" t="b">
        <v>0</v>
      </c>
      <c r="O7074" s="6">
        <v>41.989165700000001</v>
      </c>
      <c r="P7074" s="6">
        <v>-72.129048499999996</v>
      </c>
    </row>
    <row r="7075" spans="2:16" ht="15.75" customHeight="1" x14ac:dyDescent="0.3">
      <c r="B7075" s="6">
        <v>107</v>
      </c>
      <c r="C7075" s="6" t="s">
        <v>26</v>
      </c>
      <c r="D7075" s="6">
        <v>9582</v>
      </c>
      <c r="F7075" s="6" t="s">
        <v>20</v>
      </c>
      <c r="G7075" s="6">
        <v>157.30000000000001</v>
      </c>
      <c r="H7075" s="6">
        <v>27.5</v>
      </c>
      <c r="I7075" s="6">
        <v>2.8</v>
      </c>
      <c r="J7075" s="6" t="s">
        <v>170</v>
      </c>
      <c r="K7075" s="6">
        <v>1.3</v>
      </c>
      <c r="L7075" s="6" t="s">
        <v>24</v>
      </c>
      <c r="N7075" s="6" t="b">
        <v>0</v>
      </c>
      <c r="O7075" s="6">
        <v>41.98920889</v>
      </c>
      <c r="P7075" s="6">
        <v>-72.128987879999997</v>
      </c>
    </row>
    <row r="7076" spans="2:16" ht="15.75" customHeight="1" x14ac:dyDescent="0.3">
      <c r="B7076" s="6">
        <v>107</v>
      </c>
      <c r="C7076" s="6" t="s">
        <v>25</v>
      </c>
      <c r="D7076" s="6">
        <v>9583</v>
      </c>
      <c r="F7076" s="6" t="s">
        <v>22</v>
      </c>
      <c r="G7076" s="6">
        <v>152.5</v>
      </c>
      <c r="H7076" s="6">
        <v>34.6</v>
      </c>
      <c r="I7076" s="6">
        <v>1.1000000000000001</v>
      </c>
      <c r="J7076" s="6" t="s">
        <v>170</v>
      </c>
      <c r="K7076" s="6">
        <v>1.3</v>
      </c>
      <c r="L7076" s="6" t="s">
        <v>24</v>
      </c>
      <c r="N7076" s="6" t="b">
        <v>0</v>
      </c>
      <c r="O7076" s="6">
        <v>41.989279269999997</v>
      </c>
      <c r="P7076" s="6">
        <v>-72.129030159999999</v>
      </c>
    </row>
    <row r="7077" spans="2:16" ht="15.75" customHeight="1" x14ac:dyDescent="0.3">
      <c r="B7077" s="6">
        <v>107</v>
      </c>
      <c r="C7077" s="6" t="s">
        <v>26</v>
      </c>
      <c r="D7077" s="6">
        <v>9585</v>
      </c>
      <c r="F7077" s="6" t="s">
        <v>20</v>
      </c>
      <c r="G7077" s="6">
        <v>153.6</v>
      </c>
      <c r="H7077" s="6">
        <v>22.6</v>
      </c>
      <c r="I7077" s="6">
        <v>2.5</v>
      </c>
      <c r="J7077" s="6" t="s">
        <v>170</v>
      </c>
      <c r="K7077" s="6">
        <v>1.3</v>
      </c>
      <c r="L7077" s="6" t="s">
        <v>24</v>
      </c>
      <c r="N7077" s="6" t="b">
        <v>0</v>
      </c>
      <c r="O7077" s="6">
        <v>41.98917127</v>
      </c>
      <c r="P7077" s="6">
        <v>-72.129042269999999</v>
      </c>
    </row>
    <row r="7078" spans="2:16" ht="15.75" customHeight="1" x14ac:dyDescent="0.3">
      <c r="B7078" s="6">
        <v>107</v>
      </c>
      <c r="C7078" s="6" t="s">
        <v>25</v>
      </c>
      <c r="D7078" s="6">
        <v>9586</v>
      </c>
      <c r="F7078" s="6" t="s">
        <v>22</v>
      </c>
      <c r="G7078" s="6">
        <v>159.30000000000001</v>
      </c>
      <c r="H7078" s="6">
        <v>37.6</v>
      </c>
      <c r="I7078" s="6">
        <v>1.3</v>
      </c>
      <c r="J7078" s="6" t="s">
        <v>170</v>
      </c>
      <c r="K7078" s="6">
        <v>1.3</v>
      </c>
      <c r="L7078" s="6" t="s">
        <v>24</v>
      </c>
      <c r="N7078" s="6" t="b">
        <v>0</v>
      </c>
      <c r="O7078" s="6">
        <v>41.989295220000002</v>
      </c>
      <c r="P7078" s="6">
        <v>-72.12894283</v>
      </c>
    </row>
    <row r="7079" spans="2:16" ht="15.75" customHeight="1" x14ac:dyDescent="0.3">
      <c r="B7079" s="6">
        <v>107</v>
      </c>
      <c r="C7079" s="6" t="s">
        <v>26</v>
      </c>
      <c r="D7079" s="6">
        <v>9587</v>
      </c>
      <c r="F7079" s="6" t="s">
        <v>20</v>
      </c>
      <c r="G7079" s="6">
        <v>156.5</v>
      </c>
      <c r="H7079" s="6">
        <v>26.5</v>
      </c>
      <c r="I7079" s="6">
        <v>2.4</v>
      </c>
      <c r="J7079" s="6" t="s">
        <v>170</v>
      </c>
      <c r="K7079" s="6">
        <v>1.3</v>
      </c>
      <c r="L7079" s="6" t="s">
        <v>24</v>
      </c>
      <c r="N7079" s="6" t="b">
        <v>0</v>
      </c>
      <c r="O7079" s="6">
        <v>41.989201280000003</v>
      </c>
      <c r="P7079" s="6">
        <v>-72.128999519999994</v>
      </c>
    </row>
    <row r="7080" spans="2:16" ht="15.75" customHeight="1" x14ac:dyDescent="0.3">
      <c r="B7080" s="6">
        <v>107</v>
      </c>
      <c r="C7080" s="6" t="s">
        <v>25</v>
      </c>
      <c r="D7080" s="6">
        <v>9588</v>
      </c>
      <c r="F7080" s="6" t="s">
        <v>22</v>
      </c>
      <c r="G7080" s="6">
        <v>158.69999999999999</v>
      </c>
      <c r="H7080" s="6">
        <v>35.1</v>
      </c>
      <c r="I7080" s="6">
        <v>1.5</v>
      </c>
      <c r="J7080" s="6" t="s">
        <v>170</v>
      </c>
      <c r="K7080" s="6">
        <v>1.3</v>
      </c>
      <c r="L7080" s="6" t="s">
        <v>24</v>
      </c>
      <c r="N7080" s="6" t="b">
        <v>0</v>
      </c>
      <c r="O7080" s="6">
        <v>41.989274010000003</v>
      </c>
      <c r="P7080" s="6">
        <v>-72.128955230000003</v>
      </c>
    </row>
    <row r="7081" spans="2:16" ht="15.75" customHeight="1" x14ac:dyDescent="0.3">
      <c r="B7081" s="6">
        <v>107</v>
      </c>
      <c r="C7081" s="6" t="s">
        <v>26</v>
      </c>
      <c r="D7081" s="6">
        <v>9589</v>
      </c>
      <c r="F7081" s="6" t="s">
        <v>22</v>
      </c>
      <c r="G7081" s="6">
        <v>153.30000000000001</v>
      </c>
      <c r="H7081" s="6">
        <v>21.8</v>
      </c>
      <c r="I7081" s="6">
        <v>2.6</v>
      </c>
      <c r="J7081" s="6" t="s">
        <v>170</v>
      </c>
      <c r="K7081" s="6">
        <v>1.3</v>
      </c>
      <c r="L7081" s="6" t="s">
        <v>24</v>
      </c>
      <c r="N7081" s="6" t="b">
        <v>0</v>
      </c>
      <c r="O7081" s="6">
        <v>41.98916466</v>
      </c>
      <c r="P7081" s="6">
        <v>-72.12904752</v>
      </c>
    </row>
    <row r="7082" spans="2:16" ht="15.75" customHeight="1" x14ac:dyDescent="0.3">
      <c r="B7082" s="6">
        <v>107</v>
      </c>
      <c r="C7082" s="6" t="s">
        <v>17</v>
      </c>
      <c r="D7082" s="6">
        <v>9590</v>
      </c>
      <c r="F7082" s="6" t="s">
        <v>22</v>
      </c>
      <c r="G7082" s="6">
        <v>145.69999999999999</v>
      </c>
      <c r="H7082" s="6">
        <v>20.2</v>
      </c>
      <c r="I7082" s="6">
        <v>1.2</v>
      </c>
      <c r="J7082" s="6" t="s">
        <v>170</v>
      </c>
      <c r="K7082" s="6">
        <v>1.3</v>
      </c>
      <c r="L7082" s="6" t="s">
        <v>24</v>
      </c>
      <c r="N7082" s="6" t="b">
        <v>0</v>
      </c>
      <c r="O7082" s="6">
        <v>41.989162360000002</v>
      </c>
      <c r="P7082" s="6">
        <v>-72.129141439999998</v>
      </c>
    </row>
    <row r="7083" spans="2:16" ht="15.75" customHeight="1" x14ac:dyDescent="0.3">
      <c r="B7083" s="6">
        <v>107</v>
      </c>
      <c r="C7083" s="6" t="s">
        <v>25</v>
      </c>
      <c r="D7083" s="6">
        <v>9593</v>
      </c>
      <c r="F7083" s="6" t="s">
        <v>22</v>
      </c>
      <c r="G7083" s="6">
        <v>152.80000000000001</v>
      </c>
      <c r="H7083" s="6">
        <v>35.4</v>
      </c>
      <c r="I7083" s="6">
        <v>1.3</v>
      </c>
      <c r="J7083" s="6" t="s">
        <v>170</v>
      </c>
      <c r="K7083" s="6">
        <v>1.3</v>
      </c>
      <c r="L7083" s="6" t="s">
        <v>24</v>
      </c>
      <c r="N7083" s="6" t="b">
        <v>0</v>
      </c>
      <c r="O7083" s="6">
        <v>41.989285889999998</v>
      </c>
      <c r="P7083" s="6">
        <v>-72.129024900000005</v>
      </c>
    </row>
    <row r="7084" spans="2:16" ht="15.75" customHeight="1" x14ac:dyDescent="0.3">
      <c r="B7084" s="6">
        <v>107</v>
      </c>
      <c r="C7084" s="6" t="s">
        <v>26</v>
      </c>
      <c r="D7084" s="6">
        <v>9594</v>
      </c>
      <c r="F7084" s="6" t="s">
        <v>22</v>
      </c>
      <c r="G7084" s="6">
        <v>153.5</v>
      </c>
      <c r="H7084" s="6">
        <v>22.6</v>
      </c>
      <c r="I7084" s="6">
        <v>18</v>
      </c>
      <c r="J7084" s="6" t="s">
        <v>170</v>
      </c>
      <c r="K7084" s="6">
        <v>1.3</v>
      </c>
      <c r="L7084" s="6" t="s">
        <v>24</v>
      </c>
      <c r="N7084" s="6" t="b">
        <v>0</v>
      </c>
      <c r="O7084" s="6">
        <v>41.989171429999999</v>
      </c>
      <c r="P7084" s="6">
        <v>-72.129043460000005</v>
      </c>
    </row>
    <row r="7085" spans="2:16" ht="15.75" customHeight="1" x14ac:dyDescent="0.3">
      <c r="B7085" s="6">
        <v>107</v>
      </c>
      <c r="C7085" s="6" t="s">
        <v>25</v>
      </c>
      <c r="D7085" s="6">
        <v>9595</v>
      </c>
      <c r="F7085" s="6" t="s">
        <v>22</v>
      </c>
      <c r="G7085" s="6">
        <v>159.5</v>
      </c>
      <c r="H7085" s="6">
        <v>36.5</v>
      </c>
      <c r="I7085" s="6">
        <v>1.6</v>
      </c>
      <c r="J7085" s="6" t="s">
        <v>170</v>
      </c>
      <c r="K7085" s="6">
        <v>1.3</v>
      </c>
      <c r="L7085" s="6" t="s">
        <v>24</v>
      </c>
      <c r="N7085" s="6" t="b">
        <v>0</v>
      </c>
      <c r="O7085" s="6">
        <v>41.989285160000001</v>
      </c>
      <c r="P7085" s="6">
        <v>-72.128942760000001</v>
      </c>
    </row>
    <row r="7086" spans="2:16" ht="15.75" customHeight="1" x14ac:dyDescent="0.3">
      <c r="B7086" s="6">
        <v>107</v>
      </c>
      <c r="C7086" s="6" t="s">
        <v>26</v>
      </c>
      <c r="D7086" s="6">
        <v>9596</v>
      </c>
      <c r="F7086" s="6" t="s">
        <v>22</v>
      </c>
      <c r="G7086" s="6">
        <v>153.5</v>
      </c>
      <c r="H7086" s="6">
        <v>22.6</v>
      </c>
      <c r="I7086" s="6">
        <v>1.7</v>
      </c>
      <c r="J7086" s="6" t="s">
        <v>170</v>
      </c>
      <c r="K7086" s="6">
        <v>1.3</v>
      </c>
      <c r="L7086" s="6" t="s">
        <v>24</v>
      </c>
      <c r="N7086" s="6" t="b">
        <v>0</v>
      </c>
      <c r="O7086" s="6">
        <v>41.989171429999999</v>
      </c>
      <c r="P7086" s="6">
        <v>-72.129043460000005</v>
      </c>
    </row>
    <row r="7087" spans="2:16" ht="15.75" customHeight="1" x14ac:dyDescent="0.3">
      <c r="B7087" s="6">
        <v>107</v>
      </c>
      <c r="C7087" s="6" t="s">
        <v>26</v>
      </c>
      <c r="D7087" s="6">
        <v>9597</v>
      </c>
      <c r="F7087" s="6" t="s">
        <v>20</v>
      </c>
      <c r="G7087" s="6">
        <v>153.80000000000001</v>
      </c>
      <c r="H7087" s="6">
        <v>28.5</v>
      </c>
      <c r="I7087" s="6">
        <v>1.5</v>
      </c>
      <c r="J7087" s="6" t="s">
        <v>170</v>
      </c>
      <c r="K7087" s="6">
        <v>1.3</v>
      </c>
      <c r="L7087" s="6" t="s">
        <v>24</v>
      </c>
      <c r="N7087" s="6" t="b">
        <v>0</v>
      </c>
      <c r="O7087" s="6">
        <v>41.989223209999999</v>
      </c>
      <c r="P7087" s="6">
        <v>-72.129027489999999</v>
      </c>
    </row>
    <row r="7088" spans="2:16" ht="15.75" customHeight="1" x14ac:dyDescent="0.3">
      <c r="B7088" s="6">
        <v>107</v>
      </c>
      <c r="C7088" s="6" t="s">
        <v>21</v>
      </c>
      <c r="D7088" s="6">
        <v>9598</v>
      </c>
      <c r="F7088" s="6" t="s">
        <v>20</v>
      </c>
      <c r="G7088" s="6">
        <v>145.5</v>
      </c>
      <c r="H7088" s="6">
        <v>31.2</v>
      </c>
      <c r="I7088" s="6">
        <v>1.1000000000000001</v>
      </c>
      <c r="J7088" s="6" t="s">
        <v>170</v>
      </c>
      <c r="K7088" s="6">
        <v>1.3</v>
      </c>
      <c r="L7088" s="6" t="s">
        <v>24</v>
      </c>
      <c r="N7088" s="6" t="b">
        <v>0</v>
      </c>
      <c r="O7088" s="6">
        <v>41.989260090000002</v>
      </c>
      <c r="P7088" s="6">
        <v>-72.129120709999995</v>
      </c>
    </row>
    <row r="7089" spans="2:16" ht="15.75" customHeight="1" x14ac:dyDescent="0.3">
      <c r="B7089" s="6">
        <v>107</v>
      </c>
      <c r="C7089" s="6" t="s">
        <v>25</v>
      </c>
      <c r="D7089" s="6">
        <v>9599</v>
      </c>
      <c r="F7089" s="6" t="s">
        <v>22</v>
      </c>
      <c r="G7089" s="6">
        <v>152.6</v>
      </c>
      <c r="H7089" s="6">
        <v>36.700000000000003</v>
      </c>
      <c r="I7089" s="6">
        <v>1</v>
      </c>
      <c r="J7089" s="6" t="s">
        <v>170</v>
      </c>
      <c r="K7089" s="6">
        <v>1.3</v>
      </c>
      <c r="L7089" s="6" t="s">
        <v>24</v>
      </c>
      <c r="N7089" s="6" t="b">
        <v>0</v>
      </c>
      <c r="O7089" s="6">
        <v>41.989297710000002</v>
      </c>
      <c r="P7089" s="6">
        <v>-72.129024549999997</v>
      </c>
    </row>
    <row r="7090" spans="2:16" ht="15.75" customHeight="1" x14ac:dyDescent="0.3">
      <c r="B7090" s="6">
        <v>107</v>
      </c>
      <c r="C7090" s="6" t="s">
        <v>21</v>
      </c>
      <c r="D7090" s="6">
        <v>9600</v>
      </c>
      <c r="F7090" s="6" t="s">
        <v>22</v>
      </c>
      <c r="G7090" s="6">
        <v>149.6</v>
      </c>
      <c r="H7090" s="6">
        <v>32.1</v>
      </c>
      <c r="I7090" s="6">
        <v>1.6</v>
      </c>
      <c r="J7090" s="6" t="s">
        <v>170</v>
      </c>
      <c r="K7090" s="6">
        <v>1.3</v>
      </c>
      <c r="L7090" s="6" t="s">
        <v>24</v>
      </c>
      <c r="N7090" s="6" t="b">
        <v>0</v>
      </c>
      <c r="O7090" s="6">
        <v>41.989261659999997</v>
      </c>
      <c r="P7090" s="6">
        <v>-72.129069970000003</v>
      </c>
    </row>
    <row r="7091" spans="2:16" ht="15.75" customHeight="1" x14ac:dyDescent="0.3">
      <c r="B7091" s="6">
        <v>107</v>
      </c>
      <c r="C7091" s="6" t="s">
        <v>26</v>
      </c>
      <c r="D7091" s="6">
        <v>9602</v>
      </c>
      <c r="F7091" s="6" t="s">
        <v>22</v>
      </c>
      <c r="G7091" s="6">
        <v>153.5</v>
      </c>
      <c r="H7091" s="6">
        <v>24.1</v>
      </c>
      <c r="I7091" s="6">
        <v>2.5</v>
      </c>
      <c r="J7091" s="6" t="s">
        <v>170</v>
      </c>
      <c r="K7091" s="6">
        <v>1.3</v>
      </c>
      <c r="L7091" s="6" t="s">
        <v>24</v>
      </c>
      <c r="N7091" s="6" t="b">
        <v>0</v>
      </c>
      <c r="O7091" s="6">
        <v>41.989184710000004</v>
      </c>
      <c r="P7091" s="6">
        <v>-72.129040309999993</v>
      </c>
    </row>
    <row r="7092" spans="2:16" ht="15.75" customHeight="1" x14ac:dyDescent="0.3">
      <c r="B7092" s="6">
        <v>107</v>
      </c>
      <c r="C7092" s="6" t="s">
        <v>26</v>
      </c>
      <c r="D7092" s="6">
        <v>9604</v>
      </c>
      <c r="F7092" s="6" t="s">
        <v>20</v>
      </c>
      <c r="G7092" s="6">
        <v>157.4</v>
      </c>
      <c r="H7092" s="6">
        <v>21.7</v>
      </c>
      <c r="I7092" s="6">
        <v>1.5</v>
      </c>
      <c r="J7092" s="6" t="s">
        <v>170</v>
      </c>
      <c r="K7092" s="6">
        <v>1.3</v>
      </c>
      <c r="L7092" s="6" t="s">
        <v>24</v>
      </c>
      <c r="N7092" s="6" t="b">
        <v>0</v>
      </c>
      <c r="O7092" s="6">
        <v>41.989157370000001</v>
      </c>
      <c r="P7092" s="6">
        <v>-72.128998879999997</v>
      </c>
    </row>
    <row r="7093" spans="2:16" ht="15.75" customHeight="1" x14ac:dyDescent="0.3">
      <c r="B7093" s="6">
        <v>107</v>
      </c>
      <c r="C7093" s="6" t="s">
        <v>26</v>
      </c>
      <c r="D7093" s="6">
        <v>9611</v>
      </c>
      <c r="F7093" s="6" t="s">
        <v>20</v>
      </c>
      <c r="G7093" s="6">
        <v>157</v>
      </c>
      <c r="H7093" s="6">
        <v>27.9</v>
      </c>
      <c r="I7093" s="6">
        <v>1.2</v>
      </c>
      <c r="J7093" s="6" t="s">
        <v>170</v>
      </c>
      <c r="K7093" s="6">
        <v>1.3</v>
      </c>
      <c r="L7093" s="6" t="s">
        <v>24</v>
      </c>
      <c r="N7093" s="6" t="b">
        <v>0</v>
      </c>
      <c r="O7093" s="6">
        <v>41.989212899999998</v>
      </c>
      <c r="P7093" s="6">
        <v>-72.128990619999996</v>
      </c>
    </row>
    <row r="7094" spans="2:16" ht="15.75" customHeight="1" x14ac:dyDescent="0.3">
      <c r="B7094" s="6">
        <v>107</v>
      </c>
      <c r="C7094" s="6" t="s">
        <v>25</v>
      </c>
      <c r="D7094" s="6">
        <v>9612</v>
      </c>
      <c r="F7094" s="6" t="s">
        <v>22</v>
      </c>
      <c r="G7094" s="6">
        <v>159.9</v>
      </c>
      <c r="H7094" s="6">
        <v>33.799999999999997</v>
      </c>
      <c r="I7094" s="6">
        <v>1.1000000000000001</v>
      </c>
      <c r="J7094" s="6" t="s">
        <v>170</v>
      </c>
      <c r="K7094" s="6">
        <v>1.3</v>
      </c>
      <c r="L7094" s="6" t="s">
        <v>24</v>
      </c>
      <c r="N7094" s="6" t="b">
        <v>0</v>
      </c>
      <c r="O7094" s="6">
        <v>41.989260629999997</v>
      </c>
      <c r="P7094" s="6">
        <v>-72.128943660000004</v>
      </c>
    </row>
    <row r="7095" spans="2:16" ht="15.75" customHeight="1" x14ac:dyDescent="0.3">
      <c r="B7095" s="6">
        <v>107</v>
      </c>
      <c r="C7095" s="6" t="s">
        <v>26</v>
      </c>
      <c r="D7095" s="6">
        <v>9615</v>
      </c>
      <c r="F7095" s="6" t="s">
        <v>20</v>
      </c>
      <c r="G7095" s="6">
        <v>157.6</v>
      </c>
      <c r="H7095" s="6">
        <v>28.1</v>
      </c>
      <c r="I7095" s="6">
        <v>1.7</v>
      </c>
      <c r="J7095" s="6" t="s">
        <v>170</v>
      </c>
      <c r="K7095" s="6">
        <v>1.3</v>
      </c>
      <c r="L7095" s="6" t="s">
        <v>24</v>
      </c>
      <c r="N7095" s="6" t="b">
        <v>0</v>
      </c>
      <c r="O7095" s="6">
        <v>41.989213739999997</v>
      </c>
      <c r="P7095" s="6">
        <v>-72.128983050000002</v>
      </c>
    </row>
    <row r="7096" spans="2:16" ht="15.75" customHeight="1" x14ac:dyDescent="0.3">
      <c r="B7096" s="6">
        <v>107</v>
      </c>
      <c r="C7096" s="6" t="s">
        <v>26</v>
      </c>
      <c r="D7096" s="6">
        <v>9619</v>
      </c>
      <c r="F7096" s="6" t="s">
        <v>22</v>
      </c>
      <c r="G7096" s="6">
        <v>153.1</v>
      </c>
      <c r="H7096" s="6">
        <v>21.8</v>
      </c>
      <c r="I7096" s="6">
        <v>2.8</v>
      </c>
      <c r="J7096" s="6" t="s">
        <v>170</v>
      </c>
      <c r="K7096" s="6">
        <v>1.3</v>
      </c>
      <c r="L7096" s="6" t="s">
        <v>24</v>
      </c>
      <c r="N7096" s="6" t="b">
        <v>0</v>
      </c>
      <c r="O7096" s="6">
        <v>41.989164969999997</v>
      </c>
      <c r="P7096" s="6">
        <v>-72.129049910000006</v>
      </c>
    </row>
    <row r="7097" spans="2:16" ht="15.75" customHeight="1" x14ac:dyDescent="0.3">
      <c r="B7097" s="6">
        <v>107</v>
      </c>
      <c r="C7097" s="6" t="s">
        <v>25</v>
      </c>
      <c r="D7097" s="6">
        <v>9623</v>
      </c>
      <c r="F7097" s="6" t="s">
        <v>22</v>
      </c>
      <c r="G7097" s="6">
        <v>150.19999999999999</v>
      </c>
      <c r="H7097" s="6">
        <v>38.5</v>
      </c>
      <c r="I7097" s="6">
        <v>1.1000000000000001</v>
      </c>
      <c r="J7097" s="6" t="s">
        <v>170</v>
      </c>
      <c r="K7097" s="6">
        <v>1.3</v>
      </c>
      <c r="L7097" s="6" t="s">
        <v>24</v>
      </c>
      <c r="N7097" s="6" t="b">
        <v>0</v>
      </c>
      <c r="O7097" s="6">
        <v>41.989317399999997</v>
      </c>
      <c r="P7097" s="6">
        <v>-72.129049370000004</v>
      </c>
    </row>
    <row r="7098" spans="2:16" ht="15.75" customHeight="1" x14ac:dyDescent="0.3">
      <c r="B7098" s="6">
        <v>107</v>
      </c>
      <c r="C7098" s="6" t="s">
        <v>26</v>
      </c>
      <c r="D7098" s="6">
        <v>9625</v>
      </c>
      <c r="F7098" s="6" t="s">
        <v>22</v>
      </c>
      <c r="G7098" s="6">
        <v>154</v>
      </c>
      <c r="H7098" s="6">
        <v>23.6</v>
      </c>
      <c r="I7098" s="6">
        <v>1.5</v>
      </c>
      <c r="J7098" s="6" t="s">
        <v>170</v>
      </c>
      <c r="K7098" s="6">
        <v>1.3</v>
      </c>
      <c r="L7098" s="6" t="s">
        <v>24</v>
      </c>
      <c r="N7098" s="6" t="b">
        <v>0</v>
      </c>
      <c r="O7098" s="6">
        <v>41.98917951</v>
      </c>
      <c r="P7098" s="6">
        <v>-72.129035400000006</v>
      </c>
    </row>
    <row r="7099" spans="2:16" ht="15.75" customHeight="1" x14ac:dyDescent="0.3">
      <c r="B7099" s="6">
        <v>107</v>
      </c>
      <c r="C7099" s="6" t="s">
        <v>26</v>
      </c>
      <c r="D7099" s="6">
        <v>9626</v>
      </c>
      <c r="F7099" s="6" t="s">
        <v>20</v>
      </c>
      <c r="G7099" s="6">
        <v>156.4</v>
      </c>
      <c r="H7099" s="6">
        <v>25.1</v>
      </c>
      <c r="I7099" s="6">
        <v>3</v>
      </c>
      <c r="J7099" s="6" t="s">
        <v>170</v>
      </c>
      <c r="K7099" s="6">
        <v>1.3</v>
      </c>
      <c r="L7099" s="6" t="s">
        <v>24</v>
      </c>
      <c r="N7099" s="6" t="b">
        <v>1</v>
      </c>
      <c r="O7099" s="6">
        <v>41.989189039999999</v>
      </c>
      <c r="P7099" s="6">
        <v>-72.129003650000001</v>
      </c>
    </row>
    <row r="7100" spans="2:16" ht="15.75" customHeight="1" x14ac:dyDescent="0.3">
      <c r="B7100" s="6">
        <v>107</v>
      </c>
      <c r="C7100" s="6" t="s">
        <v>25</v>
      </c>
      <c r="D7100" s="6">
        <v>9630</v>
      </c>
      <c r="F7100" s="6" t="s">
        <v>22</v>
      </c>
      <c r="G7100" s="6">
        <v>150.80000000000001</v>
      </c>
      <c r="H7100" s="6">
        <v>38.4</v>
      </c>
      <c r="I7100" s="6">
        <v>1.7</v>
      </c>
      <c r="J7100" s="6" t="s">
        <v>170</v>
      </c>
      <c r="K7100" s="6">
        <v>1.3</v>
      </c>
      <c r="L7100" s="6" t="s">
        <v>24</v>
      </c>
      <c r="N7100" s="6" t="b">
        <v>0</v>
      </c>
      <c r="O7100" s="6">
        <v>41.989315580000003</v>
      </c>
      <c r="P7100" s="6">
        <v>-72.129042429999998</v>
      </c>
    </row>
    <row r="7101" spans="2:16" ht="15.75" customHeight="1" x14ac:dyDescent="0.3">
      <c r="B7101" s="6">
        <v>107</v>
      </c>
      <c r="C7101" s="6" t="s">
        <v>26</v>
      </c>
      <c r="D7101" s="6">
        <v>9636</v>
      </c>
      <c r="F7101" s="6" t="s">
        <v>22</v>
      </c>
      <c r="G7101" s="6">
        <v>152</v>
      </c>
      <c r="H7101" s="6">
        <v>23.6</v>
      </c>
      <c r="I7101" s="6">
        <v>2.7</v>
      </c>
      <c r="J7101" s="6" t="s">
        <v>170</v>
      </c>
      <c r="K7101" s="6">
        <v>1.3</v>
      </c>
      <c r="L7101" s="6" t="s">
        <v>24</v>
      </c>
      <c r="N7101" s="6" t="b">
        <v>0</v>
      </c>
      <c r="O7101" s="6">
        <v>41.989182630000002</v>
      </c>
      <c r="P7101" s="6">
        <v>-72.129059229999996</v>
      </c>
    </row>
    <row r="7102" spans="2:16" ht="15.75" customHeight="1" x14ac:dyDescent="0.3">
      <c r="B7102" s="6">
        <v>107</v>
      </c>
      <c r="C7102" s="6" t="s">
        <v>26</v>
      </c>
      <c r="D7102" s="6">
        <v>9639</v>
      </c>
      <c r="F7102" s="6" t="s">
        <v>22</v>
      </c>
      <c r="G7102" s="6">
        <v>153.5</v>
      </c>
      <c r="H7102" s="6">
        <v>24.4</v>
      </c>
      <c r="I7102" s="6">
        <v>1.5</v>
      </c>
      <c r="J7102" s="6" t="s">
        <v>170</v>
      </c>
      <c r="K7102" s="6">
        <v>1.3</v>
      </c>
      <c r="L7102" s="6" t="s">
        <v>24</v>
      </c>
      <c r="N7102" s="6" t="b">
        <v>0</v>
      </c>
      <c r="O7102" s="6">
        <v>41.989187370000003</v>
      </c>
      <c r="P7102" s="6">
        <v>-72.129039680000005</v>
      </c>
    </row>
    <row r="7103" spans="2:16" ht="15.75" customHeight="1" x14ac:dyDescent="0.3">
      <c r="B7103" s="6">
        <v>107</v>
      </c>
      <c r="C7103" s="6" t="s">
        <v>21</v>
      </c>
      <c r="D7103" s="6">
        <v>9640</v>
      </c>
      <c r="F7103" s="6" t="s">
        <v>22</v>
      </c>
      <c r="G7103" s="6">
        <v>149.1</v>
      </c>
      <c r="H7103" s="6">
        <v>37.700000000000003</v>
      </c>
      <c r="I7103" s="6">
        <v>2</v>
      </c>
      <c r="J7103" s="6" t="s">
        <v>170</v>
      </c>
      <c r="K7103" s="6">
        <v>1.3</v>
      </c>
      <c r="L7103" s="6" t="s">
        <v>24</v>
      </c>
      <c r="N7103" s="6" t="b">
        <v>0</v>
      </c>
      <c r="O7103" s="6">
        <v>41.989312040000002</v>
      </c>
      <c r="P7103" s="6">
        <v>-72.129064159999999</v>
      </c>
    </row>
    <row r="7104" spans="2:16" ht="15.75" customHeight="1" x14ac:dyDescent="0.3">
      <c r="B7104" s="6">
        <v>107</v>
      </c>
      <c r="C7104" s="6" t="s">
        <v>26</v>
      </c>
      <c r="D7104" s="6">
        <v>9645</v>
      </c>
      <c r="F7104" s="6" t="s">
        <v>22</v>
      </c>
      <c r="G7104" s="6">
        <v>157.6</v>
      </c>
      <c r="H7104" s="6">
        <v>27.6</v>
      </c>
      <c r="I7104" s="6">
        <v>1.8</v>
      </c>
      <c r="J7104" s="6" t="s">
        <v>170</v>
      </c>
      <c r="K7104" s="6">
        <v>1.3</v>
      </c>
      <c r="L7104" s="6" t="s">
        <v>24</v>
      </c>
      <c r="N7104" s="6" t="b">
        <v>0</v>
      </c>
      <c r="O7104" s="6">
        <v>41.98920931</v>
      </c>
      <c r="P7104" s="6">
        <v>-72.128984099999997</v>
      </c>
    </row>
    <row r="7105" spans="2:16" ht="15.75" customHeight="1" x14ac:dyDescent="0.3">
      <c r="B7105" s="6">
        <v>107</v>
      </c>
      <c r="C7105" s="6" t="s">
        <v>26</v>
      </c>
      <c r="D7105" s="6">
        <v>9646</v>
      </c>
      <c r="F7105" s="6" t="s">
        <v>20</v>
      </c>
      <c r="G7105" s="6">
        <v>154.5</v>
      </c>
      <c r="H7105" s="6">
        <v>29.3</v>
      </c>
      <c r="I7105" s="6">
        <v>2.2000000000000002</v>
      </c>
      <c r="J7105" s="6" t="s">
        <v>170</v>
      </c>
      <c r="K7105" s="6">
        <v>1.3</v>
      </c>
      <c r="L7105" s="6" t="s">
        <v>24</v>
      </c>
      <c r="N7105" s="6" t="b">
        <v>0</v>
      </c>
      <c r="O7105" s="6">
        <v>41.989229209999998</v>
      </c>
      <c r="P7105" s="6">
        <v>-72.12901746</v>
      </c>
    </row>
    <row r="7106" spans="2:16" ht="15.75" customHeight="1" x14ac:dyDescent="0.3">
      <c r="B7106" s="6">
        <v>107</v>
      </c>
      <c r="C7106" s="6" t="s">
        <v>26</v>
      </c>
      <c r="D7106" s="6">
        <v>9647</v>
      </c>
      <c r="F7106" s="6" t="s">
        <v>22</v>
      </c>
      <c r="G7106" s="6">
        <v>153.4</v>
      </c>
      <c r="H7106" s="6">
        <v>25.8</v>
      </c>
      <c r="I7106" s="6">
        <v>2.2999999999999998</v>
      </c>
      <c r="J7106" s="6" t="s">
        <v>170</v>
      </c>
      <c r="K7106" s="6">
        <v>1.3</v>
      </c>
      <c r="L7106" s="6" t="s">
        <v>24</v>
      </c>
      <c r="N7106" s="6" t="b">
        <v>0</v>
      </c>
      <c r="O7106" s="6">
        <v>41.989199929999998</v>
      </c>
      <c r="P7106" s="6">
        <v>-72.129037929999996</v>
      </c>
    </row>
    <row r="7107" spans="2:16" ht="15.75" customHeight="1" x14ac:dyDescent="0.3">
      <c r="B7107" s="6">
        <v>107</v>
      </c>
      <c r="C7107" s="6" t="s">
        <v>25</v>
      </c>
      <c r="D7107" s="6">
        <v>9651</v>
      </c>
      <c r="F7107" s="6" t="s">
        <v>18</v>
      </c>
      <c r="G7107" s="6">
        <v>154.4</v>
      </c>
      <c r="H7107" s="6">
        <v>34.1</v>
      </c>
      <c r="I7107" s="6">
        <v>1.1000000000000001</v>
      </c>
      <c r="J7107" s="6" t="s">
        <v>170</v>
      </c>
      <c r="K7107" s="6">
        <v>1.3</v>
      </c>
      <c r="L7107" s="6" t="s">
        <v>24</v>
      </c>
      <c r="N7107" s="6" t="b">
        <v>0</v>
      </c>
      <c r="O7107" s="6">
        <v>41.989271870000003</v>
      </c>
      <c r="P7107" s="6">
        <v>-72.129008569999996</v>
      </c>
    </row>
    <row r="7108" spans="2:16" ht="15.75" customHeight="1" x14ac:dyDescent="0.3">
      <c r="B7108" s="6">
        <v>107</v>
      </c>
      <c r="C7108" s="6" t="s">
        <v>21</v>
      </c>
      <c r="D7108" s="6">
        <v>9652</v>
      </c>
      <c r="F7108" s="6" t="s">
        <v>22</v>
      </c>
      <c r="G7108" s="6">
        <v>149.69999999999999</v>
      </c>
      <c r="H7108" s="6">
        <v>30.9</v>
      </c>
      <c r="I7108" s="6">
        <v>1.3</v>
      </c>
      <c r="J7108" s="6" t="s">
        <v>170</v>
      </c>
      <c r="K7108" s="6">
        <v>1.3</v>
      </c>
      <c r="L7108" s="6" t="s">
        <v>24</v>
      </c>
      <c r="N7108" s="6" t="b">
        <v>0</v>
      </c>
      <c r="O7108" s="6">
        <v>41.989250869999999</v>
      </c>
      <c r="P7108" s="6">
        <v>-72.129071300000007</v>
      </c>
    </row>
    <row r="7109" spans="2:16" ht="15.75" customHeight="1" x14ac:dyDescent="0.3">
      <c r="B7109" s="6">
        <v>107</v>
      </c>
      <c r="C7109" s="6" t="s">
        <v>26</v>
      </c>
      <c r="D7109" s="6">
        <v>9653</v>
      </c>
      <c r="F7109" s="6" t="s">
        <v>22</v>
      </c>
      <c r="G7109" s="6">
        <v>152.1</v>
      </c>
      <c r="H7109" s="6">
        <v>22</v>
      </c>
      <c r="I7109" s="6">
        <v>1</v>
      </c>
      <c r="J7109" s="6" t="s">
        <v>170</v>
      </c>
      <c r="K7109" s="6">
        <v>1.3</v>
      </c>
      <c r="L7109" s="6" t="s">
        <v>24</v>
      </c>
      <c r="N7109" s="6" t="b">
        <v>0</v>
      </c>
      <c r="O7109" s="6">
        <v>41.989168300000003</v>
      </c>
      <c r="P7109" s="6">
        <v>-72.129061399999998</v>
      </c>
    </row>
    <row r="7110" spans="2:16" ht="15.75" customHeight="1" x14ac:dyDescent="0.3">
      <c r="B7110" s="6">
        <v>107</v>
      </c>
      <c r="C7110" s="6" t="s">
        <v>26</v>
      </c>
      <c r="D7110" s="6">
        <v>9655</v>
      </c>
      <c r="F7110" s="6" t="s">
        <v>22</v>
      </c>
      <c r="G7110" s="6">
        <v>158.5</v>
      </c>
      <c r="H7110" s="6">
        <v>22.3</v>
      </c>
      <c r="I7110" s="6">
        <v>1.2</v>
      </c>
      <c r="J7110" s="6" t="s">
        <v>170</v>
      </c>
      <c r="K7110" s="6">
        <v>1.3</v>
      </c>
      <c r="L7110" s="6" t="s">
        <v>24</v>
      </c>
      <c r="N7110" s="6" t="b">
        <v>0</v>
      </c>
      <c r="O7110" s="6">
        <v>41.98916096</v>
      </c>
      <c r="P7110" s="6">
        <v>-72.128984509999995</v>
      </c>
    </row>
    <row r="7111" spans="2:16" ht="15.75" customHeight="1" x14ac:dyDescent="0.3">
      <c r="B7111" s="6">
        <v>107</v>
      </c>
      <c r="C7111" s="6" t="s">
        <v>25</v>
      </c>
      <c r="D7111" s="6">
        <v>9662</v>
      </c>
      <c r="F7111" s="6" t="s">
        <v>22</v>
      </c>
      <c r="G7111" s="6">
        <v>154.80000000000001</v>
      </c>
      <c r="H7111" s="6">
        <v>35</v>
      </c>
      <c r="I7111" s="6">
        <v>2.2999999999999998</v>
      </c>
      <c r="J7111" s="6" t="s">
        <v>170</v>
      </c>
      <c r="K7111" s="6">
        <v>1.3</v>
      </c>
      <c r="L7111" s="6" t="s">
        <v>24</v>
      </c>
      <c r="N7111" s="6" t="b">
        <v>0</v>
      </c>
      <c r="O7111" s="6">
        <v>41.98927922</v>
      </c>
      <c r="P7111" s="6">
        <v>-72.129001909999999</v>
      </c>
    </row>
    <row r="7112" spans="2:16" ht="15.75" customHeight="1" x14ac:dyDescent="0.3">
      <c r="B7112" s="6">
        <v>107</v>
      </c>
      <c r="C7112" s="6" t="s">
        <v>26</v>
      </c>
      <c r="D7112" s="6">
        <v>9670</v>
      </c>
      <c r="F7112" s="6" t="s">
        <v>22</v>
      </c>
      <c r="G7112" s="6">
        <v>152.19999999999999</v>
      </c>
      <c r="H7112" s="6">
        <v>20.6</v>
      </c>
      <c r="I7112" s="6">
        <v>1</v>
      </c>
      <c r="J7112" s="6" t="s">
        <v>170</v>
      </c>
      <c r="K7112" s="6">
        <v>1.3</v>
      </c>
      <c r="L7112" s="6" t="s">
        <v>24</v>
      </c>
      <c r="N7112" s="6" t="b">
        <v>0</v>
      </c>
      <c r="O7112" s="6">
        <v>41.989155750000002</v>
      </c>
      <c r="P7112" s="6">
        <v>-72.129063149999993</v>
      </c>
    </row>
    <row r="7113" spans="2:16" ht="15.75" customHeight="1" x14ac:dyDescent="0.3">
      <c r="B7113" s="6">
        <v>107</v>
      </c>
      <c r="C7113" s="6" t="s">
        <v>25</v>
      </c>
      <c r="D7113" s="6">
        <v>9671</v>
      </c>
      <c r="F7113" s="6" t="s">
        <v>20</v>
      </c>
      <c r="G7113" s="6">
        <v>152.69999999999999</v>
      </c>
      <c r="H7113" s="6">
        <v>33.4</v>
      </c>
      <c r="I7113" s="6">
        <v>2.2999999999999998</v>
      </c>
      <c r="J7113" s="6" t="s">
        <v>170</v>
      </c>
      <c r="K7113" s="6">
        <v>1.3</v>
      </c>
      <c r="L7113" s="6" t="s">
        <v>24</v>
      </c>
      <c r="N7113" s="6" t="b">
        <v>0</v>
      </c>
      <c r="O7113" s="6">
        <v>41.989268330000002</v>
      </c>
      <c r="P7113" s="6">
        <v>-72.129030299999997</v>
      </c>
    </row>
    <row r="7114" spans="2:16" ht="15.75" customHeight="1" x14ac:dyDescent="0.3">
      <c r="B7114" s="6">
        <v>107</v>
      </c>
      <c r="C7114" s="6" t="s">
        <v>26</v>
      </c>
      <c r="D7114" s="6">
        <v>9673</v>
      </c>
      <c r="F7114" s="6" t="s">
        <v>22</v>
      </c>
      <c r="G7114" s="6">
        <v>153.4</v>
      </c>
      <c r="H7114" s="6">
        <v>25.6</v>
      </c>
      <c r="I7114" s="6">
        <v>1.3</v>
      </c>
      <c r="J7114" s="6" t="s">
        <v>170</v>
      </c>
      <c r="K7114" s="6">
        <v>1.3</v>
      </c>
      <c r="L7114" s="6" t="s">
        <v>24</v>
      </c>
      <c r="N7114" s="6" t="b">
        <v>0</v>
      </c>
      <c r="O7114" s="6">
        <v>41.989198160000001</v>
      </c>
      <c r="P7114" s="6">
        <v>-72.129038350000002</v>
      </c>
    </row>
    <row r="7115" spans="2:16" ht="15.75" customHeight="1" x14ac:dyDescent="0.3">
      <c r="B7115" s="6">
        <v>107</v>
      </c>
      <c r="C7115" s="6" t="s">
        <v>26</v>
      </c>
      <c r="D7115" s="6">
        <v>9678</v>
      </c>
      <c r="F7115" s="6" t="s">
        <v>20</v>
      </c>
      <c r="G7115" s="6">
        <v>154.80000000000001</v>
      </c>
      <c r="H7115" s="6">
        <v>29.8</v>
      </c>
      <c r="I7115" s="6">
        <v>1.6</v>
      </c>
      <c r="J7115" s="6" t="s">
        <v>170</v>
      </c>
      <c r="K7115" s="6">
        <v>1.3</v>
      </c>
      <c r="L7115" s="6" t="s">
        <v>24</v>
      </c>
      <c r="N7115" s="6" t="b">
        <v>0</v>
      </c>
      <c r="O7115" s="6">
        <v>41.989233169999999</v>
      </c>
      <c r="P7115" s="6">
        <v>-72.129012840000001</v>
      </c>
    </row>
    <row r="7116" spans="2:16" ht="15.75" customHeight="1" x14ac:dyDescent="0.3">
      <c r="B7116" s="6">
        <v>107</v>
      </c>
      <c r="C7116" s="6" t="s">
        <v>26</v>
      </c>
      <c r="D7116" s="6">
        <v>9679</v>
      </c>
      <c r="F7116" s="6" t="s">
        <v>22</v>
      </c>
      <c r="G7116" s="6">
        <v>155.69999999999999</v>
      </c>
      <c r="H7116" s="6">
        <v>25.5</v>
      </c>
      <c r="I7116" s="6">
        <v>1.2</v>
      </c>
      <c r="J7116" s="6" t="s">
        <v>170</v>
      </c>
      <c r="K7116" s="6">
        <v>1.3</v>
      </c>
      <c r="L7116" s="6" t="s">
        <v>24</v>
      </c>
      <c r="N7116" s="6" t="b">
        <v>0</v>
      </c>
      <c r="O7116" s="6">
        <v>41.98919368</v>
      </c>
      <c r="P7116" s="6">
        <v>-72.129011149999997</v>
      </c>
    </row>
    <row r="7117" spans="2:16" ht="15.75" customHeight="1" x14ac:dyDescent="0.3">
      <c r="B7117" s="6">
        <v>107</v>
      </c>
      <c r="C7117" s="6" t="s">
        <v>25</v>
      </c>
      <c r="D7117" s="6">
        <v>9680</v>
      </c>
      <c r="F7117" s="6" t="s">
        <v>22</v>
      </c>
      <c r="G7117" s="6">
        <v>156.80000000000001</v>
      </c>
      <c r="H7117" s="6">
        <v>33.9</v>
      </c>
      <c r="I7117" s="6">
        <v>1.3</v>
      </c>
      <c r="J7117" s="6" t="s">
        <v>170</v>
      </c>
      <c r="K7117" s="6">
        <v>1.3</v>
      </c>
      <c r="L7117" s="6" t="s">
        <v>24</v>
      </c>
      <c r="N7117" s="6" t="b">
        <v>0</v>
      </c>
      <c r="O7117" s="6">
        <v>41.989266350000001</v>
      </c>
      <c r="P7117" s="6">
        <v>-72.128980389999995</v>
      </c>
    </row>
    <row r="7118" spans="2:16" ht="15.75" customHeight="1" x14ac:dyDescent="0.3">
      <c r="B7118" s="6">
        <v>107</v>
      </c>
      <c r="C7118" s="6" t="s">
        <v>26</v>
      </c>
      <c r="D7118" s="6">
        <v>9682</v>
      </c>
      <c r="F7118" s="6" t="s">
        <v>22</v>
      </c>
      <c r="G7118" s="6">
        <v>154.4</v>
      </c>
      <c r="H7118" s="6">
        <v>25.8</v>
      </c>
      <c r="I7118" s="6">
        <v>1.4</v>
      </c>
      <c r="J7118" s="6" t="s">
        <v>170</v>
      </c>
      <c r="K7118" s="6">
        <v>1.3</v>
      </c>
      <c r="L7118" s="6" t="s">
        <v>24</v>
      </c>
      <c r="N7118" s="6" t="b">
        <v>1</v>
      </c>
      <c r="O7118" s="6">
        <v>41.989198360000003</v>
      </c>
      <c r="P7118" s="6">
        <v>-72.129026010000004</v>
      </c>
    </row>
    <row r="7119" spans="2:16" ht="15.75" customHeight="1" x14ac:dyDescent="0.3">
      <c r="B7119" s="6">
        <v>107</v>
      </c>
      <c r="C7119" s="6" t="s">
        <v>25</v>
      </c>
      <c r="D7119" s="6">
        <v>9690</v>
      </c>
      <c r="F7119" s="6" t="s">
        <v>22</v>
      </c>
      <c r="G7119" s="6">
        <v>156.5</v>
      </c>
      <c r="H7119" s="6">
        <v>34.1</v>
      </c>
      <c r="I7119" s="6">
        <v>1.7</v>
      </c>
      <c r="J7119" s="6" t="s">
        <v>170</v>
      </c>
      <c r="K7119" s="6">
        <v>1.3</v>
      </c>
      <c r="L7119" s="6" t="s">
        <v>24</v>
      </c>
      <c r="N7119" s="6" t="b">
        <v>0</v>
      </c>
      <c r="O7119" s="6">
        <v>41.989268590000002</v>
      </c>
      <c r="P7119" s="6">
        <v>-72.128983550000001</v>
      </c>
    </row>
    <row r="7120" spans="2:16" ht="15.75" customHeight="1" x14ac:dyDescent="0.3">
      <c r="B7120" s="6">
        <v>107</v>
      </c>
      <c r="C7120" s="6" t="s">
        <v>26</v>
      </c>
      <c r="D7120" s="6">
        <v>9693</v>
      </c>
      <c r="F7120" s="6" t="s">
        <v>22</v>
      </c>
      <c r="G7120" s="6">
        <v>154.30000000000001</v>
      </c>
      <c r="H7120" s="6">
        <v>25.8</v>
      </c>
      <c r="I7120" s="6">
        <v>1.5</v>
      </c>
      <c r="J7120" s="6" t="s">
        <v>170</v>
      </c>
      <c r="K7120" s="6">
        <v>1.3</v>
      </c>
      <c r="L7120" s="6" t="s">
        <v>24</v>
      </c>
      <c r="N7120" s="6" t="b">
        <v>0</v>
      </c>
      <c r="O7120" s="6">
        <v>41.989198520000002</v>
      </c>
      <c r="P7120" s="6">
        <v>-72.129027199999996</v>
      </c>
    </row>
    <row r="7121" spans="2:16" ht="15.75" customHeight="1" x14ac:dyDescent="0.3">
      <c r="B7121" s="6">
        <v>107</v>
      </c>
      <c r="C7121" s="6" t="s">
        <v>26</v>
      </c>
      <c r="D7121" s="6">
        <v>9696</v>
      </c>
      <c r="F7121" s="6" t="s">
        <v>20</v>
      </c>
      <c r="G7121" s="6">
        <v>157.4</v>
      </c>
      <c r="H7121" s="6">
        <v>27.6</v>
      </c>
      <c r="I7121" s="6">
        <v>2.9</v>
      </c>
      <c r="J7121" s="6" t="s">
        <v>170</v>
      </c>
      <c r="K7121" s="6">
        <v>1.3</v>
      </c>
      <c r="L7121" s="6" t="s">
        <v>24</v>
      </c>
      <c r="N7121" s="6" t="b">
        <v>0</v>
      </c>
      <c r="O7121" s="6">
        <v>41.989209619999997</v>
      </c>
      <c r="P7121" s="6">
        <v>-72.128986479999995</v>
      </c>
    </row>
    <row r="7122" spans="2:16" ht="15.75" customHeight="1" x14ac:dyDescent="0.3">
      <c r="B7122" s="6">
        <v>107</v>
      </c>
      <c r="C7122" s="6" t="s">
        <v>26</v>
      </c>
      <c r="D7122" s="6">
        <v>9697</v>
      </c>
      <c r="F7122" s="6" t="s">
        <v>22</v>
      </c>
      <c r="G7122" s="6">
        <v>158.1</v>
      </c>
      <c r="H7122" s="6">
        <v>27.9</v>
      </c>
      <c r="I7122" s="6">
        <v>3.1</v>
      </c>
      <c r="J7122" s="6" t="s">
        <v>170</v>
      </c>
      <c r="K7122" s="6">
        <v>1.3</v>
      </c>
      <c r="L7122" s="6" t="s">
        <v>24</v>
      </c>
      <c r="N7122" s="6" t="b">
        <v>0</v>
      </c>
      <c r="O7122" s="6">
        <v>41.989211179999998</v>
      </c>
      <c r="P7122" s="6">
        <v>-72.128977509999999</v>
      </c>
    </row>
    <row r="7123" spans="2:16" ht="15.75" customHeight="1" x14ac:dyDescent="0.3">
      <c r="B7123" s="6">
        <v>107</v>
      </c>
      <c r="C7123" s="6" t="s">
        <v>25</v>
      </c>
      <c r="D7123" s="6">
        <v>9699</v>
      </c>
      <c r="F7123" s="6" t="s">
        <v>22</v>
      </c>
      <c r="G7123" s="6">
        <v>157.69999999999999</v>
      </c>
      <c r="H7123" s="6">
        <v>34.799999999999997</v>
      </c>
      <c r="I7123" s="6">
        <v>1.2</v>
      </c>
      <c r="J7123" s="6" t="s">
        <v>170</v>
      </c>
      <c r="K7123" s="6">
        <v>1.3</v>
      </c>
      <c r="L7123" s="6" t="s">
        <v>24</v>
      </c>
      <c r="N7123" s="6" t="b">
        <v>0</v>
      </c>
      <c r="O7123" s="6">
        <v>41.989272919999998</v>
      </c>
      <c r="P7123" s="6">
        <v>-72.128967779999996</v>
      </c>
    </row>
    <row r="7124" spans="2:16" ht="15.75" customHeight="1" x14ac:dyDescent="0.3">
      <c r="B7124" s="6">
        <v>107</v>
      </c>
      <c r="C7124" s="6" t="s">
        <v>26</v>
      </c>
      <c r="D7124" s="6">
        <v>9718</v>
      </c>
      <c r="F7124" s="6" t="s">
        <v>20</v>
      </c>
      <c r="G7124" s="6">
        <v>158.30000000000001</v>
      </c>
      <c r="H7124" s="6">
        <v>22.9</v>
      </c>
      <c r="I7124" s="6">
        <v>3.6</v>
      </c>
      <c r="J7124" s="6" t="s">
        <v>170</v>
      </c>
      <c r="K7124" s="6">
        <v>1.3</v>
      </c>
      <c r="L7124" s="6" t="s">
        <v>24</v>
      </c>
      <c r="N7124" s="6" t="b">
        <v>0</v>
      </c>
      <c r="O7124" s="6">
        <v>41.989166590000004</v>
      </c>
      <c r="P7124" s="6">
        <v>-72.128985630000003</v>
      </c>
    </row>
    <row r="7125" spans="2:16" ht="15.75" customHeight="1" x14ac:dyDescent="0.3">
      <c r="B7125" s="6">
        <v>107</v>
      </c>
      <c r="C7125" s="6" t="s">
        <v>26</v>
      </c>
      <c r="D7125" s="6">
        <v>9723</v>
      </c>
      <c r="F7125" s="6" t="s">
        <v>22</v>
      </c>
      <c r="G7125" s="6">
        <v>155.30000000000001</v>
      </c>
      <c r="H7125" s="6">
        <v>22.5</v>
      </c>
      <c r="I7125" s="6">
        <v>2.8</v>
      </c>
      <c r="J7125" s="6" t="s">
        <v>170</v>
      </c>
      <c r="K7125" s="6">
        <v>1.3</v>
      </c>
      <c r="L7125" s="6" t="s">
        <v>24</v>
      </c>
      <c r="N7125" s="6" t="b">
        <v>0</v>
      </c>
      <c r="O7125" s="6">
        <v>41.989167729999998</v>
      </c>
      <c r="P7125" s="6">
        <v>-72.129022219999996</v>
      </c>
    </row>
    <row r="7126" spans="2:16" ht="15.75" customHeight="1" x14ac:dyDescent="0.3">
      <c r="B7126" s="6">
        <v>107</v>
      </c>
      <c r="C7126" s="6" t="s">
        <v>26</v>
      </c>
      <c r="D7126" s="6">
        <v>9735</v>
      </c>
      <c r="F7126" s="6" t="s">
        <v>22</v>
      </c>
      <c r="G7126" s="6">
        <v>151.9</v>
      </c>
      <c r="H7126" s="6">
        <v>20.8</v>
      </c>
      <c r="I7126" s="6">
        <v>1.4</v>
      </c>
      <c r="J7126" s="6" t="s">
        <v>170</v>
      </c>
      <c r="K7126" s="6">
        <v>1.3</v>
      </c>
      <c r="L7126" s="6" t="s">
        <v>24</v>
      </c>
      <c r="N7126" s="6" t="b">
        <v>0</v>
      </c>
      <c r="O7126" s="6">
        <v>41.989157990000002</v>
      </c>
      <c r="P7126" s="6">
        <v>-72.129066309999999</v>
      </c>
    </row>
    <row r="7127" spans="2:16" ht="15.75" customHeight="1" x14ac:dyDescent="0.3">
      <c r="B7127" s="6">
        <v>107</v>
      </c>
      <c r="C7127" s="6" t="s">
        <v>26</v>
      </c>
      <c r="D7127" s="6">
        <v>9736</v>
      </c>
      <c r="F7127" s="6" t="s">
        <v>22</v>
      </c>
      <c r="G7127" s="6">
        <v>152.1</v>
      </c>
      <c r="H7127" s="6">
        <v>20.9</v>
      </c>
      <c r="I7127" s="6">
        <v>1.2</v>
      </c>
      <c r="J7127" s="6" t="s">
        <v>170</v>
      </c>
      <c r="K7127" s="6">
        <v>1.3</v>
      </c>
      <c r="L7127" s="6" t="s">
        <v>24</v>
      </c>
      <c r="N7127" s="6" t="b">
        <v>0</v>
      </c>
      <c r="O7127" s="6">
        <v>41.98915856</v>
      </c>
      <c r="P7127" s="6">
        <v>-72.129063709999997</v>
      </c>
    </row>
    <row r="7128" spans="2:16" ht="15.75" customHeight="1" x14ac:dyDescent="0.3">
      <c r="B7128" s="6">
        <v>107</v>
      </c>
      <c r="C7128" s="6" t="s">
        <v>26</v>
      </c>
      <c r="D7128" s="6">
        <v>9744</v>
      </c>
      <c r="F7128" s="6" t="s">
        <v>20</v>
      </c>
      <c r="G7128" s="6">
        <v>158.5</v>
      </c>
      <c r="H7128" s="6">
        <v>22.9</v>
      </c>
      <c r="I7128" s="6">
        <v>1</v>
      </c>
      <c r="J7128" s="6" t="s">
        <v>170</v>
      </c>
      <c r="K7128" s="6">
        <v>1.3</v>
      </c>
      <c r="L7128" s="6" t="s">
        <v>24</v>
      </c>
      <c r="N7128" s="6" t="b">
        <v>0</v>
      </c>
      <c r="O7128" s="6">
        <v>41.989166279999999</v>
      </c>
      <c r="P7128" s="6">
        <v>-72.128983250000005</v>
      </c>
    </row>
    <row r="7129" spans="2:16" ht="15.75" customHeight="1" x14ac:dyDescent="0.3">
      <c r="B7129" s="6">
        <v>107</v>
      </c>
      <c r="C7129" s="6" t="s">
        <v>26</v>
      </c>
      <c r="D7129" s="6">
        <v>9753</v>
      </c>
      <c r="F7129" s="6" t="s">
        <v>22</v>
      </c>
      <c r="G7129" s="6">
        <v>156.6</v>
      </c>
      <c r="H7129" s="6">
        <v>22.6</v>
      </c>
      <c r="I7129" s="6">
        <v>3.7</v>
      </c>
      <c r="J7129" s="6" t="s">
        <v>170</v>
      </c>
      <c r="K7129" s="6">
        <v>1.3</v>
      </c>
      <c r="L7129" s="6" t="s">
        <v>24</v>
      </c>
      <c r="N7129" s="6" t="b">
        <v>0</v>
      </c>
      <c r="O7129" s="6">
        <v>41.989166590000004</v>
      </c>
      <c r="P7129" s="6">
        <v>-72.129006520000004</v>
      </c>
    </row>
    <row r="7130" spans="2:16" ht="15.75" customHeight="1" x14ac:dyDescent="0.3">
      <c r="B7130" s="6">
        <v>107</v>
      </c>
      <c r="C7130" s="6" t="s">
        <v>25</v>
      </c>
      <c r="D7130" s="6">
        <v>9766</v>
      </c>
      <c r="F7130" s="6" t="s">
        <v>22</v>
      </c>
      <c r="G7130" s="6">
        <v>152.80000000000001</v>
      </c>
      <c r="H7130" s="6">
        <v>36</v>
      </c>
      <c r="I7130" s="6">
        <v>1.7</v>
      </c>
      <c r="J7130" s="6" t="s">
        <v>170</v>
      </c>
      <c r="K7130" s="6">
        <v>1.3</v>
      </c>
      <c r="L7130" s="6" t="s">
        <v>24</v>
      </c>
      <c r="N7130" s="6" t="b">
        <v>0</v>
      </c>
      <c r="O7130" s="6">
        <v>41.989291199999997</v>
      </c>
      <c r="P7130" s="6">
        <v>-72.12902364</v>
      </c>
    </row>
    <row r="7131" spans="2:16" ht="15.75" customHeight="1" x14ac:dyDescent="0.3">
      <c r="B7131" s="6">
        <v>107</v>
      </c>
      <c r="C7131" s="6" t="s">
        <v>21</v>
      </c>
      <c r="D7131" s="6">
        <v>9769</v>
      </c>
      <c r="F7131" s="6" t="s">
        <v>22</v>
      </c>
      <c r="G7131" s="6">
        <v>148.69999999999999</v>
      </c>
      <c r="H7131" s="6">
        <v>33.200000000000003</v>
      </c>
      <c r="I7131" s="6">
        <v>1.6</v>
      </c>
      <c r="J7131" s="6" t="s">
        <v>170</v>
      </c>
      <c r="K7131" s="6">
        <v>1.3</v>
      </c>
      <c r="L7131" s="6" t="s">
        <v>24</v>
      </c>
      <c r="N7131" s="6" t="b">
        <v>0</v>
      </c>
      <c r="O7131" s="6">
        <v>41.989272810000003</v>
      </c>
      <c r="P7131" s="6">
        <v>-72.129078379999996</v>
      </c>
    </row>
    <row r="7132" spans="2:16" ht="15.75" customHeight="1" x14ac:dyDescent="0.3">
      <c r="B7132" s="6">
        <v>107</v>
      </c>
      <c r="C7132" s="6" t="s">
        <v>26</v>
      </c>
      <c r="D7132" s="6">
        <v>9770</v>
      </c>
      <c r="F7132" s="6" t="s">
        <v>22</v>
      </c>
      <c r="G7132" s="6">
        <v>155.80000000000001</v>
      </c>
      <c r="H7132" s="6">
        <v>26</v>
      </c>
      <c r="I7132" s="6">
        <v>4.0999999999999996</v>
      </c>
      <c r="J7132" s="6" t="s">
        <v>170</v>
      </c>
      <c r="K7132" s="6">
        <v>1.3</v>
      </c>
      <c r="L7132" s="6" t="s">
        <v>24</v>
      </c>
      <c r="N7132" s="6" t="b">
        <v>0</v>
      </c>
      <c r="O7132" s="6">
        <v>41.989197949999998</v>
      </c>
      <c r="P7132" s="6">
        <v>-72.129008909999996</v>
      </c>
    </row>
    <row r="7133" spans="2:16" ht="15.75" customHeight="1" x14ac:dyDescent="0.3">
      <c r="B7133" s="6">
        <v>107</v>
      </c>
      <c r="C7133" s="6" t="s">
        <v>26</v>
      </c>
      <c r="D7133" s="6">
        <v>9773</v>
      </c>
      <c r="F7133" s="6" t="s">
        <v>22</v>
      </c>
      <c r="G7133" s="6">
        <v>152.5</v>
      </c>
      <c r="H7133" s="6">
        <v>22.9</v>
      </c>
      <c r="I7133" s="6">
        <v>2.2999999999999998</v>
      </c>
      <c r="J7133" s="6" t="s">
        <v>170</v>
      </c>
      <c r="K7133" s="6">
        <v>1.3</v>
      </c>
      <c r="L7133" s="6" t="s">
        <v>24</v>
      </c>
      <c r="N7133" s="6" t="b">
        <v>0</v>
      </c>
      <c r="O7133" s="6">
        <v>41.98917565</v>
      </c>
      <c r="P7133" s="6">
        <v>-72.129054740000001</v>
      </c>
    </row>
    <row r="7134" spans="2:16" ht="15.75" customHeight="1" x14ac:dyDescent="0.3">
      <c r="B7134" s="6">
        <v>107</v>
      </c>
      <c r="C7134" s="6" t="s">
        <v>25</v>
      </c>
      <c r="D7134" s="6">
        <v>9782</v>
      </c>
      <c r="F7134" s="6" t="s">
        <v>22</v>
      </c>
      <c r="G7134" s="6">
        <v>157.80000000000001</v>
      </c>
      <c r="H7134" s="6">
        <v>34.9</v>
      </c>
      <c r="I7134" s="6">
        <v>1.1000000000000001</v>
      </c>
      <c r="J7134" s="6" t="s">
        <v>170</v>
      </c>
      <c r="K7134" s="6">
        <v>1.3</v>
      </c>
      <c r="L7134" s="6" t="s">
        <v>24</v>
      </c>
      <c r="N7134" s="6" t="b">
        <v>0</v>
      </c>
      <c r="O7134" s="6">
        <v>41.989273650000001</v>
      </c>
      <c r="P7134" s="6">
        <v>-72.128966370000001</v>
      </c>
    </row>
    <row r="7135" spans="2:16" ht="15.75" customHeight="1" x14ac:dyDescent="0.3">
      <c r="B7135" s="6">
        <v>107</v>
      </c>
      <c r="C7135" s="6" t="s">
        <v>25</v>
      </c>
      <c r="D7135" s="6">
        <v>9783</v>
      </c>
      <c r="F7135" s="6" t="s">
        <v>22</v>
      </c>
      <c r="G7135" s="6">
        <v>152.4</v>
      </c>
      <c r="H7135" s="6">
        <v>35.9</v>
      </c>
      <c r="I7135" s="6">
        <v>1</v>
      </c>
      <c r="J7135" s="6" t="s">
        <v>170</v>
      </c>
      <c r="K7135" s="6">
        <v>1.3</v>
      </c>
      <c r="L7135" s="6" t="s">
        <v>24</v>
      </c>
      <c r="N7135" s="6" t="b">
        <v>0</v>
      </c>
      <c r="O7135" s="6">
        <v>41.989290939999997</v>
      </c>
      <c r="P7135" s="6">
        <v>-72.12902862</v>
      </c>
    </row>
    <row r="7136" spans="2:16" ht="15.75" customHeight="1" x14ac:dyDescent="0.3">
      <c r="B7136" s="6">
        <v>107</v>
      </c>
      <c r="C7136" s="6" t="s">
        <v>21</v>
      </c>
      <c r="D7136" s="6">
        <v>9786</v>
      </c>
      <c r="F7136" s="6" t="s">
        <v>22</v>
      </c>
      <c r="G7136" s="6">
        <v>148.9</v>
      </c>
      <c r="H7136" s="6">
        <v>37.9</v>
      </c>
      <c r="I7136" s="6">
        <v>1.7</v>
      </c>
      <c r="J7136" s="6" t="s">
        <v>170</v>
      </c>
      <c r="K7136" s="6">
        <v>1.3</v>
      </c>
      <c r="L7136" s="6" t="s">
        <v>24</v>
      </c>
      <c r="N7136" s="6" t="b">
        <v>0</v>
      </c>
      <c r="O7136" s="6">
        <v>41.989314120000003</v>
      </c>
      <c r="P7136" s="6">
        <v>-72.129066120000005</v>
      </c>
    </row>
    <row r="7137" spans="2:16" ht="15.75" customHeight="1" x14ac:dyDescent="0.3">
      <c r="B7137" s="6">
        <v>107</v>
      </c>
      <c r="C7137" s="6" t="s">
        <v>25</v>
      </c>
      <c r="D7137" s="6">
        <v>9787</v>
      </c>
      <c r="F7137" s="6" t="s">
        <v>22</v>
      </c>
      <c r="G7137" s="6">
        <v>153</v>
      </c>
      <c r="H7137" s="6">
        <v>36.4</v>
      </c>
      <c r="I7137" s="6">
        <v>1.5</v>
      </c>
      <c r="J7137" s="6" t="s">
        <v>170</v>
      </c>
      <c r="K7137" s="6">
        <v>1.3</v>
      </c>
      <c r="L7137" s="6" t="s">
        <v>24</v>
      </c>
      <c r="N7137" s="6" t="b">
        <v>0</v>
      </c>
      <c r="O7137" s="6">
        <v>41.989294430000001</v>
      </c>
      <c r="P7137" s="6">
        <v>-72.129020420000003</v>
      </c>
    </row>
    <row r="7138" spans="2:16" ht="15.75" customHeight="1" x14ac:dyDescent="0.3">
      <c r="B7138" s="6">
        <v>107</v>
      </c>
      <c r="C7138" s="6" t="s">
        <v>25</v>
      </c>
      <c r="D7138" s="6">
        <v>9788</v>
      </c>
      <c r="F7138" s="6" t="s">
        <v>22</v>
      </c>
      <c r="G7138" s="6">
        <v>151.30000000000001</v>
      </c>
      <c r="H7138" s="6">
        <v>38.1</v>
      </c>
      <c r="I7138" s="6">
        <v>2</v>
      </c>
      <c r="J7138" s="6" t="s">
        <v>170</v>
      </c>
      <c r="K7138" s="6">
        <v>1.3</v>
      </c>
      <c r="L7138" s="6" t="s">
        <v>24</v>
      </c>
      <c r="N7138" s="6" t="b">
        <v>0</v>
      </c>
      <c r="O7138" s="6">
        <v>41.989312140000003</v>
      </c>
      <c r="P7138" s="6">
        <v>-72.129037100000005</v>
      </c>
    </row>
    <row r="7139" spans="2:16" ht="15.75" customHeight="1" x14ac:dyDescent="0.3">
      <c r="B7139" s="6">
        <v>107</v>
      </c>
      <c r="C7139" s="6" t="s">
        <v>25</v>
      </c>
      <c r="D7139" s="6">
        <v>9789</v>
      </c>
      <c r="F7139" s="6" t="s">
        <v>22</v>
      </c>
      <c r="G7139" s="6">
        <v>155.1</v>
      </c>
      <c r="H7139" s="6">
        <v>35.200000000000003</v>
      </c>
      <c r="I7139" s="6">
        <v>1.1000000000000001</v>
      </c>
      <c r="J7139" s="6" t="s">
        <v>170</v>
      </c>
      <c r="K7139" s="6">
        <v>1.3</v>
      </c>
      <c r="L7139" s="6" t="s">
        <v>24</v>
      </c>
      <c r="N7139" s="6" t="b">
        <v>0</v>
      </c>
      <c r="O7139" s="6">
        <v>41.989280520000001</v>
      </c>
      <c r="P7139" s="6">
        <v>-72.128997920000003</v>
      </c>
    </row>
    <row r="7140" spans="2:16" ht="15.75" customHeight="1" x14ac:dyDescent="0.3">
      <c r="B7140" s="6">
        <v>107</v>
      </c>
      <c r="C7140" s="6" t="s">
        <v>17</v>
      </c>
      <c r="D7140" s="6">
        <v>9793</v>
      </c>
      <c r="F7140" s="6" t="s">
        <v>22</v>
      </c>
      <c r="G7140" s="6">
        <v>146.1</v>
      </c>
      <c r="H7140" s="6">
        <v>22.3</v>
      </c>
      <c r="I7140" s="6">
        <v>1.7</v>
      </c>
      <c r="J7140" s="6" t="s">
        <v>170</v>
      </c>
      <c r="K7140" s="6">
        <v>1.3</v>
      </c>
      <c r="L7140" s="6" t="s">
        <v>24</v>
      </c>
      <c r="N7140" s="6" t="b">
        <v>0</v>
      </c>
      <c r="O7140" s="6">
        <v>41.989180330000003</v>
      </c>
      <c r="P7140" s="6">
        <v>-72.129132260000006</v>
      </c>
    </row>
    <row r="7141" spans="2:16" ht="15.75" customHeight="1" x14ac:dyDescent="0.3">
      <c r="B7141" s="6">
        <v>107</v>
      </c>
      <c r="C7141" s="6" t="s">
        <v>21</v>
      </c>
      <c r="D7141" s="6">
        <v>9794</v>
      </c>
      <c r="F7141" s="6" t="s">
        <v>22</v>
      </c>
      <c r="G7141" s="6">
        <v>149.30000000000001</v>
      </c>
      <c r="H7141" s="6">
        <v>37.4</v>
      </c>
      <c r="I7141" s="6">
        <v>4.3</v>
      </c>
      <c r="J7141" s="6" t="s">
        <v>170</v>
      </c>
      <c r="K7141" s="6">
        <v>1.3</v>
      </c>
      <c r="L7141" s="6" t="s">
        <v>24</v>
      </c>
      <c r="N7141" s="6" t="b">
        <v>0</v>
      </c>
      <c r="O7141" s="6">
        <v>41.989309069999997</v>
      </c>
      <c r="P7141" s="6">
        <v>-72.129062399999995</v>
      </c>
    </row>
    <row r="7142" spans="2:16" ht="15.75" customHeight="1" x14ac:dyDescent="0.3">
      <c r="B7142" s="6">
        <v>107</v>
      </c>
      <c r="C7142" s="6" t="s">
        <v>17</v>
      </c>
      <c r="D7142" s="6">
        <v>9795</v>
      </c>
      <c r="F7142" s="6" t="s">
        <v>22</v>
      </c>
      <c r="G7142" s="6">
        <v>144.69999999999999</v>
      </c>
      <c r="H7142" s="6">
        <v>26.3</v>
      </c>
      <c r="I7142" s="6">
        <v>1.4</v>
      </c>
      <c r="J7142" s="6" t="s">
        <v>170</v>
      </c>
      <c r="K7142" s="6">
        <v>1.3</v>
      </c>
      <c r="L7142" s="6" t="s">
        <v>24</v>
      </c>
      <c r="N7142" s="6" t="b">
        <v>0</v>
      </c>
      <c r="O7142" s="6">
        <v>41.989217940000003</v>
      </c>
      <c r="P7142" s="6">
        <v>-72.129140539999995</v>
      </c>
    </row>
    <row r="7143" spans="2:16" ht="15.75" customHeight="1" x14ac:dyDescent="0.3">
      <c r="B7143" s="6">
        <v>107</v>
      </c>
      <c r="C7143" s="6" t="s">
        <v>26</v>
      </c>
      <c r="D7143" s="6">
        <v>9804</v>
      </c>
      <c r="F7143" s="6" t="s">
        <v>22</v>
      </c>
      <c r="G7143" s="6">
        <v>155.4</v>
      </c>
      <c r="H7143" s="6">
        <v>26</v>
      </c>
      <c r="I7143" s="6">
        <v>1.6</v>
      </c>
      <c r="J7143" s="6" t="s">
        <v>170</v>
      </c>
      <c r="K7143" s="6">
        <v>1.3</v>
      </c>
      <c r="L7143" s="6" t="s">
        <v>24</v>
      </c>
      <c r="N7143" s="6" t="b">
        <v>0</v>
      </c>
      <c r="O7143" s="6">
        <v>41.989198569999999</v>
      </c>
      <c r="P7143" s="6">
        <v>-72.129013670000006</v>
      </c>
    </row>
    <row r="7144" spans="2:16" ht="15.75" customHeight="1" x14ac:dyDescent="0.3">
      <c r="B7144" s="6">
        <v>107</v>
      </c>
      <c r="C7144" s="6" t="s">
        <v>21</v>
      </c>
      <c r="D7144" s="6">
        <v>9807</v>
      </c>
      <c r="F7144" s="6" t="s">
        <v>20</v>
      </c>
      <c r="G7144" s="6">
        <v>141.19999999999999</v>
      </c>
      <c r="H7144" s="6">
        <v>38.4</v>
      </c>
      <c r="I7144" s="6">
        <v>2</v>
      </c>
      <c r="J7144" s="6" t="s">
        <v>170</v>
      </c>
      <c r="K7144" s="6">
        <v>1.3</v>
      </c>
      <c r="L7144" s="6" t="s">
        <v>24</v>
      </c>
      <c r="N7144" s="6" t="b">
        <v>0</v>
      </c>
      <c r="O7144" s="6">
        <v>41.98933057</v>
      </c>
      <c r="P7144" s="6">
        <v>-72.129156820000006</v>
      </c>
    </row>
    <row r="7145" spans="2:16" ht="15.75" customHeight="1" x14ac:dyDescent="0.3">
      <c r="B7145" s="6">
        <v>107</v>
      </c>
      <c r="C7145" s="6" t="s">
        <v>25</v>
      </c>
      <c r="D7145" s="6">
        <v>9810</v>
      </c>
      <c r="F7145" s="6" t="s">
        <v>22</v>
      </c>
      <c r="G7145" s="6">
        <v>158</v>
      </c>
      <c r="H7145" s="6">
        <v>33.799999999999997</v>
      </c>
      <c r="I7145" s="6">
        <v>1.1000000000000001</v>
      </c>
      <c r="J7145" s="6" t="s">
        <v>170</v>
      </c>
      <c r="K7145" s="6">
        <v>1.3</v>
      </c>
      <c r="L7145" s="6" t="s">
        <v>24</v>
      </c>
      <c r="N7145" s="6" t="b">
        <v>0</v>
      </c>
      <c r="O7145" s="6">
        <v>41.98926359</v>
      </c>
      <c r="P7145" s="6">
        <v>-72.128966300000002</v>
      </c>
    </row>
    <row r="7146" spans="2:16" ht="15.75" customHeight="1" x14ac:dyDescent="0.3">
      <c r="B7146" s="6">
        <v>107</v>
      </c>
      <c r="C7146" s="6" t="s">
        <v>26</v>
      </c>
      <c r="D7146" s="6">
        <v>9814</v>
      </c>
      <c r="F7146" s="6" t="s">
        <v>20</v>
      </c>
      <c r="G7146" s="6">
        <v>155.9</v>
      </c>
      <c r="H7146" s="6">
        <v>27.2</v>
      </c>
      <c r="I7146" s="6">
        <v>2.4</v>
      </c>
      <c r="J7146" s="6" t="s">
        <v>170</v>
      </c>
      <c r="K7146" s="6">
        <v>1.3</v>
      </c>
      <c r="L7146" s="6" t="s">
        <v>24</v>
      </c>
      <c r="N7146" s="6" t="b">
        <v>0</v>
      </c>
      <c r="O7146" s="6">
        <v>41.989208419999997</v>
      </c>
      <c r="P7146" s="6">
        <v>-72.129005190000001</v>
      </c>
    </row>
    <row r="7147" spans="2:16" ht="15.75" customHeight="1" x14ac:dyDescent="0.3">
      <c r="B7147" s="6">
        <v>107</v>
      </c>
      <c r="C7147" s="6" t="s">
        <v>25</v>
      </c>
      <c r="D7147" s="6">
        <v>9817</v>
      </c>
      <c r="F7147" s="6" t="s">
        <v>22</v>
      </c>
      <c r="G7147" s="6">
        <v>152.19999999999999</v>
      </c>
      <c r="H7147" s="6">
        <v>32.700000000000003</v>
      </c>
      <c r="I7147" s="6">
        <v>4</v>
      </c>
      <c r="J7147" s="6" t="s">
        <v>170</v>
      </c>
      <c r="K7147" s="6">
        <v>1.3</v>
      </c>
      <c r="L7147" s="6" t="s">
        <v>24</v>
      </c>
      <c r="N7147" s="6" t="b">
        <v>1</v>
      </c>
      <c r="O7147" s="6">
        <v>41.989262910000001</v>
      </c>
      <c r="P7147" s="6">
        <v>-72.129037719999999</v>
      </c>
    </row>
    <row r="7148" spans="2:16" ht="15.75" customHeight="1" x14ac:dyDescent="0.3">
      <c r="B7148" s="6">
        <v>107</v>
      </c>
      <c r="C7148" s="6" t="s">
        <v>25</v>
      </c>
      <c r="D7148" s="6">
        <v>9821</v>
      </c>
      <c r="F7148" s="6" t="s">
        <v>22</v>
      </c>
      <c r="G7148" s="6">
        <v>151.9</v>
      </c>
      <c r="H7148" s="6">
        <v>32.9</v>
      </c>
      <c r="I7148" s="6">
        <v>1.1000000000000001</v>
      </c>
      <c r="J7148" s="6" t="s">
        <v>170</v>
      </c>
      <c r="K7148" s="6">
        <v>1.3</v>
      </c>
      <c r="L7148" s="6" t="s">
        <v>24</v>
      </c>
      <c r="N7148" s="6" t="b">
        <v>0</v>
      </c>
      <c r="O7148" s="6">
        <v>41.989265150000001</v>
      </c>
      <c r="P7148" s="6">
        <v>-72.129040880000005</v>
      </c>
    </row>
    <row r="7149" spans="2:16" ht="15.75" customHeight="1" x14ac:dyDescent="0.3">
      <c r="B7149" s="6">
        <v>107</v>
      </c>
      <c r="C7149" s="6" t="s">
        <v>25</v>
      </c>
      <c r="D7149" s="6">
        <v>9827</v>
      </c>
      <c r="F7149" s="6" t="s">
        <v>22</v>
      </c>
      <c r="G7149" s="6">
        <v>153</v>
      </c>
      <c r="H7149" s="6">
        <v>35.5</v>
      </c>
      <c r="I7149" s="6">
        <v>1.7</v>
      </c>
      <c r="J7149" s="6" t="s">
        <v>170</v>
      </c>
      <c r="K7149" s="6">
        <v>1.3</v>
      </c>
      <c r="L7149" s="6" t="s">
        <v>24</v>
      </c>
      <c r="N7149" s="6" t="b">
        <v>0</v>
      </c>
      <c r="O7149" s="6">
        <v>41.989286460000002</v>
      </c>
      <c r="P7149" s="6">
        <v>-72.129022309999996</v>
      </c>
    </row>
    <row r="7150" spans="2:16" ht="15.75" customHeight="1" x14ac:dyDescent="0.3">
      <c r="B7150" s="6">
        <v>107</v>
      </c>
      <c r="C7150" s="6" t="s">
        <v>26</v>
      </c>
      <c r="D7150" s="6">
        <v>9828</v>
      </c>
      <c r="F7150" s="6" t="s">
        <v>22</v>
      </c>
      <c r="G7150" s="6">
        <v>154</v>
      </c>
      <c r="H7150" s="6">
        <v>23.7</v>
      </c>
      <c r="I7150" s="6">
        <v>1.5</v>
      </c>
      <c r="J7150" s="6" t="s">
        <v>170</v>
      </c>
      <c r="K7150" s="6">
        <v>1.3</v>
      </c>
      <c r="L7150" s="6" t="s">
        <v>24</v>
      </c>
      <c r="N7150" s="6" t="b">
        <v>0</v>
      </c>
      <c r="O7150" s="6">
        <v>41.989180390000001</v>
      </c>
      <c r="P7150" s="6">
        <v>-72.129035189999996</v>
      </c>
    </row>
    <row r="7151" spans="2:16" ht="15.75" customHeight="1" x14ac:dyDescent="0.3">
      <c r="B7151" s="6">
        <v>107</v>
      </c>
      <c r="C7151" s="6" t="s">
        <v>26</v>
      </c>
      <c r="D7151" s="6">
        <v>9831</v>
      </c>
      <c r="F7151" s="6" t="s">
        <v>22</v>
      </c>
      <c r="G7151" s="6">
        <v>157.1</v>
      </c>
      <c r="H7151" s="6">
        <v>24.6</v>
      </c>
      <c r="I7151" s="6">
        <v>1.2</v>
      </c>
      <c r="J7151" s="6" t="s">
        <v>170</v>
      </c>
      <c r="K7151" s="6">
        <v>1.3</v>
      </c>
      <c r="L7151" s="6" t="s">
        <v>24</v>
      </c>
      <c r="N7151" s="6" t="b">
        <v>0</v>
      </c>
      <c r="O7151" s="6">
        <v>41.989183519999997</v>
      </c>
      <c r="P7151" s="6">
        <v>-72.128996360000002</v>
      </c>
    </row>
    <row r="7152" spans="2:16" ht="15.75" customHeight="1" x14ac:dyDescent="0.3">
      <c r="B7152" s="6">
        <v>107</v>
      </c>
      <c r="C7152" s="6" t="s">
        <v>25</v>
      </c>
      <c r="D7152" s="6">
        <v>9833</v>
      </c>
      <c r="F7152" s="6" t="s">
        <v>22</v>
      </c>
      <c r="G7152" s="6">
        <v>155.5</v>
      </c>
      <c r="H7152" s="6">
        <v>35.1</v>
      </c>
      <c r="I7152" s="6">
        <v>1.4</v>
      </c>
      <c r="J7152" s="6" t="s">
        <v>170</v>
      </c>
      <c r="K7152" s="6">
        <v>1.3</v>
      </c>
      <c r="L7152" s="6" t="s">
        <v>24</v>
      </c>
      <c r="N7152" s="6" t="b">
        <v>0</v>
      </c>
      <c r="O7152" s="6">
        <v>41.989279009999997</v>
      </c>
      <c r="P7152" s="6">
        <v>-72.128993359999996</v>
      </c>
    </row>
    <row r="7153" spans="2:16" ht="15.75" customHeight="1" x14ac:dyDescent="0.3">
      <c r="B7153" s="6">
        <v>107</v>
      </c>
      <c r="C7153" s="6" t="s">
        <v>25</v>
      </c>
      <c r="D7153" s="6">
        <v>9838</v>
      </c>
      <c r="F7153" s="6" t="s">
        <v>22</v>
      </c>
      <c r="G7153" s="6">
        <v>155.6</v>
      </c>
      <c r="H7153" s="6">
        <v>35.299999999999997</v>
      </c>
      <c r="I7153" s="6">
        <v>1.1000000000000001</v>
      </c>
      <c r="J7153" s="6" t="s">
        <v>170</v>
      </c>
      <c r="K7153" s="6">
        <v>1.3</v>
      </c>
      <c r="L7153" s="6" t="s">
        <v>24</v>
      </c>
      <c r="N7153" s="6" t="b">
        <v>0</v>
      </c>
      <c r="O7153" s="6">
        <v>41.989280630000003</v>
      </c>
      <c r="P7153" s="6">
        <v>-72.128991749999997</v>
      </c>
    </row>
    <row r="7154" spans="2:16" ht="15.75" customHeight="1" x14ac:dyDescent="0.3">
      <c r="B7154" s="6">
        <v>107</v>
      </c>
      <c r="C7154" s="6" t="s">
        <v>25</v>
      </c>
      <c r="D7154" s="6">
        <v>9840</v>
      </c>
      <c r="F7154" s="6" t="s">
        <v>22</v>
      </c>
      <c r="G7154" s="6">
        <v>152</v>
      </c>
      <c r="H7154" s="6">
        <v>32.6</v>
      </c>
      <c r="I7154" s="6">
        <v>3.3</v>
      </c>
      <c r="J7154" s="6" t="s">
        <v>170</v>
      </c>
      <c r="K7154" s="6">
        <v>1.3</v>
      </c>
      <c r="L7154" s="6" t="s">
        <v>24</v>
      </c>
      <c r="N7154" s="6" t="b">
        <v>0</v>
      </c>
      <c r="O7154" s="6">
        <v>41.989262340000003</v>
      </c>
      <c r="P7154" s="6">
        <v>-72.129040320000001</v>
      </c>
    </row>
    <row r="7155" spans="2:16" ht="15.75" customHeight="1" x14ac:dyDescent="0.3">
      <c r="B7155" s="6">
        <v>107</v>
      </c>
      <c r="C7155" s="6" t="s">
        <v>26</v>
      </c>
      <c r="D7155" s="6">
        <v>9841</v>
      </c>
      <c r="F7155" s="6" t="s">
        <v>22</v>
      </c>
      <c r="G7155" s="6">
        <v>152.30000000000001</v>
      </c>
      <c r="H7155" s="6">
        <v>22.8</v>
      </c>
      <c r="I7155" s="6">
        <v>5.3</v>
      </c>
      <c r="J7155" s="6" t="s">
        <v>170</v>
      </c>
      <c r="K7155" s="6">
        <v>1.3</v>
      </c>
      <c r="L7155" s="6" t="s">
        <v>24</v>
      </c>
      <c r="N7155" s="6" t="b">
        <v>1</v>
      </c>
      <c r="O7155" s="6">
        <v>41.989175070000002</v>
      </c>
      <c r="P7155" s="6">
        <v>-72.129057340000003</v>
      </c>
    </row>
    <row r="7156" spans="2:16" ht="15.75" customHeight="1" x14ac:dyDescent="0.3">
      <c r="B7156" s="6">
        <v>107</v>
      </c>
      <c r="C7156" s="6" t="s">
        <v>17</v>
      </c>
      <c r="D7156" s="6">
        <v>9842</v>
      </c>
      <c r="F7156" s="6" t="s">
        <v>20</v>
      </c>
      <c r="G7156" s="6">
        <v>149.69999999999999</v>
      </c>
      <c r="H7156" s="6">
        <v>29</v>
      </c>
      <c r="I7156" s="6">
        <v>2</v>
      </c>
      <c r="J7156" s="6" t="s">
        <v>170</v>
      </c>
      <c r="K7156" s="6">
        <v>1.3</v>
      </c>
      <c r="L7156" s="6" t="s">
        <v>24</v>
      </c>
      <c r="N7156" s="6" t="b">
        <v>0</v>
      </c>
      <c r="O7156" s="6">
        <v>41.98923405</v>
      </c>
      <c r="P7156" s="6">
        <v>-72.129075290000003</v>
      </c>
    </row>
    <row r="7157" spans="2:16" ht="15.75" customHeight="1" x14ac:dyDescent="0.3">
      <c r="B7157" s="6">
        <v>107</v>
      </c>
      <c r="C7157" s="6" t="s">
        <v>26</v>
      </c>
      <c r="D7157" s="6">
        <v>9844</v>
      </c>
      <c r="F7157" s="6" t="s">
        <v>22</v>
      </c>
      <c r="G7157" s="6">
        <v>151.9</v>
      </c>
      <c r="H7157" s="6">
        <v>23.8</v>
      </c>
      <c r="I7157" s="6">
        <v>1.5</v>
      </c>
      <c r="J7157" s="6" t="s">
        <v>170</v>
      </c>
      <c r="K7157" s="6">
        <v>1.3</v>
      </c>
      <c r="L7157" s="6" t="s">
        <v>24</v>
      </c>
      <c r="N7157" s="6" t="b">
        <v>0</v>
      </c>
      <c r="O7157" s="6">
        <v>41.989184559999998</v>
      </c>
      <c r="P7157" s="6">
        <v>-72.129059999999996</v>
      </c>
    </row>
    <row r="7158" spans="2:16" ht="15.75" customHeight="1" x14ac:dyDescent="0.3">
      <c r="B7158" s="6">
        <v>107</v>
      </c>
      <c r="C7158" s="6" t="s">
        <v>21</v>
      </c>
      <c r="D7158" s="6">
        <v>9845</v>
      </c>
      <c r="F7158" s="6" t="s">
        <v>22</v>
      </c>
      <c r="G7158" s="6">
        <v>149.9</v>
      </c>
      <c r="H7158" s="6">
        <v>35</v>
      </c>
      <c r="I7158" s="6">
        <v>1.7</v>
      </c>
      <c r="J7158" s="6" t="s">
        <v>170</v>
      </c>
      <c r="K7158" s="6">
        <v>1.3</v>
      </c>
      <c r="L7158" s="6" t="s">
        <v>24</v>
      </c>
      <c r="N7158" s="6" t="b">
        <v>0</v>
      </c>
      <c r="O7158" s="6">
        <v>41.989286870000001</v>
      </c>
      <c r="P7158" s="6">
        <v>-72.129060300000006</v>
      </c>
    </row>
    <row r="7159" spans="2:16" ht="15.75" customHeight="1" x14ac:dyDescent="0.3">
      <c r="B7159" s="6">
        <v>107</v>
      </c>
      <c r="C7159" s="6" t="s">
        <v>26</v>
      </c>
      <c r="D7159" s="6">
        <v>9845</v>
      </c>
      <c r="F7159" s="6" t="s">
        <v>22</v>
      </c>
      <c r="G7159" s="6">
        <v>152.19999999999999</v>
      </c>
      <c r="H7159" s="6">
        <v>26.4</v>
      </c>
      <c r="I7159" s="6">
        <v>1</v>
      </c>
      <c r="J7159" s="6" t="s">
        <v>170</v>
      </c>
      <c r="K7159" s="6">
        <v>1.3</v>
      </c>
      <c r="L7159" s="6" t="s">
        <v>24</v>
      </c>
      <c r="N7159" s="6" t="b">
        <v>0</v>
      </c>
      <c r="O7159" s="6">
        <v>41.989207110000002</v>
      </c>
      <c r="P7159" s="6">
        <v>-72.129050960000001</v>
      </c>
    </row>
    <row r="7160" spans="2:16" ht="15.75" customHeight="1" x14ac:dyDescent="0.3">
      <c r="B7160" s="6">
        <v>107</v>
      </c>
      <c r="C7160" s="6" t="s">
        <v>21</v>
      </c>
      <c r="D7160" s="6">
        <v>9847</v>
      </c>
      <c r="F7160" s="6" t="s">
        <v>22</v>
      </c>
      <c r="G7160" s="6">
        <v>145.69999999999999</v>
      </c>
      <c r="H7160" s="6">
        <v>36.5</v>
      </c>
      <c r="I7160" s="6">
        <v>2.6</v>
      </c>
      <c r="J7160" s="6" t="s">
        <v>170</v>
      </c>
      <c r="K7160" s="6">
        <v>1.3</v>
      </c>
      <c r="L7160" s="6" t="s">
        <v>24</v>
      </c>
      <c r="N7160" s="6" t="b">
        <v>0</v>
      </c>
      <c r="O7160" s="6">
        <v>41.989306720000002</v>
      </c>
      <c r="P7160" s="6">
        <v>-72.129107189999999</v>
      </c>
    </row>
    <row r="7161" spans="2:16" ht="15.75" customHeight="1" x14ac:dyDescent="0.3">
      <c r="B7161" s="6">
        <v>107</v>
      </c>
      <c r="C7161" s="6" t="s">
        <v>21</v>
      </c>
      <c r="D7161" s="6">
        <v>9848</v>
      </c>
      <c r="F7161" s="6" t="s">
        <v>20</v>
      </c>
      <c r="G7161" s="6">
        <v>149.5</v>
      </c>
      <c r="H7161" s="6">
        <v>38.6</v>
      </c>
      <c r="I7161" s="6">
        <v>3.3</v>
      </c>
      <c r="J7161" s="6" t="s">
        <v>170</v>
      </c>
      <c r="K7161" s="6">
        <v>1.3</v>
      </c>
      <c r="L7161" s="6" t="s">
        <v>24</v>
      </c>
      <c r="N7161" s="6" t="b">
        <v>0</v>
      </c>
      <c r="O7161" s="6">
        <v>41.989319379999998</v>
      </c>
      <c r="P7161" s="6">
        <v>-72.129057500000002</v>
      </c>
    </row>
    <row r="7162" spans="2:16" ht="15.75" customHeight="1" x14ac:dyDescent="0.3">
      <c r="B7162" s="6">
        <v>107</v>
      </c>
      <c r="C7162" s="6" t="s">
        <v>21</v>
      </c>
      <c r="D7162" s="6">
        <v>9849</v>
      </c>
      <c r="F7162" s="6" t="s">
        <v>22</v>
      </c>
      <c r="G7162" s="6">
        <v>149.30000000000001</v>
      </c>
      <c r="H7162" s="6">
        <v>37.299999999999997</v>
      </c>
      <c r="I7162" s="6">
        <v>3.2</v>
      </c>
      <c r="J7162" s="6" t="s">
        <v>170</v>
      </c>
      <c r="K7162" s="6">
        <v>1.3</v>
      </c>
      <c r="L7162" s="6" t="s">
        <v>24</v>
      </c>
      <c r="N7162" s="6" t="b">
        <v>0</v>
      </c>
      <c r="O7162" s="6">
        <v>41.989308180000002</v>
      </c>
      <c r="P7162" s="6">
        <v>-72.129062610000005</v>
      </c>
    </row>
    <row r="7163" spans="2:16" ht="15.75" customHeight="1" x14ac:dyDescent="0.3">
      <c r="B7163" s="6">
        <v>107</v>
      </c>
      <c r="C7163" s="6" t="s">
        <v>26</v>
      </c>
      <c r="D7163" s="6">
        <v>9850</v>
      </c>
      <c r="F7163" s="6" t="s">
        <v>20</v>
      </c>
      <c r="G7163" s="6">
        <v>159.6</v>
      </c>
      <c r="H7163" s="6">
        <v>21.9</v>
      </c>
      <c r="I7163" s="6">
        <v>1.4</v>
      </c>
      <c r="J7163" s="6" t="s">
        <v>170</v>
      </c>
      <c r="K7163" s="6">
        <v>1.3</v>
      </c>
      <c r="L7163" s="6" t="s">
        <v>24</v>
      </c>
      <c r="N7163" s="6" t="b">
        <v>0</v>
      </c>
      <c r="O7163" s="6">
        <v>41.989155699999998</v>
      </c>
      <c r="P7163" s="6">
        <v>-72.128972239999996</v>
      </c>
    </row>
    <row r="7164" spans="2:16" ht="15.75" customHeight="1" x14ac:dyDescent="0.3">
      <c r="B7164" s="6">
        <v>107</v>
      </c>
      <c r="C7164" s="6" t="s">
        <v>25</v>
      </c>
      <c r="D7164" s="6">
        <v>9851</v>
      </c>
      <c r="F7164" s="6" t="s">
        <v>22</v>
      </c>
      <c r="G7164" s="6">
        <v>152.19999999999999</v>
      </c>
      <c r="H7164" s="6">
        <v>38.9</v>
      </c>
      <c r="I7164" s="6">
        <v>1.5</v>
      </c>
      <c r="J7164" s="6" t="s">
        <v>170</v>
      </c>
      <c r="K7164" s="6">
        <v>1.3</v>
      </c>
      <c r="L7164" s="6" t="s">
        <v>24</v>
      </c>
      <c r="N7164" s="6" t="b">
        <v>0</v>
      </c>
      <c r="O7164" s="6">
        <v>41.989317819999997</v>
      </c>
      <c r="P7164" s="6">
        <v>-72.129024700000002</v>
      </c>
    </row>
    <row r="7165" spans="2:16" ht="15.75" customHeight="1" x14ac:dyDescent="0.3">
      <c r="B7165" s="6">
        <v>107</v>
      </c>
      <c r="C7165" s="6" t="s">
        <v>25</v>
      </c>
      <c r="D7165" s="6">
        <v>9853</v>
      </c>
      <c r="F7165" s="6" t="s">
        <v>22</v>
      </c>
      <c r="G7165" s="6">
        <v>151.6</v>
      </c>
      <c r="H7165" s="6">
        <v>39.1</v>
      </c>
      <c r="I7165" s="6">
        <v>1.3</v>
      </c>
      <c r="J7165" s="6" t="s">
        <v>170</v>
      </c>
      <c r="K7165" s="6">
        <v>1.3</v>
      </c>
      <c r="L7165" s="6" t="s">
        <v>24</v>
      </c>
      <c r="N7165" s="6" t="b">
        <v>0</v>
      </c>
      <c r="O7165" s="6">
        <v>41.989320530000001</v>
      </c>
      <c r="P7165" s="6">
        <v>-72.129031429999998</v>
      </c>
    </row>
    <row r="7166" spans="2:16" ht="15.75" customHeight="1" x14ac:dyDescent="0.3">
      <c r="B7166" s="6">
        <v>107</v>
      </c>
      <c r="C7166" s="6" t="s">
        <v>25</v>
      </c>
      <c r="D7166" s="6">
        <v>9855</v>
      </c>
      <c r="F7166" s="6" t="s">
        <v>22</v>
      </c>
      <c r="G7166" s="6">
        <v>156.80000000000001</v>
      </c>
      <c r="H7166" s="6">
        <v>35.4</v>
      </c>
      <c r="I7166" s="6">
        <v>1.3</v>
      </c>
      <c r="J7166" s="6" t="s">
        <v>170</v>
      </c>
      <c r="K7166" s="6">
        <v>1.3</v>
      </c>
      <c r="L7166" s="6" t="s">
        <v>24</v>
      </c>
      <c r="N7166" s="6" t="b">
        <v>0</v>
      </c>
      <c r="O7166" s="6">
        <v>41.989279639999999</v>
      </c>
      <c r="P7166" s="6">
        <v>-72.128977239999998</v>
      </c>
    </row>
    <row r="7167" spans="2:16" ht="15.75" customHeight="1" x14ac:dyDescent="0.3">
      <c r="B7167" s="6">
        <v>107</v>
      </c>
      <c r="C7167" s="6" t="s">
        <v>26</v>
      </c>
      <c r="D7167" s="6">
        <v>9856</v>
      </c>
      <c r="F7167" s="6" t="s">
        <v>22</v>
      </c>
      <c r="G7167" s="6">
        <v>153.80000000000001</v>
      </c>
      <c r="H7167" s="6">
        <v>28.8</v>
      </c>
      <c r="I7167" s="6">
        <v>1</v>
      </c>
      <c r="J7167" s="6" t="s">
        <v>170</v>
      </c>
      <c r="K7167" s="6">
        <v>1.3</v>
      </c>
      <c r="L7167" s="6" t="s">
        <v>24</v>
      </c>
      <c r="N7167" s="6" t="b">
        <v>0</v>
      </c>
      <c r="O7167" s="6">
        <v>41.989225869999999</v>
      </c>
      <c r="P7167" s="6">
        <v>-72.129026859999996</v>
      </c>
    </row>
    <row r="7168" spans="2:16" ht="15.75" customHeight="1" x14ac:dyDescent="0.3">
      <c r="B7168" s="6">
        <v>107</v>
      </c>
      <c r="C7168" s="6" t="s">
        <v>25</v>
      </c>
      <c r="D7168" s="6">
        <v>9858</v>
      </c>
      <c r="F7168" s="6" t="s">
        <v>20</v>
      </c>
      <c r="G7168" s="6">
        <v>150.9</v>
      </c>
      <c r="H7168" s="6">
        <v>30.1</v>
      </c>
      <c r="I7168" s="6">
        <v>2.6</v>
      </c>
      <c r="J7168" s="6" t="s">
        <v>170</v>
      </c>
      <c r="K7168" s="6">
        <v>1.3</v>
      </c>
      <c r="L7168" s="6" t="s">
        <v>24</v>
      </c>
      <c r="N7168" s="6" t="b">
        <v>0</v>
      </c>
      <c r="O7168" s="6">
        <v>41.989241909999997</v>
      </c>
      <c r="P7168" s="6">
        <v>-72.12905868</v>
      </c>
    </row>
    <row r="7169" spans="2:16" ht="15.75" customHeight="1" x14ac:dyDescent="0.3">
      <c r="B7169" s="6">
        <v>107</v>
      </c>
      <c r="C7169" s="6" t="s">
        <v>26</v>
      </c>
      <c r="D7169" s="6">
        <v>9859</v>
      </c>
      <c r="F7169" s="6" t="s">
        <v>22</v>
      </c>
      <c r="G7169" s="6">
        <v>154</v>
      </c>
      <c r="H7169" s="6">
        <v>23.9</v>
      </c>
      <c r="I7169" s="6">
        <v>3.8</v>
      </c>
      <c r="J7169" s="6" t="s">
        <v>170</v>
      </c>
      <c r="K7169" s="6">
        <v>1.3</v>
      </c>
      <c r="L7169" s="6" t="s">
        <v>24</v>
      </c>
      <c r="N7169" s="6" t="b">
        <v>0</v>
      </c>
      <c r="O7169" s="6">
        <v>41.989182159999999</v>
      </c>
      <c r="P7169" s="6">
        <v>-72.129034770000004</v>
      </c>
    </row>
    <row r="7170" spans="2:16" ht="15.75" customHeight="1" x14ac:dyDescent="0.3">
      <c r="B7170" s="6">
        <v>107</v>
      </c>
      <c r="C7170" s="6" t="s">
        <v>25</v>
      </c>
      <c r="D7170" s="6">
        <v>9860</v>
      </c>
      <c r="F7170" s="6" t="s">
        <v>22</v>
      </c>
      <c r="G7170" s="6">
        <v>150.19999999999999</v>
      </c>
      <c r="H7170" s="6">
        <v>38.1</v>
      </c>
      <c r="I7170" s="6">
        <v>1.3</v>
      </c>
      <c r="J7170" s="6" t="s">
        <v>170</v>
      </c>
      <c r="K7170" s="6">
        <v>1.3</v>
      </c>
      <c r="L7170" s="6" t="s">
        <v>24</v>
      </c>
      <c r="N7170" s="6" t="b">
        <v>0</v>
      </c>
      <c r="O7170" s="6">
        <v>41.989313860000003</v>
      </c>
      <c r="P7170" s="6">
        <v>-72.129050210000003</v>
      </c>
    </row>
    <row r="7171" spans="2:16" ht="15.75" customHeight="1" x14ac:dyDescent="0.3">
      <c r="B7171" s="6">
        <v>107</v>
      </c>
      <c r="C7171" s="6" t="s">
        <v>26</v>
      </c>
      <c r="D7171" s="6">
        <v>9863</v>
      </c>
      <c r="F7171" s="6" t="s">
        <v>22</v>
      </c>
      <c r="G7171" s="6">
        <v>155.69999999999999</v>
      </c>
      <c r="H7171" s="6">
        <v>24</v>
      </c>
      <c r="I7171" s="6">
        <v>4.5</v>
      </c>
      <c r="J7171" s="6" t="s">
        <v>170</v>
      </c>
      <c r="K7171" s="6">
        <v>1.3</v>
      </c>
      <c r="L7171" s="6" t="s">
        <v>24</v>
      </c>
      <c r="N7171" s="6" t="b">
        <v>0</v>
      </c>
      <c r="O7171" s="6">
        <v>41.989180390000001</v>
      </c>
      <c r="P7171" s="6">
        <v>-72.129014299999994</v>
      </c>
    </row>
    <row r="7172" spans="2:16" ht="15.75" customHeight="1" x14ac:dyDescent="0.3">
      <c r="B7172" s="6">
        <v>107</v>
      </c>
      <c r="C7172" s="6" t="s">
        <v>17</v>
      </c>
      <c r="D7172" s="6">
        <v>9864</v>
      </c>
      <c r="F7172" s="6" t="s">
        <v>22</v>
      </c>
      <c r="G7172" s="6">
        <v>143.6</v>
      </c>
      <c r="H7172" s="6">
        <v>28.2</v>
      </c>
      <c r="I7172" s="6">
        <v>1.9</v>
      </c>
      <c r="J7172" s="6" t="s">
        <v>170</v>
      </c>
      <c r="K7172" s="6">
        <v>1.3</v>
      </c>
      <c r="L7172" s="6" t="s">
        <v>24</v>
      </c>
      <c r="N7172" s="6" t="b">
        <v>0</v>
      </c>
      <c r="O7172" s="6">
        <v>41.989236490000003</v>
      </c>
      <c r="P7172" s="6">
        <v>-72.129149659999996</v>
      </c>
    </row>
    <row r="7173" spans="2:16" ht="15.75" customHeight="1" x14ac:dyDescent="0.3">
      <c r="B7173" s="6">
        <v>107</v>
      </c>
      <c r="C7173" s="6" t="s">
        <v>21</v>
      </c>
      <c r="D7173" s="6">
        <v>9865</v>
      </c>
      <c r="F7173" s="6" t="s">
        <v>20</v>
      </c>
      <c r="G7173" s="6">
        <v>149.80000000000001</v>
      </c>
      <c r="H7173" s="6">
        <v>37.4</v>
      </c>
      <c r="I7173" s="6">
        <v>1</v>
      </c>
      <c r="J7173" s="6" t="s">
        <v>170</v>
      </c>
      <c r="K7173" s="6">
        <v>1.3</v>
      </c>
      <c r="L7173" s="6" t="s">
        <v>24</v>
      </c>
      <c r="N7173" s="6" t="b">
        <v>0</v>
      </c>
      <c r="O7173" s="6">
        <v>41.989308289999997</v>
      </c>
      <c r="P7173" s="6">
        <v>-72.129056449999993</v>
      </c>
    </row>
    <row r="7174" spans="2:16" ht="15.75" customHeight="1" x14ac:dyDescent="0.3">
      <c r="B7174" s="6">
        <v>107</v>
      </c>
      <c r="C7174" s="6" t="s">
        <v>21</v>
      </c>
      <c r="D7174" s="6">
        <v>9867</v>
      </c>
      <c r="F7174" s="6" t="s">
        <v>20</v>
      </c>
      <c r="G7174" s="6">
        <v>143.4</v>
      </c>
      <c r="H7174" s="6">
        <v>38.799999999999997</v>
      </c>
      <c r="I7174" s="6">
        <v>1.7</v>
      </c>
      <c r="J7174" s="6" t="s">
        <v>170</v>
      </c>
      <c r="K7174" s="6">
        <v>1.3</v>
      </c>
      <c r="L7174" s="6" t="s">
        <v>24</v>
      </c>
      <c r="N7174" s="6" t="b">
        <v>0</v>
      </c>
      <c r="O7174" s="6">
        <v>41.989330680000002</v>
      </c>
      <c r="P7174" s="6">
        <v>-72.129129759999998</v>
      </c>
    </row>
    <row r="7175" spans="2:16" ht="15.75" customHeight="1" x14ac:dyDescent="0.3">
      <c r="B7175" s="6">
        <v>107</v>
      </c>
      <c r="C7175" s="6" t="s">
        <v>21</v>
      </c>
      <c r="D7175" s="6">
        <v>9868</v>
      </c>
      <c r="F7175" s="6" t="s">
        <v>20</v>
      </c>
      <c r="G7175" s="6">
        <v>157.5</v>
      </c>
      <c r="H7175" s="6">
        <v>24.9</v>
      </c>
      <c r="I7175" s="6">
        <v>2.2999999999999998</v>
      </c>
      <c r="J7175" s="6" t="s">
        <v>170</v>
      </c>
      <c r="K7175" s="6">
        <v>1.3</v>
      </c>
      <c r="L7175" s="6" t="s">
        <v>24</v>
      </c>
      <c r="N7175" s="6" t="b">
        <v>0</v>
      </c>
      <c r="O7175" s="6">
        <v>41.989185550000002</v>
      </c>
      <c r="P7175" s="6">
        <v>-72.128990959999996</v>
      </c>
    </row>
    <row r="7176" spans="2:16" ht="15.75" customHeight="1" x14ac:dyDescent="0.3">
      <c r="B7176" s="6">
        <v>107</v>
      </c>
      <c r="C7176" s="6" t="s">
        <v>21</v>
      </c>
      <c r="D7176" s="6">
        <v>9871</v>
      </c>
      <c r="F7176" s="6" t="s">
        <v>22</v>
      </c>
      <c r="G7176" s="6">
        <v>145.69999999999999</v>
      </c>
      <c r="H7176" s="6">
        <v>37.1</v>
      </c>
      <c r="I7176" s="6">
        <v>4.8</v>
      </c>
      <c r="J7176" s="6" t="s">
        <v>170</v>
      </c>
      <c r="K7176" s="6">
        <v>1.3</v>
      </c>
      <c r="L7176" s="6" t="s">
        <v>24</v>
      </c>
      <c r="N7176" s="6" t="b">
        <v>0</v>
      </c>
      <c r="O7176" s="6">
        <v>41.989312030000001</v>
      </c>
      <c r="P7176" s="6">
        <v>-72.129105929999994</v>
      </c>
    </row>
    <row r="7177" spans="2:16" ht="15.75" customHeight="1" x14ac:dyDescent="0.3">
      <c r="B7177" s="6">
        <v>107</v>
      </c>
      <c r="C7177" s="6" t="s">
        <v>26</v>
      </c>
      <c r="D7177" s="6">
        <v>9872</v>
      </c>
      <c r="F7177" s="6" t="s">
        <v>20</v>
      </c>
      <c r="G7177" s="6">
        <v>157.4</v>
      </c>
      <c r="H7177" s="6">
        <v>27.1</v>
      </c>
      <c r="I7177" s="6">
        <v>4.5999999999999996</v>
      </c>
      <c r="J7177" s="6" t="s">
        <v>170</v>
      </c>
      <c r="K7177" s="6">
        <v>1.3</v>
      </c>
      <c r="L7177" s="6" t="s">
        <v>24</v>
      </c>
      <c r="N7177" s="6" t="b">
        <v>0</v>
      </c>
      <c r="O7177" s="6">
        <v>41.98920519</v>
      </c>
      <c r="P7177" s="6">
        <v>-72.128987530000003</v>
      </c>
    </row>
    <row r="7178" spans="2:16" ht="15.75" customHeight="1" x14ac:dyDescent="0.3">
      <c r="B7178" s="6">
        <v>107</v>
      </c>
      <c r="C7178" s="6" t="s">
        <v>21</v>
      </c>
      <c r="D7178" s="6">
        <v>9874</v>
      </c>
      <c r="F7178" s="6" t="s">
        <v>22</v>
      </c>
      <c r="G7178" s="6">
        <v>149</v>
      </c>
      <c r="H7178" s="6">
        <v>33.9</v>
      </c>
      <c r="I7178" s="6">
        <v>1.9</v>
      </c>
      <c r="J7178" s="6" t="s">
        <v>170</v>
      </c>
      <c r="K7178" s="6">
        <v>1.3</v>
      </c>
      <c r="L7178" s="6" t="s">
        <v>24</v>
      </c>
      <c r="N7178" s="6" t="b">
        <v>0</v>
      </c>
      <c r="O7178" s="6">
        <v>41.989278540000001</v>
      </c>
      <c r="P7178" s="6">
        <v>-72.129073329999997</v>
      </c>
    </row>
    <row r="7179" spans="2:16" ht="15.75" customHeight="1" x14ac:dyDescent="0.3">
      <c r="B7179" s="6">
        <v>107</v>
      </c>
      <c r="C7179" s="6" t="s">
        <v>25</v>
      </c>
      <c r="D7179" s="6">
        <v>9875</v>
      </c>
      <c r="F7179" s="6" t="s">
        <v>22</v>
      </c>
      <c r="G7179" s="6">
        <v>150.19999999999999</v>
      </c>
      <c r="H7179" s="6">
        <v>38.4</v>
      </c>
      <c r="I7179" s="6">
        <v>1.7</v>
      </c>
      <c r="J7179" s="6" t="s">
        <v>170</v>
      </c>
      <c r="K7179" s="6">
        <v>1.3</v>
      </c>
      <c r="L7179" s="6" t="s">
        <v>24</v>
      </c>
      <c r="N7179" s="6" t="b">
        <v>0</v>
      </c>
      <c r="O7179" s="6">
        <v>41.989316520000003</v>
      </c>
      <c r="P7179" s="6">
        <v>-72.12904958</v>
      </c>
    </row>
    <row r="7180" spans="2:16" ht="15.75" customHeight="1" x14ac:dyDescent="0.3">
      <c r="B7180" s="6">
        <v>107</v>
      </c>
      <c r="C7180" s="6" t="s">
        <v>25</v>
      </c>
      <c r="D7180" s="6">
        <v>9876</v>
      </c>
      <c r="F7180" s="6" t="s">
        <v>20</v>
      </c>
      <c r="G7180" s="6">
        <v>158.6</v>
      </c>
      <c r="H7180" s="6">
        <v>31</v>
      </c>
      <c r="I7180" s="6">
        <v>3.7</v>
      </c>
      <c r="J7180" s="6" t="s">
        <v>170</v>
      </c>
      <c r="K7180" s="6">
        <v>1.3</v>
      </c>
      <c r="L7180" s="6" t="s">
        <v>24</v>
      </c>
      <c r="N7180" s="6" t="b">
        <v>0</v>
      </c>
      <c r="O7180" s="6">
        <v>41.989237860000003</v>
      </c>
      <c r="P7180" s="6">
        <v>-72.128965039999997</v>
      </c>
    </row>
    <row r="7181" spans="2:16" ht="15.75" customHeight="1" x14ac:dyDescent="0.3">
      <c r="B7181" s="6">
        <v>107</v>
      </c>
      <c r="C7181" s="6" t="s">
        <v>21</v>
      </c>
      <c r="D7181" s="6">
        <v>9877</v>
      </c>
      <c r="F7181" s="6" t="s">
        <v>22</v>
      </c>
      <c r="G7181" s="6">
        <v>146</v>
      </c>
      <c r="H7181" s="6">
        <v>36.5</v>
      </c>
      <c r="I7181" s="6">
        <v>3.3</v>
      </c>
      <c r="J7181" s="6" t="s">
        <v>170</v>
      </c>
      <c r="K7181" s="6">
        <v>1.3</v>
      </c>
      <c r="L7181" s="6" t="s">
        <v>24</v>
      </c>
      <c r="N7181" s="6" t="b">
        <v>0</v>
      </c>
      <c r="O7181" s="6">
        <v>41.989306249999998</v>
      </c>
      <c r="P7181" s="6">
        <v>-72.129103619999995</v>
      </c>
    </row>
    <row r="7182" spans="2:16" ht="15.75" customHeight="1" x14ac:dyDescent="0.3">
      <c r="B7182" s="6">
        <v>107</v>
      </c>
      <c r="C7182" s="6" t="s">
        <v>21</v>
      </c>
      <c r="D7182" s="6">
        <v>9878</v>
      </c>
      <c r="F7182" s="6" t="s">
        <v>20</v>
      </c>
      <c r="G7182" s="6">
        <v>143.69999999999999</v>
      </c>
      <c r="H7182" s="6">
        <v>31.5</v>
      </c>
      <c r="I7182" s="6">
        <v>2.6</v>
      </c>
      <c r="J7182" s="6" t="s">
        <v>170</v>
      </c>
      <c r="K7182" s="6">
        <v>1.3</v>
      </c>
      <c r="L7182" s="6" t="s">
        <v>24</v>
      </c>
      <c r="N7182" s="6" t="b">
        <v>0</v>
      </c>
      <c r="O7182" s="6">
        <v>41.98926556</v>
      </c>
      <c r="P7182" s="6">
        <v>-72.129141529999998</v>
      </c>
    </row>
    <row r="7183" spans="2:16" ht="15.75" customHeight="1" x14ac:dyDescent="0.3">
      <c r="B7183" s="6">
        <v>107</v>
      </c>
      <c r="C7183" s="6" t="s">
        <v>21</v>
      </c>
      <c r="D7183" s="6">
        <v>9878</v>
      </c>
      <c r="F7183" s="6" t="s">
        <v>22</v>
      </c>
      <c r="G7183" s="6">
        <v>147.80000000000001</v>
      </c>
      <c r="H7183" s="6">
        <v>30.7</v>
      </c>
      <c r="I7183" s="6">
        <v>1.3</v>
      </c>
      <c r="J7183" s="6" t="s">
        <v>170</v>
      </c>
      <c r="K7183" s="6">
        <v>1.3</v>
      </c>
      <c r="L7183" s="6" t="s">
        <v>24</v>
      </c>
      <c r="N7183" s="6" t="b">
        <v>0</v>
      </c>
      <c r="O7183" s="6">
        <v>41.989252069999999</v>
      </c>
      <c r="P7183" s="6">
        <v>-72.129094359999996</v>
      </c>
    </row>
    <row r="7184" spans="2:16" ht="15.75" customHeight="1" x14ac:dyDescent="0.3">
      <c r="B7184" s="6">
        <v>107</v>
      </c>
      <c r="C7184" s="6" t="s">
        <v>21</v>
      </c>
      <c r="D7184" s="6">
        <v>9880</v>
      </c>
      <c r="F7184" s="6" t="s">
        <v>22</v>
      </c>
      <c r="G7184" s="6">
        <v>149.6</v>
      </c>
      <c r="H7184" s="6">
        <v>37.700000000000003</v>
      </c>
      <c r="I7184" s="6">
        <v>2</v>
      </c>
      <c r="J7184" s="6" t="s">
        <v>170</v>
      </c>
      <c r="K7184" s="6">
        <v>1.3</v>
      </c>
      <c r="L7184" s="6" t="s">
        <v>24</v>
      </c>
      <c r="N7184" s="6" t="b">
        <v>0</v>
      </c>
      <c r="O7184" s="6">
        <v>41.98931125</v>
      </c>
      <c r="P7184" s="6">
        <v>-72.129058200000003</v>
      </c>
    </row>
    <row r="7185" spans="2:16" ht="15.75" customHeight="1" x14ac:dyDescent="0.3">
      <c r="B7185" s="6">
        <v>107</v>
      </c>
      <c r="C7185" s="6" t="s">
        <v>26</v>
      </c>
      <c r="D7185" s="6">
        <v>9882</v>
      </c>
      <c r="F7185" s="6" t="s">
        <v>20</v>
      </c>
      <c r="G7185" s="6">
        <v>156.4</v>
      </c>
      <c r="H7185" s="6">
        <v>25.7</v>
      </c>
      <c r="I7185" s="6">
        <v>14.1</v>
      </c>
      <c r="J7185" s="6" t="s">
        <v>170</v>
      </c>
      <c r="K7185" s="6">
        <v>1.3</v>
      </c>
      <c r="L7185" s="6" t="s">
        <v>24</v>
      </c>
      <c r="N7185" s="6" t="b">
        <v>0</v>
      </c>
      <c r="O7185" s="6">
        <v>41.989194359999999</v>
      </c>
      <c r="P7185" s="6">
        <v>-72.129002389999997</v>
      </c>
    </row>
    <row r="7186" spans="2:16" ht="15.75" customHeight="1" x14ac:dyDescent="0.3">
      <c r="B7186" s="6">
        <v>107</v>
      </c>
      <c r="C7186" s="6" t="s">
        <v>25</v>
      </c>
      <c r="D7186" s="6">
        <v>9884</v>
      </c>
      <c r="F7186" s="6" t="s">
        <v>22</v>
      </c>
      <c r="G7186" s="6">
        <v>154.5</v>
      </c>
      <c r="H7186" s="6">
        <v>30.3</v>
      </c>
      <c r="I7186" s="6">
        <v>6.4</v>
      </c>
      <c r="J7186" s="6" t="s">
        <v>170</v>
      </c>
      <c r="K7186" s="6">
        <v>1.3</v>
      </c>
      <c r="L7186" s="6" t="s">
        <v>24</v>
      </c>
      <c r="N7186" s="6" t="b">
        <v>0</v>
      </c>
      <c r="O7186" s="6">
        <v>41.989238059999998</v>
      </c>
      <c r="P7186" s="6">
        <v>-72.129015359999997</v>
      </c>
    </row>
    <row r="7187" spans="2:16" ht="15.75" customHeight="1" x14ac:dyDescent="0.3">
      <c r="B7187" s="6">
        <v>107</v>
      </c>
      <c r="C7187" s="6" t="s">
        <v>26</v>
      </c>
      <c r="D7187" s="6">
        <v>9885</v>
      </c>
      <c r="F7187" s="6" t="s">
        <v>20</v>
      </c>
      <c r="G7187" s="6">
        <v>157.69999999999999</v>
      </c>
      <c r="H7187" s="6">
        <v>26.3</v>
      </c>
      <c r="I7187" s="6">
        <v>11.6</v>
      </c>
      <c r="J7187" s="6" t="s">
        <v>170</v>
      </c>
      <c r="K7187" s="6">
        <v>1.3</v>
      </c>
      <c r="L7187" s="6" t="s">
        <v>24</v>
      </c>
      <c r="N7187" s="6" t="b">
        <v>0</v>
      </c>
      <c r="O7187" s="6">
        <v>41.98919764</v>
      </c>
      <c r="P7187" s="6">
        <v>-72.128985639999996</v>
      </c>
    </row>
    <row r="7188" spans="2:16" ht="15.75" customHeight="1" x14ac:dyDescent="0.3">
      <c r="B7188" s="6">
        <v>107</v>
      </c>
      <c r="C7188" s="6" t="s">
        <v>26</v>
      </c>
      <c r="D7188" s="6">
        <v>9887</v>
      </c>
      <c r="F7188" s="6" t="s">
        <v>20</v>
      </c>
      <c r="G7188" s="6">
        <v>158.4</v>
      </c>
      <c r="H7188" s="6">
        <v>25.9</v>
      </c>
      <c r="I7188" s="6">
        <v>7.5</v>
      </c>
      <c r="J7188" s="6" t="s">
        <v>170</v>
      </c>
      <c r="K7188" s="6">
        <v>1.3</v>
      </c>
      <c r="L7188" s="6" t="s">
        <v>24</v>
      </c>
      <c r="N7188" s="6" t="b">
        <v>0</v>
      </c>
      <c r="O7188" s="6">
        <v>41.989193</v>
      </c>
      <c r="P7188" s="6">
        <v>-72.128978140000001</v>
      </c>
    </row>
    <row r="7189" spans="2:16" ht="15.75" customHeight="1" x14ac:dyDescent="0.3">
      <c r="B7189" s="6">
        <v>107</v>
      </c>
      <c r="C7189" s="6" t="s">
        <v>26</v>
      </c>
      <c r="D7189" s="6">
        <v>9890</v>
      </c>
      <c r="F7189" s="6" t="s">
        <v>20</v>
      </c>
      <c r="G7189" s="6">
        <v>159.69999999999999</v>
      </c>
      <c r="H7189" s="6">
        <v>25.8</v>
      </c>
      <c r="I7189" s="6">
        <v>7</v>
      </c>
      <c r="J7189" s="6" t="s">
        <v>170</v>
      </c>
      <c r="K7189" s="6">
        <v>1.3</v>
      </c>
      <c r="L7189" s="6" t="s">
        <v>24</v>
      </c>
      <c r="N7189" s="6" t="b">
        <v>0</v>
      </c>
      <c r="O7189" s="6">
        <v>41.989190090000001</v>
      </c>
      <c r="P7189" s="6">
        <v>-72.128962860000001</v>
      </c>
    </row>
    <row r="7190" spans="2:16" ht="15.75" customHeight="1" x14ac:dyDescent="0.3">
      <c r="B7190" s="6">
        <v>107</v>
      </c>
      <c r="C7190" s="6" t="s">
        <v>26</v>
      </c>
      <c r="D7190" s="6">
        <v>9892</v>
      </c>
      <c r="F7190" s="6" t="s">
        <v>22</v>
      </c>
      <c r="G7190" s="6">
        <v>155.80000000000001</v>
      </c>
      <c r="H7190" s="6">
        <v>26.3</v>
      </c>
      <c r="I7190" s="6">
        <v>9.9</v>
      </c>
      <c r="J7190" s="6" t="s">
        <v>170</v>
      </c>
      <c r="K7190" s="6">
        <v>1.3</v>
      </c>
      <c r="L7190" s="6" t="s">
        <v>24</v>
      </c>
      <c r="N7190" s="6" t="b">
        <v>0</v>
      </c>
      <c r="O7190" s="6">
        <v>41.989200609999997</v>
      </c>
      <c r="P7190" s="6">
        <v>-72.129008279999994</v>
      </c>
    </row>
    <row r="7191" spans="2:16" ht="15.75" customHeight="1" x14ac:dyDescent="0.3">
      <c r="B7191" s="6">
        <v>107</v>
      </c>
      <c r="C7191" s="6" t="s">
        <v>26</v>
      </c>
      <c r="D7191" s="6">
        <v>9893</v>
      </c>
      <c r="F7191" s="6" t="s">
        <v>20</v>
      </c>
      <c r="G7191" s="6">
        <v>158.80000000000001</v>
      </c>
      <c r="H7191" s="6">
        <v>26.3</v>
      </c>
      <c r="I7191" s="6">
        <v>5.3</v>
      </c>
      <c r="J7191" s="6" t="s">
        <v>170</v>
      </c>
      <c r="K7191" s="6">
        <v>1.3</v>
      </c>
      <c r="L7191" s="6" t="s">
        <v>24</v>
      </c>
      <c r="N7191" s="6" t="b">
        <v>0</v>
      </c>
      <c r="O7191" s="6">
        <v>41.98919592</v>
      </c>
      <c r="P7191" s="6">
        <v>-72.128972529999999</v>
      </c>
    </row>
    <row r="7192" spans="2:16" ht="15.75" customHeight="1" x14ac:dyDescent="0.3">
      <c r="B7192" s="6">
        <v>107</v>
      </c>
      <c r="C7192" s="6" t="s">
        <v>25</v>
      </c>
      <c r="D7192" s="6">
        <v>9895</v>
      </c>
      <c r="F7192" s="6" t="s">
        <v>22</v>
      </c>
      <c r="G7192" s="6">
        <v>155</v>
      </c>
      <c r="H7192" s="6">
        <v>30.9</v>
      </c>
      <c r="I7192" s="6">
        <v>6.7</v>
      </c>
      <c r="J7192" s="6" t="s">
        <v>170</v>
      </c>
      <c r="K7192" s="6">
        <v>1.3</v>
      </c>
      <c r="L7192" s="6" t="s">
        <v>24</v>
      </c>
      <c r="N7192" s="6" t="b">
        <v>0</v>
      </c>
      <c r="O7192" s="6">
        <v>41.989242599999997</v>
      </c>
      <c r="P7192" s="6">
        <v>-72.129008139999996</v>
      </c>
    </row>
    <row r="7193" spans="2:16" ht="15.75" customHeight="1" x14ac:dyDescent="0.3">
      <c r="B7193" s="6">
        <v>107</v>
      </c>
      <c r="C7193" s="6" t="s">
        <v>26</v>
      </c>
      <c r="D7193" s="6">
        <v>9899</v>
      </c>
      <c r="F7193" s="6" t="s">
        <v>22</v>
      </c>
      <c r="G7193" s="6">
        <v>147.30000000000001</v>
      </c>
      <c r="H7193" s="6">
        <v>33.1</v>
      </c>
      <c r="I7193" s="6">
        <v>7</v>
      </c>
      <c r="J7193" s="6" t="s">
        <v>170</v>
      </c>
      <c r="K7193" s="6">
        <v>1.3</v>
      </c>
      <c r="L7193" s="6" t="s">
        <v>24</v>
      </c>
      <c r="N7193" s="6" t="b">
        <v>0</v>
      </c>
      <c r="O7193" s="6">
        <v>41.989274109999997</v>
      </c>
      <c r="P7193" s="6">
        <v>-72.129095269999993</v>
      </c>
    </row>
    <row r="7194" spans="2:16" ht="15.75" customHeight="1" x14ac:dyDescent="0.3">
      <c r="B7194" s="6">
        <v>107</v>
      </c>
      <c r="C7194" s="6" t="s">
        <v>26</v>
      </c>
      <c r="D7194" s="6">
        <v>9900</v>
      </c>
      <c r="F7194" s="6" t="s">
        <v>20</v>
      </c>
      <c r="G7194" s="6">
        <v>155.69999999999999</v>
      </c>
      <c r="H7194" s="6">
        <v>25.9</v>
      </c>
      <c r="I7194" s="6">
        <v>7</v>
      </c>
      <c r="J7194" s="6" t="s">
        <v>170</v>
      </c>
      <c r="K7194" s="6">
        <v>1.3</v>
      </c>
      <c r="L7194" s="6" t="s">
        <v>24</v>
      </c>
      <c r="N7194" s="6" t="b">
        <v>0</v>
      </c>
      <c r="O7194" s="6">
        <v>41.989197220000001</v>
      </c>
      <c r="P7194" s="6">
        <v>-72.129010309999998</v>
      </c>
    </row>
    <row r="7195" spans="2:16" ht="15.75" customHeight="1" x14ac:dyDescent="0.3">
      <c r="B7195" s="6">
        <v>107</v>
      </c>
      <c r="C7195" s="6" t="s">
        <v>25</v>
      </c>
      <c r="D7195" s="6">
        <v>9901</v>
      </c>
      <c r="F7195" s="6" t="s">
        <v>22</v>
      </c>
      <c r="G7195" s="6">
        <v>155.30000000000001</v>
      </c>
      <c r="H7195" s="6">
        <v>34.9</v>
      </c>
      <c r="I7195" s="6">
        <v>1</v>
      </c>
      <c r="J7195" s="6" t="s">
        <v>170</v>
      </c>
      <c r="K7195" s="6">
        <v>1.3</v>
      </c>
      <c r="L7195" s="6" t="s">
        <v>24</v>
      </c>
      <c r="N7195" s="6" t="b">
        <v>0</v>
      </c>
      <c r="O7195" s="6">
        <v>41.989277549999997</v>
      </c>
      <c r="P7195" s="6">
        <v>-72.12899616</v>
      </c>
    </row>
    <row r="7196" spans="2:16" ht="15.75" customHeight="1" x14ac:dyDescent="0.3">
      <c r="B7196" s="6">
        <v>107</v>
      </c>
      <c r="C7196" s="6" t="s">
        <v>21</v>
      </c>
      <c r="D7196" s="6">
        <v>9903</v>
      </c>
      <c r="F7196" s="6" t="s">
        <v>20</v>
      </c>
      <c r="G7196" s="6">
        <v>148.4</v>
      </c>
      <c r="H7196" s="6">
        <v>34.700000000000003</v>
      </c>
      <c r="I7196" s="6">
        <v>1.7</v>
      </c>
      <c r="J7196" s="6" t="s">
        <v>170</v>
      </c>
      <c r="K7196" s="6">
        <v>1.3</v>
      </c>
      <c r="L7196" s="6" t="s">
        <v>24</v>
      </c>
      <c r="N7196" s="6" t="b">
        <v>0</v>
      </c>
      <c r="O7196" s="6">
        <v>41.989286559999996</v>
      </c>
      <c r="P7196" s="6">
        <v>-72.129078800000002</v>
      </c>
    </row>
    <row r="7197" spans="2:16" ht="15.75" customHeight="1" x14ac:dyDescent="0.3">
      <c r="B7197" s="6">
        <v>107</v>
      </c>
      <c r="C7197" s="6" t="s">
        <v>26</v>
      </c>
      <c r="D7197" s="6">
        <v>9908</v>
      </c>
      <c r="F7197" s="6" t="s">
        <v>20</v>
      </c>
      <c r="G7197" s="6">
        <v>154.4</v>
      </c>
      <c r="H7197" s="6">
        <v>29.1</v>
      </c>
      <c r="I7197" s="6">
        <v>1</v>
      </c>
      <c r="J7197" s="6" t="s">
        <v>170</v>
      </c>
      <c r="K7197" s="6">
        <v>1.3</v>
      </c>
      <c r="L7197" s="6" t="s">
        <v>24</v>
      </c>
      <c r="N7197" s="6" t="b">
        <v>0</v>
      </c>
      <c r="O7197" s="6">
        <v>41.989227589999999</v>
      </c>
      <c r="P7197" s="6">
        <v>-72.129019080000006</v>
      </c>
    </row>
    <row r="7198" spans="2:16" ht="15.75" customHeight="1" x14ac:dyDescent="0.3">
      <c r="B7198" s="6">
        <v>107</v>
      </c>
      <c r="C7198" s="6" t="s">
        <v>26</v>
      </c>
      <c r="D7198" s="6">
        <v>9910</v>
      </c>
      <c r="F7198" s="6" t="s">
        <v>20</v>
      </c>
      <c r="G7198" s="6">
        <v>154.1</v>
      </c>
      <c r="H7198" s="6">
        <v>28.8</v>
      </c>
      <c r="I7198" s="6">
        <v>2.9</v>
      </c>
      <c r="J7198" s="6" t="s">
        <v>170</v>
      </c>
      <c r="K7198" s="6">
        <v>1.3</v>
      </c>
      <c r="L7198" s="6" t="s">
        <v>24</v>
      </c>
      <c r="N7198" s="6" t="b">
        <v>0</v>
      </c>
      <c r="O7198" s="6">
        <v>41.989225400000002</v>
      </c>
      <c r="P7198" s="6">
        <v>-72.129023279999998</v>
      </c>
    </row>
    <row r="7199" spans="2:16" ht="15.75" customHeight="1" x14ac:dyDescent="0.3">
      <c r="B7199" s="6">
        <v>107</v>
      </c>
      <c r="C7199" s="6" t="s">
        <v>26</v>
      </c>
      <c r="D7199" s="6">
        <v>9912</v>
      </c>
      <c r="F7199" s="6" t="s">
        <v>22</v>
      </c>
      <c r="G7199" s="6">
        <v>154.5</v>
      </c>
      <c r="H7199" s="6">
        <v>28.8</v>
      </c>
      <c r="I7199" s="6">
        <v>4.9000000000000004</v>
      </c>
      <c r="J7199" s="6" t="s">
        <v>170</v>
      </c>
      <c r="K7199" s="6">
        <v>1.3</v>
      </c>
      <c r="L7199" s="6" t="s">
        <v>24</v>
      </c>
      <c r="N7199" s="6" t="b">
        <v>0</v>
      </c>
      <c r="O7199" s="6">
        <v>41.989224780000001</v>
      </c>
      <c r="P7199" s="6">
        <v>-72.129018509999995</v>
      </c>
    </row>
    <row r="7200" spans="2:16" ht="15.75" customHeight="1" x14ac:dyDescent="0.3">
      <c r="B7200" s="6">
        <v>107</v>
      </c>
      <c r="C7200" s="6" t="s">
        <v>26</v>
      </c>
      <c r="D7200" s="6">
        <v>9917</v>
      </c>
      <c r="F7200" s="6" t="s">
        <v>20</v>
      </c>
      <c r="G7200" s="6">
        <v>157.19999999999999</v>
      </c>
      <c r="H7200" s="6">
        <v>27.8</v>
      </c>
      <c r="I7200" s="6">
        <v>1.9</v>
      </c>
      <c r="J7200" s="6" t="s">
        <v>170</v>
      </c>
      <c r="K7200" s="6">
        <v>1.3</v>
      </c>
      <c r="L7200" s="6" t="s">
        <v>24</v>
      </c>
      <c r="N7200" s="6" t="b">
        <v>0</v>
      </c>
      <c r="O7200" s="6">
        <v>41.989211699999998</v>
      </c>
      <c r="P7200" s="6">
        <v>-72.128988440000001</v>
      </c>
    </row>
    <row r="7201" spans="2:16" ht="15.75" customHeight="1" x14ac:dyDescent="0.3">
      <c r="B7201" s="6">
        <v>107</v>
      </c>
      <c r="C7201" s="6" t="s">
        <v>26</v>
      </c>
      <c r="D7201" s="6">
        <v>9919</v>
      </c>
      <c r="F7201" s="6" t="s">
        <v>22</v>
      </c>
      <c r="G7201" s="6">
        <v>156.30000000000001</v>
      </c>
      <c r="H7201" s="6">
        <v>24.5</v>
      </c>
      <c r="I7201" s="6">
        <v>2.1</v>
      </c>
      <c r="J7201" s="6" t="s">
        <v>170</v>
      </c>
      <c r="K7201" s="6">
        <v>1.3</v>
      </c>
      <c r="L7201" s="6" t="s">
        <v>24</v>
      </c>
      <c r="N7201" s="6" t="b">
        <v>0</v>
      </c>
      <c r="O7201" s="6">
        <v>41.989183879999999</v>
      </c>
      <c r="P7201" s="6">
        <v>-72.129006099999998</v>
      </c>
    </row>
    <row r="7202" spans="2:16" ht="15.75" customHeight="1" x14ac:dyDescent="0.3">
      <c r="B7202" s="6">
        <v>107</v>
      </c>
      <c r="C7202" s="6" t="s">
        <v>26</v>
      </c>
      <c r="D7202" s="6">
        <v>9922</v>
      </c>
      <c r="F7202" s="6" t="s">
        <v>22</v>
      </c>
      <c r="G7202" s="6">
        <v>154</v>
      </c>
      <c r="H7202" s="6">
        <v>25.6</v>
      </c>
      <c r="I7202" s="6">
        <v>2.2999999999999998</v>
      </c>
      <c r="J7202" s="6" t="s">
        <v>170</v>
      </c>
      <c r="K7202" s="6">
        <v>1.3</v>
      </c>
      <c r="L7202" s="6" t="s">
        <v>24</v>
      </c>
      <c r="N7202" s="6" t="b">
        <v>0</v>
      </c>
      <c r="O7202" s="6">
        <v>41.989197220000001</v>
      </c>
      <c r="P7202" s="6">
        <v>-72.1290312</v>
      </c>
    </row>
    <row r="7203" spans="2:16" ht="15.75" customHeight="1" x14ac:dyDescent="0.3">
      <c r="B7203" s="6">
        <v>107</v>
      </c>
      <c r="C7203" s="6" t="s">
        <v>25</v>
      </c>
      <c r="D7203" s="6">
        <v>9924</v>
      </c>
      <c r="F7203" s="6" t="s">
        <v>22</v>
      </c>
      <c r="G7203" s="6">
        <v>159</v>
      </c>
      <c r="H7203" s="6">
        <v>33.700000000000003</v>
      </c>
      <c r="I7203" s="6">
        <v>1.6</v>
      </c>
      <c r="J7203" s="6" t="s">
        <v>170</v>
      </c>
      <c r="K7203" s="6">
        <v>1.3</v>
      </c>
      <c r="L7203" s="6" t="s">
        <v>24</v>
      </c>
      <c r="N7203" s="6" t="b">
        <v>0</v>
      </c>
      <c r="O7203" s="6">
        <v>41.989261149999997</v>
      </c>
      <c r="P7203" s="6">
        <v>-72.1289546</v>
      </c>
    </row>
    <row r="7204" spans="2:16" ht="15.75" customHeight="1" x14ac:dyDescent="0.3">
      <c r="B7204" s="6">
        <v>107</v>
      </c>
      <c r="C7204" s="6" t="s">
        <v>26</v>
      </c>
      <c r="D7204" s="6">
        <v>9926</v>
      </c>
      <c r="F7204" s="6" t="s">
        <v>22</v>
      </c>
      <c r="G7204" s="6">
        <v>157.19999999999999</v>
      </c>
      <c r="H7204" s="6">
        <v>26.1</v>
      </c>
      <c r="I7204" s="6">
        <v>1</v>
      </c>
      <c r="J7204" s="6" t="s">
        <v>170</v>
      </c>
      <c r="K7204" s="6">
        <v>1.3</v>
      </c>
      <c r="L7204" s="6" t="s">
        <v>24</v>
      </c>
      <c r="N7204" s="6" t="b">
        <v>0</v>
      </c>
      <c r="O7204" s="6">
        <v>41.989196649999997</v>
      </c>
      <c r="P7204" s="6">
        <v>-72.128992019999998</v>
      </c>
    </row>
    <row r="7205" spans="2:16" ht="15.75" customHeight="1" x14ac:dyDescent="0.3">
      <c r="B7205" s="6">
        <v>107</v>
      </c>
      <c r="C7205" s="6" t="s">
        <v>25</v>
      </c>
      <c r="D7205" s="6">
        <v>9931</v>
      </c>
      <c r="F7205" s="6" t="s">
        <v>22</v>
      </c>
      <c r="G7205" s="6">
        <v>155</v>
      </c>
      <c r="H7205" s="6">
        <v>36.1</v>
      </c>
      <c r="I7205" s="6">
        <v>1</v>
      </c>
      <c r="J7205" s="6" t="s">
        <v>170</v>
      </c>
      <c r="K7205" s="6">
        <v>1.3</v>
      </c>
      <c r="L7205" s="6" t="s">
        <v>24</v>
      </c>
      <c r="N7205" s="6" t="b">
        <v>0</v>
      </c>
      <c r="O7205" s="6">
        <v>41.989288649999999</v>
      </c>
      <c r="P7205" s="6">
        <v>-72.128997220000002</v>
      </c>
    </row>
    <row r="7206" spans="2:16" ht="15.75" customHeight="1" x14ac:dyDescent="0.3">
      <c r="B7206" s="6">
        <v>107</v>
      </c>
      <c r="C7206" s="6" t="s">
        <v>26</v>
      </c>
      <c r="D7206" s="6">
        <v>9934</v>
      </c>
      <c r="F7206" s="6" t="s">
        <v>18</v>
      </c>
      <c r="G7206" s="6">
        <v>154.1</v>
      </c>
      <c r="H7206" s="6">
        <v>29.1</v>
      </c>
      <c r="I7206" s="6">
        <v>1</v>
      </c>
      <c r="J7206" s="6" t="s">
        <v>170</v>
      </c>
      <c r="K7206" s="6">
        <v>1.3</v>
      </c>
      <c r="L7206" s="6" t="s">
        <v>24</v>
      </c>
      <c r="N7206" s="6" t="b">
        <v>0</v>
      </c>
      <c r="O7206" s="6">
        <v>41.989228060000002</v>
      </c>
      <c r="P7206" s="6">
        <v>-72.129022649999996</v>
      </c>
    </row>
    <row r="7207" spans="2:16" ht="15.75" customHeight="1" x14ac:dyDescent="0.3">
      <c r="B7207" s="6">
        <v>107</v>
      </c>
      <c r="C7207" s="6" t="s">
        <v>26</v>
      </c>
      <c r="D7207" s="6">
        <v>9936</v>
      </c>
      <c r="F7207" s="6" t="s">
        <v>22</v>
      </c>
      <c r="G7207" s="6">
        <v>152.69999999999999</v>
      </c>
      <c r="H7207" s="6">
        <v>27.6</v>
      </c>
      <c r="I7207" s="6">
        <v>1</v>
      </c>
      <c r="J7207" s="6" t="s">
        <v>170</v>
      </c>
      <c r="K7207" s="6">
        <v>1.3</v>
      </c>
      <c r="L7207" s="6" t="s">
        <v>24</v>
      </c>
      <c r="N7207" s="6" t="b">
        <v>0</v>
      </c>
      <c r="O7207" s="6">
        <v>41.98921696</v>
      </c>
      <c r="P7207" s="6">
        <v>-72.129042479999995</v>
      </c>
    </row>
    <row r="7208" spans="2:16" ht="15.75" customHeight="1" x14ac:dyDescent="0.3">
      <c r="B7208" s="6">
        <v>107</v>
      </c>
      <c r="C7208" s="6" t="s">
        <v>25</v>
      </c>
      <c r="D7208" s="6">
        <v>9937</v>
      </c>
      <c r="F7208" s="6" t="s">
        <v>22</v>
      </c>
      <c r="G7208" s="6">
        <v>153.6</v>
      </c>
      <c r="H7208" s="6">
        <v>35.200000000000003</v>
      </c>
      <c r="I7208" s="6">
        <v>1.3</v>
      </c>
      <c r="J7208" s="6" t="s">
        <v>170</v>
      </c>
      <c r="K7208" s="6">
        <v>1.3</v>
      </c>
      <c r="L7208" s="6" t="s">
        <v>24</v>
      </c>
      <c r="N7208" s="6" t="b">
        <v>0</v>
      </c>
      <c r="O7208" s="6">
        <v>41.989282869999997</v>
      </c>
      <c r="P7208" s="6">
        <v>-72.129015789999997</v>
      </c>
    </row>
    <row r="7209" spans="2:16" ht="15.75" customHeight="1" x14ac:dyDescent="0.3">
      <c r="B7209" s="6">
        <v>107</v>
      </c>
      <c r="C7209" s="6" t="s">
        <v>25</v>
      </c>
      <c r="D7209" s="6">
        <v>9938</v>
      </c>
      <c r="F7209" s="6" t="s">
        <v>20</v>
      </c>
      <c r="G7209" s="6">
        <v>153.80000000000001</v>
      </c>
      <c r="H7209" s="6">
        <v>33.299999999999997</v>
      </c>
      <c r="I7209" s="6">
        <v>2.8</v>
      </c>
      <c r="J7209" s="6" t="s">
        <v>170</v>
      </c>
      <c r="K7209" s="6">
        <v>1.3</v>
      </c>
      <c r="L7209" s="6" t="s">
        <v>24</v>
      </c>
      <c r="N7209" s="6" t="b">
        <v>0</v>
      </c>
      <c r="O7209" s="6">
        <v>41.98926573</v>
      </c>
      <c r="P7209" s="6">
        <v>-72.129017399999995</v>
      </c>
    </row>
    <row r="7210" spans="2:16" ht="15.75" customHeight="1" x14ac:dyDescent="0.3">
      <c r="B7210" s="6">
        <v>107</v>
      </c>
      <c r="C7210" s="6" t="s">
        <v>26</v>
      </c>
      <c r="D7210" s="6">
        <v>9949</v>
      </c>
      <c r="F7210" s="6" t="s">
        <v>22</v>
      </c>
      <c r="G7210" s="6">
        <v>150.1</v>
      </c>
      <c r="H7210" s="6">
        <v>24.5</v>
      </c>
      <c r="I7210" s="6">
        <v>1.8</v>
      </c>
      <c r="J7210" s="6" t="s">
        <v>170</v>
      </c>
      <c r="K7210" s="6">
        <v>1.3</v>
      </c>
      <c r="L7210" s="6" t="s">
        <v>24</v>
      </c>
      <c r="N7210" s="6" t="b">
        <v>0</v>
      </c>
      <c r="O7210" s="6">
        <v>41.989193569999998</v>
      </c>
      <c r="P7210" s="6">
        <v>-72.12907998</v>
      </c>
    </row>
    <row r="7211" spans="2:16" ht="15.75" customHeight="1" x14ac:dyDescent="0.3">
      <c r="B7211" s="6">
        <v>107</v>
      </c>
      <c r="C7211" s="6" t="s">
        <v>26</v>
      </c>
      <c r="D7211" s="6">
        <v>9952</v>
      </c>
      <c r="F7211" s="6" t="s">
        <v>22</v>
      </c>
      <c r="G7211" s="6">
        <v>151.1</v>
      </c>
      <c r="H7211" s="6">
        <v>21.8</v>
      </c>
      <c r="I7211" s="6">
        <v>1.7</v>
      </c>
      <c r="J7211" s="6" t="s">
        <v>170</v>
      </c>
      <c r="K7211" s="6">
        <v>1.3</v>
      </c>
      <c r="L7211" s="6" t="s">
        <v>24</v>
      </c>
      <c r="N7211" s="6" t="b">
        <v>0</v>
      </c>
      <c r="O7211" s="6">
        <v>41.98916809</v>
      </c>
      <c r="P7211" s="6">
        <v>-72.129073739999995</v>
      </c>
    </row>
    <row r="7212" spans="2:16" ht="15.75" customHeight="1" x14ac:dyDescent="0.3">
      <c r="B7212" s="6">
        <v>107</v>
      </c>
      <c r="C7212" s="6" t="s">
        <v>26</v>
      </c>
      <c r="D7212" s="6">
        <v>9957</v>
      </c>
      <c r="F7212" s="6" t="s">
        <v>22</v>
      </c>
      <c r="G7212" s="6">
        <v>152.6</v>
      </c>
      <c r="H7212" s="6">
        <v>22.1</v>
      </c>
      <c r="I7212" s="6">
        <v>3.8</v>
      </c>
      <c r="J7212" s="6" t="s">
        <v>170</v>
      </c>
      <c r="K7212" s="6">
        <v>1.3</v>
      </c>
      <c r="L7212" s="6" t="s">
        <v>24</v>
      </c>
      <c r="N7212" s="6" t="b">
        <v>1</v>
      </c>
      <c r="O7212" s="6">
        <v>41.989168409999998</v>
      </c>
      <c r="P7212" s="6">
        <v>-72.129055230000006</v>
      </c>
    </row>
    <row r="7213" spans="2:16" ht="15.75" customHeight="1" x14ac:dyDescent="0.3">
      <c r="B7213" s="6">
        <v>107</v>
      </c>
      <c r="C7213" s="6" t="s">
        <v>17</v>
      </c>
      <c r="D7213" s="6">
        <v>9961</v>
      </c>
      <c r="F7213" s="6" t="s">
        <v>22</v>
      </c>
      <c r="G7213" s="6">
        <v>146.9</v>
      </c>
      <c r="H7213" s="6">
        <v>29.9</v>
      </c>
      <c r="I7213" s="6">
        <v>1.2</v>
      </c>
      <c r="J7213" s="6" t="s">
        <v>170</v>
      </c>
      <c r="K7213" s="6">
        <v>1.3</v>
      </c>
      <c r="L7213" s="6" t="s">
        <v>24</v>
      </c>
      <c r="N7213" s="6" t="b">
        <v>0</v>
      </c>
      <c r="O7213" s="6">
        <v>41.989246389999998</v>
      </c>
      <c r="P7213" s="6">
        <v>-72.129106759999999</v>
      </c>
    </row>
    <row r="7214" spans="2:16" ht="15.75" customHeight="1" x14ac:dyDescent="0.3">
      <c r="B7214" s="6">
        <v>107</v>
      </c>
      <c r="C7214" s="6" t="s">
        <v>25</v>
      </c>
      <c r="D7214" s="6">
        <v>9976</v>
      </c>
      <c r="F7214" s="6" t="s">
        <v>22</v>
      </c>
      <c r="G7214" s="6">
        <v>150.19999999999999</v>
      </c>
      <c r="H7214" s="6">
        <v>37.6</v>
      </c>
      <c r="I7214" s="6">
        <v>3.1</v>
      </c>
      <c r="J7214" s="6" t="s">
        <v>170</v>
      </c>
      <c r="K7214" s="6">
        <v>1.3</v>
      </c>
      <c r="L7214" s="6" t="s">
        <v>24</v>
      </c>
      <c r="N7214" s="6" t="b">
        <v>0</v>
      </c>
      <c r="O7214" s="6">
        <v>41.989309429999999</v>
      </c>
      <c r="P7214" s="6">
        <v>-72.129051259999997</v>
      </c>
    </row>
    <row r="7215" spans="2:16" ht="15.75" customHeight="1" x14ac:dyDescent="0.3">
      <c r="B7215" s="6">
        <v>107</v>
      </c>
      <c r="C7215" s="6" t="s">
        <v>25</v>
      </c>
      <c r="D7215" s="6">
        <v>9978</v>
      </c>
      <c r="F7215" s="6" t="s">
        <v>22</v>
      </c>
      <c r="G7215" s="6">
        <v>152.30000000000001</v>
      </c>
      <c r="H7215" s="6">
        <v>38.9</v>
      </c>
      <c r="I7215" s="6">
        <v>1.4</v>
      </c>
      <c r="J7215" s="6" t="s">
        <v>170</v>
      </c>
      <c r="K7215" s="6">
        <v>1.3</v>
      </c>
      <c r="L7215" s="6" t="s">
        <v>24</v>
      </c>
      <c r="N7215" s="6" t="b">
        <v>0</v>
      </c>
      <c r="O7215" s="6">
        <v>41.989317669999998</v>
      </c>
      <c r="P7215" s="6">
        <v>-72.129023509999996</v>
      </c>
    </row>
    <row r="7216" spans="2:16" ht="15.75" customHeight="1" x14ac:dyDescent="0.3">
      <c r="B7216" s="6">
        <v>107</v>
      </c>
      <c r="C7216" s="6" t="s">
        <v>26</v>
      </c>
      <c r="D7216" s="6">
        <v>9979</v>
      </c>
      <c r="F7216" s="6" t="s">
        <v>20</v>
      </c>
      <c r="G7216" s="6">
        <v>158.30000000000001</v>
      </c>
      <c r="H7216" s="6">
        <v>20.2</v>
      </c>
      <c r="I7216" s="6">
        <v>3.6</v>
      </c>
      <c r="J7216" s="6" t="s">
        <v>170</v>
      </c>
      <c r="K7216" s="6">
        <v>1.3</v>
      </c>
      <c r="L7216" s="6" t="s">
        <v>24</v>
      </c>
      <c r="N7216" s="6" t="b">
        <v>0</v>
      </c>
      <c r="O7216" s="6">
        <v>41.98914268</v>
      </c>
      <c r="P7216" s="6">
        <v>-72.128991310000004</v>
      </c>
    </row>
    <row r="7217" spans="1:16" ht="15.75" customHeight="1" x14ac:dyDescent="0.3">
      <c r="B7217" s="6">
        <v>107</v>
      </c>
      <c r="C7217" s="6" t="s">
        <v>26</v>
      </c>
      <c r="D7217" s="6">
        <v>9980</v>
      </c>
      <c r="F7217" s="6" t="s">
        <v>22</v>
      </c>
      <c r="G7217" s="6">
        <v>157.5</v>
      </c>
      <c r="H7217" s="6">
        <v>26.5</v>
      </c>
      <c r="I7217" s="6">
        <v>5.5</v>
      </c>
      <c r="J7217" s="6" t="s">
        <v>170</v>
      </c>
      <c r="K7217" s="6">
        <v>1.3</v>
      </c>
      <c r="L7217" s="6" t="s">
        <v>24</v>
      </c>
      <c r="N7217" s="6" t="b">
        <v>0</v>
      </c>
      <c r="O7217" s="6">
        <v>41.989199720000002</v>
      </c>
      <c r="P7217" s="6">
        <v>-72.128987600000002</v>
      </c>
    </row>
    <row r="7218" spans="1:16" ht="15.75" customHeight="1" x14ac:dyDescent="0.3">
      <c r="B7218" s="6">
        <v>107</v>
      </c>
      <c r="C7218" s="6" t="s">
        <v>26</v>
      </c>
      <c r="D7218" s="6">
        <v>9982</v>
      </c>
      <c r="F7218" s="6" t="s">
        <v>20</v>
      </c>
      <c r="G7218" s="6">
        <v>155.5</v>
      </c>
      <c r="H7218" s="6">
        <v>25.4</v>
      </c>
      <c r="I7218" s="6">
        <v>2.1</v>
      </c>
      <c r="J7218" s="6" t="s">
        <v>170</v>
      </c>
      <c r="K7218" s="6">
        <v>1.3</v>
      </c>
      <c r="L7218" s="6" t="s">
        <v>24</v>
      </c>
      <c r="N7218" s="6" t="b">
        <v>0</v>
      </c>
      <c r="O7218" s="6">
        <v>41.989193100000001</v>
      </c>
      <c r="P7218" s="6">
        <v>-72.129013740000005</v>
      </c>
    </row>
    <row r="7219" spans="1:16" ht="15.75" customHeight="1" x14ac:dyDescent="0.3">
      <c r="B7219" s="6">
        <v>107</v>
      </c>
      <c r="C7219" s="6" t="s">
        <v>26</v>
      </c>
      <c r="D7219" s="6">
        <v>9984</v>
      </c>
      <c r="F7219" s="6" t="s">
        <v>22</v>
      </c>
      <c r="G7219" s="6">
        <v>153.80000000000001</v>
      </c>
      <c r="H7219" s="6">
        <v>29</v>
      </c>
      <c r="I7219" s="6">
        <v>2.4</v>
      </c>
      <c r="J7219" s="6" t="s">
        <v>170</v>
      </c>
      <c r="K7219" s="6">
        <v>1.3</v>
      </c>
      <c r="L7219" s="6" t="s">
        <v>24</v>
      </c>
      <c r="N7219" s="6" t="b">
        <v>0</v>
      </c>
      <c r="O7219" s="6">
        <v>41.989227640000003</v>
      </c>
      <c r="P7219" s="6">
        <v>-72.129026429999996</v>
      </c>
    </row>
    <row r="7220" spans="1:16" ht="15.75" customHeight="1" x14ac:dyDescent="0.3">
      <c r="B7220" s="6">
        <v>107</v>
      </c>
      <c r="C7220" s="6" t="s">
        <v>26</v>
      </c>
      <c r="D7220" s="6">
        <v>9985</v>
      </c>
      <c r="F7220" s="6" t="s">
        <v>22</v>
      </c>
      <c r="G7220" s="6">
        <v>153.80000000000001</v>
      </c>
      <c r="H7220" s="6">
        <v>28.6</v>
      </c>
      <c r="I7220" s="6">
        <v>1.1000000000000001</v>
      </c>
      <c r="J7220" s="6" t="s">
        <v>170</v>
      </c>
      <c r="K7220" s="6">
        <v>1.3</v>
      </c>
      <c r="L7220" s="6" t="s">
        <v>24</v>
      </c>
      <c r="N7220" s="6" t="b">
        <v>0</v>
      </c>
      <c r="O7220" s="6">
        <v>41.989224100000001</v>
      </c>
      <c r="P7220" s="6">
        <v>-72.129027280000003</v>
      </c>
    </row>
    <row r="7221" spans="1:16" ht="15.75" customHeight="1" x14ac:dyDescent="0.3">
      <c r="B7221" s="6">
        <v>107</v>
      </c>
      <c r="C7221" s="6" t="s">
        <v>26</v>
      </c>
      <c r="D7221" s="6">
        <v>9993</v>
      </c>
      <c r="F7221" s="6" t="s">
        <v>20</v>
      </c>
      <c r="G7221" s="6">
        <v>156.1</v>
      </c>
      <c r="H7221" s="6">
        <v>25.2</v>
      </c>
      <c r="I7221" s="6">
        <v>5.2</v>
      </c>
      <c r="J7221" s="6" t="s">
        <v>170</v>
      </c>
      <c r="K7221" s="6">
        <v>1.3</v>
      </c>
      <c r="L7221" s="6" t="s">
        <v>24</v>
      </c>
      <c r="N7221" s="6" t="b">
        <v>0</v>
      </c>
      <c r="O7221" s="6">
        <v>41.989190399999998</v>
      </c>
      <c r="P7221" s="6">
        <v>-72.129007009999995</v>
      </c>
    </row>
    <row r="7222" spans="1:16" ht="15.75" customHeight="1" x14ac:dyDescent="0.3">
      <c r="B7222" s="6">
        <v>106</v>
      </c>
      <c r="C7222" s="6" t="s">
        <v>17</v>
      </c>
      <c r="D7222" s="6">
        <v>10000</v>
      </c>
      <c r="F7222" s="6" t="s">
        <v>22</v>
      </c>
      <c r="G7222" s="6">
        <v>120.7</v>
      </c>
      <c r="H7222" s="6">
        <v>20.100000000000001</v>
      </c>
      <c r="I7222" s="6">
        <v>1.7</v>
      </c>
      <c r="J7222" s="6" t="s">
        <v>170</v>
      </c>
      <c r="K7222" s="6">
        <v>1.3</v>
      </c>
      <c r="L7222" s="6" t="s">
        <v>24</v>
      </c>
      <c r="N7222" s="6" t="b">
        <v>0</v>
      </c>
      <c r="O7222" s="6">
        <v>41.989200519999997</v>
      </c>
      <c r="P7222" s="6">
        <v>-72.129439540000007</v>
      </c>
    </row>
    <row r="7223" spans="1:16" ht="15.75" customHeight="1" x14ac:dyDescent="0.3">
      <c r="A7223" s="6">
        <v>10</v>
      </c>
      <c r="B7223" s="6">
        <v>100</v>
      </c>
      <c r="C7223" s="6" t="s">
        <v>17</v>
      </c>
      <c r="F7223" s="6" t="s">
        <v>23</v>
      </c>
      <c r="G7223" s="6">
        <v>4.2</v>
      </c>
      <c r="H7223" s="6">
        <v>22.8</v>
      </c>
      <c r="I7223" s="6">
        <v>16.100000000000001</v>
      </c>
      <c r="J7223" s="6" t="s">
        <v>170</v>
      </c>
      <c r="K7223" s="6">
        <v>1.3</v>
      </c>
      <c r="L7223" s="6" t="s">
        <v>24</v>
      </c>
      <c r="N7223" s="6" t="b">
        <v>0</v>
      </c>
      <c r="O7223" s="6">
        <v>41.989406369999998</v>
      </c>
      <c r="P7223" s="6">
        <v>-72.130822050000006</v>
      </c>
    </row>
    <row r="7224" spans="1:16" ht="15.75" customHeight="1" x14ac:dyDescent="0.3">
      <c r="B7224" s="6">
        <v>308</v>
      </c>
      <c r="C7224" s="6" t="s">
        <v>25</v>
      </c>
      <c r="F7224" s="6" t="s">
        <v>20</v>
      </c>
      <c r="G7224" s="6">
        <v>171.6</v>
      </c>
      <c r="H7224" s="6">
        <v>70.2</v>
      </c>
      <c r="I7224" s="6">
        <v>1.5</v>
      </c>
      <c r="J7224" s="6" t="s">
        <v>170</v>
      </c>
      <c r="L7224" s="6" t="s">
        <v>24</v>
      </c>
      <c r="N7224" s="6" t="b">
        <v>0</v>
      </c>
      <c r="O7224" s="6">
        <v>41.989564729999998</v>
      </c>
      <c r="P7224" s="6">
        <v>-72.128727760000004</v>
      </c>
    </row>
    <row r="7225" spans="1:16" ht="15.75" customHeight="1" x14ac:dyDescent="0.3">
      <c r="B7225" s="6">
        <v>308</v>
      </c>
      <c r="C7225" s="6" t="s">
        <v>25</v>
      </c>
      <c r="F7225" s="6" t="s">
        <v>39</v>
      </c>
      <c r="G7225" s="6">
        <v>177.4</v>
      </c>
      <c r="H7225" s="6">
        <v>74.400000000000006</v>
      </c>
      <c r="I7225" s="6">
        <v>11</v>
      </c>
      <c r="J7225" s="6" t="s">
        <v>170</v>
      </c>
      <c r="L7225" s="6" t="s">
        <v>24</v>
      </c>
      <c r="N7225" s="6" t="b">
        <v>0</v>
      </c>
      <c r="O7225" s="6">
        <v>41.989592870000003</v>
      </c>
      <c r="P7225" s="6">
        <v>-72.128649820000007</v>
      </c>
    </row>
    <row r="7226" spans="1:16" ht="15.75" customHeight="1" x14ac:dyDescent="0.3">
      <c r="B7226" s="6">
        <v>702</v>
      </c>
      <c r="C7226" s="6" t="s">
        <v>25</v>
      </c>
      <c r="F7226" s="6" t="s">
        <v>172</v>
      </c>
      <c r="G7226" s="6">
        <v>51.4</v>
      </c>
      <c r="H7226" s="6">
        <v>156.80000000000001</v>
      </c>
      <c r="I7226" s="6">
        <v>1.4</v>
      </c>
      <c r="J7226" s="6" t="s">
        <v>170</v>
      </c>
      <c r="K7226" s="6">
        <v>1.3</v>
      </c>
      <c r="L7226" s="6" t="s">
        <v>24</v>
      </c>
      <c r="N7226" s="6" t="b">
        <v>0</v>
      </c>
      <c r="O7226" s="6">
        <v>41.99051944</v>
      </c>
      <c r="P7226" s="6">
        <v>-72.129978070000007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2018_BYPLOT (2)</vt:lpstr>
      <vt:lpstr>2018_BYTAG#</vt:lpstr>
      <vt:lpstr>multiple stems</vt:lpstr>
      <vt:lpstr>problems</vt:lpstr>
      <vt:lpstr>codes</vt:lpstr>
      <vt:lpstr>ForestGEO_Data_Final_2019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woodbury</dc:creator>
  <cp:lastModifiedBy>david woodbury</cp:lastModifiedBy>
  <dcterms:created xsi:type="dcterms:W3CDTF">2021-11-12T14:32:05Z</dcterms:created>
  <dcterms:modified xsi:type="dcterms:W3CDTF">2021-11-13T02:21:09Z</dcterms:modified>
</cp:coreProperties>
</file>