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46.xml" ContentType="application/vnd.openxmlformats-officedocument.drawingml.chart+xml"/>
  <Override PartName="/xl/charts/chart52.xml" ContentType="application/vnd.openxmlformats-officedocument.drawingml.chart+xml"/>
  <Override PartName="/xl/charts/chart45.xml" ContentType="application/vnd.openxmlformats-officedocument.drawingml.chart+xml"/>
  <Override PartName="/xl/charts/chart51.xml" ContentType="application/vnd.openxmlformats-officedocument.drawingml.chart+xml"/>
  <Override PartName="/xl/charts/chart44.xml" ContentType="application/vnd.openxmlformats-officedocument.drawingml.chart+xml"/>
  <Override PartName="/xl/charts/chart50.xml" ContentType="application/vnd.openxmlformats-officedocument.drawingml.chart+xml"/>
  <Override PartName="/xl/charts/chart43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heet4" sheetId="1" state="visible" r:id="rId2"/>
    <sheet name="Sheet1" sheetId="2" state="visible" r:id="rId3"/>
    <sheet name="WorkLoad_User" sheetId="3" state="visible" r:id="rId4"/>
    <sheet name="WorkLoad_Task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<sst xmlns="http://schemas.openxmlformats.org/spreadsheetml/2006/main" count="94" uniqueCount="31">
  <si>
    <t xml:space="preserve">Rank</t>
  </si>
  <si>
    <t xml:space="preserve">U1</t>
  </si>
  <si>
    <t xml:space="preserve">U2</t>
  </si>
  <si>
    <t xml:space="preserve">U3</t>
  </si>
  <si>
    <t xml:space="preserve">U4</t>
  </si>
  <si>
    <t xml:space="preserve">Membros</t>
  </si>
  <si>
    <t xml:space="preserve">Time</t>
  </si>
  <si>
    <t xml:space="preserve">t1</t>
  </si>
  <si>
    <t xml:space="preserve">t2</t>
  </si>
  <si>
    <t xml:space="preserve">t3</t>
  </si>
  <si>
    <t xml:space="preserve">t4</t>
  </si>
  <si>
    <t xml:space="preserve">total</t>
  </si>
  <si>
    <t xml:space="preserve">Error</t>
  </si>
  <si>
    <t xml:space="preserve">Group ID</t>
  </si>
  <si>
    <t xml:space="preserve">Users</t>
  </si>
  <si>
    <t xml:space="preserve">Task</t>
  </si>
  <si>
    <t xml:space="preserve">Total</t>
  </si>
  <si>
    <t xml:space="preserve">Load</t>
  </si>
  <si>
    <t xml:space="preserve">%</t>
  </si>
  <si>
    <t xml:space="preserve">User</t>
  </si>
  <si>
    <t xml:space="preserve">Trans</t>
  </si>
  <si>
    <t xml:space="preserve">Rot</t>
  </si>
  <si>
    <t xml:space="preserve">Scale</t>
  </si>
  <si>
    <t xml:space="preserve">Cam</t>
  </si>
  <si>
    <t xml:space="preserve">Idle Task</t>
  </si>
  <si>
    <t xml:space="preserve">Task 1</t>
  </si>
  <si>
    <t xml:space="preserve">Task 2</t>
  </si>
  <si>
    <t xml:space="preserve">Task 3</t>
  </si>
  <si>
    <t xml:space="preserve">Task 4</t>
  </si>
  <si>
    <t xml:space="preserve">Team ID</t>
  </si>
  <si>
    <t xml:space="preserve">User ID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</si>
</sst>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Sheet1!$B$20:$B$20,Sheet1!$I$22:$I$22,Sheet1!$P$23:$P$23,Sheet1!$W$22:$W$22</c:f>
              <c:numCache>
                <c:formatCode>General</c:formatCode>
                <c:ptCount val="4"/>
                <c:pt idx="0">
                  <c:v>54.43592</c:v>
                </c:pt>
                <c:pt idx="1">
                  <c:v>27.0105816666667</c:v>
                </c:pt>
                <c:pt idx="2">
                  <c:v>31.6572816666667</c:v>
                </c:pt>
                <c:pt idx="3">
                  <c:v>32.771058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Sheet1!$C$20:$C$20,Sheet1!$J$22:$J$22,Sheet1!$Q$23:$Q$23,Sheet1!$X$22:$X$22</c:f>
              <c:numCache>
                <c:formatCode>General</c:formatCode>
                <c:ptCount val="4"/>
                <c:pt idx="0">
                  <c:v>36.84312</c:v>
                </c:pt>
                <c:pt idx="1">
                  <c:v>22.4797633333333</c:v>
                </c:pt>
                <c:pt idx="2">
                  <c:v>28.8534166666667</c:v>
                </c:pt>
                <c:pt idx="3">
                  <c:v>24.499086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Sheet1!$D$20:$D$20,Sheet1!$K$22:$K$22,Sheet1!$R$23:$R$23,Sheet1!$Y$22:$Y$22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126.62708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Sheet1!$E$20:$E$20,Sheet1!$L$22:$L$22,Sheet1!$S$23:$S$23,Sheet1!$Z$22:$Z$22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79.389788</c:v>
                </c:pt>
              </c:numCache>
            </c:numRef>
          </c:val>
        </c:ser>
        <c:gapWidth val="100"/>
        <c:overlap val="0"/>
        <c:axId val="26120939"/>
        <c:axId val="72064813"/>
      </c:barChart>
      <c:catAx>
        <c:axId val="26120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064813"/>
        <c:crosses val="autoZero"/>
        <c:auto val="1"/>
        <c:lblAlgn val="ctr"/>
        <c:lblOffset val="100"/>
      </c:catAx>
      <c:valAx>
        <c:axId val="72064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1209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Sheet1!$D$20:$D$20,Sheet1!$K$22:$K$22,Sheet1!$R$23:$R$23,Sheet1!$Y$22:$Y$22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126.62708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Sheet1!$E$20:$E$20,Sheet1!$L$22:$L$22,Sheet1!$S$23:$S$23,Sheet1!$Z$22:$Z$22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79.389788</c:v>
                </c:pt>
              </c:numCache>
            </c:numRef>
          </c:val>
        </c:ser>
        <c:gapWidth val="100"/>
        <c:overlap val="0"/>
        <c:axId val="4798839"/>
        <c:axId val="38948567"/>
      </c:barChart>
      <c:catAx>
        <c:axId val="4798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948567"/>
        <c:crosses val="autoZero"/>
        <c:auto val="1"/>
        <c:lblAlgn val="ctr"/>
        <c:lblOffset val="100"/>
      </c:catAx>
      <c:valAx>
        <c:axId val="38948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988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Sheet1!$B$20:$B$20,Sheet1!$I$22:$I$22,Sheet1!$P$23:$P$23,Sheet1!$W$22:$W$22</c:f>
              <c:numCache>
                <c:formatCode>General</c:formatCode>
                <c:ptCount val="4"/>
                <c:pt idx="0">
                  <c:v>54.43592</c:v>
                </c:pt>
                <c:pt idx="1">
                  <c:v>27.0105816666667</c:v>
                </c:pt>
                <c:pt idx="2">
                  <c:v>31.6572816666667</c:v>
                </c:pt>
                <c:pt idx="3">
                  <c:v>32.771058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Sheet1!$C$20:$C$20,Sheet1!$J$22:$J$22,Sheet1!$Q$23:$Q$23,Sheet1!$X$22:$X$22</c:f>
              <c:numCache>
                <c:formatCode>General</c:formatCode>
                <c:ptCount val="4"/>
                <c:pt idx="0">
                  <c:v>36.84312</c:v>
                </c:pt>
                <c:pt idx="1">
                  <c:v>22.4797633333333</c:v>
                </c:pt>
                <c:pt idx="2">
                  <c:v>28.8534166666667</c:v>
                </c:pt>
                <c:pt idx="3">
                  <c:v>24.499086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Sheet1!$D$20:$D$20,Sheet1!$K$22:$K$22,Sheet1!$R$23:$R$23,Sheet1!$Y$22:$Y$22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126.62708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Sheet1!$E$20:$E$20,Sheet1!$L$22:$L$22,Sheet1!$S$23:$S$23,Sheet1!$Z$22:$Z$22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79.389788</c:v>
                </c:pt>
              </c:numCache>
            </c:numRef>
          </c:val>
        </c:ser>
        <c:gapWidth val="100"/>
        <c:overlap val="0"/>
        <c:axId val="91809292"/>
        <c:axId val="83200970"/>
      </c:barChart>
      <c:catAx>
        <c:axId val="918092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200970"/>
        <c:crosses val="autoZero"/>
        <c:auto val="1"/>
        <c:lblAlgn val="ctr"/>
        <c:lblOffset val="100"/>
      </c:catAx>
      <c:valAx>
        <c:axId val="832009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8092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Sheet1!$D$20:$D$20,Sheet1!$K$22:$K$22,Sheet1!$R$23:$R$23,Sheet1!$Y$22:$Y$22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126.62708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Sheet1!$E$20:$E$20,Sheet1!$L$22:$L$22,Sheet1!$S$23:$S$23,Sheet1!$Z$22:$Z$22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79.389788</c:v>
                </c:pt>
              </c:numCache>
            </c:numRef>
          </c:val>
        </c:ser>
        <c:gapWidth val="100"/>
        <c:overlap val="0"/>
        <c:axId val="16050645"/>
        <c:axId val="36887470"/>
      </c:barChart>
      <c:catAx>
        <c:axId val="160506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887470"/>
        <c:crosses val="autoZero"/>
        <c:auto val="1"/>
        <c:lblAlgn val="ctr"/>
        <c:lblOffset val="100"/>
      </c:catAx>
      <c:valAx>
        <c:axId val="368874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050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Sheet1!$B$31:$B$31,Sheet1!$I$33:$I$33,Sheet1!$P$33:$P$33,Sheet1!$W$30:$W$30</c:f>
              <c:numCache>
                <c:formatCode>General</c:formatCode>
                <c:ptCount val="4"/>
                <c:pt idx="0">
                  <c:v>3.5897249</c:v>
                </c:pt>
                <c:pt idx="1">
                  <c:v>2.6150865</c:v>
                </c:pt>
                <c:pt idx="2">
                  <c:v>1.88383316666667</c:v>
                </c:pt>
                <c:pt idx="3">
                  <c:v>2.0465585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Sheet1!$C$31:$C$31,Sheet1!$J$33:$J$33,Sheet1!$Q$33:$Q$33,Sheet1!$X$30:$X$30</c:f>
              <c:numCache>
                <c:formatCode>General</c:formatCode>
                <c:ptCount val="4"/>
                <c:pt idx="0">
                  <c:v>10.0790716</c:v>
                </c:pt>
                <c:pt idx="1">
                  <c:v>7.175025</c:v>
                </c:pt>
                <c:pt idx="2">
                  <c:v>4.532124</c:v>
                </c:pt>
                <c:pt idx="3">
                  <c:v>2.979571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Sheet1!$D$31:$D$31,Sheet1!$K$33:$K$33,Sheet1!$R$33:$R$33,Sheet1!$Y$30:$Y$30</c:f>
              <c:numCache>
                <c:formatCode>General</c:formatCode>
                <c:ptCount val="4"/>
                <c:pt idx="0">
                  <c:v>6.7990817</c:v>
                </c:pt>
                <c:pt idx="1">
                  <c:v>4.77276280416667</c:v>
                </c:pt>
                <c:pt idx="2">
                  <c:v>3.66681937291667</c:v>
                </c:pt>
                <c:pt idx="3">
                  <c:v>2.3768976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Sheet1!$E$31:$E$31,Sheet1!$L$33:$L$33,Sheet1!$S$33:$S$33,Sheet1!$Z$30:$Z$30</c:f>
              <c:numCache>
                <c:formatCode>General</c:formatCode>
                <c:ptCount val="4"/>
                <c:pt idx="0">
                  <c:v>6.2413185</c:v>
                </c:pt>
                <c:pt idx="1">
                  <c:v>4.30935628333333</c:v>
                </c:pt>
                <c:pt idx="2">
                  <c:v>3.92098708125</c:v>
                </c:pt>
                <c:pt idx="3">
                  <c:v>1.918038625</c:v>
                </c:pt>
              </c:numCache>
            </c:numRef>
          </c:val>
        </c:ser>
        <c:gapWidth val="100"/>
        <c:overlap val="0"/>
        <c:axId val="35949501"/>
        <c:axId val="78474054"/>
      </c:barChart>
      <c:catAx>
        <c:axId val="359495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474054"/>
        <c:crosses val="autoZero"/>
        <c:auto val="1"/>
        <c:lblAlgn val="ctr"/>
        <c:lblOffset val="100"/>
      </c:catAx>
      <c:valAx>
        <c:axId val="78474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495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Sheet1!$P$17:$P$22</c:f>
              <c:numCache>
                <c:formatCode>General</c:formatCode>
                <c:ptCount val="6"/>
                <c:pt idx="0">
                  <c:v>58.66863</c:v>
                </c:pt>
                <c:pt idx="1">
                  <c:v>29.0093</c:v>
                </c:pt>
                <c:pt idx="2">
                  <c:v>36.213</c:v>
                </c:pt>
                <c:pt idx="3">
                  <c:v>21.4411</c:v>
                </c:pt>
                <c:pt idx="4">
                  <c:v>20.20286</c:v>
                </c:pt>
                <c:pt idx="5">
                  <c:v>24.4088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Sheet1!$Q$17:$Q$22</c:f>
              <c:numCache>
                <c:formatCode>General</c:formatCode>
                <c:ptCount val="6"/>
                <c:pt idx="0">
                  <c:v>16.3988</c:v>
                </c:pt>
                <c:pt idx="1">
                  <c:v>49.1603</c:v>
                </c:pt>
                <c:pt idx="2">
                  <c:v>22.4135</c:v>
                </c:pt>
                <c:pt idx="3">
                  <c:v>17.1868</c:v>
                </c:pt>
                <c:pt idx="4">
                  <c:v>25.701</c:v>
                </c:pt>
                <c:pt idx="5">
                  <c:v>42.2601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Sheet1!$R$17:$R$22</c:f>
              <c:numCache>
                <c:formatCode>General</c:formatCode>
                <c:ptCount val="6"/>
                <c:pt idx="0">
                  <c:v>127.2309</c:v>
                </c:pt>
                <c:pt idx="1">
                  <c:v>120.6714</c:v>
                </c:pt>
                <c:pt idx="2">
                  <c:v>76.8215</c:v>
                </c:pt>
                <c:pt idx="3">
                  <c:v>86.8132</c:v>
                </c:pt>
                <c:pt idx="4">
                  <c:v>283.4138</c:v>
                </c:pt>
                <c:pt idx="5">
                  <c:v>41.2966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Sheet1!$S$17:$S$22</c:f>
              <c:numCache>
                <c:formatCode>General</c:formatCode>
                <c:ptCount val="6"/>
                <c:pt idx="0">
                  <c:v>82.5638</c:v>
                </c:pt>
                <c:pt idx="1">
                  <c:v>91.1117</c:v>
                </c:pt>
                <c:pt idx="2">
                  <c:v>55.2902</c:v>
                </c:pt>
                <c:pt idx="3">
                  <c:v>61.2443</c:v>
                </c:pt>
                <c:pt idx="4">
                  <c:v>192.724</c:v>
                </c:pt>
                <c:pt idx="5">
                  <c:v>38.1163</c:v>
                </c:pt>
              </c:numCache>
            </c:numRef>
          </c:val>
        </c:ser>
        <c:gapWidth val="100"/>
        <c:overlap val="0"/>
        <c:axId val="44608903"/>
        <c:axId val="38347507"/>
      </c:barChart>
      <c:catAx>
        <c:axId val="44608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347507"/>
        <c:crosses val="autoZero"/>
        <c:auto val="1"/>
        <c:lblAlgn val="ctr"/>
        <c:lblOffset val="100"/>
      </c:catAx>
      <c:valAx>
        <c:axId val="38347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608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Sheet1!$P$27:$P$32</c:f>
              <c:numCache>
                <c:formatCode>General</c:formatCode>
                <c:ptCount val="6"/>
                <c:pt idx="0">
                  <c:v>0.867342</c:v>
                </c:pt>
                <c:pt idx="1">
                  <c:v>2.35932</c:v>
                </c:pt>
                <c:pt idx="2">
                  <c:v>2.2592535</c:v>
                </c:pt>
                <c:pt idx="3">
                  <c:v>1.300738</c:v>
                </c:pt>
                <c:pt idx="4">
                  <c:v>2.3293385</c:v>
                </c:pt>
                <c:pt idx="5">
                  <c:v>2.187007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Sheet1!$Q$27:$Q$32</c:f>
              <c:numCache>
                <c:formatCode>General</c:formatCode>
                <c:ptCount val="6"/>
                <c:pt idx="0">
                  <c:v>3.243309</c:v>
                </c:pt>
                <c:pt idx="1">
                  <c:v>4.060901</c:v>
                </c:pt>
                <c:pt idx="2">
                  <c:v>3.317118</c:v>
                </c:pt>
                <c:pt idx="3">
                  <c:v>3.357939</c:v>
                </c:pt>
                <c:pt idx="4">
                  <c:v>4.309965</c:v>
                </c:pt>
                <c:pt idx="5">
                  <c:v>8.903512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Sheet1!$R$27:$R$32</c:f>
              <c:numCache>
                <c:formatCode>General</c:formatCode>
                <c:ptCount val="6"/>
                <c:pt idx="0">
                  <c:v>2.972291</c:v>
                </c:pt>
                <c:pt idx="1">
                  <c:v>3.9785115</c:v>
                </c:pt>
                <c:pt idx="2">
                  <c:v>4.44014875</c:v>
                </c:pt>
                <c:pt idx="3">
                  <c:v>3.179115575</c:v>
                </c:pt>
                <c:pt idx="4">
                  <c:v>2.6522025375</c:v>
                </c:pt>
                <c:pt idx="5">
                  <c:v>4.778646875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Sheet1!$S$27:$S$32</c:f>
              <c:numCache>
                <c:formatCode>General</c:formatCode>
                <c:ptCount val="6"/>
                <c:pt idx="0">
                  <c:v>3.701374375</c:v>
                </c:pt>
                <c:pt idx="1">
                  <c:v>3.410890875</c:v>
                </c:pt>
                <c:pt idx="2">
                  <c:v>4.628315625</c:v>
                </c:pt>
                <c:pt idx="3">
                  <c:v>4.2478688625</c:v>
                </c:pt>
                <c:pt idx="4">
                  <c:v>2.95349675</c:v>
                </c:pt>
                <c:pt idx="5">
                  <c:v>4.583976</c:v>
                </c:pt>
              </c:numCache>
            </c:numRef>
          </c:val>
        </c:ser>
        <c:gapWidth val="100"/>
        <c:overlap val="0"/>
        <c:axId val="49302891"/>
        <c:axId val="82555190"/>
      </c:barChart>
      <c:catAx>
        <c:axId val="493028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555190"/>
        <c:crosses val="autoZero"/>
        <c:auto val="1"/>
        <c:lblAlgn val="ctr"/>
        <c:lblOffset val="100"/>
      </c:catAx>
      <c:valAx>
        <c:axId val="82555190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30289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Sheet1!$I$27:$I$32</c:f>
              <c:numCache>
                <c:formatCode>General</c:formatCode>
                <c:ptCount val="6"/>
                <c:pt idx="0">
                  <c:v>1.923633</c:v>
                </c:pt>
                <c:pt idx="1">
                  <c:v>3.004579</c:v>
                </c:pt>
                <c:pt idx="2">
                  <c:v>2.1928545</c:v>
                </c:pt>
                <c:pt idx="3">
                  <c:v>2.5768675</c:v>
                </c:pt>
                <c:pt idx="4">
                  <c:v>4.601643</c:v>
                </c:pt>
                <c:pt idx="5">
                  <c:v>1.390942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Sheet1!$J$27:$J$32</c:f>
              <c:numCache>
                <c:formatCode>General</c:formatCode>
                <c:ptCount val="6"/>
                <c:pt idx="0">
                  <c:v>11.75348</c:v>
                </c:pt>
                <c:pt idx="1">
                  <c:v>4.069859</c:v>
                </c:pt>
                <c:pt idx="2">
                  <c:v>5.547572</c:v>
                </c:pt>
                <c:pt idx="3">
                  <c:v>8.645294</c:v>
                </c:pt>
                <c:pt idx="4">
                  <c:v>8.891509</c:v>
                </c:pt>
                <c:pt idx="5">
                  <c:v>4.142436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Sheet1!$K$27:$K$32</c:f>
              <c:numCache>
                <c:formatCode>General</c:formatCode>
                <c:ptCount val="6"/>
                <c:pt idx="0">
                  <c:v>3.251325575</c:v>
                </c:pt>
                <c:pt idx="1">
                  <c:v>4.849438875</c:v>
                </c:pt>
                <c:pt idx="2">
                  <c:v>6.0378925</c:v>
                </c:pt>
                <c:pt idx="3">
                  <c:v>4.726371375</c:v>
                </c:pt>
                <c:pt idx="4">
                  <c:v>5.07176175</c:v>
                </c:pt>
                <c:pt idx="5">
                  <c:v>4.69978675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Sheet1!$L$27:$L$32</c:f>
              <c:numCache>
                <c:formatCode>General</c:formatCode>
                <c:ptCount val="6"/>
                <c:pt idx="0">
                  <c:v>3.595758</c:v>
                </c:pt>
                <c:pt idx="1">
                  <c:v>4.512302825</c:v>
                </c:pt>
                <c:pt idx="2">
                  <c:v>4.339551</c:v>
                </c:pt>
                <c:pt idx="3">
                  <c:v>3.707838875</c:v>
                </c:pt>
                <c:pt idx="4">
                  <c:v>5.540681</c:v>
                </c:pt>
                <c:pt idx="5">
                  <c:v>4.160006</c:v>
                </c:pt>
              </c:numCache>
            </c:numRef>
          </c:val>
        </c:ser>
        <c:gapWidth val="100"/>
        <c:overlap val="0"/>
        <c:axId val="44339514"/>
        <c:axId val="88410521"/>
      </c:barChart>
      <c:catAx>
        <c:axId val="443395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410521"/>
        <c:crosses val="autoZero"/>
        <c:auto val="1"/>
        <c:lblAlgn val="ctr"/>
        <c:lblOffset val="100"/>
      </c:catAx>
      <c:valAx>
        <c:axId val="88410521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3951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Sheet1!$I$16:$I$21</c:f>
              <c:numCache>
                <c:formatCode>General</c:formatCode>
                <c:ptCount val="6"/>
                <c:pt idx="0">
                  <c:v>19.921</c:v>
                </c:pt>
                <c:pt idx="1">
                  <c:v>13.6498</c:v>
                </c:pt>
                <c:pt idx="2">
                  <c:v>16.4503</c:v>
                </c:pt>
                <c:pt idx="3">
                  <c:v>17.2095</c:v>
                </c:pt>
                <c:pt idx="4">
                  <c:v>59.3345</c:v>
                </c:pt>
                <c:pt idx="5">
                  <c:v>35.49839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Sheet1!$J$16:$J$21</c:f>
              <c:numCache>
                <c:formatCode>General</c:formatCode>
                <c:ptCount val="6"/>
                <c:pt idx="0">
                  <c:v>23.7583</c:v>
                </c:pt>
                <c:pt idx="1">
                  <c:v>15.9533</c:v>
                </c:pt>
                <c:pt idx="2">
                  <c:v>14.4999</c:v>
                </c:pt>
                <c:pt idx="3">
                  <c:v>29.6276</c:v>
                </c:pt>
                <c:pt idx="4">
                  <c:v>16.4841</c:v>
                </c:pt>
                <c:pt idx="5">
                  <c:v>34.55538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Sheet1!$K$16:$K$21</c:f>
              <c:numCache>
                <c:formatCode>General</c:formatCode>
                <c:ptCount val="6"/>
                <c:pt idx="0">
                  <c:v>86.013</c:v>
                </c:pt>
                <c:pt idx="1">
                  <c:v>87.2619</c:v>
                </c:pt>
                <c:pt idx="2">
                  <c:v>69.3649</c:v>
                </c:pt>
                <c:pt idx="3">
                  <c:v>139.3775</c:v>
                </c:pt>
                <c:pt idx="4">
                  <c:v>109.5334</c:v>
                </c:pt>
                <c:pt idx="5">
                  <c:v>99.4809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Sheet1!$L$16:$L$21</c:f>
              <c:numCache>
                <c:formatCode>General</c:formatCode>
                <c:ptCount val="6"/>
                <c:pt idx="0">
                  <c:v>90.59442</c:v>
                </c:pt>
                <c:pt idx="1">
                  <c:v>113.11968</c:v>
                </c:pt>
                <c:pt idx="2">
                  <c:v>58.4197</c:v>
                </c:pt>
                <c:pt idx="3">
                  <c:v>111.0404</c:v>
                </c:pt>
                <c:pt idx="4">
                  <c:v>83.165</c:v>
                </c:pt>
                <c:pt idx="5">
                  <c:v>93.1132</c:v>
                </c:pt>
              </c:numCache>
            </c:numRef>
          </c:val>
        </c:ser>
        <c:gapWidth val="100"/>
        <c:overlap val="0"/>
        <c:axId val="30897443"/>
        <c:axId val="69238749"/>
      </c:barChart>
      <c:catAx>
        <c:axId val="308974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238749"/>
        <c:crosses val="autoZero"/>
        <c:auto val="1"/>
        <c:lblAlgn val="ctr"/>
        <c:lblOffset val="100"/>
      </c:catAx>
      <c:valAx>
        <c:axId val="69238749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8974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Sheet1!$B$15:$B$19</c:f>
              <c:numCache>
                <c:formatCode>General</c:formatCode>
                <c:ptCount val="5"/>
                <c:pt idx="0">
                  <c:v>44.601</c:v>
                </c:pt>
                <c:pt idx="1">
                  <c:v>86.2698</c:v>
                </c:pt>
                <c:pt idx="2">
                  <c:v>37.2235000000001</c:v>
                </c:pt>
                <c:pt idx="3">
                  <c:v>71.4288</c:v>
                </c:pt>
                <c:pt idx="4">
                  <c:v>32.6565000000001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Sheet1!$C$15:$C$19</c:f>
              <c:numCache>
                <c:formatCode>General</c:formatCode>
                <c:ptCount val="5"/>
                <c:pt idx="0">
                  <c:v>27.73</c:v>
                </c:pt>
                <c:pt idx="1">
                  <c:v>26.6007</c:v>
                </c:pt>
                <c:pt idx="2">
                  <c:v>32.5</c:v>
                </c:pt>
                <c:pt idx="3">
                  <c:v>55.8885</c:v>
                </c:pt>
                <c:pt idx="4">
                  <c:v>41.4964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Sheet1!$D$15:$D$19</c:f>
              <c:numCache>
                <c:formatCode>General</c:formatCode>
                <c:ptCount val="5"/>
                <c:pt idx="0">
                  <c:v>44.506</c:v>
                </c:pt>
                <c:pt idx="1">
                  <c:v>129.5357</c:v>
                </c:pt>
                <c:pt idx="2">
                  <c:v>130.7602</c:v>
                </c:pt>
                <c:pt idx="3">
                  <c:v>281.5956</c:v>
                </c:pt>
                <c:pt idx="4">
                  <c:v>105.6555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Sheet1!$E$15:$E$19</c:f>
              <c:numCache>
                <c:formatCode>General</c:formatCode>
                <c:ptCount val="5"/>
                <c:pt idx="0">
                  <c:v>56.699</c:v>
                </c:pt>
                <c:pt idx="1">
                  <c:v>88.6564999999999</c:v>
                </c:pt>
                <c:pt idx="2">
                  <c:v>63.4430000000002</c:v>
                </c:pt>
                <c:pt idx="3">
                  <c:v>225.2061</c:v>
                </c:pt>
                <c:pt idx="4">
                  <c:v>139.6341</c:v>
                </c:pt>
              </c:numCache>
            </c:numRef>
          </c:val>
        </c:ser>
        <c:gapWidth val="100"/>
        <c:overlap val="0"/>
        <c:axId val="62187824"/>
        <c:axId val="40558842"/>
      </c:barChart>
      <c:catAx>
        <c:axId val="6218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558842"/>
        <c:crosses val="autoZero"/>
        <c:auto val="1"/>
        <c:lblAlgn val="ctr"/>
        <c:lblOffset val="100"/>
      </c:catAx>
      <c:valAx>
        <c:axId val="40558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187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Sheet1!$B$26:$B$30</c:f>
              <c:numCache>
                <c:formatCode>General</c:formatCode>
                <c:ptCount val="5"/>
                <c:pt idx="0">
                  <c:v>4.2803805</c:v>
                </c:pt>
                <c:pt idx="1">
                  <c:v>3.86967</c:v>
                </c:pt>
                <c:pt idx="2">
                  <c:v>1.317529</c:v>
                </c:pt>
                <c:pt idx="3">
                  <c:v>4.0249215</c:v>
                </c:pt>
                <c:pt idx="4">
                  <c:v>4.4561235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Sheet1!$C$26:$C$30</c:f>
              <c:numCache>
                <c:formatCode>General</c:formatCode>
                <c:ptCount val="5"/>
                <c:pt idx="0">
                  <c:v>16.95301</c:v>
                </c:pt>
                <c:pt idx="1">
                  <c:v>6.642847</c:v>
                </c:pt>
                <c:pt idx="2">
                  <c:v>9.220284</c:v>
                </c:pt>
                <c:pt idx="3">
                  <c:v>8.576299</c:v>
                </c:pt>
                <c:pt idx="4">
                  <c:v>9.002918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Sheet1!$D$26:$D$30</c:f>
              <c:numCache>
                <c:formatCode>General</c:formatCode>
                <c:ptCount val="5"/>
                <c:pt idx="0">
                  <c:v>9.070060125</c:v>
                </c:pt>
                <c:pt idx="1">
                  <c:v>7.381541125</c:v>
                </c:pt>
                <c:pt idx="2">
                  <c:v>6.553977625</c:v>
                </c:pt>
                <c:pt idx="3">
                  <c:v>3.3415055</c:v>
                </c:pt>
                <c:pt idx="4">
                  <c:v>7.648324125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Sheet1!$E$26:$E$30</c:f>
              <c:numCache>
                <c:formatCode>General</c:formatCode>
                <c:ptCount val="5"/>
                <c:pt idx="0">
                  <c:v>8.529818625</c:v>
                </c:pt>
                <c:pt idx="1">
                  <c:v>5.70552475</c:v>
                </c:pt>
                <c:pt idx="2">
                  <c:v>5.216207</c:v>
                </c:pt>
                <c:pt idx="3">
                  <c:v>3.299659</c:v>
                </c:pt>
                <c:pt idx="4">
                  <c:v>8.455383125</c:v>
                </c:pt>
              </c:numCache>
            </c:numRef>
          </c:val>
        </c:ser>
        <c:gapWidth val="100"/>
        <c:overlap val="0"/>
        <c:axId val="90223503"/>
        <c:axId val="96195196"/>
      </c:barChart>
      <c:catAx>
        <c:axId val="9022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195196"/>
        <c:crosses val="autoZero"/>
        <c:auto val="1"/>
        <c:lblAlgn val="ctr"/>
        <c:lblOffset val="100"/>
      </c:catAx>
      <c:valAx>
        <c:axId val="961951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223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Sheet1!$B$31:$B$31,Sheet1!$I$33:$I$33,Sheet1!$P$33:$P$33,Sheet1!$W$30:$W$30</c:f>
              <c:numCache>
                <c:formatCode>General</c:formatCode>
                <c:ptCount val="4"/>
                <c:pt idx="0">
                  <c:v>3.5897249</c:v>
                </c:pt>
                <c:pt idx="1">
                  <c:v>2.6150865</c:v>
                </c:pt>
                <c:pt idx="2">
                  <c:v>1.88383316666667</c:v>
                </c:pt>
                <c:pt idx="3">
                  <c:v>2.0465585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Sheet1!$C$31:$C$31,Sheet1!$J$33:$J$33,Sheet1!$Q$33:$Q$33,Sheet1!$X$30:$X$30</c:f>
              <c:numCache>
                <c:formatCode>General</c:formatCode>
                <c:ptCount val="4"/>
                <c:pt idx="0">
                  <c:v>10.0790716</c:v>
                </c:pt>
                <c:pt idx="1">
                  <c:v>7.175025</c:v>
                </c:pt>
                <c:pt idx="2">
                  <c:v>4.532124</c:v>
                </c:pt>
                <c:pt idx="3">
                  <c:v>2.979571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Sheet1!$D$31:$D$31,Sheet1!$K$33:$K$33,Sheet1!$R$33:$R$33,Sheet1!$Y$30:$Y$30</c:f>
              <c:numCache>
                <c:formatCode>General</c:formatCode>
                <c:ptCount val="4"/>
                <c:pt idx="0">
                  <c:v>6.7990817</c:v>
                </c:pt>
                <c:pt idx="1">
                  <c:v>4.77276280416667</c:v>
                </c:pt>
                <c:pt idx="2">
                  <c:v>3.66681937291667</c:v>
                </c:pt>
                <c:pt idx="3">
                  <c:v>2.3768976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Sheet1!$E$31:$E$31,Sheet1!$L$33:$L$33,Sheet1!$S$33:$S$33,Sheet1!$Z$30:$Z$30</c:f>
              <c:numCache>
                <c:formatCode>General</c:formatCode>
                <c:ptCount val="4"/>
                <c:pt idx="0">
                  <c:v>6.2413185</c:v>
                </c:pt>
                <c:pt idx="1">
                  <c:v>4.30935628333333</c:v>
                </c:pt>
                <c:pt idx="2">
                  <c:v>3.92098708125</c:v>
                </c:pt>
                <c:pt idx="3">
                  <c:v>1.918038625</c:v>
                </c:pt>
              </c:numCache>
            </c:numRef>
          </c:val>
        </c:ser>
        <c:gapWidth val="100"/>
        <c:overlap val="0"/>
        <c:axId val="34976362"/>
        <c:axId val="83611027"/>
      </c:barChart>
      <c:catAx>
        <c:axId val="349763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611027"/>
        <c:crosses val="autoZero"/>
        <c:auto val="1"/>
        <c:lblAlgn val="ctr"/>
        <c:lblOffset val="100"/>
      </c:catAx>
      <c:valAx>
        <c:axId val="836110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9763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Sheet1!$W$16:$W$20</c:f>
              <c:numCache>
                <c:formatCode>General</c:formatCode>
                <c:ptCount val="5"/>
                <c:pt idx="0">
                  <c:v>47.198</c:v>
                </c:pt>
                <c:pt idx="1">
                  <c:v>22.00295</c:v>
                </c:pt>
                <c:pt idx="2">
                  <c:v>21.09751</c:v>
                </c:pt>
                <c:pt idx="3">
                  <c:v>54.20073</c:v>
                </c:pt>
                <c:pt idx="4">
                  <c:v>19.3561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Sheet1!$X$16:$X$20</c:f>
              <c:numCache>
                <c:formatCode>General</c:formatCode>
                <c:ptCount val="5"/>
                <c:pt idx="0">
                  <c:v>21.408</c:v>
                </c:pt>
                <c:pt idx="1">
                  <c:v>16.251</c:v>
                </c:pt>
                <c:pt idx="2">
                  <c:v>16.95763</c:v>
                </c:pt>
                <c:pt idx="3">
                  <c:v>37.1223</c:v>
                </c:pt>
                <c:pt idx="4">
                  <c:v>30.7565000000001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Sheet1!$Y$16:$Y$20</c:f>
              <c:numCache>
                <c:formatCode>General</c:formatCode>
                <c:ptCount val="5"/>
                <c:pt idx="0">
                  <c:v>162.962</c:v>
                </c:pt>
                <c:pt idx="1">
                  <c:v>74.4534</c:v>
                </c:pt>
                <c:pt idx="2">
                  <c:v>56.4048</c:v>
                </c:pt>
                <c:pt idx="3">
                  <c:v>127.1752</c:v>
                </c:pt>
                <c:pt idx="4">
                  <c:v>212.14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Sheet1!$Z$16:$Z$20</c:f>
              <c:numCache>
                <c:formatCode>General</c:formatCode>
                <c:ptCount val="5"/>
                <c:pt idx="0">
                  <c:v>87.06737</c:v>
                </c:pt>
                <c:pt idx="1">
                  <c:v>71.80547</c:v>
                </c:pt>
                <c:pt idx="2">
                  <c:v>63.9076</c:v>
                </c:pt>
                <c:pt idx="3">
                  <c:v>60.7675</c:v>
                </c:pt>
                <c:pt idx="4">
                  <c:v>113.401</c:v>
                </c:pt>
              </c:numCache>
            </c:numRef>
          </c:val>
        </c:ser>
        <c:gapWidth val="100"/>
        <c:overlap val="0"/>
        <c:axId val="34359943"/>
        <c:axId val="66486458"/>
      </c:barChart>
      <c:catAx>
        <c:axId val="34359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486458"/>
        <c:crosses val="autoZero"/>
        <c:auto val="1"/>
        <c:lblAlgn val="ctr"/>
        <c:lblOffset val="100"/>
      </c:catAx>
      <c:valAx>
        <c:axId val="66486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3599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Sheet1!$W$26:$W$30</c:f>
              <c:numCache>
                <c:formatCode>General</c:formatCode>
                <c:ptCount val="5"/>
                <c:pt idx="0">
                  <c:v>1.554914</c:v>
                </c:pt>
                <c:pt idx="1">
                  <c:v>1.4022025</c:v>
                </c:pt>
                <c:pt idx="2">
                  <c:v>3.1454575</c:v>
                </c:pt>
                <c:pt idx="3">
                  <c:v>1.623129</c:v>
                </c:pt>
                <c:pt idx="4">
                  <c:v>2.0465585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Sheet1!$X$26:$X$30</c:f>
              <c:numCache>
                <c:formatCode>General</c:formatCode>
                <c:ptCount val="5"/>
                <c:pt idx="0">
                  <c:v>3.538198</c:v>
                </c:pt>
                <c:pt idx="1">
                  <c:v>4.50141</c:v>
                </c:pt>
                <c:pt idx="2">
                  <c:v>6.065219</c:v>
                </c:pt>
                <c:pt idx="3">
                  <c:v>2.768127</c:v>
                </c:pt>
                <c:pt idx="4">
                  <c:v>2.979571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Sheet1!$Y$26:$Y$30</c:f>
              <c:numCache>
                <c:formatCode>General</c:formatCode>
                <c:ptCount val="5"/>
                <c:pt idx="0">
                  <c:v>2.38996525</c:v>
                </c:pt>
                <c:pt idx="1">
                  <c:v>3.33753925</c:v>
                </c:pt>
                <c:pt idx="2">
                  <c:v>3.023767</c:v>
                </c:pt>
                <c:pt idx="3">
                  <c:v>1.7761807375</c:v>
                </c:pt>
                <c:pt idx="4">
                  <c:v>2.3768976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Sheet1!$Z$26:$Z$30</c:f>
              <c:numCache>
                <c:formatCode>General</c:formatCode>
                <c:ptCount val="5"/>
                <c:pt idx="0">
                  <c:v>2.11079225</c:v>
                </c:pt>
                <c:pt idx="1">
                  <c:v>2.2889878875</c:v>
                </c:pt>
                <c:pt idx="2">
                  <c:v>3.2575605</c:v>
                </c:pt>
                <c:pt idx="3">
                  <c:v>1.903549325</c:v>
                </c:pt>
                <c:pt idx="4">
                  <c:v>1.918038625</c:v>
                </c:pt>
              </c:numCache>
            </c:numRef>
          </c:val>
        </c:ser>
        <c:gapWidth val="100"/>
        <c:overlap val="0"/>
        <c:axId val="37347097"/>
        <c:axId val="85469204"/>
      </c:barChart>
      <c:catAx>
        <c:axId val="373470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469204"/>
        <c:crosses val="autoZero"/>
        <c:auto val="1"/>
        <c:lblAlgn val="ctr"/>
        <c:lblOffset val="100"/>
      </c:catAx>
      <c:valAx>
        <c:axId val="854692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3470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8" Type="http://schemas.openxmlformats.org/officeDocument/2006/relationships/chart" Target="../charts/chart50.xml"/><Relationship Id="rId9" Type="http://schemas.openxmlformats.org/officeDocument/2006/relationships/chart" Target="../charts/chart51.xml"/><Relationship Id="rId10" Type="http://schemas.openxmlformats.org/officeDocument/2006/relationships/chart" Target="../charts/chart52.xml"/><Relationship Id="rId11" Type="http://schemas.openxmlformats.org/officeDocument/2006/relationships/chart" Target="../charts/chart53.xml"/><Relationship Id="rId12" Type="http://schemas.openxmlformats.org/officeDocument/2006/relationships/chart" Target="../charts/chart54.xml"/><Relationship Id="rId13" Type="http://schemas.openxmlformats.org/officeDocument/2006/relationships/chart" Target="../charts/chart55.xml"/><Relationship Id="rId14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730440</xdr:colOff>
      <xdr:row>78</xdr:row>
      <xdr:rowOff>63000</xdr:rowOff>
    </xdr:from>
    <xdr:to>
      <xdr:col>18</xdr:col>
      <xdr:colOff>505440</xdr:colOff>
      <xdr:row>98</xdr:row>
      <xdr:rowOff>51120</xdr:rowOff>
    </xdr:to>
    <xdr:graphicFrame>
      <xdr:nvGraphicFramePr>
        <xdr:cNvPr id="0" name=""/>
        <xdr:cNvGraphicFramePr/>
      </xdr:nvGraphicFramePr>
      <xdr:xfrm>
        <a:off x="7988400" y="12742560"/>
        <a:ext cx="5652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74520</xdr:colOff>
      <xdr:row>99</xdr:row>
      <xdr:rowOff>9360</xdr:rowOff>
    </xdr:from>
    <xdr:to>
      <xdr:col>27</xdr:col>
      <xdr:colOff>522000</xdr:colOff>
      <xdr:row>118</xdr:row>
      <xdr:rowOff>160200</xdr:rowOff>
    </xdr:to>
    <xdr:graphicFrame>
      <xdr:nvGraphicFramePr>
        <xdr:cNvPr id="1" name=""/>
        <xdr:cNvGraphicFramePr/>
      </xdr:nvGraphicFramePr>
      <xdr:xfrm>
        <a:off x="14809680" y="16102800"/>
        <a:ext cx="5657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796320</xdr:colOff>
      <xdr:row>99</xdr:row>
      <xdr:rowOff>144000</xdr:rowOff>
    </xdr:from>
    <xdr:to>
      <xdr:col>18</xdr:col>
      <xdr:colOff>571320</xdr:colOff>
      <xdr:row>119</xdr:row>
      <xdr:rowOff>132120</xdr:rowOff>
    </xdr:to>
    <xdr:graphicFrame>
      <xdr:nvGraphicFramePr>
        <xdr:cNvPr id="2" name=""/>
        <xdr:cNvGraphicFramePr/>
      </xdr:nvGraphicFramePr>
      <xdr:xfrm>
        <a:off x="8054280" y="16237440"/>
        <a:ext cx="5652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87480</xdr:colOff>
      <xdr:row>78</xdr:row>
      <xdr:rowOff>9360</xdr:rowOff>
    </xdr:from>
    <xdr:to>
      <xdr:col>27</xdr:col>
      <xdr:colOff>534960</xdr:colOff>
      <xdr:row>97</xdr:row>
      <xdr:rowOff>160200</xdr:rowOff>
    </xdr:to>
    <xdr:graphicFrame>
      <xdr:nvGraphicFramePr>
        <xdr:cNvPr id="3" name=""/>
        <xdr:cNvGraphicFramePr/>
      </xdr:nvGraphicFramePr>
      <xdr:xfrm>
        <a:off x="14822640" y="12688920"/>
        <a:ext cx="5657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315000</xdr:colOff>
      <xdr:row>79</xdr:row>
      <xdr:rowOff>68040</xdr:rowOff>
    </xdr:from>
    <xdr:to>
      <xdr:col>8</xdr:col>
      <xdr:colOff>326160</xdr:colOff>
      <xdr:row>99</xdr:row>
      <xdr:rowOff>53640</xdr:rowOff>
    </xdr:to>
    <xdr:graphicFrame>
      <xdr:nvGraphicFramePr>
        <xdr:cNvPr id="4" name=""/>
        <xdr:cNvGraphicFramePr/>
      </xdr:nvGraphicFramePr>
      <xdr:xfrm>
        <a:off x="315000" y="12909960"/>
        <a:ext cx="56689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460800</xdr:colOff>
      <xdr:row>34</xdr:row>
      <xdr:rowOff>94680</xdr:rowOff>
    </xdr:from>
    <xdr:to>
      <xdr:col>23</xdr:col>
      <xdr:colOff>247320</xdr:colOff>
      <xdr:row>54</xdr:row>
      <xdr:rowOff>80280</xdr:rowOff>
    </xdr:to>
    <xdr:graphicFrame>
      <xdr:nvGraphicFramePr>
        <xdr:cNvPr id="5" name=""/>
        <xdr:cNvGraphicFramePr/>
      </xdr:nvGraphicFramePr>
      <xdr:xfrm>
        <a:off x="11090520" y="5621400"/>
        <a:ext cx="56538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585360</xdr:colOff>
      <xdr:row>54</xdr:row>
      <xdr:rowOff>139680</xdr:rowOff>
    </xdr:from>
    <xdr:to>
      <xdr:col>23</xdr:col>
      <xdr:colOff>370440</xdr:colOff>
      <xdr:row>74</xdr:row>
      <xdr:rowOff>127800</xdr:rowOff>
    </xdr:to>
    <xdr:graphicFrame>
      <xdr:nvGraphicFramePr>
        <xdr:cNvPr id="6" name=""/>
        <xdr:cNvGraphicFramePr/>
      </xdr:nvGraphicFramePr>
      <xdr:xfrm>
        <a:off x="11215080" y="8917920"/>
        <a:ext cx="5652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566640</xdr:colOff>
      <xdr:row>54</xdr:row>
      <xdr:rowOff>67320</xdr:rowOff>
    </xdr:from>
    <xdr:to>
      <xdr:col>15</xdr:col>
      <xdr:colOff>617400</xdr:colOff>
      <xdr:row>74</xdr:row>
      <xdr:rowOff>53280</xdr:rowOff>
    </xdr:to>
    <xdr:graphicFrame>
      <xdr:nvGraphicFramePr>
        <xdr:cNvPr id="7" name=""/>
        <xdr:cNvGraphicFramePr/>
      </xdr:nvGraphicFramePr>
      <xdr:xfrm>
        <a:off x="5586120" y="8845560"/>
        <a:ext cx="56610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567000</xdr:colOff>
      <xdr:row>34</xdr:row>
      <xdr:rowOff>14040</xdr:rowOff>
    </xdr:from>
    <xdr:to>
      <xdr:col>15</xdr:col>
      <xdr:colOff>617400</xdr:colOff>
      <xdr:row>53</xdr:row>
      <xdr:rowOff>162720</xdr:rowOff>
    </xdr:to>
    <xdr:graphicFrame>
      <xdr:nvGraphicFramePr>
        <xdr:cNvPr id="8" name=""/>
        <xdr:cNvGraphicFramePr/>
      </xdr:nvGraphicFramePr>
      <xdr:xfrm>
        <a:off x="5586480" y="5540760"/>
        <a:ext cx="566064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34</xdr:row>
      <xdr:rowOff>360</xdr:rowOff>
    </xdr:from>
    <xdr:to>
      <xdr:col>8</xdr:col>
      <xdr:colOff>11160</xdr:colOff>
      <xdr:row>53</xdr:row>
      <xdr:rowOff>148680</xdr:rowOff>
    </xdr:to>
    <xdr:graphicFrame>
      <xdr:nvGraphicFramePr>
        <xdr:cNvPr id="9" name=""/>
        <xdr:cNvGraphicFramePr/>
      </xdr:nvGraphicFramePr>
      <xdr:xfrm>
        <a:off x="0" y="5527080"/>
        <a:ext cx="56689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12960</xdr:colOff>
      <xdr:row>54</xdr:row>
      <xdr:rowOff>126360</xdr:rowOff>
    </xdr:from>
    <xdr:to>
      <xdr:col>8</xdr:col>
      <xdr:colOff>24480</xdr:colOff>
      <xdr:row>74</xdr:row>
      <xdr:rowOff>112680</xdr:rowOff>
    </xdr:to>
    <xdr:graphicFrame>
      <xdr:nvGraphicFramePr>
        <xdr:cNvPr id="10" name=""/>
        <xdr:cNvGraphicFramePr/>
      </xdr:nvGraphicFramePr>
      <xdr:xfrm>
        <a:off x="12960" y="8904600"/>
        <a:ext cx="56692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301680</xdr:colOff>
      <xdr:row>102</xdr:row>
      <xdr:rowOff>13680</xdr:rowOff>
    </xdr:from>
    <xdr:to>
      <xdr:col>8</xdr:col>
      <xdr:colOff>313200</xdr:colOff>
      <xdr:row>121</xdr:row>
      <xdr:rowOff>162000</xdr:rowOff>
    </xdr:to>
    <xdr:graphicFrame>
      <xdr:nvGraphicFramePr>
        <xdr:cNvPr id="11" name=""/>
        <xdr:cNvGraphicFramePr/>
      </xdr:nvGraphicFramePr>
      <xdr:xfrm>
        <a:off x="301680" y="16594560"/>
        <a:ext cx="56692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23</xdr:col>
      <xdr:colOff>501480</xdr:colOff>
      <xdr:row>33</xdr:row>
      <xdr:rowOff>160920</xdr:rowOff>
    </xdr:from>
    <xdr:to>
      <xdr:col>30</xdr:col>
      <xdr:colOff>412560</xdr:colOff>
      <xdr:row>53</xdr:row>
      <xdr:rowOff>149400</xdr:rowOff>
    </xdr:to>
    <xdr:graphicFrame>
      <xdr:nvGraphicFramePr>
        <xdr:cNvPr id="12" name=""/>
        <xdr:cNvGraphicFramePr/>
      </xdr:nvGraphicFramePr>
      <xdr:xfrm>
        <a:off x="16998480" y="5525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23</xdr:col>
      <xdr:colOff>477000</xdr:colOff>
      <xdr:row>54</xdr:row>
      <xdr:rowOff>123120</xdr:rowOff>
    </xdr:from>
    <xdr:to>
      <xdr:col>30</xdr:col>
      <xdr:colOff>388080</xdr:colOff>
      <xdr:row>74</xdr:row>
      <xdr:rowOff>111600</xdr:rowOff>
    </xdr:to>
    <xdr:graphicFrame>
      <xdr:nvGraphicFramePr>
        <xdr:cNvPr id="13" name=""/>
        <xdr:cNvGraphicFramePr/>
      </xdr:nvGraphicFramePr>
      <xdr:xfrm>
        <a:off x="16974000" y="8901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32" activeCellId="0" sqref="Q3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D1" s="0" t="n">
        <v>0.5</v>
      </c>
    </row>
    <row r="2" customFormat="false" ht="12.8" hidden="false" customHeight="false" outlineLevel="0" collapsed="false">
      <c r="D2" s="0" t="s">
        <v>0</v>
      </c>
    </row>
    <row r="3" customFormat="false" ht="12.8" hidden="false" customHeight="false" outlineLevel="0" collapsed="false">
      <c r="A3" s="0" t="n">
        <v>0.5</v>
      </c>
      <c r="B3" s="0" t="n">
        <v>0.5</v>
      </c>
      <c r="C3" s="0" t="n">
        <v>0.5</v>
      </c>
      <c r="D3" s="0" t="n">
        <f aca="false">(MAX(A3-D1,0)+MAX(B3-D1,0))/(1-D1)</f>
        <v>0</v>
      </c>
      <c r="E3" s="0" t="n">
        <f aca="false">VAR(A3:B3)</f>
        <v>0</v>
      </c>
      <c r="F3" s="0" t="n">
        <f aca="false">VAR(A3:C3)</f>
        <v>0</v>
      </c>
      <c r="G3" s="0" t="n">
        <f aca="false">SQRT(E3*E3)</f>
        <v>0</v>
      </c>
      <c r="H3" s="0" t="n">
        <f aca="false">3*F3</f>
        <v>0</v>
      </c>
      <c r="I3" s="0" t="n">
        <f aca="false">STDEV(A3:C3)</f>
        <v>0</v>
      </c>
    </row>
    <row r="4" customFormat="false" ht="12.8" hidden="false" customHeight="false" outlineLevel="0" collapsed="false">
      <c r="A4" s="0" t="n">
        <v>0.6</v>
      </c>
      <c r="B4" s="0" t="n">
        <v>0.4</v>
      </c>
      <c r="C4" s="0" t="n">
        <v>0.4</v>
      </c>
      <c r="D4" s="0" t="n">
        <f aca="false">(MAX(A4-D1,0)+MAX(B4-D1,0))/(1-D1)</f>
        <v>0.2</v>
      </c>
      <c r="E4" s="0" t="n">
        <f aca="false">VAR(A4:B4)</f>
        <v>0.02</v>
      </c>
      <c r="F4" s="0" t="n">
        <f aca="false">VAR(A4:C4)</f>
        <v>0.0133333333333333</v>
      </c>
      <c r="G4" s="0" t="n">
        <f aca="false">SQRT(E4*E4)</f>
        <v>0.02</v>
      </c>
      <c r="H4" s="0" t="n">
        <f aca="false">3*F4</f>
        <v>0.04</v>
      </c>
      <c r="I4" s="0" t="n">
        <f aca="false">STDEV(A4:C4)</f>
        <v>0.115470053837925</v>
      </c>
    </row>
    <row r="5" customFormat="false" ht="12.8" hidden="false" customHeight="false" outlineLevel="0" collapsed="false">
      <c r="A5" s="0" t="n">
        <v>0.7</v>
      </c>
      <c r="B5" s="0" t="n">
        <v>0.3</v>
      </c>
      <c r="C5" s="0" t="n">
        <v>0.3</v>
      </c>
      <c r="D5" s="0" t="n">
        <f aca="false">(MAX(A5-D1,0)+MAX(B5-D1,0))/(1-D1)</f>
        <v>0.4</v>
      </c>
      <c r="E5" s="0" t="n">
        <f aca="false">VAR(A5:B5)</f>
        <v>0.08</v>
      </c>
      <c r="F5" s="0" t="n">
        <f aca="false">VAR(A5:C5)</f>
        <v>0.0533333333333333</v>
      </c>
      <c r="G5" s="0" t="n">
        <f aca="false">SQRT(E5*E5)</f>
        <v>0.08</v>
      </c>
      <c r="H5" s="0" t="n">
        <f aca="false">3*F5</f>
        <v>0.16</v>
      </c>
      <c r="I5" s="0" t="n">
        <f aca="false">STDEV(A5:C5)</f>
        <v>0.23094010767585</v>
      </c>
    </row>
    <row r="6" customFormat="false" ht="12.8" hidden="false" customHeight="false" outlineLevel="0" collapsed="false">
      <c r="A6" s="0" t="n">
        <v>0.8</v>
      </c>
      <c r="B6" s="0" t="n">
        <v>0.2</v>
      </c>
      <c r="C6" s="0" t="n">
        <v>0.2</v>
      </c>
      <c r="D6" s="0" t="n">
        <f aca="false">(MAX(A6-D1,0)+MAX(B6-D1,0))/(1-D1)</f>
        <v>0.6</v>
      </c>
      <c r="E6" s="0" t="n">
        <f aca="false">VAR(A6:B6)</f>
        <v>0.18</v>
      </c>
      <c r="F6" s="0" t="n">
        <f aca="false">VAR(A6:C6)</f>
        <v>0.12</v>
      </c>
      <c r="G6" s="0" t="n">
        <f aca="false">SQRT(E6*E6)</f>
        <v>0.18</v>
      </c>
      <c r="H6" s="0" t="n">
        <f aca="false">3*F6</f>
        <v>0.36</v>
      </c>
      <c r="I6" s="0" t="n">
        <f aca="false">STDEV(A6:C6)</f>
        <v>0.346410161513775</v>
      </c>
    </row>
    <row r="7" customFormat="false" ht="12.8" hidden="false" customHeight="false" outlineLevel="0" collapsed="false">
      <c r="A7" s="0" t="n">
        <v>0.9</v>
      </c>
      <c r="B7" s="0" t="n">
        <v>0.1</v>
      </c>
      <c r="C7" s="0" t="n">
        <v>0.1</v>
      </c>
      <c r="D7" s="0" t="n">
        <f aca="false">(MAX(A7-D1,0)+MAX(B7-D1,0))/(1-D1)</f>
        <v>0.8</v>
      </c>
      <c r="E7" s="0" t="n">
        <f aca="false">VAR(A7:B7)</f>
        <v>0.32</v>
      </c>
      <c r="F7" s="0" t="n">
        <f aca="false">VAR(A7:C7)</f>
        <v>0.213333333333333</v>
      </c>
      <c r="G7" s="0" t="n">
        <f aca="false">SQRT(E7*E7)</f>
        <v>0.32</v>
      </c>
      <c r="H7" s="0" t="n">
        <f aca="false">3*F7</f>
        <v>0.64</v>
      </c>
      <c r="I7" s="0" t="n">
        <f aca="false">STDEV(A7:C7)</f>
        <v>0.461880215351701</v>
      </c>
    </row>
    <row r="8" customFormat="false" ht="12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f aca="false">(MAX(A8-D1,0)+MAX(B8-D1,0))/(1-D1)</f>
        <v>1</v>
      </c>
      <c r="E8" s="0" t="n">
        <f aca="false">VAR(A8:B8)</f>
        <v>0.5</v>
      </c>
      <c r="F8" s="0" t="n">
        <f aca="false">VAR(A8:C8)</f>
        <v>0.333333333333333</v>
      </c>
      <c r="G8" s="0" t="n">
        <f aca="false">SQRT(E8*E8)</f>
        <v>0.5</v>
      </c>
      <c r="H8" s="0" t="n">
        <f aca="false">3*F8</f>
        <v>1</v>
      </c>
      <c r="I8" s="0" t="n">
        <f aca="false">STDEV(A8:C8)</f>
        <v>0.577350269189626</v>
      </c>
    </row>
    <row r="17" customFormat="false" ht="12.8" hidden="false" customHeight="false" outlineLevel="0" collapsed="false">
      <c r="A17" s="0" t="n">
        <v>0.25</v>
      </c>
      <c r="B17" s="0" t="n">
        <v>0.25</v>
      </c>
      <c r="C17" s="0" t="n">
        <v>0.25</v>
      </c>
      <c r="D17" s="0" t="n">
        <v>0.25</v>
      </c>
      <c r="F17" s="0" t="n">
        <v>0.25</v>
      </c>
      <c r="G17" s="0" t="n">
        <f aca="false">(MAX(A17-F17,0)+MAX(B17-F17,0)+MAX(C17-F17,0)+MAX(D17-F17,0))/(1-F17)</f>
        <v>0</v>
      </c>
    </row>
    <row r="18" customFormat="false" ht="12.8" hidden="false" customHeight="false" outlineLevel="0" collapsed="false">
      <c r="A18" s="0" t="n">
        <v>0.6</v>
      </c>
      <c r="B18" s="0" t="n">
        <v>0.3</v>
      </c>
      <c r="C18" s="0" t="n">
        <v>0.1</v>
      </c>
      <c r="D18" s="0" t="n">
        <v>0</v>
      </c>
      <c r="F18" s="0" t="n">
        <v>0.25</v>
      </c>
      <c r="G18" s="0" t="n">
        <f aca="false">(MAX(A18-F18,0)+MAX(B18-F18,0)+MAX(C18-F18,0)+MAX(D18-F18,0))/(1-F18)</f>
        <v>0.533333333333334</v>
      </c>
    </row>
    <row r="19" customFormat="false" ht="12.8" hidden="false" customHeight="false" outlineLevel="0" collapsed="false">
      <c r="A19" s="0" t="n">
        <v>0.4</v>
      </c>
      <c r="B19" s="0" t="n">
        <v>0.3</v>
      </c>
      <c r="C19" s="0" t="n">
        <v>0.2</v>
      </c>
      <c r="D19" s="0" t="n">
        <v>0.1</v>
      </c>
      <c r="F19" s="0" t="n">
        <v>0.25</v>
      </c>
      <c r="G19" s="0" t="n">
        <f aca="false">(MAX(A19-F19,0)+MAX(B19-F19,0)+MAX(C19-F19,0)+MAX(D19-F19,0))/(1-F19)</f>
        <v>0.266666666666667</v>
      </c>
    </row>
    <row r="20" customFormat="false" ht="12.8" hidden="false" customHeight="false" outlineLevel="0" collapsed="false">
      <c r="A20" s="0" t="n">
        <v>0.8</v>
      </c>
      <c r="B20" s="0" t="n">
        <v>0.1</v>
      </c>
      <c r="C20" s="0" t="n">
        <v>0.1</v>
      </c>
      <c r="D20" s="0" t="n">
        <v>0</v>
      </c>
      <c r="F20" s="0" t="n">
        <v>0.25</v>
      </c>
      <c r="G20" s="0" t="n">
        <f aca="false">(MAX(A20-F20,0)+MAX(B20-F20,0)+MAX(C20-F20,0)+MAX(D20-F20,0))/(1-F20)</f>
        <v>0.733333333333333</v>
      </c>
    </row>
    <row r="21" customFormat="false" ht="12.8" hidden="false" customHeight="false" outlineLevel="0" collapsed="false">
      <c r="A21" s="0" t="n">
        <v>0.9</v>
      </c>
      <c r="B21" s="0" t="n">
        <v>0.05</v>
      </c>
      <c r="C21" s="0" t="n">
        <v>0.05</v>
      </c>
      <c r="D21" s="0" t="n">
        <v>0</v>
      </c>
      <c r="F21" s="0" t="n">
        <v>0.25</v>
      </c>
      <c r="G21" s="0" t="n">
        <f aca="false">(MAX(A21-F21,0)+MAX(B21-F21,0)+MAX(C21-F21,0)+MAX(D21-F21,0))/(1-F21)</f>
        <v>0.866666666666667</v>
      </c>
    </row>
    <row r="22" customFormat="false" ht="12.8" hidden="false" customHeight="false" outlineLevel="0" collapsed="false">
      <c r="A22" s="0" t="n">
        <v>0.4</v>
      </c>
      <c r="B22" s="0" t="n">
        <v>0.4</v>
      </c>
      <c r="C22" s="0" t="n">
        <v>0.1</v>
      </c>
      <c r="D22" s="0" t="n">
        <v>0.1</v>
      </c>
      <c r="F22" s="0" t="n">
        <v>0.25</v>
      </c>
      <c r="G22" s="0" t="n">
        <f aca="false">(MAX(A22-F22,0)+MAX(B22-F22,0)+MAX(C22-F22,0)+MAX(D22-F22,0))/(1-F22)</f>
        <v>0.4</v>
      </c>
    </row>
    <row r="23" customFormat="false" ht="12.8" hidden="false" customHeight="false" outlineLevel="0" collapsed="false">
      <c r="A23" s="0" t="n">
        <v>0.3</v>
      </c>
      <c r="B23" s="0" t="n">
        <v>0.3</v>
      </c>
      <c r="C23" s="0" t="n">
        <v>0.3</v>
      </c>
      <c r="D23" s="0" t="n">
        <v>0.1</v>
      </c>
      <c r="F23" s="0" t="n">
        <v>0.25</v>
      </c>
      <c r="G23" s="0" t="n">
        <f aca="false">(MAX(A23-F23,0)+MAX(B23-F23,0)+MAX(C23-F23,0)+MAX(D23-F23,0))/(1-F23)</f>
        <v>0.2</v>
      </c>
    </row>
    <row r="24" customFormat="false" ht="12.8" hidden="false" customHeight="false" outlineLevel="0" collapsed="false">
      <c r="A24" s="0" t="n">
        <v>0.5</v>
      </c>
      <c r="B24" s="0" t="n">
        <v>0.5</v>
      </c>
      <c r="C24" s="0" t="n">
        <v>0</v>
      </c>
      <c r="D24" s="0" t="n">
        <v>0</v>
      </c>
      <c r="F24" s="0" t="n">
        <v>0.25</v>
      </c>
      <c r="G24" s="0" t="n">
        <f aca="false">(MAX(A24-F24,0)+MAX(B24-F24,0)+MAX(C24-F24,0)+MAX(D24-F24,0))/(1-F24)</f>
        <v>0.666666666666667</v>
      </c>
    </row>
    <row r="25" customFormat="false" ht="12.8" hidden="false" customHeight="false" outlineLevel="0" collapsed="false">
      <c r="A25" s="0" t="n">
        <v>0.5</v>
      </c>
      <c r="B25" s="0" t="n">
        <v>0.3</v>
      </c>
      <c r="C25" s="0" t="n">
        <v>0.2</v>
      </c>
      <c r="D25" s="0" t="n">
        <v>0</v>
      </c>
      <c r="F25" s="0" t="n">
        <v>0.25</v>
      </c>
      <c r="G25" s="0" t="n">
        <f aca="false">(MAX(A25-F25,0)+MAX(B25-F25,0)+MAX(C25-F25,0)+MAX(D25-F25,0))/(1-F25)</f>
        <v>0.4</v>
      </c>
    </row>
    <row r="26" customFormat="false" ht="12.8" hidden="false" customHeight="false" outlineLevel="0" collapsed="false">
      <c r="A26" s="0" t="n">
        <v>0.1</v>
      </c>
      <c r="B26" s="0" t="n">
        <v>0.3</v>
      </c>
      <c r="C26" s="0" t="n">
        <v>0.8</v>
      </c>
      <c r="D26" s="0" t="n">
        <v>0.7</v>
      </c>
      <c r="F26" s="0" t="n">
        <f aca="false">SUM(A26:D26)/4</f>
        <v>0.475</v>
      </c>
      <c r="G26" s="0" t="n">
        <f aca="false">(MAX(A26-F26,0)+MAX(B26-F26,0)+MAX(C26-F26,0)+MAX(D26-F26,0))/(1-F26)</f>
        <v>1.04761904761905</v>
      </c>
    </row>
    <row r="33" customFormat="false" ht="12.8" hidden="false" customHeight="false" outlineLevel="0" collapsed="false">
      <c r="A33" s="0" t="s">
        <v>1</v>
      </c>
      <c r="B33" s="0" t="s">
        <v>2</v>
      </c>
      <c r="C33" s="0" t="s">
        <v>3</v>
      </c>
      <c r="I33" s="0" t="s">
        <v>1</v>
      </c>
      <c r="J33" s="0" t="s">
        <v>2</v>
      </c>
      <c r="K33" s="0" t="s">
        <v>3</v>
      </c>
      <c r="L33" s="0" t="s">
        <v>4</v>
      </c>
    </row>
    <row r="34" customFormat="false" ht="12.8" hidden="false" customHeight="false" outlineLevel="0" collapsed="false">
      <c r="A34" s="0" t="n">
        <v>0.8560939794</v>
      </c>
      <c r="B34" s="0" t="n">
        <v>0.0851688693</v>
      </c>
      <c r="C34" s="0" t="n">
        <v>0.1615271659</v>
      </c>
      <c r="F34" s="0" t="n">
        <f aca="false">SUM(A34:D34)/COUNT(A34:D34)</f>
        <v>0.367596671533333</v>
      </c>
      <c r="G34" s="0" t="n">
        <f aca="false">(MAX(A34-F34,0)+MAX(B34-F34,0)+MAX(C34-F34,0)+MAX(D34-F34,0))/(1-F34)</f>
        <v>0.772445820377137</v>
      </c>
      <c r="H34" s="0" t="n">
        <f aca="false">VAR(A34:C34)</f>
        <v>0.180429862209649</v>
      </c>
      <c r="I34" s="0" t="n">
        <v>0.2034454471</v>
      </c>
      <c r="J34" s="0" t="n">
        <v>0.1493027071</v>
      </c>
      <c r="K34" s="0" t="n">
        <v>0.1287940935</v>
      </c>
      <c r="L34" s="0" t="n">
        <v>0.7686628384</v>
      </c>
      <c r="O34" s="0" t="n">
        <f aca="false">SUM(J34:M34)/COUNT(J34:M34)</f>
        <v>0.348919879666667</v>
      </c>
      <c r="P34" s="0" t="n">
        <f aca="false">(MAX(J34-O34,0)+MAX(K34-O34,0)+MAX(L34-O34,0)+MAX(M34-O34,0))/(1-O34)</f>
        <v>0.644687106278775</v>
      </c>
    </row>
    <row r="35" customFormat="false" ht="12.8" hidden="false" customHeight="false" outlineLevel="0" collapsed="false">
      <c r="A35" s="0" t="n">
        <v>0.7641791045</v>
      </c>
      <c r="B35" s="0" t="n">
        <v>0</v>
      </c>
      <c r="C35" s="0" t="n">
        <v>0.2417910448</v>
      </c>
      <c r="F35" s="0" t="n">
        <f aca="false">SUM(A35:D35)/COUNT(A35:D35)</f>
        <v>0.3353233831</v>
      </c>
      <c r="G35" s="0" t="n">
        <f aca="false">(MAX(A35-F35,0)+MAX(B35-F35,0)+MAX(C35-F35,0)+MAX(D35-F35,0))/(1-F35)</f>
        <v>0.645209580863774</v>
      </c>
      <c r="H35" s="0" t="n">
        <f aca="false">VAR(A35:C35)</f>
        <v>0.152553649669505</v>
      </c>
      <c r="I35" s="0" t="n">
        <v>0.7225519288</v>
      </c>
      <c r="J35" s="0" t="n">
        <v>0.3427299703</v>
      </c>
      <c r="K35" s="0" t="n">
        <v>0</v>
      </c>
      <c r="L35" s="0" t="n">
        <v>0.0504451039</v>
      </c>
      <c r="O35" s="0" t="n">
        <f aca="false">SUM(J35:M35)/COUNT(J35:M35)</f>
        <v>0.131058358066667</v>
      </c>
      <c r="P35" s="0" t="n">
        <f aca="false">(MAX(J35-O35,0)+MAX(K35-O35,0)+MAX(L35-O35,0)+MAX(M35-O35,0))/(1-O35)</f>
        <v>0.243597040374747</v>
      </c>
    </row>
    <row r="36" customFormat="false" ht="12.8" hidden="false" customHeight="false" outlineLevel="0" collapsed="false">
      <c r="A36" s="0" t="n">
        <v>0.2861035422</v>
      </c>
      <c r="B36" s="0" t="n">
        <v>0.272479564</v>
      </c>
      <c r="C36" s="0" t="n">
        <v>0.5722070845</v>
      </c>
      <c r="F36" s="0" t="n">
        <f aca="false">SUM(A36:D36)/COUNT(A36:D36)</f>
        <v>0.376930063566667</v>
      </c>
      <c r="G36" s="0" t="n">
        <f aca="false">(MAX(A36-F36,0)+MAX(B36-F36,0)+MAX(C36-F36,0)+MAX(D36-F36,0))/(1-F36)</f>
        <v>0.313411078780604</v>
      </c>
      <c r="H36" s="0" t="n">
        <f aca="false">VAR(A36:C36)</f>
        <v>0.0286462393739466</v>
      </c>
      <c r="I36" s="0" t="n">
        <v>0.2114882507</v>
      </c>
      <c r="J36" s="0" t="n">
        <v>0.5378590078</v>
      </c>
      <c r="K36" s="0" t="n">
        <v>0.3080939948</v>
      </c>
      <c r="L36" s="0" t="n">
        <v>0.1044386423</v>
      </c>
      <c r="O36" s="0" t="n">
        <f aca="false">SUM(J36:M36)/COUNT(J36:M36)</f>
        <v>0.316797214966667</v>
      </c>
      <c r="P36" s="0" t="n">
        <f aca="false">(MAX(J36-O36,0)+MAX(K36-O36,0)+MAX(L36-O36,0)+MAX(M36-O36,0))/(1-O36)</f>
        <v>0.323566878935583</v>
      </c>
    </row>
    <row r="37" customFormat="false" ht="12.8" hidden="false" customHeight="false" outlineLevel="0" collapsed="false">
      <c r="A37" s="0" t="n">
        <v>0.231292517</v>
      </c>
      <c r="B37" s="0" t="n">
        <v>0.5124716553</v>
      </c>
      <c r="C37" s="0" t="n">
        <v>0.4467120181</v>
      </c>
      <c r="F37" s="0" t="n">
        <f aca="false">SUM(A37:D37)/COUNT(A37:D37)</f>
        <v>0.3968253968</v>
      </c>
      <c r="G37" s="0" t="n">
        <f aca="false">(MAX(A37-F37,0)+MAX(B37-F37,0)+MAX(C37-F37,0)+MAX(D37-F37,0))/(1-F37)</f>
        <v>0.274436090183182</v>
      </c>
      <c r="H37" s="0" t="n">
        <f aca="false">VAR(A37:C37)</f>
        <v>0.0216319331923298</v>
      </c>
      <c r="I37" s="0" t="n">
        <v>0</v>
      </c>
      <c r="J37" s="0" t="n">
        <v>0</v>
      </c>
      <c r="K37" s="0" t="n">
        <v>0.0113207547</v>
      </c>
      <c r="L37" s="0" t="n">
        <v>0.9943396226</v>
      </c>
      <c r="O37" s="0" t="n">
        <f aca="false">SUM(J37:M37)/COUNT(J37:M37)</f>
        <v>0.335220125766667</v>
      </c>
      <c r="P37" s="0" t="n">
        <f aca="false">(MAX(J37-O37,0)+MAX(K37-O37,0)+MAX(L37-O37,0)+MAX(M37-O37,0))/(1-O37)</f>
        <v>0.991485335794006</v>
      </c>
    </row>
    <row r="38" customFormat="false" ht="12.8" hidden="false" customHeight="false" outlineLevel="0" collapsed="false">
      <c r="A38" s="0" t="n">
        <v>0.01953125</v>
      </c>
      <c r="B38" s="0" t="n">
        <v>0.986328125</v>
      </c>
      <c r="C38" s="0" t="n">
        <v>0.015625</v>
      </c>
      <c r="F38" s="0" t="n">
        <f aca="false">SUM(A38:D38)/COUNT(A38:D38)</f>
        <v>0.340494791666667</v>
      </c>
      <c r="G38" s="0" t="n">
        <f aca="false">(MAX(A38-F38,0)+MAX(B38-F38,0)+MAX(C38-F38,0)+MAX(D38-F38,0))/(1-F38)</f>
        <v>0.979269496544916</v>
      </c>
      <c r="H38" s="0" t="n">
        <f aca="false">VAR(A38:C38)</f>
        <v>0.312829335530599</v>
      </c>
    </row>
    <row r="39" customFormat="false" ht="12.8" hidden="false" customHeight="false" outlineLevel="0" collapsed="false">
      <c r="A39" s="0" t="n">
        <v>0.3700189753</v>
      </c>
      <c r="B39" s="0" t="n">
        <v>0.7874762808</v>
      </c>
      <c r="C39" s="0" t="n">
        <v>0.0948766603</v>
      </c>
      <c r="F39" s="0" t="n">
        <f aca="false">SUM(A39:D39)/COUNT(A39:D39)</f>
        <v>0.417457305466667</v>
      </c>
      <c r="G39" s="0" t="n">
        <f aca="false">(MAX(A39-F39,0)+MAX(B39-F39,0)+MAX(C39-F39,0)+MAX(D39-F39,0))/(1-F39)</f>
        <v>0.635179153057185</v>
      </c>
      <c r="H39" s="0" t="n">
        <f aca="false">VAR(A39:C39)</f>
        <v>0.121611354955937</v>
      </c>
    </row>
    <row r="41" customFormat="false" ht="13.1" hidden="false" customHeight="false" outlineLevel="0" collapsed="false">
      <c r="A41" s="0" t="n">
        <v>0.1116504854</v>
      </c>
      <c r="B41" s="0" t="n">
        <v>0.8883495146</v>
      </c>
      <c r="C41" s="0" t="n">
        <v>0</v>
      </c>
      <c r="F41" s="0" t="n">
        <f aca="false">SUM(A41:D41)/COUNT(A41:D41)</f>
        <v>0.333333333333333</v>
      </c>
      <c r="G41" s="0" t="n">
        <f aca="false">(MAX(A41-F41,0)+MAX(B41-F41,0)+MAX(C41-F41,0)+MAX(D41-F41,0))/(1-F41)</f>
        <v>0.8325242719</v>
      </c>
      <c r="I41" s="0" t="n">
        <v>0.2266666667</v>
      </c>
      <c r="J41" s="0" t="n">
        <v>0.7377777778</v>
      </c>
      <c r="K41" s="0" t="n">
        <v>0.1288888889</v>
      </c>
      <c r="L41" s="0" t="n">
        <v>0.0044444444</v>
      </c>
      <c r="O41" s="0" t="n">
        <f aca="false">SUM(J41:M41)/COUNT(J41:M41)</f>
        <v>0.290370370366667</v>
      </c>
      <c r="P41" s="0" t="n">
        <f aca="false">(MAX(J41-O41,0)+MAX(K41-O41,0)+MAX(L41-O41,0)+MAX(M41-O41,0))/(1-O41)</f>
        <v>0.630480167047858</v>
      </c>
    </row>
    <row r="42" customFormat="false" ht="13.1" hidden="false" customHeight="false" outlineLevel="0" collapsed="false">
      <c r="A42" s="0" t="n">
        <v>0.0105263158</v>
      </c>
      <c r="B42" s="0" t="n">
        <v>0</v>
      </c>
      <c r="C42" s="0" t="n">
        <v>0.9894736842</v>
      </c>
      <c r="F42" s="0" t="n">
        <f aca="false">SUM(A42:D42)/COUNT(A42:D42)</f>
        <v>0.333333333333333</v>
      </c>
      <c r="G42" s="0" t="n">
        <f aca="false">(MAX(A42-F42,0)+MAX(B42-F42,0)+MAX(C42-F42,0)+MAX(D42-F42,0))/(1-F42)</f>
        <v>0.9842105263</v>
      </c>
      <c r="I42" s="0" t="n">
        <v>0</v>
      </c>
      <c r="J42" s="0" t="n">
        <v>0</v>
      </c>
      <c r="K42" s="0" t="n">
        <v>0.8493150685</v>
      </c>
      <c r="L42" s="0" t="n">
        <v>0.1506849315</v>
      </c>
      <c r="O42" s="0" t="n">
        <f aca="false">SUM(J42:M42)/COUNT(J42:M42)</f>
        <v>0.333333333333333</v>
      </c>
      <c r="P42" s="0" t="n">
        <f aca="false">(MAX(J42-O42,0)+MAX(K42-O42,0)+MAX(L42-O42,0)+MAX(M42-O42,0))/(1-O42)</f>
        <v>0.77397260275</v>
      </c>
    </row>
    <row r="43" customFormat="false" ht="13.1" hidden="false" customHeight="false" outlineLevel="0" collapsed="false">
      <c r="A43" s="0" t="n">
        <v>0.7972972973</v>
      </c>
      <c r="B43" s="0" t="n">
        <v>0.2702702703</v>
      </c>
      <c r="C43" s="0" t="n">
        <v>0</v>
      </c>
      <c r="F43" s="0" t="n">
        <f aca="false">SUM(A43:D43)/COUNT(A43:D43)</f>
        <v>0.355855855866667</v>
      </c>
      <c r="G43" s="0" t="n">
        <f aca="false">(MAX(A43-F43,0)+MAX(B43-F43,0)+MAX(C43-F43,0)+MAX(D43-F43,0))/(1-F43)</f>
        <v>0.6853146853136</v>
      </c>
      <c r="I43" s="0" t="n">
        <v>0.8908450704</v>
      </c>
      <c r="J43" s="0" t="n">
        <v>0.2183098592</v>
      </c>
      <c r="K43" s="0" t="n">
        <v>0.1971830986</v>
      </c>
      <c r="L43" s="0" t="n">
        <v>0</v>
      </c>
      <c r="O43" s="0" t="n">
        <f aca="false">SUM(J43:M43)/COUNT(J43:M43)</f>
        <v>0.1384976526</v>
      </c>
      <c r="P43" s="0" t="n">
        <f aca="false">(MAX(J43-O43,0)+MAX(K43-O43,0)+MAX(L43-O43,0)+MAX(M43-O43,0))/(1-O43)</f>
        <v>0.160762942803329</v>
      </c>
    </row>
    <row r="44" customFormat="false" ht="13.1" hidden="false" customHeight="false" outlineLevel="0" collapsed="false">
      <c r="A44" s="0" t="n">
        <v>0.4810810811</v>
      </c>
      <c r="B44" s="0" t="n">
        <v>0</v>
      </c>
      <c r="C44" s="0" t="n">
        <v>0.5189189189</v>
      </c>
      <c r="F44" s="0" t="n">
        <f aca="false">SUM(A44:D44)/COUNT(A44:D44)</f>
        <v>0.333333333333333</v>
      </c>
      <c r="G44" s="0" t="n">
        <f aca="false">(MAX(A44-F44,0)+MAX(B44-F44,0)+MAX(C44-F44,0)+MAX(D44-F44,0))/(1-F44)</f>
        <v>0.5</v>
      </c>
      <c r="I44" s="0" t="n">
        <v>1</v>
      </c>
      <c r="J44" s="0" t="n">
        <v>0</v>
      </c>
      <c r="K44" s="0" t="n">
        <v>0</v>
      </c>
      <c r="L44" s="0" t="n">
        <v>0</v>
      </c>
      <c r="O44" s="0" t="n">
        <f aca="false">SUM(J44:M44)/COUNT(J44:M44)</f>
        <v>0</v>
      </c>
      <c r="P44" s="0" t="n">
        <f aca="false">(MAX(J44-O44,0)+MAX(K44-O44,0)+MAX(L44-O44,0)+MAX(M44-O44,0))/(1-O44)</f>
        <v>0</v>
      </c>
    </row>
    <row r="45" customFormat="false" ht="13.1" hidden="false" customHeight="false" outlineLevel="0" collapsed="false">
      <c r="A45" s="0" t="n">
        <v>0.0017211704</v>
      </c>
      <c r="B45" s="0" t="n">
        <v>0.0017211704</v>
      </c>
      <c r="C45" s="0" t="n">
        <v>0.9982788296</v>
      </c>
      <c r="F45" s="0" t="n">
        <f aca="false">SUM(A45:D45)/COUNT(A45:D45)</f>
        <v>0.3339070568</v>
      </c>
      <c r="G45" s="0" t="n">
        <f aca="false">(MAX(A45-F45,0)+MAX(B45-F45,0)+MAX(C45-F45,0)+MAX(D45-F45,0))/(1-F45)</f>
        <v>0.997416020665628</v>
      </c>
    </row>
    <row r="46" customFormat="false" ht="13.1" hidden="false" customHeight="false" outlineLevel="0" collapsed="false">
      <c r="A46" s="0" t="n">
        <v>0</v>
      </c>
      <c r="B46" s="0" t="n">
        <v>0.4107142857</v>
      </c>
      <c r="C46" s="0" t="n">
        <v>0.5892857143</v>
      </c>
      <c r="F46" s="0" t="n">
        <f aca="false">SUM(A46:D46)/COUNT(A46:D46)</f>
        <v>0.333333333333333</v>
      </c>
      <c r="G46" s="0" t="n">
        <f aca="false">(MAX(A46-F46,0)+MAX(B46-F46,0)+MAX(C46-F46,0)+MAX(D46-F46,0))/(1-F46)</f>
        <v>0.5</v>
      </c>
    </row>
    <row r="48" customFormat="false" ht="13.1" hidden="false" customHeight="false" outlineLevel="0" collapsed="false">
      <c r="A48" s="0" t="n">
        <v>0.1863354037</v>
      </c>
      <c r="B48" s="0" t="n">
        <v>0.3043478261</v>
      </c>
      <c r="C48" s="0" t="n">
        <v>0.5279503106</v>
      </c>
      <c r="F48" s="0" t="n">
        <f aca="false">SUM(A48:D48)/COUNT(A48:D48)</f>
        <v>0.339544513466667</v>
      </c>
      <c r="G48" s="0" t="n">
        <f aca="false">(MAX(A48-F48,0)+MAX(B48-F48,0)+MAX(C48-F48,0)+MAX(D48-F48,0))/(1-F48)</f>
        <v>0.285266457732461</v>
      </c>
      <c r="I48" s="0" t="n">
        <v>0.255</v>
      </c>
      <c r="J48" s="0" t="n">
        <v>0.13</v>
      </c>
      <c r="K48" s="0" t="n">
        <v>0.67</v>
      </c>
      <c r="L48" s="0" t="n">
        <v>0</v>
      </c>
      <c r="O48" s="0" t="n">
        <f aca="false">SUM(J48:M48)/COUNT(J48:M48)</f>
        <v>0.266666666666667</v>
      </c>
      <c r="P48" s="0" t="n">
        <f aca="false">(MAX(J48-O48,0)+MAX(K48-O48,0)+MAX(L48-O48,0)+MAX(M48-O48,0))/(1-O48)</f>
        <v>0.55</v>
      </c>
    </row>
    <row r="49" customFormat="false" ht="13.1" hidden="false" customHeight="false" outlineLevel="0" collapsed="false">
      <c r="A49" s="0" t="n">
        <v>1</v>
      </c>
      <c r="B49" s="0" t="n">
        <v>0</v>
      </c>
      <c r="C49" s="0" t="n">
        <v>0</v>
      </c>
      <c r="F49" s="0" t="n">
        <f aca="false">SUM(A49:D49)/COUNT(A49:D49)</f>
        <v>0.333333333333333</v>
      </c>
      <c r="G49" s="0" t="n">
        <f aca="false">(MAX(A49-F49,0)+MAX(B49-F49,0)+MAX(C49-F49,0)+MAX(D49-F49,0))/(1-F49)</f>
        <v>1</v>
      </c>
      <c r="I49" s="0" t="n">
        <v>0</v>
      </c>
      <c r="J49" s="0" t="n">
        <v>0.0526315789</v>
      </c>
      <c r="K49" s="0" t="n">
        <v>0</v>
      </c>
      <c r="L49" s="0" t="n">
        <v>1</v>
      </c>
      <c r="O49" s="0" t="n">
        <f aca="false">SUM(J49:M49)/COUNT(J49:M49)</f>
        <v>0.350877192966667</v>
      </c>
      <c r="P49" s="0" t="n">
        <f aca="false">(MAX(J49-O49,0)+MAX(K49-O49,0)+MAX(L49-O49,0)+MAX(M49-O49,0))/(1-O49)</f>
        <v>1</v>
      </c>
    </row>
    <row r="50" customFormat="false" ht="13.1" hidden="false" customHeight="false" outlineLevel="0" collapsed="false">
      <c r="A50" s="0" t="n">
        <v>0.2298136646</v>
      </c>
      <c r="B50" s="0" t="n">
        <v>0.5279503106</v>
      </c>
      <c r="C50" s="0" t="n">
        <v>0.3043478261</v>
      </c>
      <c r="F50" s="0" t="n">
        <f aca="false">SUM(A50:D50)/COUNT(A50:D50)</f>
        <v>0.3540372671</v>
      </c>
      <c r="G50" s="0" t="n">
        <f aca="false">(MAX(A50-F50,0)+MAX(B50-F50,0)+MAX(C50-F50,0)+MAX(D50-F50,0))/(1-F50)</f>
        <v>0.269230769272448</v>
      </c>
      <c r="I50" s="0" t="n">
        <v>0.502994012</v>
      </c>
      <c r="J50" s="0" t="n">
        <v>0.1556886228</v>
      </c>
      <c r="K50" s="0" t="n">
        <v>0.1916167665</v>
      </c>
      <c r="L50" s="0" t="n">
        <v>0.1676646707</v>
      </c>
      <c r="O50" s="0" t="n">
        <f aca="false">SUM(J50:M50)/COUNT(J50:M50)</f>
        <v>0.171656686666667</v>
      </c>
      <c r="P50" s="0" t="n">
        <f aca="false">(MAX(J50-O50,0)+MAX(K50-O50,0)+MAX(L50-O50,0)+MAX(M50-O50,0))/(1-O50)</f>
        <v>0.0240963855348962</v>
      </c>
    </row>
    <row r="51" customFormat="false" ht="13.1" hidden="false" customHeight="false" outlineLevel="0" collapsed="false">
      <c r="A51" s="0" t="n">
        <v>0.8272727273</v>
      </c>
      <c r="B51" s="0" t="n">
        <v>0.0636363636</v>
      </c>
      <c r="C51" s="0" t="n">
        <v>0.1272727273</v>
      </c>
      <c r="F51" s="0" t="n">
        <f aca="false">SUM(A51:D51)/COUNT(A51:D51)</f>
        <v>0.3393939394</v>
      </c>
      <c r="G51" s="0" t="n">
        <f aca="false">(MAX(A51-F51,0)+MAX(B51-F51,0)+MAX(C51-F51,0)+MAX(D51-F51,0))/(1-F51)</f>
        <v>0.738532110130629</v>
      </c>
      <c r="I51" s="0" t="n">
        <v>0</v>
      </c>
      <c r="J51" s="0" t="n">
        <v>0</v>
      </c>
      <c r="K51" s="0" t="n">
        <v>1</v>
      </c>
      <c r="L51" s="0" t="n">
        <v>0</v>
      </c>
      <c r="O51" s="0" t="n">
        <f aca="false">SUM(J51:M51)/COUNT(J51:M51)</f>
        <v>0.333333333333333</v>
      </c>
      <c r="P51" s="0" t="n">
        <f aca="false">(MAX(J51-O51,0)+MAX(K51-O51,0)+MAX(L51-O51,0)+MAX(M51-O51,0))/(1-O51)</f>
        <v>1</v>
      </c>
    </row>
    <row r="52" customFormat="false" ht="13.1" hidden="false" customHeight="false" outlineLevel="0" collapsed="false">
      <c r="A52" s="0" t="n">
        <v>1</v>
      </c>
      <c r="B52" s="0" t="n">
        <v>0</v>
      </c>
      <c r="C52" s="0" t="n">
        <v>0</v>
      </c>
      <c r="F52" s="0" t="n">
        <f aca="false">SUM(A52:D52)/COUNT(A52:D52)</f>
        <v>0.333333333333333</v>
      </c>
      <c r="G52" s="0" t="n">
        <f aca="false">(MAX(A52-F52,0)+MAX(B52-F52,0)+MAX(C52-F52,0)+MAX(D52-F52,0))/(1-F52)</f>
        <v>1</v>
      </c>
    </row>
    <row r="53" customFormat="false" ht="13.1" hidden="false" customHeight="false" outlineLevel="0" collapsed="false">
      <c r="A53" s="0" t="n">
        <v>0.3333333333</v>
      </c>
      <c r="B53" s="0" t="n">
        <v>0.0175438596</v>
      </c>
      <c r="C53" s="0" t="n">
        <v>0.701754386</v>
      </c>
      <c r="F53" s="0" t="n">
        <f aca="false">SUM(A53:D53)/COUNT(A53:D53)</f>
        <v>0.350877192966667</v>
      </c>
      <c r="G53" s="0" t="n">
        <f aca="false">(MAX(A53-F53,0)+MAX(B53-F53,0)+MAX(C53-F53,0)+MAX(D53-F53,0))/(1-F53)</f>
        <v>0.540540540605771</v>
      </c>
    </row>
    <row r="55" customFormat="false" ht="13.1" hidden="false" customHeight="false" outlineLevel="0" collapsed="false">
      <c r="A55" s="0" t="n">
        <v>0.6649484536</v>
      </c>
      <c r="B55" s="0" t="n">
        <v>0.3762886598</v>
      </c>
      <c r="C55" s="0" t="n">
        <v>0</v>
      </c>
      <c r="F55" s="0" t="n">
        <f aca="false">SUM(A55:D55)/COUNT(A55:D55)</f>
        <v>0.3470790378</v>
      </c>
      <c r="G55" s="0" t="n">
        <f aca="false">(MAX(A55-F55,0)+MAX(B55-F55,0)+MAX(C55-F55,0)+MAX(D55-F55,0))/(1-F55)</f>
        <v>0.531578947366809</v>
      </c>
      <c r="I55" s="0" t="n">
        <v>0.1259640103</v>
      </c>
      <c r="J55" s="0" t="n">
        <v>0.5526992288</v>
      </c>
      <c r="K55" s="0" t="n">
        <v>0.4293059126</v>
      </c>
      <c r="L55" s="0" t="n">
        <v>0.3650385604</v>
      </c>
      <c r="O55" s="0" t="n">
        <f aca="false">SUM(J55:M55)/COUNT(J55:M55)</f>
        <v>0.449014567266667</v>
      </c>
      <c r="P55" s="0" t="n">
        <f aca="false">(MAX(J55-O55,0)+MAX(K55-O55,0)+MAX(L55-O55,0)+MAX(M55-O55,0))/(1-O55)</f>
        <v>0.188180404369265</v>
      </c>
    </row>
    <row r="56" customFormat="false" ht="13.1" hidden="false" customHeight="false" outlineLevel="0" collapsed="false">
      <c r="A56" s="0" t="n">
        <v>0</v>
      </c>
      <c r="B56" s="0" t="n">
        <v>0.8719101124</v>
      </c>
      <c r="C56" s="0" t="n">
        <v>0.1348314607</v>
      </c>
      <c r="F56" s="0" t="n">
        <f aca="false">SUM(A56:D56)/COUNT(A56:D56)</f>
        <v>0.335580524366667</v>
      </c>
      <c r="G56" s="0" t="n">
        <f aca="false">(MAX(A56-F56,0)+MAX(B56-F56,0)+MAX(C56-F56,0)+MAX(D56-F56,0))/(1-F56)</f>
        <v>0.807215332636204</v>
      </c>
      <c r="I56" s="0" t="n">
        <v>0</v>
      </c>
      <c r="J56" s="0" t="n">
        <v>0</v>
      </c>
      <c r="K56" s="0" t="n">
        <v>0.8280254777</v>
      </c>
      <c r="L56" s="0" t="n">
        <v>0.1719745223</v>
      </c>
      <c r="O56" s="0" t="n">
        <f aca="false">SUM(J56:M56)/COUNT(J56:M56)</f>
        <v>0.333333333333333</v>
      </c>
      <c r="P56" s="0" t="n">
        <f aca="false">(MAX(J56-O56,0)+MAX(K56-O56,0)+MAX(L56-O56,0)+MAX(M56-O56,0))/(1-O56)</f>
        <v>0.74203821655</v>
      </c>
    </row>
    <row r="57" customFormat="false" ht="13.1" hidden="false" customHeight="false" outlineLevel="0" collapsed="false">
      <c r="A57" s="0" t="n">
        <v>0</v>
      </c>
      <c r="B57" s="0" t="n">
        <v>1</v>
      </c>
      <c r="C57" s="0" t="n">
        <v>0</v>
      </c>
      <c r="F57" s="0" t="n">
        <f aca="false">SUM(A57:D57)/COUNT(A57:D57)</f>
        <v>0.333333333333333</v>
      </c>
      <c r="G57" s="0" t="n">
        <f aca="false">(MAX(A57-F57,0)+MAX(B57-F57,0)+MAX(C57-F57,0)+MAX(D57-F57,0))/(1-F57)</f>
        <v>1</v>
      </c>
      <c r="I57" s="0" t="n">
        <v>0.2886904762</v>
      </c>
      <c r="J57" s="0" t="n">
        <v>0.306547619</v>
      </c>
      <c r="K57" s="0" t="n">
        <v>0.6220238095</v>
      </c>
      <c r="L57" s="0" t="n">
        <v>0.0476190476</v>
      </c>
      <c r="O57" s="0" t="n">
        <f aca="false">SUM(J57:M57)/COUNT(J57:M57)</f>
        <v>0.325396825366667</v>
      </c>
      <c r="P57" s="0" t="n">
        <f aca="false">(MAX(J57-O57,0)+MAX(K57-O57,0)+MAX(L57-O57,0)+MAX(M57-O57,0))/(1-O57)</f>
        <v>0.439705882342696</v>
      </c>
    </row>
    <row r="58" customFormat="false" ht="13.1" hidden="false" customHeight="false" outlineLevel="0" collapsed="false">
      <c r="A58" s="0" t="n">
        <v>0.0622009569</v>
      </c>
      <c r="B58" s="0" t="n">
        <v>0</v>
      </c>
      <c r="C58" s="0" t="n">
        <v>1</v>
      </c>
      <c r="F58" s="0" t="n">
        <f aca="false">SUM(A58:D58)/COUNT(A58:D58)</f>
        <v>0.354066985633333</v>
      </c>
      <c r="G58" s="0" t="n">
        <f aca="false">(MAX(A58-F58,0)+MAX(B58-F58,0)+MAX(C58-F58,0)+MAX(D58-F58,0))/(1-F58)</f>
        <v>1</v>
      </c>
      <c r="I58" s="0" t="n">
        <v>0.2653562654</v>
      </c>
      <c r="J58" s="0" t="n">
        <v>0.9926289926</v>
      </c>
      <c r="K58" s="0" t="n">
        <v>0</v>
      </c>
      <c r="L58" s="0" t="n">
        <v>0</v>
      </c>
      <c r="O58" s="0" t="n">
        <f aca="false">SUM(J58:M58)/COUNT(J58:M58)</f>
        <v>0.330876330866667</v>
      </c>
      <c r="P58" s="0" t="n">
        <f aca="false">(MAX(J58-O58,0)+MAX(K58-O58,0)+MAX(L58-O58,0)+MAX(M58-O58,0))/(1-O58)</f>
        <v>0.988984088084125</v>
      </c>
    </row>
    <row r="59" customFormat="false" ht="13.1" hidden="false" customHeight="false" outlineLevel="0" collapsed="false">
      <c r="A59" s="0" t="n">
        <v>0.9945652174</v>
      </c>
      <c r="B59" s="0" t="n">
        <v>0</v>
      </c>
      <c r="C59" s="0" t="n">
        <v>0.1480978261</v>
      </c>
      <c r="F59" s="0" t="n">
        <f aca="false">SUM(A59:D59)/COUNT(A59:D59)</f>
        <v>0.380887681166667</v>
      </c>
      <c r="G59" s="0" t="n">
        <f aca="false">(MAX(A59-F59,0)+MAX(B59-F59,0)+MAX(C59-F59,0)+MAX(D59-F59,0))/(1-F59)</f>
        <v>0.991221653269246</v>
      </c>
    </row>
    <row r="60" customFormat="false" ht="13.1" hidden="false" customHeight="false" outlineLevel="0" collapsed="false">
      <c r="A60" s="0" t="n">
        <v>1</v>
      </c>
      <c r="B60" s="0" t="n">
        <v>0</v>
      </c>
      <c r="C60" s="0" t="n">
        <v>0</v>
      </c>
      <c r="F60" s="0" t="n">
        <f aca="false">SUM(A60:D60)/COUNT(A60:D60)</f>
        <v>0.333333333333333</v>
      </c>
      <c r="G60" s="0" t="n">
        <f aca="false">(MAX(A60-F60,0)+MAX(B60-F60,0)+MAX(C60-F60,0)+MAX(D60-F60,0))/(1-F60)</f>
        <v>1</v>
      </c>
    </row>
    <row r="64" customFormat="false" ht="12.8" hidden="false" customHeight="false" outlineLevel="0" collapsed="false">
      <c r="A64" s="0" t="n">
        <f aca="false">AVERAGE(A34,A41,A48,A55)</f>
        <v>0.454757080525</v>
      </c>
      <c r="B64" s="0" t="n">
        <f aca="false">AVERAGE(B34,B41,B48,B55)</f>
        <v>0.41353871745</v>
      </c>
      <c r="C64" s="0" t="n">
        <f aca="false">AVERAGE(C34,C41,C48,C55)</f>
        <v>0.172369369125</v>
      </c>
      <c r="F64" s="0" t="n">
        <f aca="false">SUM(A64:D64)/COUNT(A64:D64)</f>
        <v>0.346888389033333</v>
      </c>
      <c r="G64" s="0" t="n">
        <f aca="false">(MAX(A64-F64,0)+MAX(B64-F64,0)+MAX(C64-F64,0)+MAX(D64-F64,0))/(1-F64)</f>
        <v>0.26721163271011</v>
      </c>
    </row>
    <row r="65" customFormat="false" ht="12.8" hidden="false" customHeight="false" outlineLevel="0" collapsed="false">
      <c r="A65" s="0" t="n">
        <f aca="false">AVERAGE(A35,A42,A49,A56)</f>
        <v>0.443676355075</v>
      </c>
      <c r="B65" s="0" t="n">
        <f aca="false">AVERAGE(B35,B42,B49,B56)</f>
        <v>0.2179775281</v>
      </c>
      <c r="C65" s="0" t="n">
        <f aca="false">AVERAGE(C35,C42,C49,C56)</f>
        <v>0.341524047425</v>
      </c>
      <c r="F65" s="0" t="n">
        <f aca="false">SUM(A65:D65)/COUNT(A65:D65)</f>
        <v>0.334392643533333</v>
      </c>
      <c r="G65" s="0" t="n">
        <f aca="false">(MAX(A65-F65,0)+MAX(B65-F65,0)+MAX(C65-F65,0)+MAX(D65-F65,0))/(1-F65)</f>
        <v>0.174900584109099</v>
      </c>
    </row>
    <row r="66" customFormat="false" ht="12.8" hidden="false" customHeight="false" outlineLevel="0" collapsed="false">
      <c r="A66" s="0" t="n">
        <f aca="false">AVERAGE(A36,A43,A50,A57)</f>
        <v>0.328303626025</v>
      </c>
      <c r="B66" s="0" t="n">
        <f aca="false">AVERAGE(B36,B43,B50,B57)</f>
        <v>0.517675036225</v>
      </c>
      <c r="C66" s="0" t="n">
        <f aca="false">AVERAGE(C36,C43,C50,C57)</f>
        <v>0.21913872765</v>
      </c>
      <c r="F66" s="0" t="n">
        <f aca="false">SUM(A66:D66)/COUNT(A66:D66)</f>
        <v>0.355039129966667</v>
      </c>
      <c r="G66" s="0" t="n">
        <f aca="false">(MAX(A66-F66,0)+MAX(B66-F66,0)+MAX(C66-F66,0)+MAX(D66-F66,0))/(1-F66)</f>
        <v>0.252163989809068</v>
      </c>
    </row>
    <row r="67" customFormat="false" ht="12.8" hidden="false" customHeight="false" outlineLevel="0" collapsed="false">
      <c r="A67" s="0" t="n">
        <f aca="false">AVERAGE(A37,A44,A51,A58)</f>
        <v>0.400461820575</v>
      </c>
      <c r="B67" s="0" t="n">
        <f aca="false">AVERAGE(B37,B44,B51,B58)</f>
        <v>0.144027004725</v>
      </c>
      <c r="C67" s="0" t="n">
        <f aca="false">AVERAGE(C37,C44,C51,C58)</f>
        <v>0.523225916075</v>
      </c>
      <c r="F67" s="0" t="n">
        <f aca="false">SUM(A67:D67)/COUNT(A67:D67)</f>
        <v>0.355904913791667</v>
      </c>
      <c r="G67" s="0" t="n">
        <f aca="false">(MAX(A67-F67,0)+MAX(B67-F67,0)+MAX(C67-F67,0)+MAX(D67-F67,0))/(1-F67)</f>
        <v>0.328954394472953</v>
      </c>
      <c r="J67" s="0" t="n">
        <v>1</v>
      </c>
      <c r="K67" s="0" t="n">
        <v>0.01953125</v>
      </c>
      <c r="L67" s="0" t="n">
        <v>0.986328125</v>
      </c>
      <c r="M67" s="0" t="n">
        <v>0.015625</v>
      </c>
      <c r="O67" s="0" t="n">
        <v>0.8560939794</v>
      </c>
      <c r="P67" s="0" t="n">
        <v>0.0851688693</v>
      </c>
      <c r="Q67" s="0" t="n">
        <v>0.1615271659</v>
      </c>
    </row>
    <row r="68" customFormat="false" ht="12.8" hidden="false" customHeight="false" outlineLevel="0" collapsed="false">
      <c r="A68" s="0" t="n">
        <f aca="false">AVERAGE(A38,A45,A52,A59)</f>
        <v>0.50395440945</v>
      </c>
      <c r="B68" s="0" t="n">
        <f aca="false">AVERAGE(B38,B45,B52,B59)</f>
        <v>0.24701232385</v>
      </c>
      <c r="C68" s="0" t="n">
        <f aca="false">AVERAGE(C38,C45,C52,C59)</f>
        <v>0.290500413925</v>
      </c>
      <c r="F68" s="0" t="n">
        <f aca="false">SUM(A68:D68)/COUNT(A68:D68)</f>
        <v>0.347155715741667</v>
      </c>
      <c r="G68" s="0" t="n">
        <f aca="false">(MAX(A68-F68,0)+MAX(B68-F68,0)+MAX(C68-F68,0)+MAX(D68-F68,0))/(1-F68)</f>
        <v>0.240177784334078</v>
      </c>
      <c r="J68" s="0" t="n">
        <v>1</v>
      </c>
      <c r="K68" s="0" t="n">
        <v>0.0017211704</v>
      </c>
      <c r="L68" s="0" t="n">
        <v>0.0017211704</v>
      </c>
      <c r="M68" s="0" t="n">
        <v>0.9982788296</v>
      </c>
      <c r="O68" s="0" t="n">
        <v>0.1116504854</v>
      </c>
      <c r="P68" s="0" t="n">
        <v>0.8883495146</v>
      </c>
      <c r="Q68" s="0" t="n">
        <v>0</v>
      </c>
    </row>
    <row r="69" customFormat="false" ht="12.8" hidden="false" customHeight="false" outlineLevel="0" collapsed="false">
      <c r="A69" s="0" t="n">
        <f aca="false">AVERAGE(A39,A46,A53,A60)</f>
        <v>0.42583807715</v>
      </c>
      <c r="B69" s="0" t="n">
        <f aca="false">AVERAGE(B39,B46,B53,B60)</f>
        <v>0.303933606525</v>
      </c>
      <c r="C69" s="0" t="n">
        <f aca="false">AVERAGE(C39,C46,C53,C60)</f>
        <v>0.34647919015</v>
      </c>
      <c r="F69" s="0" t="n">
        <f aca="false">SUM(A69:D69)/COUNT(A69:D69)</f>
        <v>0.358750291275</v>
      </c>
      <c r="G69" s="0" t="n">
        <f aca="false">(MAX(A69-F69,0)+MAX(B69-F69,0)+MAX(C69-F69,0)+MAX(D69-F69,0))/(1-F69)</f>
        <v>0.104620376371618</v>
      </c>
      <c r="J69" s="0" t="n">
        <v>1</v>
      </c>
      <c r="K69" s="0" t="n">
        <v>1</v>
      </c>
      <c r="L69" s="0" t="n">
        <v>0</v>
      </c>
      <c r="M69" s="0" t="n">
        <v>0</v>
      </c>
      <c r="O69" s="0" t="n">
        <v>0.1863354037</v>
      </c>
      <c r="P69" s="0" t="n">
        <v>0.3043478261</v>
      </c>
      <c r="Q69" s="0" t="n">
        <v>0.5279503106</v>
      </c>
    </row>
    <row r="71" customFormat="false" ht="12.8" hidden="false" customHeight="false" outlineLevel="0" collapsed="false">
      <c r="A71" s="0" t="n">
        <v>0.531062124248497</v>
      </c>
      <c r="B71" s="0" t="n">
        <v>0.158316633266533</v>
      </c>
      <c r="C71" s="0" t="n">
        <v>0.607214428857716</v>
      </c>
      <c r="F71" s="0" t="n">
        <f aca="false">SUM(A71:D71)/COUNT(A71:D71)</f>
        <v>0.432197728790916</v>
      </c>
      <c r="G71" s="0" t="n">
        <f aca="false">(MAX(A71-F71,0)+MAX(B71-F71,0)+MAX(C71-F71,0)+MAX(D71-F71,0))/(1-F71)</f>
        <v>0.482352941176471</v>
      </c>
    </row>
    <row r="72" customFormat="false" ht="12.8" hidden="false" customHeight="false" outlineLevel="0" collapsed="false">
      <c r="A72" s="0" t="n">
        <v>0.774058577405858</v>
      </c>
      <c r="B72" s="0" t="n">
        <v>0.239888423988842</v>
      </c>
      <c r="C72" s="0" t="n">
        <v>0.237099023709902</v>
      </c>
      <c r="F72" s="0" t="n">
        <f aca="false">SUM(A72:D72)/COUNT(A72:D72)</f>
        <v>0.417015341701534</v>
      </c>
      <c r="G72" s="0" t="n">
        <f aca="false">(MAX(A72-F72,0)+MAX(B72-F72,0)+MAX(C72-F72,0)+MAX(D72-F72,0))/(1-F72)</f>
        <v>0.61244019138756</v>
      </c>
      <c r="K72" s="0" t="n">
        <f aca="false">SUM(K67:K70)</f>
        <v>1.0212524204</v>
      </c>
      <c r="L72" s="0" t="n">
        <f aca="false">SUM(L67:L70)</f>
        <v>0.9880492954</v>
      </c>
      <c r="M72" s="0" t="n">
        <f aca="false">SUM(M67:M70)</f>
        <v>1.0139038296</v>
      </c>
      <c r="O72" s="0" t="n">
        <f aca="false">SUM(O67:O70)</f>
        <v>1.1540798685</v>
      </c>
      <c r="P72" s="0" t="n">
        <f aca="false">SUM(P67:P70)</f>
        <v>1.27786621</v>
      </c>
      <c r="Q72" s="0" t="n">
        <f aca="false">SUM(Q67:Q70)</f>
        <v>0.6894774765</v>
      </c>
    </row>
    <row r="73" customFormat="false" ht="12.8" hidden="false" customHeight="false" outlineLevel="0" collapsed="false">
      <c r="A73" s="0" t="n">
        <v>0.481012658227848</v>
      </c>
      <c r="B73" s="0" t="n">
        <v>0.60253164556962</v>
      </c>
      <c r="C73" s="0" t="n">
        <v>0.253164556962025</v>
      </c>
      <c r="F73" s="0" t="n">
        <f aca="false">SUM(A73:D73)/COUNT(A73:D73)</f>
        <v>0.445569620253164</v>
      </c>
      <c r="G73" s="0" t="n">
        <f aca="false">(MAX(A73-F73,0)+MAX(B73-F73,0)+MAX(C73-F73,0)+MAX(D73-F73,0))/(1-F73)</f>
        <v>0.34703196347032</v>
      </c>
    </row>
    <row r="74" customFormat="false" ht="12.8" hidden="false" customHeight="false" outlineLevel="0" collapsed="false">
      <c r="A74" s="0" t="n">
        <v>0.2</v>
      </c>
      <c r="B74" s="0" t="n">
        <v>0.265573770491803</v>
      </c>
      <c r="C74" s="0" t="n">
        <v>0.718032786885246</v>
      </c>
      <c r="F74" s="0" t="n">
        <f aca="false">SUM(A74:D74)/COUNT(A74:D74)</f>
        <v>0.394535519125683</v>
      </c>
      <c r="G74" s="0" t="n">
        <f aca="false">(MAX(A74-F74,0)+MAX(B74-F74,0)+MAX(C74-F74,0)+MAX(D74-F74,0))/(1-F74)</f>
        <v>0.534296028880867</v>
      </c>
    </row>
    <row r="75" customFormat="false" ht="12.8" hidden="false" customHeight="false" outlineLevel="0" collapsed="false">
      <c r="A75" s="0" t="n">
        <v>0.394904458598726</v>
      </c>
      <c r="B75" s="0" t="n">
        <v>0.25796178343949</v>
      </c>
      <c r="C75" s="0" t="n">
        <v>0.700636942675159</v>
      </c>
      <c r="F75" s="0" t="n">
        <f aca="false">SUM(A75:D75)/COUNT(A75:D75)</f>
        <v>0.451167728237792</v>
      </c>
      <c r="G75" s="0" t="n">
        <f aca="false">(MAX(A75-F75,0)+MAX(B75-F75,0)+MAX(C75-F75,0)+MAX(D75-F75,0))/(1-F75)</f>
        <v>0.454545454545455</v>
      </c>
    </row>
    <row r="76" customFormat="false" ht="12.8" hidden="false" customHeight="false" outlineLevel="0" collapsed="false">
      <c r="A76" s="0" t="n">
        <v>0.245059288537549</v>
      </c>
      <c r="B76" s="0" t="n">
        <v>0.814229249011858</v>
      </c>
      <c r="C76" s="0" t="n">
        <v>0.114624505928854</v>
      </c>
      <c r="F76" s="0" t="n">
        <f aca="false">SUM(A76:D76)/COUNT(A76:D76)</f>
        <v>0.391304347826087</v>
      </c>
      <c r="G76" s="0" t="n">
        <f aca="false">(MAX(A76-F76,0)+MAX(B76-F76,0)+MAX(C76-F76,0)+MAX(D76-F76,0))/(1-F76)</f>
        <v>0.694805194805195</v>
      </c>
    </row>
    <row r="77" customFormat="false" ht="12.8" hidden="false" customHeight="false" outlineLevel="0" collapsed="false">
      <c r="A77" s="0" t="n">
        <v>0.488063660477454</v>
      </c>
      <c r="B77" s="0" t="n">
        <v>0.774535809018568</v>
      </c>
      <c r="C77" s="0" t="n">
        <v>0.143236074270557</v>
      </c>
      <c r="F77" s="0" t="n">
        <f aca="false">SUM(A77:D77)/COUNT(A77:D77)</f>
        <v>0.468611847922193</v>
      </c>
      <c r="G77" s="0" t="n">
        <f aca="false">(MAX(A77-F77,0)+MAX(B77-F77,0)+MAX(C77-F77,0)+MAX(D77-F77,0))/(1-F77)</f>
        <v>0.612312811980034</v>
      </c>
      <c r="H77" s="0" t="n">
        <f aca="false">AVERAGE(G71:G77)</f>
        <v>0.533969226606558</v>
      </c>
    </row>
    <row r="79" customFormat="false" ht="12.8" hidden="false" customHeight="false" outlineLevel="0" collapsed="false">
      <c r="A79" s="0" t="n">
        <v>0.662131519274376</v>
      </c>
      <c r="B79" s="0" t="n">
        <v>0.197278911564626</v>
      </c>
      <c r="C79" s="0" t="n">
        <v>0.587301587301587</v>
      </c>
      <c r="F79" s="0" t="n">
        <f aca="false">SUM(A79:D79)/COUNT(A79:D79)</f>
        <v>0.482237339380196</v>
      </c>
      <c r="G79" s="0" t="n">
        <f aca="false">(MAX(A79-F79,0)+MAX(B79-F79,0)+MAX(C79-F79,0)+MAX(D79-F79,0))/(1-F79)</f>
        <v>0.550364963503649</v>
      </c>
    </row>
    <row r="80" customFormat="false" ht="12.8" hidden="false" customHeight="false" outlineLevel="0" collapsed="false">
      <c r="A80" s="0" t="n">
        <v>0.721991701244813</v>
      </c>
      <c r="B80" s="0" t="n">
        <v>0.580912863070539</v>
      </c>
      <c r="C80" s="0" t="n">
        <v>0.178423236514523</v>
      </c>
      <c r="F80" s="0" t="n">
        <f aca="false">SUM(A80:D80)/COUNT(A80:D80)</f>
        <v>0.493775933609958</v>
      </c>
      <c r="G80" s="0" t="n">
        <f aca="false">(MAX(A80-F80,0)+MAX(B80-F80,0)+MAX(C80-F80,0)+MAX(D80-F80,0))/(1-F80)</f>
        <v>0.62295081967213</v>
      </c>
    </row>
    <row r="81" customFormat="false" ht="12.8" hidden="false" customHeight="false" outlineLevel="0" collapsed="false">
      <c r="A81" s="0" t="n">
        <v>0.51183970856102</v>
      </c>
      <c r="B81" s="0" t="n">
        <v>0.265938069216758</v>
      </c>
      <c r="C81" s="0" t="n">
        <v>0.540983606557377</v>
      </c>
      <c r="F81" s="0" t="n">
        <f aca="false">SUM(A81:D81)/COUNT(A81:D81)</f>
        <v>0.439587128111718</v>
      </c>
      <c r="G81" s="0" t="n">
        <f aca="false">(MAX(A81-F81,0)+MAX(B81-F81,0)+MAX(C81-F81,0)+MAX(D81-F81,0))/(1-F81)</f>
        <v>0.309859154929577</v>
      </c>
    </row>
    <row r="82" customFormat="false" ht="12.8" hidden="false" customHeight="false" outlineLevel="0" collapsed="false">
      <c r="A82" s="0" t="n">
        <v>0.242152466367713</v>
      </c>
      <c r="B82" s="0" t="n">
        <v>0.295964125560539</v>
      </c>
      <c r="C82" s="0" t="n">
        <v>0.659192825112107</v>
      </c>
      <c r="F82" s="0" t="n">
        <f aca="false">SUM(A82:D82)/COUNT(A82:D82)</f>
        <v>0.399103139013453</v>
      </c>
      <c r="G82" s="0" t="n">
        <f aca="false">(MAX(A82-F82,0)+MAX(B82-F82,0)+MAX(C82-F82,0)+MAX(D82-F82,0))/(1-F82)</f>
        <v>0.432835820895522</v>
      </c>
    </row>
    <row r="83" customFormat="false" ht="12.8" hidden="false" customHeight="false" outlineLevel="0" collapsed="false">
      <c r="A83" s="0" t="n">
        <v>0.437722419928826</v>
      </c>
      <c r="B83" s="0" t="n">
        <v>0.266903914590747</v>
      </c>
      <c r="C83" s="0" t="n">
        <v>0.651245551601423</v>
      </c>
      <c r="F83" s="0" t="n">
        <f aca="false">SUM(A83:D83)/COUNT(A83:D83)</f>
        <v>0.451957295373665</v>
      </c>
      <c r="G83" s="0" t="n">
        <f aca="false">(MAX(A83-F83,0)+MAX(B83-F83,0)+MAX(C83-F83,0)+MAX(D83-F83,0))/(1-F83)</f>
        <v>0.363636363636363</v>
      </c>
    </row>
    <row r="84" customFormat="false" ht="12.8" hidden="false" customHeight="false" outlineLevel="0" collapsed="false">
      <c r="A84" s="0" t="n">
        <v>0.250773993808049</v>
      </c>
      <c r="B84" s="0" t="n">
        <v>0.739938080495356</v>
      </c>
      <c r="C84" s="0" t="n">
        <v>0.253869969040248</v>
      </c>
      <c r="F84" s="0" t="n">
        <f aca="false">SUM(A84:D84)/COUNT(A84:D84)</f>
        <v>0.414860681114551</v>
      </c>
      <c r="G84" s="0" t="n">
        <f aca="false">(MAX(A84-F84,0)+MAX(B84-F84,0)+MAX(C84-F84,0)+MAX(D84-F84,0))/(1-F84)</f>
        <v>0.555555555555555</v>
      </c>
    </row>
    <row r="85" customFormat="false" ht="12.8" hidden="false" customHeight="false" outlineLevel="0" collapsed="false">
      <c r="A85" s="0" t="n">
        <v>0.466777408637874</v>
      </c>
      <c r="B85" s="0" t="n">
        <v>0.717607973421927</v>
      </c>
      <c r="C85" s="0" t="n">
        <v>0.237541528239203</v>
      </c>
      <c r="F85" s="0" t="n">
        <f aca="false">SUM(A85:D85)/COUNT(A85:D85)</f>
        <v>0.473975636766335</v>
      </c>
      <c r="G85" s="0" t="n">
        <f aca="false">(MAX(A85-F85,0)+MAX(B85-F85,0)+MAX(C85-F85,0)+MAX(D85-F85,0))/(1-F85)</f>
        <v>0.463157894736842</v>
      </c>
      <c r="H85" s="0" t="n">
        <f aca="false">AVERAGE(G79:G85)</f>
        <v>0.471194367561377</v>
      </c>
    </row>
    <row r="87" customFormat="false" ht="12.8" hidden="false" customHeight="false" outlineLevel="0" collapsed="false">
      <c r="A87" s="0" t="n">
        <v>0.584482758620689</v>
      </c>
      <c r="B87" s="0" t="n">
        <v>0.447413793103449</v>
      </c>
      <c r="C87" s="0" t="n">
        <v>0.352586206896552</v>
      </c>
      <c r="F87" s="0" t="n">
        <f aca="false">SUM(A87:D87)/COUNT(A87:D87)</f>
        <v>0.461494252873563</v>
      </c>
      <c r="G87" s="0" t="n">
        <f aca="false">(MAX(A87-F87,0)+MAX(B87-F87,0)+MAX(C87-F87,0)+MAX(D87-F87,0))/(1-F87)</f>
        <v>0.22838847385272</v>
      </c>
    </row>
    <row r="88" customFormat="false" ht="12.8" hidden="false" customHeight="false" outlineLevel="0" collapsed="false">
      <c r="A88" s="0" t="n">
        <v>0.678883071553228</v>
      </c>
      <c r="B88" s="0" t="n">
        <v>0.402559627690517</v>
      </c>
      <c r="C88" s="0" t="n">
        <v>0.264688772542175</v>
      </c>
      <c r="F88" s="0" t="n">
        <f aca="false">SUM(A88:D88)/COUNT(A88:D88)</f>
        <v>0.448710490595307</v>
      </c>
      <c r="G88" s="0" t="n">
        <f aca="false">(MAX(A88-F88,0)+MAX(B88-F88,0)+MAX(C88-F88,0)+MAX(D88-F88,0))/(1-F88)</f>
        <v>0.41751670770313</v>
      </c>
    </row>
    <row r="89" customFormat="false" ht="12.8" hidden="false" customHeight="false" outlineLevel="0" collapsed="false">
      <c r="A89" s="0" t="n">
        <v>0.688631426502535</v>
      </c>
      <c r="B89" s="0" t="n">
        <v>0.293265749456916</v>
      </c>
      <c r="C89" s="0" t="n">
        <v>0.32005792903693</v>
      </c>
      <c r="F89" s="0" t="n">
        <f aca="false">SUM(A89:D89)/COUNT(A89:D89)</f>
        <v>0.433985034998793</v>
      </c>
      <c r="G89" s="0" t="n">
        <f aca="false">(MAX(A89-F89,0)+MAX(B89-F89,0)+MAX(C89-F89,0)+MAX(D89-F89,0))/(1-F89)</f>
        <v>0.449893390191898</v>
      </c>
    </row>
    <row r="90" customFormat="false" ht="12.8" hidden="false" customHeight="false" outlineLevel="0" collapsed="false">
      <c r="A90" s="0" t="n">
        <v>0.363847045191193</v>
      </c>
      <c r="B90" s="0" t="n">
        <v>0.301274623406721</v>
      </c>
      <c r="C90" s="0" t="n">
        <v>0.546929316338354</v>
      </c>
      <c r="F90" s="0" t="n">
        <f aca="false">SUM(A90:D90)/COUNT(A90:D90)</f>
        <v>0.404016994978756</v>
      </c>
      <c r="G90" s="0" t="n">
        <f aca="false">(MAX(A90-F90,0)+MAX(B90-F90,0)+MAX(C90-F90,0)+MAX(D90-F90,0))/(1-F90)</f>
        <v>0.239792611795204</v>
      </c>
    </row>
    <row r="91" customFormat="false" ht="12.8" hidden="false" customHeight="false" outlineLevel="0" collapsed="false">
      <c r="A91" s="0" t="n">
        <v>0.50126582278481</v>
      </c>
      <c r="B91" s="0" t="n">
        <v>0.324050632911393</v>
      </c>
      <c r="C91" s="0" t="n">
        <v>0.518987341772152</v>
      </c>
      <c r="F91" s="0" t="n">
        <f aca="false">SUM(A91:D91)/COUNT(A91:D91)</f>
        <v>0.448101265822785</v>
      </c>
      <c r="G91" s="0" t="n">
        <f aca="false">(MAX(A91-F91,0)+MAX(B91-F91,0)+MAX(C91-F91,0)+MAX(D91-F91,0))/(1-F91)</f>
        <v>0.224770642201834</v>
      </c>
    </row>
    <row r="92" customFormat="false" ht="12.8" hidden="false" customHeight="false" outlineLevel="0" collapsed="false">
      <c r="A92" s="0" t="n">
        <v>0.409137401977497</v>
      </c>
      <c r="B92" s="0" t="n">
        <v>0.46164336856461</v>
      </c>
      <c r="C92" s="0" t="n">
        <v>0.321513808387316</v>
      </c>
      <c r="F92" s="0" t="n">
        <f aca="false">SUM(A92:D92)/COUNT(A92:D92)</f>
        <v>0.397431526309808</v>
      </c>
      <c r="G92" s="0" t="n">
        <f aca="false">(MAX(A92-F92,0)+MAX(B92-F92,0)+MAX(C92-F92,0)+MAX(D92-F92,0))/(1-F92)</f>
        <v>0.125990192380234</v>
      </c>
    </row>
    <row r="93" customFormat="false" ht="12.8" hidden="false" customHeight="false" outlineLevel="0" collapsed="false">
      <c r="A93" s="0" t="n">
        <v>0.465927099841521</v>
      </c>
      <c r="B93" s="0" t="n">
        <v>0.700475435816165</v>
      </c>
      <c r="C93" s="0" t="n">
        <v>0.305863708399367</v>
      </c>
      <c r="F93" s="0" t="n">
        <f aca="false">SUM(A93:D93)/COUNT(A93:D93)</f>
        <v>0.490755414685684</v>
      </c>
      <c r="G93" s="0" t="n">
        <f aca="false">(MAX(A93-F93,0)+MAX(B93-F93,0)+MAX(C93-F93,0)+MAX(D93-F93,0))/(1-F93)</f>
        <v>0.411825726141078</v>
      </c>
      <c r="H93" s="0" t="n">
        <f aca="false">AVERAGE(G87:G93)</f>
        <v>0.2997396777523</v>
      </c>
    </row>
    <row r="96" customFormat="false" ht="12.8" hidden="false" customHeight="false" outlineLevel="0" collapsed="false">
      <c r="A96" s="0" t="n">
        <v>0.739845261121857</v>
      </c>
      <c r="B96" s="0" t="n">
        <v>0.351063829787234</v>
      </c>
      <c r="C96" s="0" t="n">
        <v>0.188588007736944</v>
      </c>
      <c r="F96" s="0" t="n">
        <f aca="false">SUM(A96:D96)/COUNT(A96:D96)</f>
        <v>0.426499032882012</v>
      </c>
      <c r="G96" s="0" t="n">
        <f aca="false">(MAX(A96-F96,0)+MAX(B96-F96,0)+MAX(C96-F96,0)+MAX(D96-F96,0))/(1-F96)</f>
        <v>0.54637436762226</v>
      </c>
    </row>
    <row r="97" customFormat="false" ht="12.8" hidden="false" customHeight="false" outlineLevel="0" collapsed="false">
      <c r="A97" s="0" t="n">
        <v>0.585558852621168</v>
      </c>
      <c r="B97" s="0" t="n">
        <v>0.3837784371909</v>
      </c>
      <c r="C97" s="0" t="n">
        <v>0.2324431256182</v>
      </c>
      <c r="F97" s="0" t="n">
        <f aca="false">SUM(A97:D97)/COUNT(A97:D97)</f>
        <v>0.400593471810089</v>
      </c>
      <c r="G97" s="0" t="n">
        <f aca="false">(MAX(A97-F97,0)+MAX(B97-F97,0)+MAX(C97-F97,0)+MAX(D97-F97,0))/(1-F97)</f>
        <v>0.308580858085809</v>
      </c>
    </row>
    <row r="98" customFormat="false" ht="12.8" hidden="false" customHeight="false" outlineLevel="0" collapsed="false">
      <c r="A98" s="0" t="n">
        <v>0.334442595673877</v>
      </c>
      <c r="B98" s="0" t="n">
        <v>0.447587354409318</v>
      </c>
      <c r="C98" s="0" t="n">
        <v>0.430948419301165</v>
      </c>
      <c r="F98" s="0" t="n">
        <f aca="false">SUM(A98:D98)/COUNT(A98:D98)</f>
        <v>0.40432612312812</v>
      </c>
      <c r="G98" s="0" t="n">
        <f aca="false">(MAX(A98-F98,0)+MAX(B98-F98,0)+MAX(C98-F98,0)+MAX(D98-F98,0))/(1-F98)</f>
        <v>0.117318435754191</v>
      </c>
    </row>
    <row r="99" customFormat="false" ht="12.8" hidden="false" customHeight="false" outlineLevel="0" collapsed="false">
      <c r="A99" s="0" t="n">
        <v>0.39021164021164</v>
      </c>
      <c r="B99" s="0" t="n">
        <v>0.308201058201058</v>
      </c>
      <c r="C99" s="0" t="n">
        <v>0.682539682539683</v>
      </c>
      <c r="F99" s="0" t="n">
        <f aca="false">SUM(A99:D99)/COUNT(A99:D99)</f>
        <v>0.46031746031746</v>
      </c>
      <c r="G99" s="0" t="n">
        <f aca="false">(MAX(A99-F99,0)+MAX(B99-F99,0)+MAX(C99-F99,0)+MAX(D99-F99,0))/(1-F99)</f>
        <v>0.411764705882353</v>
      </c>
    </row>
    <row r="100" customFormat="false" ht="12.8" hidden="false" customHeight="false" outlineLevel="0" collapsed="false">
      <c r="A100" s="0" t="n">
        <v>0.454177897574124</v>
      </c>
      <c r="B100" s="0" t="n">
        <v>0.454177897574124</v>
      </c>
      <c r="C100" s="0" t="n">
        <v>0.316711590296496</v>
      </c>
      <c r="F100" s="0" t="n">
        <f aca="false">SUM(A100:D100)/COUNT(A100:D100)</f>
        <v>0.408355795148248</v>
      </c>
      <c r="G100" s="0" t="n">
        <f aca="false">(MAX(A100-F100,0)+MAX(B100-F100,0)+MAX(C100-F100,0)+MAX(D100-F100,0))/(1-F100)</f>
        <v>0.154897494305239</v>
      </c>
    </row>
    <row r="101" customFormat="false" ht="12.8" hidden="false" customHeight="false" outlineLevel="0" collapsed="false">
      <c r="A101" s="0" t="n">
        <v>0.454237288135593</v>
      </c>
      <c r="B101" s="0" t="n">
        <v>0.74406779661017</v>
      </c>
      <c r="C101" s="0" t="n">
        <v>0.208474576271186</v>
      </c>
      <c r="F101" s="0" t="n">
        <f aca="false">SUM(A101:D101)/COUNT(A101:D101)</f>
        <v>0.468926553672316</v>
      </c>
      <c r="G101" s="0" t="n">
        <f aca="false">(MAX(A101-F101,0)+MAX(B101-F101,0)+MAX(C101-F101,0)+MAX(D101-F101,0))/(1-F101)</f>
        <v>0.51808510638298</v>
      </c>
      <c r="H101" s="0" t="n">
        <f aca="false">AVERAGE(G95:G101)</f>
        <v>0.342836828005472</v>
      </c>
    </row>
  </sheetData>
  <conditionalFormatting sqref="G34:G60">
    <cfRule type="colorScale" priority="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O67:Q70">
    <cfRule type="colorScale" priority="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K67:M69">
    <cfRule type="colorScale" priority="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A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78" activeCellId="0" sqref="B78"/>
    </sheetView>
  </sheetViews>
  <sheetFormatPr defaultRowHeight="12.8"/>
  <cols>
    <col collapsed="false" hidden="false" max="6" min="1" style="0" width="11.3418367346939"/>
    <col collapsed="false" hidden="false" max="7" min="7" style="0" width="3.10714285714286"/>
    <col collapsed="false" hidden="false" max="8" min="8" style="0" width="9.04591836734694"/>
    <col collapsed="false" hidden="false" max="13" min="9" style="0" width="11.3418367346939"/>
    <col collapsed="false" hidden="false" max="14" min="14" style="0" width="2.42857142857143"/>
    <col collapsed="false" hidden="false" max="15" min="15" style="0" width="11.3418367346939"/>
    <col collapsed="false" hidden="false" max="16" min="16" style="0" width="12.8265306122449"/>
    <col collapsed="false" hidden="false" max="20" min="17" style="0" width="11.3418367346939"/>
    <col collapsed="false" hidden="false" max="21" min="21" style="0" width="2.29591836734694"/>
    <col collapsed="false" hidden="false" max="26" min="22" style="0" width="11.3418367346939"/>
    <col collapsed="false" hidden="false" max="27" min="27" style="0" width="14.8469387755102"/>
    <col collapsed="false" hidden="false" max="1025" min="28" style="0" width="11.3418367346939"/>
  </cols>
  <sheetData>
    <row r="3" customFormat="false" ht="12.8" hidden="false" customHeight="false" outlineLevel="0" collapsed="false">
      <c r="A3" s="0" t="s">
        <v>5</v>
      </c>
      <c r="B3" s="0" t="n">
        <v>1</v>
      </c>
      <c r="C3" s="0" t="n">
        <v>2</v>
      </c>
      <c r="D3" s="0" t="n">
        <v>3</v>
      </c>
      <c r="E3" s="0" t="n">
        <v>4</v>
      </c>
    </row>
    <row r="4" customFormat="false" ht="12.8" hidden="false" customHeight="false" outlineLevel="0" collapsed="false">
      <c r="B4" s="0" t="n">
        <v>7</v>
      </c>
      <c r="C4" s="0" t="n">
        <v>1</v>
      </c>
      <c r="D4" s="0" t="n">
        <v>2</v>
      </c>
      <c r="E4" s="0" t="n">
        <v>3</v>
      </c>
    </row>
    <row r="5" customFormat="false" ht="12.8" hidden="false" customHeight="false" outlineLevel="0" collapsed="false">
      <c r="B5" s="0" t="n">
        <v>8</v>
      </c>
      <c r="C5" s="0" t="n">
        <v>4</v>
      </c>
      <c r="D5" s="0" t="n">
        <v>9</v>
      </c>
      <c r="E5" s="0" t="n">
        <v>12</v>
      </c>
    </row>
    <row r="6" customFormat="false" ht="12.8" hidden="false" customHeight="false" outlineLevel="0" collapsed="false">
      <c r="B6" s="0" t="n">
        <v>14</v>
      </c>
      <c r="C6" s="0" t="n">
        <v>5</v>
      </c>
      <c r="D6" s="0" t="n">
        <v>10</v>
      </c>
      <c r="E6" s="0" t="n">
        <v>19</v>
      </c>
    </row>
    <row r="7" customFormat="false" ht="12.8" hidden="false" customHeight="false" outlineLevel="0" collapsed="false">
      <c r="B7" s="0" t="n">
        <v>21</v>
      </c>
      <c r="C7" s="0" t="n">
        <v>6</v>
      </c>
      <c r="D7" s="0" t="n">
        <v>15</v>
      </c>
      <c r="E7" s="0" t="n">
        <v>20</v>
      </c>
    </row>
    <row r="8" customFormat="false" ht="12.8" hidden="false" customHeight="false" outlineLevel="0" collapsed="false">
      <c r="B8" s="0" t="n">
        <v>23</v>
      </c>
      <c r="C8" s="0" t="n">
        <v>11</v>
      </c>
      <c r="D8" s="0" t="n">
        <v>16</v>
      </c>
      <c r="E8" s="0" t="n">
        <v>25</v>
      </c>
    </row>
    <row r="9" customFormat="false" ht="12.8" hidden="false" customHeight="false" outlineLevel="0" collapsed="false">
      <c r="C9" s="0" t="n">
        <v>13</v>
      </c>
      <c r="D9" s="0" t="n">
        <v>17</v>
      </c>
    </row>
    <row r="10" customFormat="false" ht="12.8" hidden="false" customHeight="false" outlineLevel="0" collapsed="false">
      <c r="C10" s="0" t="n">
        <v>22</v>
      </c>
      <c r="D10" s="0" t="n">
        <v>18</v>
      </c>
    </row>
    <row r="13" customFormat="false" ht="12.8" hidden="false" customHeight="false" outlineLevel="0" collapsed="false">
      <c r="A13" s="1" t="n">
        <v>1</v>
      </c>
      <c r="B13" s="1"/>
      <c r="C13" s="1"/>
      <c r="D13" s="1"/>
      <c r="H13" s="0" t="n">
        <v>2</v>
      </c>
    </row>
    <row r="14" customFormat="false" ht="12.8" hidden="false" customHeight="false" outlineLevel="0" collapsed="false">
      <c r="A14" s="1" t="s">
        <v>6</v>
      </c>
      <c r="B14" s="1" t="s">
        <v>7</v>
      </c>
      <c r="C14" s="1" t="s">
        <v>8</v>
      </c>
      <c r="D14" s="0" t="s">
        <v>9</v>
      </c>
      <c r="E14" s="0" t="s">
        <v>10</v>
      </c>
      <c r="F14" s="0" t="s">
        <v>11</v>
      </c>
      <c r="H14" s="1" t="s">
        <v>6</v>
      </c>
      <c r="I14" s="1" t="s">
        <v>7</v>
      </c>
      <c r="J14" s="1" t="s">
        <v>8</v>
      </c>
      <c r="K14" s="0" t="s">
        <v>9</v>
      </c>
      <c r="L14" s="0" t="s">
        <v>10</v>
      </c>
      <c r="M14" s="0" t="s">
        <v>11</v>
      </c>
      <c r="O14" s="0" t="n">
        <v>3</v>
      </c>
      <c r="V14" s="0" t="n">
        <v>4</v>
      </c>
    </row>
    <row r="15" customFormat="false" ht="12.8" hidden="false" customHeight="false" outlineLevel="0" collapsed="false">
      <c r="A15" s="0" t="n">
        <v>7</v>
      </c>
      <c r="B15" s="0" t="n">
        <v>44.601</v>
      </c>
      <c r="C15" s="0" t="n">
        <v>27.73</v>
      </c>
      <c r="D15" s="0" t="n">
        <v>44.506</v>
      </c>
      <c r="E15" s="0" t="n">
        <v>56.699</v>
      </c>
      <c r="F15" s="0" t="n">
        <f aca="false">SUM(Sheet1!B15:E15)</f>
        <v>173.536</v>
      </c>
      <c r="H15" s="0" t="n">
        <v>1</v>
      </c>
      <c r="I15" s="0" t="n">
        <v>40.5645</v>
      </c>
      <c r="J15" s="0" t="n">
        <v>25.5688</v>
      </c>
      <c r="K15" s="0" t="n">
        <v>108.8574</v>
      </c>
      <c r="L15" s="2" t="n">
        <v>108.8574</v>
      </c>
      <c r="M15" s="0" t="n">
        <f aca="false">SUM(Sheet1!I15:L15)</f>
        <v>283.8481</v>
      </c>
      <c r="O15" s="1" t="s">
        <v>6</v>
      </c>
      <c r="P15" s="1" t="s">
        <v>7</v>
      </c>
      <c r="Q15" s="1" t="s">
        <v>8</v>
      </c>
      <c r="R15" s="0" t="s">
        <v>9</v>
      </c>
      <c r="S15" s="0" t="s">
        <v>10</v>
      </c>
      <c r="T15" s="0" t="s">
        <v>11</v>
      </c>
      <c r="V15" s="1" t="s">
        <v>6</v>
      </c>
      <c r="W15" s="1" t="s">
        <v>7</v>
      </c>
      <c r="X15" s="1" t="s">
        <v>8</v>
      </c>
      <c r="Y15" s="0" t="s">
        <v>9</v>
      </c>
      <c r="Z15" s="0" t="s">
        <v>10</v>
      </c>
      <c r="AA15" s="0" t="s">
        <v>11</v>
      </c>
    </row>
    <row r="16" customFormat="false" ht="12.8" hidden="false" customHeight="false" outlineLevel="0" collapsed="false">
      <c r="A16" s="0" t="n">
        <v>8</v>
      </c>
      <c r="B16" s="0" t="n">
        <v>86.2698</v>
      </c>
      <c r="C16" s="0" t="n">
        <v>26.6007</v>
      </c>
      <c r="D16" s="0" t="n">
        <v>129.5357</v>
      </c>
      <c r="E16" s="0" t="n">
        <v>88.6564999999999</v>
      </c>
      <c r="F16" s="0" t="n">
        <f aca="false">SUM(Sheet1!B16:E16)</f>
        <v>331.0627</v>
      </c>
      <c r="H16" s="0" t="n">
        <v>4</v>
      </c>
      <c r="I16" s="0" t="n">
        <v>19.921</v>
      </c>
      <c r="J16" s="0" t="n">
        <v>23.7583</v>
      </c>
      <c r="K16" s="0" t="n">
        <v>86.013</v>
      </c>
      <c r="L16" s="0" t="n">
        <v>90.59442</v>
      </c>
      <c r="M16" s="0" t="n">
        <f aca="false">SUM(Sheet1!I16:L16)</f>
        <v>220.28672</v>
      </c>
      <c r="O16" s="0" t="n">
        <v>2</v>
      </c>
      <c r="P16" s="3" t="n">
        <v>41.7517</v>
      </c>
      <c r="Q16" s="3" t="n">
        <v>30.2577</v>
      </c>
      <c r="R16" s="0" t="n">
        <v>83.8104</v>
      </c>
      <c r="S16" s="0" t="n">
        <v>83.8104</v>
      </c>
      <c r="T16" s="0" t="n">
        <f aca="false">SUM(Sheet1!P16:S16)</f>
        <v>239.6302</v>
      </c>
      <c r="V16" s="0" t="n">
        <v>3</v>
      </c>
      <c r="W16" s="3" t="n">
        <v>47.198</v>
      </c>
      <c r="X16" s="3" t="n">
        <v>21.408</v>
      </c>
      <c r="Y16" s="3" t="n">
        <v>162.962</v>
      </c>
      <c r="Z16" s="3" t="n">
        <v>87.06737</v>
      </c>
      <c r="AA16" s="0" t="n">
        <f aca="false">SUM(Sheet1!W16:Z16)</f>
        <v>318.63537</v>
      </c>
    </row>
    <row r="17" customFormat="false" ht="12.8" hidden="false" customHeight="false" outlineLevel="0" collapsed="false">
      <c r="A17" s="0" t="n">
        <v>14</v>
      </c>
      <c r="B17" s="0" t="n">
        <v>37.2235000000001</v>
      </c>
      <c r="C17" s="0" t="n">
        <v>32.5</v>
      </c>
      <c r="D17" s="0" t="n">
        <v>130.7602</v>
      </c>
      <c r="E17" s="0" t="n">
        <v>63.4430000000002</v>
      </c>
      <c r="F17" s="0" t="n">
        <f aca="false">SUM(Sheet1!B17:E17)</f>
        <v>263.9267</v>
      </c>
      <c r="H17" s="0" t="n">
        <v>5</v>
      </c>
      <c r="I17" s="0" t="n">
        <v>13.6498</v>
      </c>
      <c r="J17" s="3" t="n">
        <v>15.9533</v>
      </c>
      <c r="K17" s="0" t="n">
        <v>87.2619</v>
      </c>
      <c r="L17" s="0" t="n">
        <v>113.11968</v>
      </c>
      <c r="M17" s="0" t="n">
        <f aca="false">SUM(Sheet1!I17:L17)</f>
        <v>229.98468</v>
      </c>
      <c r="O17" s="0" t="n">
        <v>9</v>
      </c>
      <c r="P17" s="3" t="n">
        <v>58.66863</v>
      </c>
      <c r="Q17" s="3" t="n">
        <v>16.3988</v>
      </c>
      <c r="R17" s="3" t="n">
        <v>127.2309</v>
      </c>
      <c r="S17" s="3" t="n">
        <v>82.5638</v>
      </c>
      <c r="T17" s="0" t="n">
        <f aca="false">SUM(Sheet1!P17:S17)</f>
        <v>284.86213</v>
      </c>
      <c r="V17" s="0" t="n">
        <v>12</v>
      </c>
      <c r="W17" s="3" t="n">
        <v>22.00295</v>
      </c>
      <c r="X17" s="3" t="n">
        <v>16.251</v>
      </c>
      <c r="Y17" s="3" t="n">
        <v>74.4534</v>
      </c>
      <c r="Z17" s="3" t="n">
        <v>71.80547</v>
      </c>
      <c r="AA17" s="0" t="n">
        <f aca="false">SUM(Sheet1!W17:Z17)</f>
        <v>184.51282</v>
      </c>
    </row>
    <row r="18" customFormat="false" ht="12.8" hidden="false" customHeight="false" outlineLevel="0" collapsed="false">
      <c r="A18" s="0" t="n">
        <v>21</v>
      </c>
      <c r="B18" s="0" t="n">
        <v>71.4288</v>
      </c>
      <c r="C18" s="0" t="n">
        <v>55.8885</v>
      </c>
      <c r="D18" s="0" t="n">
        <v>281.5956</v>
      </c>
      <c r="E18" s="0" t="n">
        <v>225.2061</v>
      </c>
      <c r="F18" s="0" t="n">
        <f aca="false">SUM(Sheet1!B18:E18)</f>
        <v>634.119</v>
      </c>
      <c r="H18" s="0" t="n">
        <v>6</v>
      </c>
      <c r="I18" s="3" t="n">
        <v>16.4503</v>
      </c>
      <c r="J18" s="3" t="n">
        <v>14.4999</v>
      </c>
      <c r="K18" s="3" t="n">
        <v>69.3649</v>
      </c>
      <c r="L18" s="3" t="n">
        <v>58.4197</v>
      </c>
      <c r="M18" s="0" t="n">
        <f aca="false">SUM(Sheet1!I18:L18)</f>
        <v>158.7348</v>
      </c>
      <c r="O18" s="0" t="n">
        <v>10</v>
      </c>
      <c r="P18" s="3" t="n">
        <v>29.0093</v>
      </c>
      <c r="Q18" s="3" t="n">
        <v>49.1603</v>
      </c>
      <c r="R18" s="3" t="n">
        <v>120.6714</v>
      </c>
      <c r="S18" s="3" t="n">
        <v>91.1117</v>
      </c>
      <c r="T18" s="0" t="n">
        <f aca="false">SUM(Sheet1!P18:S18)</f>
        <v>289.9527</v>
      </c>
      <c r="V18" s="0" t="n">
        <v>19</v>
      </c>
      <c r="W18" s="3" t="n">
        <v>21.09751</v>
      </c>
      <c r="X18" s="3" t="n">
        <v>16.95763</v>
      </c>
      <c r="Y18" s="3" t="n">
        <v>56.4048</v>
      </c>
      <c r="Z18" s="3" t="n">
        <v>63.9076</v>
      </c>
      <c r="AA18" s="0" t="n">
        <f aca="false">SUM(Sheet1!W18:Z18)</f>
        <v>158.36754</v>
      </c>
    </row>
    <row r="19" customFormat="false" ht="12.8" hidden="false" customHeight="false" outlineLevel="0" collapsed="false">
      <c r="A19" s="0" t="n">
        <v>23</v>
      </c>
      <c r="B19" s="0" t="n">
        <v>32.6565000000001</v>
      </c>
      <c r="C19" s="0" t="n">
        <v>41.4964</v>
      </c>
      <c r="D19" s="0" t="n">
        <v>105.6555</v>
      </c>
      <c r="E19" s="0" t="n">
        <v>139.6341</v>
      </c>
      <c r="F19" s="0" t="n">
        <f aca="false">SUM(Sheet1!B19:E19)</f>
        <v>319.4425</v>
      </c>
      <c r="H19" s="0" t="n">
        <v>11</v>
      </c>
      <c r="I19" s="3" t="n">
        <v>17.2095</v>
      </c>
      <c r="J19" s="3" t="n">
        <v>29.6276</v>
      </c>
      <c r="K19" s="3" t="n">
        <v>139.3775</v>
      </c>
      <c r="L19" s="3" t="n">
        <v>111.0404</v>
      </c>
      <c r="M19" s="0" t="n">
        <f aca="false">SUM(Sheet1!I19:L19)</f>
        <v>297.255</v>
      </c>
      <c r="O19" s="0" t="n">
        <v>15</v>
      </c>
      <c r="P19" s="3" t="n">
        <v>36.213</v>
      </c>
      <c r="Q19" s="3" t="n">
        <v>22.4135</v>
      </c>
      <c r="R19" s="3" t="n">
        <v>76.8215</v>
      </c>
      <c r="S19" s="3" t="n">
        <v>55.2902</v>
      </c>
      <c r="T19" s="0" t="n">
        <f aca="false">SUM(Sheet1!P19:S19)</f>
        <v>190.7382</v>
      </c>
      <c r="V19" s="0" t="n">
        <v>20</v>
      </c>
      <c r="W19" s="3" t="n">
        <v>54.20073</v>
      </c>
      <c r="X19" s="3" t="n">
        <v>37.1223</v>
      </c>
      <c r="Y19" s="3" t="n">
        <v>127.1752</v>
      </c>
      <c r="Z19" s="3" t="n">
        <v>60.7675</v>
      </c>
      <c r="AA19" s="0" t="n">
        <f aca="false">SUM(Sheet1!W19:Z19)</f>
        <v>279.26573</v>
      </c>
    </row>
    <row r="20" customFormat="false" ht="12.8" hidden="false" customHeight="false" outlineLevel="0" collapsed="false">
      <c r="B20" s="0" t="n">
        <f aca="false">AVERAGE(Sheet1!B15:B19)</f>
        <v>54.43592</v>
      </c>
      <c r="C20" s="0" t="n">
        <f aca="false">AVERAGE(Sheet1!C15:C19)</f>
        <v>36.84312</v>
      </c>
      <c r="D20" s="0" t="n">
        <f aca="false">AVERAGE(Sheet1!D15:D19)</f>
        <v>138.4106</v>
      </c>
      <c r="E20" s="0" t="n">
        <f aca="false">AVERAGE(Sheet1!E15:E19)</f>
        <v>114.72774</v>
      </c>
      <c r="F20" s="0" t="n">
        <f aca="false">AVERAGE(Sheet1!F15:F19)</f>
        <v>344.41738</v>
      </c>
      <c r="H20" s="0" t="n">
        <v>13</v>
      </c>
      <c r="I20" s="3" t="n">
        <v>59.3345</v>
      </c>
      <c r="J20" s="3" t="n">
        <v>16.4841</v>
      </c>
      <c r="K20" s="3" t="n">
        <v>109.5334</v>
      </c>
      <c r="L20" s="3" t="n">
        <v>83.165</v>
      </c>
      <c r="M20" s="0" t="n">
        <f aca="false">SUM(Sheet1!I20:L20)</f>
        <v>268.517</v>
      </c>
      <c r="O20" s="0" t="n">
        <v>16</v>
      </c>
      <c r="P20" s="3" t="n">
        <v>21.4411</v>
      </c>
      <c r="Q20" s="3" t="n">
        <v>17.1868</v>
      </c>
      <c r="R20" s="3" t="n">
        <v>86.8132</v>
      </c>
      <c r="S20" s="3" t="n">
        <v>61.2443</v>
      </c>
      <c r="T20" s="0" t="n">
        <f aca="false">SUM(Sheet1!P20:S20)</f>
        <v>186.6854</v>
      </c>
      <c r="V20" s="0" t="n">
        <v>25</v>
      </c>
      <c r="W20" s="0" t="n">
        <v>19.3561</v>
      </c>
      <c r="X20" s="0" t="n">
        <v>30.7565000000001</v>
      </c>
      <c r="Y20" s="0" t="n">
        <v>212.14</v>
      </c>
      <c r="Z20" s="0" t="n">
        <v>113.401</v>
      </c>
    </row>
    <row r="21" customFormat="false" ht="12.8" hidden="false" customHeight="false" outlineLevel="0" collapsed="false">
      <c r="D21" s="0" t="n">
        <f aca="false">Sheet1!D20/Sheet1!E20</f>
        <v>1.20642662358729</v>
      </c>
      <c r="H21" s="0" t="n">
        <v>22</v>
      </c>
      <c r="I21" s="3" t="n">
        <v>35.49839</v>
      </c>
      <c r="J21" s="3" t="n">
        <v>34.55538</v>
      </c>
      <c r="K21" s="3" t="n">
        <v>99.4809</v>
      </c>
      <c r="L21" s="3" t="n">
        <v>93.1132</v>
      </c>
      <c r="M21" s="0" t="n">
        <f aca="false">SUM(Sheet1!I21:L21)</f>
        <v>262.64787</v>
      </c>
      <c r="O21" s="0" t="n">
        <v>17</v>
      </c>
      <c r="P21" s="3" t="n">
        <v>20.20286</v>
      </c>
      <c r="Q21" s="3" t="n">
        <v>25.701</v>
      </c>
      <c r="R21" s="3" t="n">
        <v>283.4138</v>
      </c>
      <c r="S21" s="3" t="n">
        <v>192.724</v>
      </c>
      <c r="T21" s="0" t="n">
        <f aca="false">SUM(Sheet1!P21:S21)</f>
        <v>522.04166</v>
      </c>
    </row>
    <row r="22" customFormat="false" ht="12.8" hidden="false" customHeight="false" outlineLevel="0" collapsed="false">
      <c r="I22" s="0" t="n">
        <f aca="false">AVERAGE(Sheet1!I16:I21)</f>
        <v>27.0105816666667</v>
      </c>
      <c r="J22" s="0" t="n">
        <f aca="false">AVERAGE(Sheet1!J16:J21)</f>
        <v>22.4797633333333</v>
      </c>
      <c r="K22" s="0" t="n">
        <f aca="false">AVERAGE(Sheet1!K16:K21)</f>
        <v>98.5052666666667</v>
      </c>
      <c r="L22" s="0" t="n">
        <f aca="false">AVERAGE(Sheet1!L16:L21)</f>
        <v>91.5754</v>
      </c>
      <c r="M22" s="0" t="n">
        <f aca="false">AVERAGE(Sheet1!M15:M21)</f>
        <v>245.89631</v>
      </c>
      <c r="O22" s="0" t="n">
        <v>18</v>
      </c>
      <c r="P22" s="3" t="n">
        <v>24.4088</v>
      </c>
      <c r="Q22" s="3" t="n">
        <v>42.2601</v>
      </c>
      <c r="R22" s="3" t="n">
        <v>41.2966</v>
      </c>
      <c r="S22" s="3" t="n">
        <v>38.1163</v>
      </c>
      <c r="T22" s="0" t="n">
        <f aca="false">SUM(Sheet1!P22:S22)</f>
        <v>146.0818</v>
      </c>
      <c r="W22" s="0" t="n">
        <f aca="false">AVERAGE(Sheet1!W16:W20)</f>
        <v>32.771058</v>
      </c>
      <c r="X22" s="0" t="n">
        <f aca="false">AVERAGE(Sheet1!X16:X20)</f>
        <v>24.499086</v>
      </c>
      <c r="Y22" s="0" t="n">
        <f aca="false">AVERAGE(Sheet1!Y16:Y20)</f>
        <v>126.62708</v>
      </c>
      <c r="Z22" s="0" t="n">
        <f aca="false">AVERAGE(Sheet1!Z16:Z20)</f>
        <v>79.389788</v>
      </c>
      <c r="AA22" s="0" t="n">
        <f aca="false">AVERAGE(Sheet1!AA16:AA20)</f>
        <v>235.195365</v>
      </c>
    </row>
    <row r="23" customFormat="false" ht="12.8" hidden="false" customHeight="false" outlineLevel="0" collapsed="false">
      <c r="K23" s="0" t="n">
        <f aca="false">Sheet1!K22/Sheet1!L22</f>
        <v>1.07567388913034</v>
      </c>
      <c r="P23" s="0" t="n">
        <f aca="false">AVERAGE(Sheet1!P17:P22)</f>
        <v>31.6572816666667</v>
      </c>
      <c r="Q23" s="0" t="n">
        <f aca="false">AVERAGE(Sheet1!Q17:Q22)</f>
        <v>28.8534166666667</v>
      </c>
      <c r="R23" s="0" t="n">
        <f aca="false">AVERAGE(Sheet1!R17:R22)</f>
        <v>122.7079</v>
      </c>
      <c r="S23" s="0" t="n">
        <f aca="false">AVERAGE(Sheet1!S17:S22)</f>
        <v>86.8417166666667</v>
      </c>
      <c r="T23" s="0" t="n">
        <f aca="false">AVERAGE(Sheet1!T16:T22)</f>
        <v>265.713155714286</v>
      </c>
    </row>
    <row r="24" customFormat="false" ht="12.8" hidden="false" customHeight="false" outlineLevel="0" collapsed="false">
      <c r="R24" s="0" t="n">
        <f aca="false">Sheet1!R23/Sheet1!S23</f>
        <v>1.41300638345281</v>
      </c>
    </row>
    <row r="25" customFormat="false" ht="12.8" hidden="false" customHeight="false" outlineLevel="0" collapsed="false">
      <c r="A25" s="1" t="s">
        <v>12</v>
      </c>
      <c r="B25" s="1" t="s">
        <v>7</v>
      </c>
      <c r="C25" s="1" t="s">
        <v>8</v>
      </c>
      <c r="D25" s="0" t="s">
        <v>9</v>
      </c>
      <c r="E25" s="0" t="s">
        <v>10</v>
      </c>
      <c r="F25" s="0" t="s">
        <v>11</v>
      </c>
      <c r="H25" s="1" t="s">
        <v>12</v>
      </c>
      <c r="I25" s="1" t="s">
        <v>7</v>
      </c>
      <c r="J25" s="1" t="s">
        <v>8</v>
      </c>
      <c r="K25" s="0" t="s">
        <v>9</v>
      </c>
      <c r="L25" s="0" t="s">
        <v>10</v>
      </c>
      <c r="M25" s="0" t="s">
        <v>11</v>
      </c>
      <c r="O25" s="1" t="s">
        <v>12</v>
      </c>
      <c r="P25" s="1" t="s">
        <v>7</v>
      </c>
      <c r="Q25" s="1" t="s">
        <v>8</v>
      </c>
      <c r="R25" s="0" t="s">
        <v>9</v>
      </c>
      <c r="S25" s="0" t="s">
        <v>10</v>
      </c>
      <c r="T25" s="0" t="s">
        <v>11</v>
      </c>
      <c r="V25" s="1" t="s">
        <v>12</v>
      </c>
      <c r="W25" s="1" t="s">
        <v>7</v>
      </c>
      <c r="X25" s="1" t="s">
        <v>8</v>
      </c>
      <c r="Y25" s="0" t="s">
        <v>9</v>
      </c>
      <c r="Z25" s="0" t="s">
        <v>10</v>
      </c>
      <c r="AA25" s="0" t="s">
        <v>11</v>
      </c>
    </row>
    <row r="26" customFormat="false" ht="12.8" hidden="false" customHeight="false" outlineLevel="0" collapsed="false">
      <c r="A26" s="0" t="n">
        <v>7</v>
      </c>
      <c r="B26" s="3" t="n">
        <v>4.2803805</v>
      </c>
      <c r="C26" s="3" t="n">
        <v>16.95301</v>
      </c>
      <c r="D26" s="3" t="n">
        <v>9.070060125</v>
      </c>
      <c r="E26" s="3" t="n">
        <v>8.529818625</v>
      </c>
      <c r="F26" s="0" t="n">
        <f aca="false">SUM(Sheet1!B26:E26)</f>
        <v>38.83326925</v>
      </c>
      <c r="H26" s="0" t="n">
        <v>1</v>
      </c>
      <c r="I26" s="3" t="n">
        <v>2.150934</v>
      </c>
      <c r="J26" s="3" t="n">
        <v>7.16804</v>
      </c>
      <c r="K26" s="3" t="n">
        <v>4.013610625</v>
      </c>
      <c r="L26" s="2" t="n">
        <v>4.013610625</v>
      </c>
      <c r="M26" s="0" t="n">
        <f aca="false">SUM(Sheet1!I26:L26)</f>
        <v>17.34619525</v>
      </c>
      <c r="O26" s="0" t="n">
        <v>2</v>
      </c>
      <c r="P26" s="3" t="n">
        <v>2.619807</v>
      </c>
      <c r="Q26" s="3" t="n">
        <v>1.576296</v>
      </c>
      <c r="R26" s="3" t="n">
        <v>3.5077465</v>
      </c>
      <c r="S26" s="2" t="n">
        <v>3.1814095</v>
      </c>
      <c r="T26" s="0" t="n">
        <f aca="false">SUM(Sheet1!P26:S26)</f>
        <v>10.885259</v>
      </c>
      <c r="V26" s="0" t="n">
        <v>3</v>
      </c>
      <c r="W26" s="3" t="n">
        <v>1.554914</v>
      </c>
      <c r="X26" s="3" t="n">
        <v>3.538198</v>
      </c>
      <c r="Y26" s="3" t="n">
        <v>2.38996525</v>
      </c>
      <c r="Z26" s="3" t="n">
        <v>2.11079225</v>
      </c>
      <c r="AA26" s="0" t="n">
        <f aca="false">SUM(Sheet1!W26:Z26)</f>
        <v>9.5938695</v>
      </c>
    </row>
    <row r="27" customFormat="false" ht="12.8" hidden="false" customHeight="false" outlineLevel="0" collapsed="false">
      <c r="A27" s="0" t="n">
        <v>8</v>
      </c>
      <c r="B27" s="3" t="n">
        <v>3.86967</v>
      </c>
      <c r="C27" s="3" t="n">
        <v>6.642847</v>
      </c>
      <c r="D27" s="3" t="n">
        <v>7.381541125</v>
      </c>
      <c r="E27" s="3" t="n">
        <v>5.70552475</v>
      </c>
      <c r="F27" s="0" t="n">
        <f aca="false">SUM(Sheet1!B27:E27)</f>
        <v>23.599582875</v>
      </c>
      <c r="H27" s="0" t="n">
        <v>4</v>
      </c>
      <c r="I27" s="3" t="n">
        <v>1.923633</v>
      </c>
      <c r="J27" s="3" t="n">
        <v>11.75348</v>
      </c>
      <c r="K27" s="3" t="n">
        <v>3.251325575</v>
      </c>
      <c r="L27" s="3" t="n">
        <v>3.595758</v>
      </c>
      <c r="M27" s="0" t="n">
        <f aca="false">SUM(Sheet1!I27:L27)</f>
        <v>20.524196575</v>
      </c>
      <c r="O27" s="0" t="n">
        <v>9</v>
      </c>
      <c r="P27" s="3" t="n">
        <v>0.867342</v>
      </c>
      <c r="Q27" s="3" t="n">
        <v>3.243309</v>
      </c>
      <c r="R27" s="3" t="n">
        <v>2.972291</v>
      </c>
      <c r="S27" s="3" t="n">
        <v>3.701374375</v>
      </c>
      <c r="T27" s="0" t="n">
        <f aca="false">SUM(Sheet1!P27:S27)</f>
        <v>10.784316375</v>
      </c>
      <c r="V27" s="0" t="n">
        <v>12</v>
      </c>
      <c r="W27" s="3" t="n">
        <v>1.4022025</v>
      </c>
      <c r="X27" s="3" t="n">
        <v>4.50141</v>
      </c>
      <c r="Y27" s="3" t="n">
        <v>3.33753925</v>
      </c>
      <c r="Z27" s="3" t="n">
        <v>2.2889878875</v>
      </c>
      <c r="AA27" s="0" t="n">
        <f aca="false">SUM(Sheet1!W27:Z27)</f>
        <v>11.5301396375</v>
      </c>
    </row>
    <row r="28" customFormat="false" ht="12.8" hidden="false" customHeight="false" outlineLevel="0" collapsed="false">
      <c r="A28" s="0" t="n">
        <v>14</v>
      </c>
      <c r="B28" s="3" t="n">
        <v>1.317529</v>
      </c>
      <c r="C28" s="3" t="n">
        <v>9.220284</v>
      </c>
      <c r="D28" s="3" t="n">
        <v>6.553977625</v>
      </c>
      <c r="E28" s="3" t="n">
        <v>5.216207</v>
      </c>
      <c r="F28" s="0" t="n">
        <f aca="false">SUM(Sheet1!B28:E28)</f>
        <v>22.307997625</v>
      </c>
      <c r="H28" s="0" t="n">
        <v>5</v>
      </c>
      <c r="I28" s="3" t="n">
        <v>3.004579</v>
      </c>
      <c r="J28" s="3" t="n">
        <v>4.069859</v>
      </c>
      <c r="K28" s="3" t="n">
        <v>4.849438875</v>
      </c>
      <c r="L28" s="3" t="n">
        <v>4.512302825</v>
      </c>
      <c r="M28" s="0" t="n">
        <f aca="false">SUM(Sheet1!I28:L28)</f>
        <v>16.4361797</v>
      </c>
      <c r="O28" s="0" t="n">
        <v>10</v>
      </c>
      <c r="P28" s="3" t="n">
        <v>2.35932</v>
      </c>
      <c r="Q28" s="3" t="n">
        <v>4.060901</v>
      </c>
      <c r="R28" s="3" t="n">
        <v>3.9785115</v>
      </c>
      <c r="S28" s="3" t="n">
        <v>3.410890875</v>
      </c>
      <c r="T28" s="0" t="n">
        <f aca="false">SUM(Sheet1!P28:S28)</f>
        <v>13.809623375</v>
      </c>
      <c r="V28" s="0" t="n">
        <v>19</v>
      </c>
      <c r="W28" s="3" t="n">
        <v>3.1454575</v>
      </c>
      <c r="X28" s="3" t="n">
        <v>6.065219</v>
      </c>
      <c r="Y28" s="3" t="n">
        <v>3.023767</v>
      </c>
      <c r="Z28" s="3" t="n">
        <v>3.2575605</v>
      </c>
      <c r="AA28" s="0" t="n">
        <f aca="false">SUM(Sheet1!W28:Z28)</f>
        <v>15.492004</v>
      </c>
    </row>
    <row r="29" customFormat="false" ht="12.8" hidden="false" customHeight="false" outlineLevel="0" collapsed="false">
      <c r="A29" s="0" t="n">
        <v>21</v>
      </c>
      <c r="B29" s="3" t="n">
        <v>4.0249215</v>
      </c>
      <c r="C29" s="3" t="n">
        <v>8.576299</v>
      </c>
      <c r="D29" s="3" t="n">
        <v>3.3415055</v>
      </c>
      <c r="E29" s="3" t="n">
        <v>3.299659</v>
      </c>
      <c r="F29" s="0" t="n">
        <f aca="false">SUM(Sheet1!B29:E29)</f>
        <v>19.242385</v>
      </c>
      <c r="H29" s="0" t="n">
        <v>6</v>
      </c>
      <c r="I29" s="3" t="n">
        <v>2.1928545</v>
      </c>
      <c r="J29" s="3" t="n">
        <v>5.547572</v>
      </c>
      <c r="K29" s="3" t="n">
        <v>6.0378925</v>
      </c>
      <c r="L29" s="3" t="n">
        <v>4.339551</v>
      </c>
      <c r="M29" s="0" t="n">
        <f aca="false">SUM(Sheet1!I29:L29)</f>
        <v>18.11787</v>
      </c>
      <c r="O29" s="0" t="n">
        <v>15</v>
      </c>
      <c r="P29" s="3" t="n">
        <v>2.2592535</v>
      </c>
      <c r="Q29" s="3" t="n">
        <v>3.317118</v>
      </c>
      <c r="R29" s="3" t="n">
        <v>4.44014875</v>
      </c>
      <c r="S29" s="3" t="n">
        <v>4.628315625</v>
      </c>
      <c r="T29" s="0" t="n">
        <f aca="false">SUM(Sheet1!P29:S29)</f>
        <v>14.644835875</v>
      </c>
      <c r="V29" s="0" t="n">
        <v>20</v>
      </c>
      <c r="W29" s="3" t="n">
        <v>1.623129</v>
      </c>
      <c r="X29" s="3" t="n">
        <v>2.768127</v>
      </c>
      <c r="Y29" s="3" t="n">
        <v>1.7761807375</v>
      </c>
      <c r="Z29" s="3" t="n">
        <v>1.903549325</v>
      </c>
      <c r="AA29" s="0" t="n">
        <f aca="false">SUM(Sheet1!W29:Z29)</f>
        <v>8.0709860625</v>
      </c>
    </row>
    <row r="30" customFormat="false" ht="12.8" hidden="false" customHeight="false" outlineLevel="0" collapsed="false">
      <c r="A30" s="0" t="n">
        <v>23</v>
      </c>
      <c r="B30" s="3" t="n">
        <v>4.4561235</v>
      </c>
      <c r="C30" s="3" t="n">
        <v>9.002918</v>
      </c>
      <c r="D30" s="3" t="n">
        <v>7.648324125</v>
      </c>
      <c r="E30" s="3" t="n">
        <v>8.455383125</v>
      </c>
      <c r="F30" s="0" t="n">
        <f aca="false">SUM(Sheet1!B30:E30)</f>
        <v>29.56274875</v>
      </c>
      <c r="H30" s="0" t="n">
        <v>11</v>
      </c>
      <c r="I30" s="3" t="n">
        <v>2.5768675</v>
      </c>
      <c r="J30" s="3" t="n">
        <v>8.645294</v>
      </c>
      <c r="K30" s="3" t="n">
        <v>4.726371375</v>
      </c>
      <c r="L30" s="3" t="n">
        <v>3.707838875</v>
      </c>
      <c r="M30" s="0" t="n">
        <f aca="false">SUM(Sheet1!I30:L30)</f>
        <v>19.65637175</v>
      </c>
      <c r="O30" s="0" t="n">
        <v>16</v>
      </c>
      <c r="P30" s="3" t="n">
        <v>1.300738</v>
      </c>
      <c r="Q30" s="3" t="n">
        <v>3.357939</v>
      </c>
      <c r="R30" s="3" t="n">
        <v>3.179115575</v>
      </c>
      <c r="S30" s="3" t="n">
        <v>4.2478688625</v>
      </c>
      <c r="T30" s="0" t="n">
        <f aca="false">SUM(Sheet1!P30:S30)</f>
        <v>12.0856614375</v>
      </c>
      <c r="V30" s="0" t="n">
        <v>25</v>
      </c>
      <c r="W30" s="0" t="n">
        <v>2.0465585</v>
      </c>
      <c r="X30" s="0" t="n">
        <v>2.979571</v>
      </c>
      <c r="Y30" s="0" t="n">
        <v>2.3768976</v>
      </c>
      <c r="Z30" s="0" t="n">
        <v>1.918038625</v>
      </c>
    </row>
    <row r="31" customFormat="false" ht="12.8" hidden="false" customHeight="false" outlineLevel="0" collapsed="false">
      <c r="B31" s="0" t="n">
        <f aca="false">AVERAGE(Sheet1!B26:B30)</f>
        <v>3.5897249</v>
      </c>
      <c r="C31" s="0" t="n">
        <f aca="false">AVERAGE(Sheet1!C26:C30)</f>
        <v>10.0790716</v>
      </c>
      <c r="D31" s="0" t="n">
        <f aca="false">AVERAGE(Sheet1!D26:D30)</f>
        <v>6.7990817</v>
      </c>
      <c r="E31" s="0" t="n">
        <f aca="false">AVERAGE(Sheet1!E26:E30)</f>
        <v>6.2413185</v>
      </c>
      <c r="F31" s="0" t="n">
        <f aca="false">AVERAGE(Sheet1!F26:F30)</f>
        <v>26.7091967</v>
      </c>
      <c r="H31" s="0" t="n">
        <v>13</v>
      </c>
      <c r="I31" s="3" t="n">
        <v>4.601643</v>
      </c>
      <c r="J31" s="3" t="n">
        <v>8.891509</v>
      </c>
      <c r="K31" s="3" t="n">
        <v>5.07176175</v>
      </c>
      <c r="L31" s="3" t="n">
        <v>5.540681</v>
      </c>
      <c r="M31" s="0" t="n">
        <f aca="false">SUM(Sheet1!I31:L31)</f>
        <v>24.10559475</v>
      </c>
      <c r="O31" s="0" t="n">
        <v>17</v>
      </c>
      <c r="P31" s="0" t="n">
        <f aca="false">AVERAGE(Sheet1!P30:Q30)</f>
        <v>2.3293385</v>
      </c>
      <c r="Q31" s="3" t="n">
        <v>4.309965</v>
      </c>
      <c r="R31" s="3" t="n">
        <v>2.6522025375</v>
      </c>
      <c r="S31" s="3" t="n">
        <v>2.95349675</v>
      </c>
      <c r="T31" s="0" t="n">
        <f aca="false">SUM(Sheet1!P31:S31)</f>
        <v>12.2450027875</v>
      </c>
    </row>
    <row r="32" customFormat="false" ht="12.8" hidden="false" customHeight="false" outlineLevel="0" collapsed="false">
      <c r="D32" s="0" t="n">
        <f aca="false">Sheet1!D31/Sheet1!E31</f>
        <v>1.08936624528936</v>
      </c>
      <c r="H32" s="0" t="n">
        <v>22</v>
      </c>
      <c r="I32" s="3" t="n">
        <v>1.390942</v>
      </c>
      <c r="J32" s="3" t="n">
        <v>4.142436</v>
      </c>
      <c r="K32" s="3" t="n">
        <v>4.69978675</v>
      </c>
      <c r="L32" s="3" t="n">
        <v>4.160006</v>
      </c>
      <c r="M32" s="0" t="n">
        <f aca="false">SUM(Sheet1!I32:L32)</f>
        <v>14.39317075</v>
      </c>
      <c r="O32" s="0" t="n">
        <v>18</v>
      </c>
      <c r="P32" s="3" t="n">
        <v>2.187007</v>
      </c>
      <c r="Q32" s="3" t="n">
        <v>8.903512</v>
      </c>
      <c r="R32" s="3" t="n">
        <v>4.778646875</v>
      </c>
      <c r="S32" s="3" t="n">
        <v>4.583976</v>
      </c>
      <c r="T32" s="0" t="n">
        <f aca="false">SUM(Sheet1!P32:S32)</f>
        <v>20.453141875</v>
      </c>
      <c r="W32" s="0" t="n">
        <f aca="false">AVERAGE(Sheet1!W26:W30)</f>
        <v>1.9544523</v>
      </c>
      <c r="X32" s="0" t="n">
        <f aca="false">AVERAGE(Sheet1!X26:X30)</f>
        <v>3.970505</v>
      </c>
      <c r="Y32" s="0" t="n">
        <f aca="false">AVERAGE(Sheet1!Y26:Y30)</f>
        <v>2.5808699675</v>
      </c>
      <c r="Z32" s="0" t="n">
        <f aca="false">AVERAGE(Sheet1!Z26:Z30)</f>
        <v>2.2957857175</v>
      </c>
      <c r="AA32" s="0" t="n">
        <f aca="false">AVERAGE(Sheet1!AA26:AA29)</f>
        <v>11.1717498</v>
      </c>
    </row>
    <row r="33" customFormat="false" ht="12.8" hidden="false" customHeight="false" outlineLevel="0" collapsed="false">
      <c r="I33" s="0" t="n">
        <f aca="false">AVERAGE(Sheet1!I27:I32)</f>
        <v>2.6150865</v>
      </c>
      <c r="J33" s="0" t="n">
        <f aca="false">AVERAGE(Sheet1!J27:J32)</f>
        <v>7.175025</v>
      </c>
      <c r="K33" s="0" t="n">
        <f aca="false">AVERAGE(Sheet1!K27:K32)</f>
        <v>4.77276280416667</v>
      </c>
      <c r="L33" s="0" t="n">
        <f aca="false">AVERAGE(Sheet1!L27:L32)</f>
        <v>4.30935628333333</v>
      </c>
      <c r="M33" s="0" t="n">
        <f aca="false">AVERAGE(Sheet1!M26:M32)</f>
        <v>18.6542255392857</v>
      </c>
      <c r="P33" s="0" t="n">
        <f aca="false">AVERAGE(Sheet1!P27:P32)</f>
        <v>1.88383316666667</v>
      </c>
      <c r="Q33" s="0" t="n">
        <f aca="false">AVERAGE(Sheet1!Q27:Q32)</f>
        <v>4.532124</v>
      </c>
      <c r="R33" s="0" t="n">
        <f aca="false">AVERAGE(Sheet1!R27:R32)</f>
        <v>3.66681937291667</v>
      </c>
      <c r="S33" s="0" t="n">
        <f aca="false">AVERAGE(Sheet1!S27:S32)</f>
        <v>3.92098708125</v>
      </c>
      <c r="T33" s="0" t="n">
        <f aca="false">AVERAGE(Sheet1!T26:T32)</f>
        <v>13.5582629607143</v>
      </c>
      <c r="Y33" s="0" t="n">
        <f aca="false">Sheet1!Y32/Sheet1!Z32</f>
        <v>1.1241772033979</v>
      </c>
    </row>
    <row r="34" customFormat="false" ht="12.8" hidden="false" customHeight="false" outlineLevel="0" collapsed="false">
      <c r="K34" s="0" t="n">
        <f aca="false">Sheet1!K33/Sheet1!L33</f>
        <v>1.10753497514828</v>
      </c>
      <c r="R34" s="0" t="n">
        <f aca="false">Sheet1!R33/Sheet1!S33</f>
        <v>0.935177621586984</v>
      </c>
    </row>
    <row r="78" customFormat="false" ht="12.8" hidden="false" customHeight="false" outlineLevel="0" collapsed="false">
      <c r="B78" s="0" t="n">
        <v>54.43592</v>
      </c>
      <c r="C78" s="0" t="n">
        <v>36.84312</v>
      </c>
      <c r="D78" s="0" t="n">
        <v>174.63184</v>
      </c>
      <c r="E78" s="0" t="n">
        <v>125.27034</v>
      </c>
      <c r="F78" s="0" t="n">
        <v>391.18122</v>
      </c>
    </row>
    <row r="79" customFormat="false" ht="12.8" hidden="false" customHeight="false" outlineLevel="0" collapsed="false">
      <c r="B79" s="0" t="n">
        <v>28.9468557142857</v>
      </c>
      <c r="C79" s="0" t="n">
        <v>22.9210542857143</v>
      </c>
      <c r="D79" s="0" t="n">
        <v>113.466528571429</v>
      </c>
      <c r="E79" s="0" t="n">
        <v>94.0442571428571</v>
      </c>
      <c r="F79" s="0" t="n">
        <v>259.378695714286</v>
      </c>
    </row>
    <row r="80" customFormat="false" ht="12.8" hidden="false" customHeight="false" outlineLevel="0" collapsed="false">
      <c r="B80" s="0" t="n">
        <v>33.0993414285714</v>
      </c>
      <c r="C80" s="0" t="n">
        <v>29.0540285714286</v>
      </c>
      <c r="D80" s="0" t="n">
        <v>132.756657142857</v>
      </c>
      <c r="E80" s="0" t="n">
        <v>104.423828571429</v>
      </c>
      <c r="F80" s="0" t="n">
        <v>299.333855714286</v>
      </c>
    </row>
    <row r="81" customFormat="false" ht="12.8" hidden="false" customHeight="false" outlineLevel="0" collapsed="false">
      <c r="B81" s="0" t="n">
        <v>36.1247975</v>
      </c>
      <c r="C81" s="0" t="n">
        <v>22.9347325</v>
      </c>
      <c r="D81" s="0" t="n">
        <v>105.24885</v>
      </c>
      <c r="E81" s="0" t="n">
        <v>75.599735</v>
      </c>
      <c r="F81" s="0" t="n">
        <v>239.908115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n">
        <v>3</v>
      </c>
      <c r="B2" s="0" t="n">
        <v>4</v>
      </c>
      <c r="C2" s="0" t="n">
        <v>3</v>
      </c>
      <c r="D2" s="0" t="n">
        <v>1739</v>
      </c>
      <c r="E2" s="0" t="n">
        <v>1421</v>
      </c>
      <c r="F2" s="0" t="n">
        <f aca="false">WorkLoad_User!E2/WorkLoad_User!D2</f>
        <v>0.817136285221392</v>
      </c>
    </row>
    <row r="3" customFormat="false" ht="12.8" hidden="false" customHeight="false" outlineLevel="0" collapsed="false">
      <c r="A3" s="0" t="n">
        <v>20</v>
      </c>
      <c r="B3" s="0" t="n">
        <v>4</v>
      </c>
      <c r="C3" s="0" t="n">
        <v>3</v>
      </c>
      <c r="D3" s="0" t="n">
        <v>2547</v>
      </c>
      <c r="E3" s="0" t="n">
        <v>1799</v>
      </c>
      <c r="F3" s="0" t="n">
        <f aca="false">WorkLoad_User!E3/WorkLoad_User!D3</f>
        <v>0.706321162151551</v>
      </c>
    </row>
    <row r="4" customFormat="false" ht="12.8" hidden="false" customHeight="false" outlineLevel="0" collapsed="false">
      <c r="A4" s="0" t="n">
        <v>12</v>
      </c>
      <c r="B4" s="0" t="n">
        <v>4</v>
      </c>
      <c r="C4" s="0" t="n">
        <v>3</v>
      </c>
      <c r="D4" s="0" t="n">
        <v>1493</v>
      </c>
      <c r="E4" s="0" t="n">
        <v>861</v>
      </c>
      <c r="F4" s="0" t="n">
        <f aca="false">WorkLoad_User!E4/WorkLoad_User!D4</f>
        <v>0.576691225720027</v>
      </c>
    </row>
    <row r="5" customFormat="false" ht="12.8" hidden="false" customHeight="false" outlineLevel="0" collapsed="false">
      <c r="A5" s="0" t="n">
        <v>19</v>
      </c>
      <c r="B5" s="0" t="n">
        <v>4</v>
      </c>
      <c r="C5" s="0" t="n">
        <v>3</v>
      </c>
      <c r="D5" s="0" t="n">
        <v>1132</v>
      </c>
      <c r="E5" s="0" t="n">
        <v>704</v>
      </c>
      <c r="F5" s="0" t="n">
        <f aca="false">WorkLoad_User!E5/WorkLoad_User!D5</f>
        <v>0.621908127208481</v>
      </c>
    </row>
    <row r="10" customFormat="false" ht="12.8" hidden="false" customHeight="false" outlineLevel="0" collapsed="false">
      <c r="A10" s="0" t="s">
        <v>13</v>
      </c>
      <c r="B10" s="0" t="s">
        <v>15</v>
      </c>
      <c r="C10" s="0" t="s">
        <v>19</v>
      </c>
      <c r="D10" s="0" t="s">
        <v>20</v>
      </c>
      <c r="E10" s="0" t="s">
        <v>21</v>
      </c>
      <c r="F10" s="0" t="s">
        <v>22</v>
      </c>
      <c r="G10" s="0" t="s">
        <v>23</v>
      </c>
      <c r="H10" s="0" t="s">
        <v>17</v>
      </c>
      <c r="I10" s="0" t="s">
        <v>24</v>
      </c>
    </row>
    <row r="11" customFormat="false" ht="13.8" hidden="false" customHeight="false" outlineLevel="0" collapsed="false">
      <c r="A11" s="0" t="n">
        <f aca="false">A2</f>
        <v>3</v>
      </c>
      <c r="C11" s="0" t="n">
        <v>1</v>
      </c>
      <c r="D11" s="0" t="n">
        <v>248</v>
      </c>
      <c r="E11" s="0" t="n">
        <v>256</v>
      </c>
      <c r="F11" s="0" t="n">
        <v>68</v>
      </c>
      <c r="G11" s="0" t="n">
        <v>256</v>
      </c>
      <c r="H11" s="0" t="n">
        <f aca="false">SUM(WorkLoad_User!D11:G11)</f>
        <v>828</v>
      </c>
      <c r="J11" s="4" t="n">
        <f aca="false">(WorkLoad_User!D11-0)/(WorkLoad_User!D2-0)</f>
        <v>0.142610695802185</v>
      </c>
      <c r="K11" s="4" t="n">
        <f aca="false">(WorkLoad_User!E11-0)/(WorkLoad_User!D2-0)</f>
        <v>0.147211040828062</v>
      </c>
      <c r="L11" s="4" t="n">
        <f aca="false">(WorkLoad_User!F11-0)/(WorkLoad_User!D2-0)</f>
        <v>0.039102932719954</v>
      </c>
      <c r="M11" s="4" t="n">
        <f aca="false">(WorkLoad_User!G11-0)/(WorkLoad_User!D2-0)</f>
        <v>0.147211040828062</v>
      </c>
      <c r="N11" s="4" t="n">
        <f aca="false">(WorkLoad_User!H11-0)/(WorkLoad_User!D2-0)</f>
        <v>0.476135710178263</v>
      </c>
    </row>
    <row r="12" customFormat="false" ht="13.8" hidden="false" customHeight="false" outlineLevel="0" collapsed="false">
      <c r="C12" s="0" t="n">
        <v>2</v>
      </c>
      <c r="D12" s="0" t="n">
        <v>182</v>
      </c>
      <c r="E12" s="0" t="n">
        <v>328</v>
      </c>
      <c r="F12" s="0" t="n">
        <v>47</v>
      </c>
      <c r="G12" s="0" t="n">
        <v>328</v>
      </c>
      <c r="H12" s="0" t="n">
        <f aca="false">SUM(WorkLoad_User!D12:G12)</f>
        <v>885</v>
      </c>
      <c r="J12" s="4" t="n">
        <f aca="false">(WorkLoad_User!D12-0)/(WorkLoad_User!D2-0)</f>
        <v>0.1046578493387</v>
      </c>
      <c r="K12" s="4" t="n">
        <f aca="false">(WorkLoad_User!E12-0)/(WorkLoad_User!D2-0)</f>
        <v>0.188614146060955</v>
      </c>
      <c r="L12" s="4" t="n">
        <f aca="false">(WorkLoad_User!F12-0)/(WorkLoad_User!D2-0)</f>
        <v>0.027027027027027</v>
      </c>
      <c r="M12" s="4" t="n">
        <f aca="false">(WorkLoad_User!G12-0)/(WorkLoad_User!D2-0)</f>
        <v>0.188614146060955</v>
      </c>
      <c r="N12" s="4" t="n">
        <f aca="false">(WorkLoad_User!H12-0)/(WorkLoad_User!D2-0)</f>
        <v>0.508913168487637</v>
      </c>
    </row>
    <row r="13" customFormat="false" ht="13.8" hidden="false" customHeight="false" outlineLevel="0" collapsed="false">
      <c r="C13" s="0" t="n">
        <v>3</v>
      </c>
      <c r="D13" s="0" t="n">
        <v>157</v>
      </c>
      <c r="E13" s="0" t="n">
        <v>196</v>
      </c>
      <c r="F13" s="0" t="n">
        <v>199</v>
      </c>
      <c r="G13" s="0" t="n">
        <v>196</v>
      </c>
      <c r="H13" s="0" t="n">
        <f aca="false">SUM(WorkLoad_User!D13:G13)</f>
        <v>748</v>
      </c>
      <c r="J13" s="4" t="n">
        <f aca="false">(WorkLoad_User!D13-0)/(WorkLoad_User!D2-0)</f>
        <v>0.090281771132835</v>
      </c>
      <c r="K13" s="4" t="n">
        <f aca="false">(WorkLoad_User!E13-0)/(WorkLoad_User!D2-0)</f>
        <v>0.112708453133985</v>
      </c>
      <c r="L13" s="4" t="n">
        <f aca="false">(WorkLoad_User!F13-0)/(WorkLoad_User!D2-0)</f>
        <v>0.114433582518689</v>
      </c>
      <c r="M13" s="4" t="n">
        <f aca="false">(WorkLoad_User!G13-0)/(WorkLoad_User!D2-0)</f>
        <v>0.112708453133985</v>
      </c>
      <c r="N13" s="4" t="n">
        <f aca="false">(WorkLoad_User!H13-0)/(WorkLoad_User!D2-0)</f>
        <v>0.430132259919494</v>
      </c>
    </row>
    <row r="14" customFormat="false" ht="13.8" hidden="false" customHeight="false" outlineLevel="0" collapsed="false">
      <c r="C14" s="0" t="n">
        <v>4</v>
      </c>
      <c r="D14" s="0" t="n">
        <v>937</v>
      </c>
      <c r="E14" s="0" t="n">
        <v>173</v>
      </c>
      <c r="F14" s="0" t="n">
        <v>0</v>
      </c>
      <c r="G14" s="0" t="n">
        <v>0</v>
      </c>
      <c r="H14" s="0" t="n">
        <f aca="false">SUM(WorkLoad_User!D14:G14)</f>
        <v>1110</v>
      </c>
      <c r="J14" s="4" t="n">
        <f aca="false">(WorkLoad_User!D14-0)/(WorkLoad_User!D2-0)</f>
        <v>0.538815411155837</v>
      </c>
      <c r="K14" s="4" t="n">
        <f aca="false">(WorkLoad_User!E14-0)/(WorkLoad_User!D2-0)</f>
        <v>0.0994824611845888</v>
      </c>
      <c r="L14" s="4" t="n">
        <f aca="false">(WorkLoad_User!F14-0)/(WorkLoad_User!D2-0)</f>
        <v>0</v>
      </c>
      <c r="M14" s="4" t="n">
        <f aca="false">(WorkLoad_User!G14-0)/(WorkLoad_User!D2-0)</f>
        <v>0</v>
      </c>
      <c r="N14" s="4" t="n">
        <f aca="false">(WorkLoad_User!H14-0)/(WorkLoad_User!D2-0)</f>
        <v>0.638297872340426</v>
      </c>
    </row>
    <row r="15" customFormat="false" ht="13.8" hidden="false" customHeight="false" outlineLevel="0" collapsed="false">
      <c r="C15" s="0" t="n">
        <v>1</v>
      </c>
      <c r="D15" s="0" t="n">
        <v>178</v>
      </c>
      <c r="E15" s="0" t="n">
        <v>598</v>
      </c>
      <c r="F15" s="0" t="n">
        <v>28</v>
      </c>
      <c r="G15" s="0" t="n">
        <v>598</v>
      </c>
      <c r="H15" s="0" t="n">
        <f aca="false">SUM(WorkLoad_User!D15:G15)</f>
        <v>1402</v>
      </c>
      <c r="J15" s="4" t="n">
        <f aca="false">(WorkLoad_User!D15-0)/(WorkLoad_User!D3-0)</f>
        <v>0.0698861405575187</v>
      </c>
      <c r="K15" s="4" t="n">
        <f aca="false">(WorkLoad_User!E15-0)/(WorkLoad_User!D3-0)</f>
        <v>0.234786022771888</v>
      </c>
      <c r="L15" s="4" t="n">
        <f aca="false">(WorkLoad_User!F15-0)/(WorkLoad_User!D3-0)</f>
        <v>0.010993325480958</v>
      </c>
      <c r="M15" s="4" t="n">
        <f aca="false">(WorkLoad_User!G15-0)/(WorkLoad_User!D3-0)</f>
        <v>0.234786022771888</v>
      </c>
      <c r="N15" s="4" t="n">
        <f aca="false">(WorkLoad_User!H15-0)/(WorkLoad_User!D3-0)</f>
        <v>0.550451511582254</v>
      </c>
    </row>
    <row r="16" customFormat="false" ht="13.8" hidden="false" customHeight="false" outlineLevel="0" collapsed="false">
      <c r="C16" s="0" t="n">
        <v>2</v>
      </c>
      <c r="D16" s="0" t="n">
        <v>0</v>
      </c>
      <c r="E16" s="0" t="n">
        <v>208</v>
      </c>
      <c r="F16" s="0" t="n">
        <v>0</v>
      </c>
      <c r="G16" s="0" t="n">
        <v>208</v>
      </c>
      <c r="H16" s="0" t="n">
        <f aca="false">SUM(WorkLoad_User!D16:G16)</f>
        <v>416</v>
      </c>
      <c r="J16" s="4" t="n">
        <f aca="false">(WorkLoad_User!D16-0)/(WorkLoad_User!D3-0)</f>
        <v>0</v>
      </c>
      <c r="K16" s="4" t="n">
        <f aca="false">(WorkLoad_User!E16-0)/(WorkLoad_User!D3-0)</f>
        <v>0.0816647035728308</v>
      </c>
      <c r="L16" s="4" t="n">
        <f aca="false">(WorkLoad_User!F16-0)/(WorkLoad_User!D3-0)</f>
        <v>0</v>
      </c>
      <c r="M16" s="4" t="n">
        <f aca="false">(WorkLoad_User!G16-0)/(WorkLoad_User!D3-0)</f>
        <v>0.0816647035728308</v>
      </c>
      <c r="N16" s="4" t="n">
        <f aca="false">(WorkLoad_User!H16-0)/(WorkLoad_User!D3-0)</f>
        <v>0.163329407145662</v>
      </c>
    </row>
    <row r="17" customFormat="false" ht="13.8" hidden="false" customHeight="false" outlineLevel="0" collapsed="false">
      <c r="C17" s="0" t="n">
        <v>3</v>
      </c>
      <c r="D17" s="0" t="n">
        <v>57</v>
      </c>
      <c r="E17" s="0" t="n">
        <v>238</v>
      </c>
      <c r="F17" s="0" t="n">
        <v>272</v>
      </c>
      <c r="G17" s="0" t="n">
        <v>238</v>
      </c>
      <c r="H17" s="0" t="n">
        <f aca="false">SUM(WorkLoad_User!D17:G17)</f>
        <v>805</v>
      </c>
      <c r="J17" s="4" t="n">
        <f aca="false">(WorkLoad_User!D17-0)/(WorkLoad_User!D3-0)</f>
        <v>0.022379269729093</v>
      </c>
      <c r="K17" s="4" t="n">
        <f aca="false">(WorkLoad_User!E17-0)/(WorkLoad_User!D3-0)</f>
        <v>0.0934432665881429</v>
      </c>
      <c r="L17" s="4" t="n">
        <f aca="false">(WorkLoad_User!F17-0)/(WorkLoad_User!D3-0)</f>
        <v>0.106792304672163</v>
      </c>
      <c r="M17" s="4" t="n">
        <f aca="false">(WorkLoad_User!G17-0)/(WorkLoad_User!D3-0)</f>
        <v>0.0934432665881429</v>
      </c>
      <c r="N17" s="4" t="n">
        <f aca="false">(WorkLoad_User!H17-0)/(WorkLoad_User!D3-0)</f>
        <v>0.316058107577542</v>
      </c>
    </row>
    <row r="18" customFormat="false" ht="13.8" hidden="false" customHeight="false" outlineLevel="0" collapsed="false">
      <c r="C18" s="0" t="n">
        <v>4</v>
      </c>
      <c r="D18" s="0" t="n">
        <v>1220</v>
      </c>
      <c r="E18" s="0" t="n">
        <v>236</v>
      </c>
      <c r="F18" s="0" t="n">
        <v>0</v>
      </c>
      <c r="G18" s="0" t="n">
        <v>76</v>
      </c>
      <c r="H18" s="0" t="n">
        <f aca="false">SUM(WorkLoad_User!D18:G18)</f>
        <v>1532</v>
      </c>
      <c r="J18" s="4" t="n">
        <f aca="false">(WorkLoad_User!D18-0)/(WorkLoad_User!D3-0)</f>
        <v>0.478994895956027</v>
      </c>
      <c r="K18" s="4" t="n">
        <f aca="false">(WorkLoad_User!E18-0)/(WorkLoad_User!D3-0)</f>
        <v>0.0926580290537888</v>
      </c>
      <c r="L18" s="4" t="n">
        <f aca="false">(WorkLoad_User!F18-0)/(WorkLoad_User!D3-0)</f>
        <v>0</v>
      </c>
      <c r="M18" s="4" t="n">
        <f aca="false">(WorkLoad_User!D15-0)/(WorkLoad_User!D3-0)</f>
        <v>0.0698861405575187</v>
      </c>
      <c r="N18" s="4" t="n">
        <f aca="false">(WorkLoad_User!H18-0)/(WorkLoad_User!D3-0)</f>
        <v>0.601491951315273</v>
      </c>
    </row>
    <row r="19" customFormat="false" ht="13.8" hidden="false" customHeight="false" outlineLevel="0" collapsed="false">
      <c r="C19" s="0" t="n">
        <v>1</v>
      </c>
      <c r="D19" s="0" t="n">
        <v>447</v>
      </c>
      <c r="E19" s="0" t="n">
        <v>119</v>
      </c>
      <c r="F19" s="0" t="n">
        <v>79</v>
      </c>
      <c r="G19" s="0" t="n">
        <v>119</v>
      </c>
      <c r="H19" s="0" t="n">
        <f aca="false">SUM(WorkLoad_User!D19:G19)</f>
        <v>764</v>
      </c>
      <c r="J19" s="4" t="n">
        <f aca="false">(WorkLoad_User!D19-0)/(WorkLoad_User!D4-0)</f>
        <v>0.29939718687207</v>
      </c>
      <c r="K19" s="4" t="n">
        <f aca="false">(WorkLoad_User!E19-0)/(WorkLoad_User!D4-0)</f>
        <v>0.0797052913596785</v>
      </c>
      <c r="L19" s="4" t="n">
        <f aca="false">(WorkLoad_User!F19-0)/(WorkLoad_User!D4-0)</f>
        <v>0.0529135967849967</v>
      </c>
      <c r="M19" s="4" t="n">
        <f aca="false">(WorkLoad_User!G19-0)/(WorkLoad_User!D4-0)</f>
        <v>0.0797052913596785</v>
      </c>
      <c r="N19" s="4" t="n">
        <f aca="false">(WorkLoad_User!H19-0)/(WorkLoad_User!D4-0)</f>
        <v>0.511721366376423</v>
      </c>
    </row>
    <row r="20" customFormat="false" ht="13.8" hidden="false" customHeight="false" outlineLevel="0" collapsed="false">
      <c r="C20" s="0" t="n">
        <v>2</v>
      </c>
      <c r="D20" s="0" t="n">
        <v>95</v>
      </c>
      <c r="E20" s="0" t="n">
        <v>205</v>
      </c>
      <c r="F20" s="0" t="n">
        <v>30</v>
      </c>
      <c r="G20" s="0" t="n">
        <v>205</v>
      </c>
      <c r="H20" s="0" t="n">
        <f aca="false">SUM(WorkLoad_User!D20:G20)</f>
        <v>535</v>
      </c>
      <c r="J20" s="4" t="n">
        <f aca="false">(WorkLoad_User!D20-0)/(WorkLoad_User!D4-0)</f>
        <v>0.0636302746148694</v>
      </c>
      <c r="K20" s="4" t="n">
        <f aca="false">(WorkLoad_User!E20-0)/(WorkLoad_User!D4-0)</f>
        <v>0.137307434695244</v>
      </c>
      <c r="L20" s="4" t="n">
        <f aca="false">(WorkLoad_User!F20-0)/(WorkLoad_User!D4-0)</f>
        <v>0.0200937709310114</v>
      </c>
      <c r="M20" s="4" t="n">
        <f aca="false">(WorkLoad_User!G20-0)/(WorkLoad_User!D4-0)</f>
        <v>0.137307434695244</v>
      </c>
      <c r="N20" s="4" t="n">
        <f aca="false">(WorkLoad_User!H20-0)/(WorkLoad_User!D4-0)</f>
        <v>0.35833891493637</v>
      </c>
    </row>
    <row r="21" customFormat="false" ht="13.8" hidden="false" customHeight="false" outlineLevel="0" collapsed="false">
      <c r="C21" s="0" t="n">
        <v>3</v>
      </c>
      <c r="D21" s="0" t="n">
        <v>0</v>
      </c>
      <c r="E21" s="0" t="n">
        <v>242</v>
      </c>
      <c r="F21" s="0" t="n">
        <v>0</v>
      </c>
      <c r="G21" s="0" t="n">
        <v>242</v>
      </c>
      <c r="H21" s="0" t="n">
        <f aca="false">SUM(WorkLoad_User!D21:G21)</f>
        <v>484</v>
      </c>
      <c r="J21" s="4" t="n">
        <f aca="false">(WorkLoad_User!D21-0)/(WorkLoad_User!D4-0)</f>
        <v>0</v>
      </c>
      <c r="K21" s="4" t="n">
        <f aca="false">(WorkLoad_User!E21-0)/(WorkLoad_User!D4-0)</f>
        <v>0.162089752176825</v>
      </c>
      <c r="L21" s="4" t="n">
        <f aca="false">(WorkLoad_User!F21-0)/(WorkLoad_User!D4-0)</f>
        <v>0</v>
      </c>
      <c r="M21" s="4" t="n">
        <f aca="false">(WorkLoad_User!G21-0)/(WorkLoad_User!D4-0)</f>
        <v>0.162089752176825</v>
      </c>
      <c r="N21" s="4" t="n">
        <f aca="false">(WorkLoad_User!H21-0)/(WorkLoad_User!D4-0)</f>
        <v>0.32417950435365</v>
      </c>
    </row>
    <row r="22" customFormat="false" ht="13.8" hidden="false" customHeight="false" outlineLevel="0" collapsed="false">
      <c r="C22" s="0" t="n">
        <v>4</v>
      </c>
      <c r="D22" s="0" t="n">
        <v>26</v>
      </c>
      <c r="E22" s="0" t="n">
        <v>144</v>
      </c>
      <c r="F22" s="0" t="n">
        <v>51</v>
      </c>
      <c r="G22" s="0" t="n">
        <v>8</v>
      </c>
      <c r="H22" s="0" t="n">
        <f aca="false">SUM(WorkLoad_User!D22:G22)</f>
        <v>229</v>
      </c>
      <c r="J22" s="4" t="n">
        <f aca="false">(WorkLoad_User!D22-0)/(WorkLoad_User!D4-0)</f>
        <v>0.0174146014735432</v>
      </c>
      <c r="K22" s="4" t="n">
        <f aca="false">(WorkLoad_User!E22-0)/(WorkLoad_User!D4-0)</f>
        <v>0.0964501004688547</v>
      </c>
      <c r="L22" s="4" t="n">
        <f aca="false">(WorkLoad_User!F22-0)/(WorkLoad_User!D4-0)</f>
        <v>0.0341594105827194</v>
      </c>
      <c r="M22" s="4" t="n">
        <f aca="false">(WorkLoad_User!D19-0)/(WorkLoad_User!D4-0)</f>
        <v>0.29939718687207</v>
      </c>
      <c r="N22" s="4" t="n">
        <f aca="false">(WorkLoad_User!H22-0)/(WorkLoad_User!D4-0)</f>
        <v>0.153382451440054</v>
      </c>
    </row>
    <row r="23" customFormat="false" ht="13.8" hidden="false" customHeight="false" outlineLevel="0" collapsed="false">
      <c r="C23" s="0" t="n">
        <v>1</v>
      </c>
      <c r="D23" s="0" t="n">
        <v>49</v>
      </c>
      <c r="E23" s="0" t="n">
        <v>180</v>
      </c>
      <c r="F23" s="0" t="n">
        <v>117</v>
      </c>
      <c r="G23" s="0" t="n">
        <v>180</v>
      </c>
      <c r="H23" s="0" t="n">
        <f aca="false">SUM(WorkLoad_User!D23:G23)</f>
        <v>526</v>
      </c>
      <c r="J23" s="4" t="n">
        <f aca="false">(WorkLoad_User!D23-0)/(WorkLoad_User!D5-0)</f>
        <v>0.0432862190812721</v>
      </c>
      <c r="K23" s="4" t="n">
        <f aca="false">(WorkLoad_User!E23-0)/(WorkLoad_User!D5-0)</f>
        <v>0.159010600706714</v>
      </c>
      <c r="L23" s="4" t="n">
        <f aca="false">(WorkLoad_User!F23-0)/(WorkLoad_User!D5-0)</f>
        <v>0.103356890459364</v>
      </c>
      <c r="M23" s="4" t="n">
        <f aca="false">(WorkLoad_User!G23-0)/(WorkLoad_User!D5-0)</f>
        <v>0.159010600706714</v>
      </c>
      <c r="N23" s="4" t="n">
        <f aca="false">(WorkLoad_User!H23-0)/(WorkLoad_User!D5-0)</f>
        <v>0.464664310954064</v>
      </c>
    </row>
    <row r="24" customFormat="false" ht="13.8" hidden="false" customHeight="false" outlineLevel="0" collapsed="false">
      <c r="C24" s="0" t="n">
        <v>2</v>
      </c>
      <c r="D24" s="0" t="n">
        <v>129</v>
      </c>
      <c r="E24" s="0" t="n">
        <v>139</v>
      </c>
      <c r="F24" s="0" t="n">
        <v>79</v>
      </c>
      <c r="G24" s="0" t="n">
        <v>139</v>
      </c>
      <c r="H24" s="0" t="n">
        <f aca="false">SUM(WorkLoad_User!D24:G24)</f>
        <v>486</v>
      </c>
      <c r="J24" s="4" t="n">
        <f aca="false">(WorkLoad_User!D24-0)/(WorkLoad_User!D5-0)</f>
        <v>0.113957597173145</v>
      </c>
      <c r="K24" s="4" t="n">
        <f aca="false">(WorkLoad_User!E24-0)/(WorkLoad_User!D5-0)</f>
        <v>0.122791519434629</v>
      </c>
      <c r="L24" s="4" t="n">
        <f aca="false">(WorkLoad_User!F24-0)/(WorkLoad_User!D5-0)</f>
        <v>0.0697879858657244</v>
      </c>
      <c r="M24" s="4" t="n">
        <f aca="false">(WorkLoad_User!G24-0)/(WorkLoad_User!D5-0)</f>
        <v>0.122791519434629</v>
      </c>
      <c r="N24" s="4" t="n">
        <f aca="false">(WorkLoad_User!H24-0)/(WorkLoad_User!D5-0)</f>
        <v>0.429328621908127</v>
      </c>
    </row>
    <row r="25" customFormat="false" ht="13.8" hidden="false" customHeight="false" outlineLevel="0" collapsed="false">
      <c r="C25" s="0" t="n">
        <v>3</v>
      </c>
      <c r="D25" s="0" t="n">
        <v>61</v>
      </c>
      <c r="E25" s="0" t="n">
        <v>117</v>
      </c>
      <c r="F25" s="0" t="n">
        <v>0</v>
      </c>
      <c r="G25" s="0" t="n">
        <v>117</v>
      </c>
      <c r="H25" s="0" t="n">
        <f aca="false">SUM(WorkLoad_User!D25:G25)</f>
        <v>295</v>
      </c>
      <c r="J25" s="4" t="n">
        <f aca="false">(WorkLoad_User!D25-0)/(WorkLoad_User!D5-0)</f>
        <v>0.053886925795053</v>
      </c>
      <c r="K25" s="4" t="n">
        <f aca="false">(WorkLoad_User!E25-0)/(WorkLoad_User!D5-0)</f>
        <v>0.103356890459364</v>
      </c>
      <c r="L25" s="4" t="n">
        <f aca="false">(WorkLoad_User!F25-0)/(WorkLoad_User!D5-0)</f>
        <v>0</v>
      </c>
      <c r="M25" s="4" t="n">
        <f aca="false">(WorkLoad_User!G25-0)/(WorkLoad_User!D5-0)</f>
        <v>0.103356890459364</v>
      </c>
      <c r="N25" s="4" t="n">
        <f aca="false">(WorkLoad_User!H25-0)/(WorkLoad_User!D5-0)</f>
        <v>0.260600706713781</v>
      </c>
    </row>
    <row r="26" customFormat="false" ht="13.8" hidden="false" customHeight="false" outlineLevel="0" collapsed="false">
      <c r="C26" s="0" t="n">
        <v>4</v>
      </c>
      <c r="D26" s="0" t="n">
        <v>255</v>
      </c>
      <c r="E26" s="0" t="n">
        <v>212</v>
      </c>
      <c r="F26" s="0" t="n">
        <v>18</v>
      </c>
      <c r="G26" s="0" t="n">
        <v>42</v>
      </c>
      <c r="H26" s="0" t="n">
        <f aca="false">SUM(WorkLoad_User!D26:G26)</f>
        <v>527</v>
      </c>
      <c r="J26" s="4" t="n">
        <f aca="false">(WorkLoad_User!D26-0)/(WorkLoad_User!D5-0)</f>
        <v>0.225265017667844</v>
      </c>
      <c r="K26" s="4" t="n">
        <f aca="false">(WorkLoad_User!E26-0)/(WorkLoad_User!D5-0)</f>
        <v>0.187279151943463</v>
      </c>
      <c r="L26" s="4" t="n">
        <f aca="false">(WorkLoad_User!F26-0)/(WorkLoad_User!D5-0)</f>
        <v>0.0159010600706714</v>
      </c>
      <c r="M26" s="4" t="n">
        <f aca="false">(WorkLoad_User!D23-0)/(WorkLoad_User!D5-0)</f>
        <v>0.0432862190812721</v>
      </c>
      <c r="N26" s="4" t="n">
        <f aca="false">(WorkLoad_User!H26-0)/(WorkLoad_User!D5-0)</f>
        <v>0.465547703180212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A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4" activeCellId="0" sqref="I14"/>
    </sheetView>
  </sheetViews>
  <sheetFormatPr defaultRowHeight="12.8"/>
  <cols>
    <col collapsed="false" hidden="false" max="1025" min="1" style="0" width="11.3418367346939"/>
  </cols>
  <sheetData>
    <row r="13" customFormat="false" ht="12.8" hidden="false" customHeight="false" outlineLevel="0" collapsed="false">
      <c r="A13" s="0" t="n">
        <v>0.999999999999999</v>
      </c>
      <c r="E13" s="0" t="n">
        <f aca="false">AVERAGE(A13:D13)</f>
        <v>0.999999999999999</v>
      </c>
      <c r="H13" s="0" t="n">
        <v>0.5</v>
      </c>
      <c r="I13" s="0" t="n">
        <v>0.3</v>
      </c>
      <c r="L13" s="0" t="n">
        <f aca="false">AVERAGE(H13:I13)</f>
        <v>0.4</v>
      </c>
      <c r="M13" s="0" t="n">
        <f aca="false">(MAX(H13-L13,0)+MAX(I13-L13,0)+MAX(J13-L13,0)+MAX(K13-L13,0))/(1-L13)</f>
        <v>0.166666666666667</v>
      </c>
      <c r="N13" s="0" t="n">
        <f aca="false">VAR(H13:I13)</f>
        <v>0.02</v>
      </c>
      <c r="O13" s="0" t="n">
        <v>0.774058577405858</v>
      </c>
      <c r="P13" s="0" t="n">
        <v>0.239888423988842</v>
      </c>
      <c r="Q13" s="0" t="n">
        <v>0.237099023709902</v>
      </c>
      <c r="S13" s="0" t="n">
        <f aca="false">SUM(O13:R13)/COUNT(O13:R13)</f>
        <v>0.417015341701534</v>
      </c>
      <c r="T13" s="0" t="n">
        <f aca="false">(MAX(O13-S13,0)+MAX(P13-S13,0)+MAX(Q13-S13,0)+MAX(R13-S13,0))/(1-S13)</f>
        <v>0.61244019138756</v>
      </c>
      <c r="W13" s="0" t="n">
        <v>0.325242718446602</v>
      </c>
      <c r="X13" s="0" t="n">
        <v>0.420711974110032</v>
      </c>
      <c r="Y13" s="0" t="n">
        <v>0.375404530744336</v>
      </c>
      <c r="Z13" s="0" t="n">
        <v>0.351132686084142</v>
      </c>
      <c r="AA13" s="0" t="n">
        <f aca="false">SUM(W13:Z13)/COUNT(W13:Z13)</f>
        <v>0.368122977346278</v>
      </c>
      <c r="AB13" s="0" t="n">
        <f aca="false">(MAX(W13-AA13,0)+MAX(X13-AA13,0)+MAX(Y13-AA13,0)+MAX(Z13-AA13,0))/(1-AA13)</f>
        <v>0.0947503201024327</v>
      </c>
    </row>
    <row r="14" customFormat="false" ht="12.8" hidden="false" customHeight="false" outlineLevel="0" collapsed="false">
      <c r="A14" s="0" t="n">
        <v>1.00773480662983</v>
      </c>
      <c r="E14" s="0" t="n">
        <f aca="false">AVERAGE(A14:B14)</f>
        <v>1.00773480662983</v>
      </c>
      <c r="H14" s="0" t="n">
        <v>0.834101382488479</v>
      </c>
      <c r="I14" s="0" t="n">
        <v>0.359447004608295</v>
      </c>
      <c r="L14" s="0" t="n">
        <f aca="false">AVERAGE(H14:I14)</f>
        <v>0.596774193548387</v>
      </c>
      <c r="M14" s="0" t="n">
        <f aca="false">(MAX(H14-L14,0)+MAX(I14-L14,0)+MAX(J14-L14,0)+MAX(K14-L14,0))/(1-L14)</f>
        <v>0.588571428571428</v>
      </c>
      <c r="N14" s="0" t="n">
        <f aca="false">VAR(H14:I14)</f>
        <v>0.112648389220413</v>
      </c>
      <c r="O14" s="0" t="n">
        <v>0.481012658227848</v>
      </c>
      <c r="P14" s="0" t="n">
        <v>0.60253164556962</v>
      </c>
      <c r="Q14" s="0" t="n">
        <v>0.253164556962025</v>
      </c>
      <c r="S14" s="0" t="n">
        <f aca="false">SUM(O14:R14)/COUNT(O14:R14)</f>
        <v>0.445569620253164</v>
      </c>
      <c r="T14" s="0" t="n">
        <f aca="false">(MAX(O14-S14,0)+MAX(P14-S14,0)+MAX(Q14-S14,0)+MAX(R14-S14,0))/(1-S14)</f>
        <v>0.34703196347032</v>
      </c>
      <c r="W14" s="0" t="n">
        <v>0.433098591549296</v>
      </c>
      <c r="X14" s="0" t="n">
        <v>0.51056338028169</v>
      </c>
      <c r="Y14" s="0" t="n">
        <v>0.401408450704226</v>
      </c>
      <c r="Z14" s="0" t="n">
        <v>0.119718309859155</v>
      </c>
      <c r="AA14" s="0" t="n">
        <f aca="false">SUM(W14:Z14)/COUNT(W14:Z14)</f>
        <v>0.366197183098592</v>
      </c>
      <c r="AB14" s="0" t="n">
        <f aca="false">(MAX(W14-AA14,0)+MAX(X14-AA14,0)+MAX(Y14-AA14,0)+MAX(Z14-AA14,0))/(1-AA14)</f>
        <v>0.388888888888889</v>
      </c>
    </row>
    <row r="15" customFormat="false" ht="12.8" hidden="false" customHeight="false" outlineLevel="0" collapsed="false">
      <c r="A15" s="0" t="n">
        <v>0.999999999999999</v>
      </c>
      <c r="E15" s="0" t="n">
        <f aca="false">AVERAGE(A15:B15)</f>
        <v>0.999999999999999</v>
      </c>
      <c r="H15" s="0" t="n">
        <v>0.794557823129252</v>
      </c>
      <c r="I15" s="0" t="n">
        <v>0.531972789115646</v>
      </c>
      <c r="L15" s="0" t="n">
        <f aca="false">AVERAGE(H15:I15)</f>
        <v>0.663265306122449</v>
      </c>
      <c r="M15" s="0" t="n">
        <f aca="false">(MAX(H15-L15,0)+MAX(I15-L15,0)+MAX(J15-L15,0)+MAX(K15-L15,0))/(1-L15)</f>
        <v>0.38989898989899</v>
      </c>
      <c r="N15" s="0" t="n">
        <f aca="false">VAR(H15:I15)</f>
        <v>0.0344754500439633</v>
      </c>
      <c r="O15" s="0" t="n">
        <v>0.2</v>
      </c>
      <c r="P15" s="0" t="n">
        <v>0.265573770491803</v>
      </c>
      <c r="Q15" s="0" t="n">
        <v>0.718032786885246</v>
      </c>
      <c r="S15" s="0" t="n">
        <f aca="false">SUM(O15:R15)/COUNT(O15:R15)</f>
        <v>0.394535519125683</v>
      </c>
      <c r="T15" s="0" t="n">
        <f aca="false">(MAX(O15-S15,0)+MAX(P15-S15,0)+MAX(Q15-S15,0)+MAX(R15-S15,0))/(1-S15)</f>
        <v>0.534296028880867</v>
      </c>
      <c r="W15" s="0" t="n">
        <v>0.190298507462687</v>
      </c>
      <c r="X15" s="0" t="n">
        <v>0.425373134328358</v>
      </c>
      <c r="Y15" s="0" t="n">
        <v>0.305970149253731</v>
      </c>
      <c r="Z15" s="0" t="n">
        <v>0.604477611940299</v>
      </c>
      <c r="AA15" s="0" t="n">
        <f aca="false">SUM(W15:Z15)/COUNT(W15:Z15)</f>
        <v>0.381529850746269</v>
      </c>
      <c r="AB15" s="0" t="n">
        <f aca="false">(MAX(W15-AA15,0)+MAX(X15-AA15,0)+MAX(Y15-AA15,0)+MAX(Z15-AA15,0))/(1-AA15)</f>
        <v>0.431372549019608</v>
      </c>
    </row>
    <row r="16" customFormat="false" ht="12.8" hidden="false" customHeight="false" outlineLevel="0" collapsed="false">
      <c r="A16" s="0" t="n">
        <v>1.00196078431373</v>
      </c>
      <c r="E16" s="0" t="n">
        <f aca="false">AVERAGE(A16:B16)</f>
        <v>1.00196078431373</v>
      </c>
      <c r="H16" s="0" t="n">
        <v>0.83855421686747</v>
      </c>
      <c r="I16" s="0" t="n">
        <v>0.260240963855422</v>
      </c>
      <c r="L16" s="0" t="n">
        <f aca="false">AVERAGE(H16:I16)</f>
        <v>0.549397590361446</v>
      </c>
      <c r="M16" s="0" t="n">
        <f aca="false">(MAX(H16-L16,0)+MAX(I16-L16,0)+MAX(J16-L16,0)+MAX(K16-L16,0))/(1-L16)</f>
        <v>0.641711229946524</v>
      </c>
      <c r="N16" s="0" t="n">
        <f aca="false">VAR(H16:I16)</f>
        <v>0.167223109304689</v>
      </c>
      <c r="O16" s="0" t="n">
        <v>0.394904458598726</v>
      </c>
      <c r="P16" s="0" t="n">
        <v>0.25796178343949</v>
      </c>
      <c r="Q16" s="0" t="n">
        <v>0.700636942675159</v>
      </c>
      <c r="S16" s="0" t="n">
        <f aca="false">SUM(O16:R16)/COUNT(O16:R16)</f>
        <v>0.451167728237792</v>
      </c>
      <c r="T16" s="0" t="n">
        <f aca="false">(MAX(O16-S16,0)+MAX(P16-S16,0)+MAX(Q16-S16,0)+MAX(R16-S16,0))/(1-S16)</f>
        <v>0.454545454545455</v>
      </c>
      <c r="W16" s="0" t="n">
        <v>0.372289156626506</v>
      </c>
      <c r="X16" s="0" t="n">
        <v>0.595180722891566</v>
      </c>
      <c r="Y16" s="0" t="n">
        <v>0.144578313253012</v>
      </c>
      <c r="Z16" s="0" t="n">
        <v>0.479518072289157</v>
      </c>
      <c r="AA16" s="0" t="n">
        <f aca="false">SUM(W16:Z16)/COUNT(W16:Z16)</f>
        <v>0.39789156626506</v>
      </c>
      <c r="AB16" s="0" t="n">
        <f aca="false">(MAX(W16-AA16,0)+MAX(X16-AA16,0)+MAX(Y16-AA16,0)+MAX(Z16-AA16,0))/(1-AA16)</f>
        <v>0.463231615807904</v>
      </c>
    </row>
    <row r="17" customFormat="false" ht="12.8" hidden="false" customHeight="false" outlineLevel="0" collapsed="false">
      <c r="A17" s="0" t="n">
        <v>1</v>
      </c>
      <c r="F17" s="0" t="e">
        <f aca="false">AVERAGE(F13:F16)</f>
        <v>#DIV/0!</v>
      </c>
      <c r="M17" s="0" t="n">
        <f aca="false">AVERAGE(M13:M16)</f>
        <v>0.446712078770902</v>
      </c>
      <c r="O17" s="0" t="n">
        <v>0.245059288537549</v>
      </c>
      <c r="P17" s="0" t="n">
        <v>0.814229249011858</v>
      </c>
      <c r="Q17" s="0" t="n">
        <v>0.114624505928854</v>
      </c>
      <c r="S17" s="0" t="n">
        <f aca="false">SUM(O17:R17)/COUNT(O17:R17)</f>
        <v>0.391304347826087</v>
      </c>
      <c r="T17" s="0" t="n">
        <f aca="false">(MAX(O17-S17,0)+MAX(P17-S17,0)+MAX(Q17-S17,0)+MAX(R17-S17,0))/(1-S17)</f>
        <v>0.694805194805195</v>
      </c>
      <c r="AB17" s="0" t="n">
        <f aca="false">AVERAGE(AB13:AB16)</f>
        <v>0.344560843454709</v>
      </c>
    </row>
    <row r="18" customFormat="false" ht="12.8" hidden="false" customHeight="false" outlineLevel="0" collapsed="false">
      <c r="O18" s="0" t="n">
        <v>0.488063660477454</v>
      </c>
      <c r="P18" s="0" t="n">
        <v>0.774535809018568</v>
      </c>
      <c r="Q18" s="0" t="n">
        <v>0.143236074270557</v>
      </c>
      <c r="S18" s="0" t="n">
        <f aca="false">SUM(O18:R18)/COUNT(O18:R18)</f>
        <v>0.468611847922193</v>
      </c>
      <c r="T18" s="0" t="n">
        <f aca="false">(MAX(O18-S18,0)+MAX(P18-S18,0)+MAX(Q18-S18,0)+MAX(R18-S18,0))/(1-S18)</f>
        <v>0.612312811980034</v>
      </c>
    </row>
    <row r="19" customFormat="false" ht="12.8" hidden="false" customHeight="false" outlineLevel="0" collapsed="false">
      <c r="T19" s="0" t="n">
        <f aca="false">AVERAGE(O12:O18)</f>
        <v>0.430516440541239</v>
      </c>
    </row>
    <row r="22" customFormat="false" ht="12.8" hidden="false" customHeight="false" outlineLevel="0" collapsed="false">
      <c r="A22" s="0" t="n">
        <v>1.00313479623824</v>
      </c>
      <c r="E22" s="0" t="n">
        <f aca="false">SUM(A22:D22)/COUNT(A22:D22)</f>
        <v>1.00313479623824</v>
      </c>
      <c r="H22" s="0" t="n">
        <v>0.585774058577406</v>
      </c>
      <c r="I22" s="0" t="n">
        <v>0.736401673640168</v>
      </c>
      <c r="L22" s="0" t="n">
        <f aca="false">SUM(H22:K22)/COUNT(H22:K22)</f>
        <v>0.661087866108787</v>
      </c>
      <c r="M22" s="0" t="n">
        <f aca="false">(MAX(H22-L22,0)+MAX(I22-L22,0)+MAX(J22-L22,0)+MAX(K22-L22,0))/(1-L22)</f>
        <v>0.222222222222223</v>
      </c>
      <c r="N22" s="0" t="n">
        <f aca="false">VAR(H22:I22)</f>
        <v>0.0113443392097478</v>
      </c>
      <c r="O22" s="0" t="n">
        <v>0.721991701244813</v>
      </c>
      <c r="P22" s="0" t="n">
        <v>0.580912863070539</v>
      </c>
      <c r="Q22" s="0" t="n">
        <v>0.178423236514523</v>
      </c>
      <c r="S22" s="0" t="n">
        <f aca="false">SUM(O22:R22)/COUNT(O22:R22)</f>
        <v>0.493775933609958</v>
      </c>
      <c r="T22" s="0" t="n">
        <f aca="false">(MAX(O22-S22,0)+MAX(P22-S22,0)+MAX(Q22-S22,0)+MAX(R22-S22,0))/(1-S22)</f>
        <v>0.62295081967213</v>
      </c>
      <c r="W22" s="0" t="n">
        <v>0.224242424242425</v>
      </c>
      <c r="X22" s="0" t="n">
        <v>0.466666666666667</v>
      </c>
      <c r="Y22" s="0" t="n">
        <v>0.263636363636364</v>
      </c>
      <c r="Z22" s="0" t="n">
        <v>0.454545454545454</v>
      </c>
      <c r="AA22" s="0" t="n">
        <f aca="false">SUM(W22:Z22)/COUNT(W22:Z22)</f>
        <v>0.352272727272727</v>
      </c>
      <c r="AB22" s="0" t="n">
        <f aca="false">(MAX(W22-AA22,0)+MAX(X22-AA22,0)+MAX(Y22-AA22,0)+MAX(Z22-AA22,0))/(1-AA22)</f>
        <v>0.334502923976608</v>
      </c>
    </row>
    <row r="23" customFormat="false" ht="12.8" hidden="false" customHeight="false" outlineLevel="0" collapsed="false">
      <c r="A23" s="0" t="n">
        <v>1.00387596899225</v>
      </c>
      <c r="E23" s="0" t="n">
        <f aca="false">SUM(A23:D23)/COUNT(A23:D23)</f>
        <v>1.00387596899225</v>
      </c>
      <c r="H23" s="0" t="n">
        <v>0.881443298969073</v>
      </c>
      <c r="I23" s="0" t="n">
        <v>0.685567010309278</v>
      </c>
      <c r="L23" s="0" t="n">
        <f aca="false">SUM(H23:K23)/COUNT(H23:K23)</f>
        <v>0.783505154639175</v>
      </c>
      <c r="M23" s="0" t="n">
        <f aca="false">(MAX(H23-L23,0)+MAX(I23-L23,0)+MAX(J23-L23,0)+MAX(K23-L23,0))/(1-L23)</f>
        <v>0.452380952380955</v>
      </c>
      <c r="N23" s="0" t="n">
        <f aca="false">VAR(H23:I23)</f>
        <v>0.0191837602295676</v>
      </c>
      <c r="O23" s="0" t="n">
        <v>0.51183970856102</v>
      </c>
      <c r="P23" s="0" t="n">
        <v>0.265938069216758</v>
      </c>
      <c r="Q23" s="0" t="n">
        <v>0.540983606557377</v>
      </c>
      <c r="S23" s="0" t="n">
        <f aca="false">SUM(O23:R23)/COUNT(O23:R23)</f>
        <v>0.439587128111718</v>
      </c>
      <c r="T23" s="0" t="n">
        <f aca="false">(MAX(O23-S23,0)+MAX(P23-S23,0)+MAX(Q23-S23,0)+MAX(R23-S23,0))/(1-S23)</f>
        <v>0.309859154929577</v>
      </c>
      <c r="W23" s="0" t="n">
        <v>0.508620689655172</v>
      </c>
      <c r="X23" s="0" t="n">
        <v>0.392241379310345</v>
      </c>
      <c r="Y23" s="0" t="n">
        <v>0.267241379310345</v>
      </c>
      <c r="Z23" s="0" t="n">
        <v>0.258620689655173</v>
      </c>
      <c r="AA23" s="0" t="n">
        <f aca="false">SUM(W23:Z23)/COUNT(W23:Z23)</f>
        <v>0.356681034482759</v>
      </c>
      <c r="AB23" s="0" t="n">
        <f aca="false">(MAX(W23-AA23,0)+MAX(X23-AA23,0)+MAX(Y23-AA23,0)+MAX(Z23-AA23,0))/(1-AA23)</f>
        <v>0.291457286432161</v>
      </c>
    </row>
    <row r="24" customFormat="false" ht="12.8" hidden="false" customHeight="false" outlineLevel="0" collapsed="false">
      <c r="A24" s="0" t="n">
        <v>1.00363636363636</v>
      </c>
      <c r="E24" s="0" t="n">
        <f aca="false">SUM(A24:D24)/COUNT(A24:D24)</f>
        <v>1.00363636363636</v>
      </c>
      <c r="H24" s="0" t="n">
        <v>0.681818181818182</v>
      </c>
      <c r="I24" s="0" t="n">
        <v>0.739669421487604</v>
      </c>
      <c r="L24" s="0" t="n">
        <f aca="false">SUM(H24:K24)/COUNT(H24:K24)</f>
        <v>0.710743801652893</v>
      </c>
      <c r="M24" s="0" t="n">
        <f aca="false">(MAX(H24-L24,0)+MAX(I24-L24,0)+MAX(J24-L24,0)+MAX(K24-L24,0))/(1-L24)</f>
        <v>0.100000000000002</v>
      </c>
      <c r="N24" s="0" t="n">
        <f aca="false">VAR(H24:I24)</f>
        <v>0.00167338296564447</v>
      </c>
      <c r="O24" s="0" t="n">
        <v>0.242152466367713</v>
      </c>
      <c r="P24" s="0" t="n">
        <v>0.295964125560539</v>
      </c>
      <c r="Q24" s="0" t="n">
        <v>0.659192825112107</v>
      </c>
      <c r="S24" s="0" t="n">
        <f aca="false">SUM(O24:R24)/COUNT(O24:R24)</f>
        <v>0.399103139013453</v>
      </c>
      <c r="T24" s="0" t="n">
        <f aca="false">(MAX(O24-S24,0)+MAX(P24-S24,0)+MAX(Q24-S24,0)+MAX(R24-S24,0))/(1-S24)</f>
        <v>0.432835820895522</v>
      </c>
      <c r="W24" s="0" t="n">
        <v>0.22265625</v>
      </c>
      <c r="X24" s="0" t="n">
        <v>0.51171875</v>
      </c>
      <c r="Y24" s="0" t="n">
        <v>0.2734375</v>
      </c>
      <c r="Z24" s="0" t="n">
        <v>0.515625</v>
      </c>
      <c r="AA24" s="0" t="n">
        <f aca="false">SUM(W24:Z24)/COUNT(W24:Z24)</f>
        <v>0.380859375</v>
      </c>
      <c r="AB24" s="0" t="n">
        <f aca="false">(MAX(W24-AA24,0)+MAX(X24-AA24,0)+MAX(Y24-AA24,0)+MAX(Z24-AA24,0))/(1-AA24)</f>
        <v>0.429022082018927</v>
      </c>
    </row>
    <row r="25" customFormat="false" ht="12.8" hidden="false" customHeight="false" outlineLevel="0" collapsed="false">
      <c r="A25" s="0" t="n">
        <v>1</v>
      </c>
      <c r="E25" s="0" t="n">
        <f aca="false">SUM(A25:D25)/COUNT(A25:D25)</f>
        <v>1</v>
      </c>
      <c r="H25" s="0" t="n">
        <v>0.666666666666666</v>
      </c>
      <c r="I25" s="0" t="n">
        <v>0.456018518518518</v>
      </c>
      <c r="L25" s="0" t="n">
        <f aca="false">SUM(H25:K25)/COUNT(H25:K25)</f>
        <v>0.561342592592592</v>
      </c>
      <c r="M25" s="0" t="n">
        <f aca="false">(MAX(H25-L25,0)+MAX(I25-L25,0)+MAX(J25-L25,0)+MAX(K25-L25,0))/(1-L25)</f>
        <v>0.240105540897097</v>
      </c>
      <c r="N25" s="0" t="n">
        <f aca="false">VAR(H25:I25)</f>
        <v>0.0221863211591221</v>
      </c>
      <c r="O25" s="0" t="n">
        <v>0.437722419928826</v>
      </c>
      <c r="P25" s="0" t="n">
        <v>0.266903914590747</v>
      </c>
      <c r="Q25" s="0" t="n">
        <v>0.651245551601423</v>
      </c>
      <c r="S25" s="0" t="n">
        <f aca="false">SUM(O25:R25)/COUNT(O25:R25)</f>
        <v>0.451957295373665</v>
      </c>
      <c r="T25" s="0" t="n">
        <f aca="false">(MAX(O25-S25,0)+MAX(P25-S25,0)+MAX(Q25-S25,0)+MAX(R25-S25,0))/(1-S25)</f>
        <v>0.363636363636363</v>
      </c>
      <c r="W25" s="0" t="n">
        <v>0.165692007797271</v>
      </c>
      <c r="X25" s="0" t="n">
        <v>0.512670565302144</v>
      </c>
      <c r="Y25" s="0" t="n">
        <v>0.087719298245614</v>
      </c>
      <c r="Z25" s="0" t="n">
        <v>0.565302144249513</v>
      </c>
      <c r="AA25" s="0" t="n">
        <f aca="false">SUM(W25:Z25)/COUNT(W25:Z25)</f>
        <v>0.332846003898635</v>
      </c>
      <c r="AB25" s="0" t="n">
        <f aca="false">(MAX(W25-AA25,0)+MAX(X25-AA25,0)+MAX(Y25-AA25,0)+MAX(Z25-AA25,0))/(1-AA25)</f>
        <v>0.617969320672023</v>
      </c>
    </row>
    <row r="26" customFormat="false" ht="12.8" hidden="false" customHeight="false" outlineLevel="0" collapsed="false">
      <c r="A26" s="0" t="n">
        <v>1</v>
      </c>
      <c r="F26" s="0" t="e">
        <f aca="false">AVERAGE(F22:F25)</f>
        <v>#DIV/0!</v>
      </c>
      <c r="M26" s="0" t="n">
        <f aca="false">AVERAGE(M22:M25)</f>
        <v>0.253677178875069</v>
      </c>
      <c r="O26" s="0" t="n">
        <v>0.250773993808049</v>
      </c>
      <c r="P26" s="0" t="n">
        <v>0.739938080495356</v>
      </c>
      <c r="Q26" s="0" t="n">
        <v>0.253869969040248</v>
      </c>
      <c r="S26" s="0" t="n">
        <f aca="false">SUM(O26:R26)/COUNT(O26:R26)</f>
        <v>0.414860681114551</v>
      </c>
      <c r="T26" s="0" t="n">
        <f aca="false">(MAX(O26-S26,0)+MAX(P26-S26,0)+MAX(Q26-S26,0)+MAX(R26-S26,0))/(1-S26)</f>
        <v>0.555555555555555</v>
      </c>
      <c r="AB26" s="0" t="n">
        <f aca="false">AVERAGE(AB22:AB25)</f>
        <v>0.41823790327493</v>
      </c>
    </row>
    <row r="27" customFormat="false" ht="12.8" hidden="false" customHeight="false" outlineLevel="0" collapsed="false">
      <c r="O27" s="0" t="n">
        <v>0.466777408637874</v>
      </c>
      <c r="P27" s="0" t="n">
        <v>0.717607973421927</v>
      </c>
      <c r="Q27" s="0" t="n">
        <v>0.237541528239203</v>
      </c>
      <c r="S27" s="0" t="n">
        <f aca="false">SUM(O27:R27)/COUNT(O27:R27)</f>
        <v>0.473975636766335</v>
      </c>
      <c r="T27" s="0" t="n">
        <f aca="false">(MAX(O27-S27,0)+MAX(P27-S27,0)+MAX(Q27-S27,0)+MAX(R27-S27,0))/(1-S27)</f>
        <v>0.463157894736842</v>
      </c>
    </row>
    <row r="28" customFormat="false" ht="12.8" hidden="false" customHeight="false" outlineLevel="0" collapsed="false">
      <c r="T28" s="0" t="n">
        <f aca="false">AVERAGE(T21:T27)</f>
        <v>0.457999268237665</v>
      </c>
    </row>
    <row r="30" customFormat="false" ht="12.8" hidden="false" customHeight="false" outlineLevel="0" collapsed="false">
      <c r="A30" s="0" t="n">
        <v>1.0081900082</v>
      </c>
      <c r="E30" s="0" t="n">
        <f aca="false">SUM(A30:D30)/COUNT(A30:D30)</f>
        <v>1.0081900082</v>
      </c>
      <c r="F30" s="0" t="n">
        <f aca="false">(MAX(A30-E30,0)+MAX(B30-E30,0)+MAX(C30-E30,0)+MAX(D30-E30,0))/(1-E30)</f>
        <v>-0</v>
      </c>
      <c r="H30" s="0" t="n">
        <v>0.874285714285715</v>
      </c>
      <c r="I30" s="0" t="n">
        <v>0.427755102040817</v>
      </c>
      <c r="L30" s="0" t="n">
        <f aca="false">SUM(H30:K30)/COUNT(H30:K30)</f>
        <v>0.651020408163266</v>
      </c>
      <c r="M30" s="0" t="n">
        <f aca="false">(MAX(H30-L30,0)+MAX(I30-L30,0)+MAX(J30-L30,0)+MAX(K30-L30,0))/(1-L30)</f>
        <v>0.639766081871346</v>
      </c>
      <c r="N30" s="0" t="n">
        <f aca="false">VAR(H30:I30)</f>
        <v>0.0996947938359019</v>
      </c>
      <c r="O30" s="0" t="n">
        <v>0.678883071553228</v>
      </c>
      <c r="P30" s="0" t="n">
        <v>0.402559627690517</v>
      </c>
      <c r="Q30" s="0" t="n">
        <v>0.264688772542175</v>
      </c>
      <c r="S30" s="0" t="n">
        <f aca="false">SUM(O30:R30)/COUNT(O30:R30)</f>
        <v>0.448710490595307</v>
      </c>
      <c r="T30" s="0" t="n">
        <f aca="false">(MAX(O30-S30,0)+MAX(P30-S30,0)+MAX(Q30-S30,0)+MAX(R30-S30,0))/(1-S30)</f>
        <v>0.41751670770313</v>
      </c>
    </row>
    <row r="31" customFormat="false" ht="12.8" hidden="false" customHeight="false" outlineLevel="0" collapsed="false">
      <c r="A31" s="0" t="n">
        <v>1.002079002</v>
      </c>
      <c r="E31" s="0" t="n">
        <f aca="false">SUM(A31:D31)/COUNT(A31:D31)</f>
        <v>1.002079002</v>
      </c>
      <c r="F31" s="0" t="n">
        <f aca="false">(MAX(A31-E31,0)+MAX(B31-E31,0)+MAX(C31-E31,0)+MAX(D31-E31,0))/(1-E31)</f>
        <v>-0</v>
      </c>
      <c r="H31" s="0" t="n">
        <v>0.643553629469123</v>
      </c>
      <c r="I31" s="0" t="n">
        <v>0.604550379198267</v>
      </c>
      <c r="L31" s="0" t="n">
        <f aca="false">SUM(H31:K31)/COUNT(H31:K31)</f>
        <v>0.624052004333695</v>
      </c>
      <c r="M31" s="0" t="n">
        <f aca="false">(MAX(H31-L31,0)+MAX(I31-L31,0)+MAX(J31-L31,0)+MAX(K31-L31,0))/(1-L31)</f>
        <v>0.0518731988472624</v>
      </c>
      <c r="N31" s="0" t="n">
        <f aca="false">VAR(H31:I31)</f>
        <v>0.000760626765845508</v>
      </c>
      <c r="O31" s="0" t="n">
        <v>0.688631426502535</v>
      </c>
      <c r="P31" s="0" t="n">
        <v>0.293265749456916</v>
      </c>
      <c r="Q31" s="0" t="n">
        <v>0.32005792903693</v>
      </c>
      <c r="S31" s="0" t="n">
        <f aca="false">SUM(O31:R31)/COUNT(O31:R31)</f>
        <v>0.433985034998793</v>
      </c>
      <c r="T31" s="0" t="n">
        <f aca="false">(MAX(O31-S31,0)+MAX(P31-S31,0)+MAX(Q31-S31,0)+MAX(R31-S31,0))/(1-S31)</f>
        <v>0.449893390191898</v>
      </c>
      <c r="W31" s="0" t="n">
        <v>0.38514891880865</v>
      </c>
      <c r="X31" s="0" t="n">
        <v>0.288861689106487</v>
      </c>
      <c r="Y31" s="0" t="n">
        <v>0.231334149326805</v>
      </c>
      <c r="Z31" s="0" t="n">
        <v>0.543859649122807</v>
      </c>
      <c r="AA31" s="0" t="n">
        <f aca="false">SUM(W31:Z31)/COUNT(W31:Z31)</f>
        <v>0.362301101591187</v>
      </c>
      <c r="AB31" s="0" t="n">
        <f aca="false">(MAX(W31-AA31,0)+MAX(X31-AA31,0)+MAX(Y31-AA31,0)+MAX(Z31-AA31,0))/(1-AA31)</f>
        <v>0.320537428023033</v>
      </c>
    </row>
    <row r="32" customFormat="false" ht="12.8" hidden="false" customHeight="false" outlineLevel="0" collapsed="false">
      <c r="A32" s="0" t="n">
        <v>1</v>
      </c>
      <c r="E32" s="0" t="n">
        <f aca="false">SUM(A32:D32)/COUNT(A32:D32)</f>
        <v>1</v>
      </c>
      <c r="F32" s="0" t="e">
        <f aca="false">(MAX(A32-E32,0)+MAX(B32-E32,0)+MAX(C32-E32,0)+MAX(D32-E32,0))/(1-E32)</f>
        <v>#DIV/0!</v>
      </c>
      <c r="H32" s="0" t="n">
        <v>0.816849816849816</v>
      </c>
      <c r="I32" s="0" t="n">
        <v>0.39010989010989</v>
      </c>
      <c r="L32" s="0" t="n">
        <f aca="false">SUM(H32:K32)/COUNT(H32:K32)</f>
        <v>0.603479853479853</v>
      </c>
      <c r="M32" s="0" t="n">
        <f aca="false">(MAX(H32-L32,0)+MAX(I32-L32,0)+MAX(J32-L32,0)+MAX(K32-L32,0))/(1-L32)</f>
        <v>0.538106235565819</v>
      </c>
      <c r="N32" s="0" t="n">
        <f aca="false">VAR(H32:I32)</f>
        <v>0.0910534825369988</v>
      </c>
      <c r="O32" s="0" t="n">
        <v>0.363847045191193</v>
      </c>
      <c r="P32" s="0" t="n">
        <v>0.301274623406721</v>
      </c>
      <c r="Q32" s="0" t="n">
        <v>0.546929316338354</v>
      </c>
      <c r="S32" s="0" t="n">
        <f aca="false">SUM(O32:R32)/COUNT(O32:R32)</f>
        <v>0.404016994978756</v>
      </c>
      <c r="T32" s="0" t="n">
        <f aca="false">(MAX(O32-S32,0)+MAX(P32-S32,0)+MAX(Q32-S32,0)+MAX(R32-S32,0))/(1-S32)</f>
        <v>0.239792611795204</v>
      </c>
      <c r="W32" s="0" t="n">
        <v>0.61720698254364</v>
      </c>
      <c r="X32" s="0" t="n">
        <v>0.253117206982543</v>
      </c>
      <c r="Y32" s="0" t="n">
        <v>0.230673316708229</v>
      </c>
      <c r="Z32" s="0" t="n">
        <v>0.127182044887781</v>
      </c>
      <c r="AA32" s="0" t="n">
        <f aca="false">SUM(W32:Z32)/COUNT(W32:Z32)</f>
        <v>0.307044887780548</v>
      </c>
      <c r="AB32" s="0" t="n">
        <f aca="false">(MAX(W32-AA32,0)+MAX(X32-AA32,0)+MAX(Y32-AA32,0)+MAX(Z32-AA32,0))/(1-AA32)</f>
        <v>0.447593342330184</v>
      </c>
    </row>
    <row r="33" customFormat="false" ht="12.8" hidden="false" customHeight="false" outlineLevel="0" collapsed="false">
      <c r="A33" s="0" t="n">
        <v>1.0008745082</v>
      </c>
      <c r="E33" s="0" t="n">
        <f aca="false">SUM(A33:D33)/COUNT(A33:D33)</f>
        <v>1.0008745082</v>
      </c>
      <c r="F33" s="0" t="n">
        <f aca="false">(MAX(A33-E33,0)+MAX(B33-E33,0)+MAX(C33-E33,0)+MAX(D33-E33,0))/(1-E33)</f>
        <v>-0</v>
      </c>
      <c r="H33" s="0" t="n">
        <v>0.890120967741936</v>
      </c>
      <c r="I33" s="0" t="n">
        <v>0.236895161290322</v>
      </c>
      <c r="L33" s="0" t="n">
        <f aca="false">SUM(H33:K33)/COUNT(H33:K33)</f>
        <v>0.563508064516129</v>
      </c>
      <c r="M33" s="0" t="n">
        <f aca="false">(MAX(H33-L33,0)+MAX(I33-L33,0)+MAX(J33-L33,0)+MAX(K33-L33,0))/(1-L33)</f>
        <v>0.748267898383373</v>
      </c>
      <c r="N33" s="0" t="n">
        <f aca="false">VAR(H33:I33)</f>
        <v>0.213351977107181</v>
      </c>
      <c r="O33" s="0" t="n">
        <v>0.50126582278481</v>
      </c>
      <c r="P33" s="0" t="n">
        <v>0.324050632911393</v>
      </c>
      <c r="Q33" s="0" t="n">
        <v>0.518987341772152</v>
      </c>
      <c r="S33" s="0" t="n">
        <f aca="false">SUM(O33:R33)/COUNT(O33:R33)</f>
        <v>0.448101265822785</v>
      </c>
      <c r="T33" s="0" t="n">
        <f aca="false">(MAX(O33-S33,0)+MAX(P33-S33,0)+MAX(Q33-S33,0)+MAX(R33-S33,0))/(1-S33)</f>
        <v>0.224770642201834</v>
      </c>
      <c r="W33" s="0" t="n">
        <v>0.289222373806276</v>
      </c>
      <c r="X33" s="0" t="n">
        <v>0.362892223738064</v>
      </c>
      <c r="Y33" s="0" t="n">
        <v>0.2537517053206</v>
      </c>
      <c r="Z33" s="0" t="n">
        <v>0.52387448840382</v>
      </c>
      <c r="AA33" s="0" t="n">
        <f aca="false">SUM(W33:Z33)/COUNT(W33:Z33)</f>
        <v>0.35743519781719</v>
      </c>
      <c r="AB33" s="0" t="n">
        <f aca="false">(MAX(W33-AA33,0)+MAX(X33-AA33,0)+MAX(Y33-AA33,0)+MAX(Z33-AA33,0))/(1-AA33)</f>
        <v>0.26751592356688</v>
      </c>
    </row>
    <row r="34" customFormat="false" ht="12.8" hidden="false" customHeight="false" outlineLevel="0" collapsed="false">
      <c r="A34" s="0" t="n">
        <v>1.0019588638</v>
      </c>
      <c r="F34" s="0" t="e">
        <f aca="false">AVERAGE(F30:F33)</f>
        <v>#DIV/0!</v>
      </c>
      <c r="M34" s="0" t="n">
        <f aca="false">AVERAGE(M30:M33)</f>
        <v>0.49450335366695</v>
      </c>
      <c r="O34" s="0" t="n">
        <v>0.409137401977497</v>
      </c>
      <c r="P34" s="0" t="n">
        <v>0.46164336856461</v>
      </c>
      <c r="Q34" s="0" t="n">
        <v>0.321513808387316</v>
      </c>
      <c r="S34" s="0" t="n">
        <f aca="false">SUM(O34:R34)/COUNT(O34:R34)</f>
        <v>0.397431526309808</v>
      </c>
      <c r="T34" s="0" t="n">
        <f aca="false">(MAX(O34-S34,0)+MAX(P34-S34,0)+MAX(Q34-S34,0)+MAX(R34-S34,0))/(1-S34)</f>
        <v>0.125990192380234</v>
      </c>
      <c r="W34" s="0" t="n">
        <v>0.409392547217969</v>
      </c>
      <c r="X34" s="0" t="n">
        <v>0.309341500765696</v>
      </c>
      <c r="Y34" s="0" t="n">
        <v>0.110260336906585</v>
      </c>
      <c r="Z34" s="0" t="n">
        <v>0.62378764675855</v>
      </c>
      <c r="AA34" s="0" t="n">
        <f aca="false">SUM(W34:Z34)/COUNT(W34:Z34)</f>
        <v>0.3631955079122</v>
      </c>
      <c r="AB34" s="0" t="n">
        <f aca="false">(MAX(W34-AA34,0)+MAX(X34-AA34,0)+MAX(Y34-AA34,0)+MAX(Z34-AA34,0))/(1-AA34)</f>
        <v>0.481763527054109</v>
      </c>
    </row>
    <row r="35" customFormat="false" ht="12.8" hidden="false" customHeight="false" outlineLevel="0" collapsed="false">
      <c r="O35" s="0" t="n">
        <v>0.465927099841521</v>
      </c>
      <c r="P35" s="0" t="n">
        <v>0.700475435816165</v>
      </c>
      <c r="Q35" s="0" t="n">
        <v>0.305863708399367</v>
      </c>
      <c r="S35" s="0" t="n">
        <f aca="false">SUM(O35:R35)/COUNT(O35:R35)</f>
        <v>0.490755414685684</v>
      </c>
      <c r="T35" s="0" t="n">
        <f aca="false">(MAX(O35-S35,0)+MAX(P35-S35,0)+MAX(Q35-S35,0)+MAX(R35-S35,0))/(1-S35)</f>
        <v>0.411825726141078</v>
      </c>
      <c r="AB35" s="0" t="n">
        <f aca="false">AVERAGE(AB31:AB34)</f>
        <v>0.379352555243551</v>
      </c>
    </row>
    <row r="36" customFormat="false" ht="12.8" hidden="false" customHeight="false" outlineLevel="0" collapsed="false">
      <c r="T36" s="0" t="n">
        <f aca="false">AVERAGE(T30:T35)</f>
        <v>0.311631545068897</v>
      </c>
    </row>
    <row r="37" customFormat="false" ht="12.8" hidden="false" customHeight="false" outlineLevel="0" collapsed="false">
      <c r="E37" s="0" t="e">
        <f aca="false">SUM(A37:D37)/COUNT(A37:D37)</f>
        <v>#DIV/0!</v>
      </c>
      <c r="F37" s="0" t="e">
        <f aca="false">(MAX(A37-E37,0)+MAX(B37-E37,0)+MAX(C37-E37,0)+MAX(D37-E37,0))/(1-E37)</f>
        <v>#DIV/0!</v>
      </c>
      <c r="H37" s="0" t="n">
        <v>0.801893663510561</v>
      </c>
      <c r="I37" s="0" t="n">
        <v>0.517844136926439</v>
      </c>
      <c r="L37" s="0" t="n">
        <f aca="false">SUM(H37:K37)/COUNT(H37:K37)</f>
        <v>0.6598689002185</v>
      </c>
      <c r="M37" s="0" t="n">
        <f aca="false">(MAX(H37-L37,0)+MAX(I37-L37,0)+MAX(J37-L37,0)+MAX(K37-L37,0))/(1-L37)</f>
        <v>0.417558886509636</v>
      </c>
      <c r="N37" s="0" t="n">
        <f aca="false">VAR(H37:I37)</f>
        <v>0.0403420667763319</v>
      </c>
    </row>
    <row r="38" customFormat="false" ht="12.8" hidden="false" customHeight="false" outlineLevel="0" collapsed="false">
      <c r="A38" s="0" t="n">
        <v>1.0015432098</v>
      </c>
      <c r="E38" s="0" t="n">
        <f aca="false">SUM(A38:D38)/COUNT(A38:D38)</f>
        <v>1.0015432098</v>
      </c>
      <c r="F38" s="0" t="n">
        <f aca="false">(MAX(A38-E38,0)+MAX(B38-E38,0)+MAX(C38-E38,0)+MAX(D38-E38,0))/(1-E38)</f>
        <v>-0</v>
      </c>
      <c r="H38" s="0" t="n">
        <v>0.768308921438083</v>
      </c>
      <c r="I38" s="0" t="n">
        <v>0.564580559254327</v>
      </c>
      <c r="L38" s="0" t="n">
        <f aca="false">SUM(H38:K38)/COUNT(H38:K38)</f>
        <v>0.666444740346205</v>
      </c>
      <c r="M38" s="0" t="n">
        <f aca="false">(MAX(H38-L38,0)+MAX(I38-L38,0)+MAX(J38-L38,0)+MAX(K38-L38,0))/(1-L38)</f>
        <v>0.305389221556887</v>
      </c>
      <c r="N38" s="0" t="n">
        <f aca="false">VAR(H38:I38)</f>
        <v>0.0207526227790377</v>
      </c>
      <c r="O38" s="0" t="n">
        <v>0.739845261121857</v>
      </c>
      <c r="P38" s="0" t="n">
        <v>0.351063829787234</v>
      </c>
      <c r="Q38" s="0" t="n">
        <v>0.188588007736944</v>
      </c>
      <c r="S38" s="0" t="n">
        <f aca="false">SUM(O38:R38)/COUNT(O38:R38)</f>
        <v>0.426499032882012</v>
      </c>
      <c r="T38" s="0" t="n">
        <f aca="false">(MAX(O38-S38,0)+MAX(P38-S38,0)+MAX(Q38-S38,0)+MAX(R38-S38,0))/(1-S38)</f>
        <v>0.54637436762226</v>
      </c>
    </row>
    <row r="39" customFormat="false" ht="12.8" hidden="false" customHeight="false" outlineLevel="0" collapsed="false">
      <c r="A39" s="0" t="n">
        <v>1.0013586957</v>
      </c>
      <c r="E39" s="0" t="n">
        <f aca="false">SUM(A39:D39)/COUNT(A39:D39)</f>
        <v>1.0013586957</v>
      </c>
      <c r="F39" s="0" t="n">
        <f aca="false">(MAX(A39-E39,0)+MAX(B39-E39,0)+MAX(C39-E39,0)+MAX(D39-E39,0))/(1-E39)</f>
        <v>-0</v>
      </c>
      <c r="H39" s="0" t="n">
        <v>0.860484544695071</v>
      </c>
      <c r="I39" s="0" t="n">
        <v>0.429406850459482</v>
      </c>
      <c r="L39" s="0" t="n">
        <f aca="false">SUM(H39:K39)/COUNT(H39:K39)</f>
        <v>0.644945697577276</v>
      </c>
      <c r="M39" s="0" t="n">
        <f aca="false">(MAX(H39-L39,0)+MAX(I39-L39,0)+MAX(J39-L39,0)+MAX(K39-L39,0))/(1-L39)</f>
        <v>0.607058823529411</v>
      </c>
      <c r="N39" s="0" t="n">
        <f aca="false">VAR(H39:I39)</f>
        <v>0.0929139892337359</v>
      </c>
      <c r="O39" s="0" t="n">
        <v>0.585558852621168</v>
      </c>
      <c r="P39" s="0" t="n">
        <v>0.3837784371909</v>
      </c>
      <c r="Q39" s="0" t="n">
        <v>0.2324431256182</v>
      </c>
      <c r="S39" s="0" t="n">
        <f aca="false">SUM(O39:R39)/COUNT(O39:R39)</f>
        <v>0.400593471810089</v>
      </c>
      <c r="T39" s="0" t="n">
        <f aca="false">(MAX(O39-S39,0)+MAX(P39-S39,0)+MAX(Q39-S39,0)+MAX(R39-S39,0))/(1-S39)</f>
        <v>0.308580858085809</v>
      </c>
    </row>
    <row r="40" customFormat="false" ht="12.8" hidden="false" customHeight="false" outlineLevel="0" collapsed="false">
      <c r="A40" s="0" t="n">
        <v>0.9999999999</v>
      </c>
      <c r="E40" s="0" t="n">
        <f aca="false">SUM(A40:D40)/COUNT(A40:D40)</f>
        <v>0.9999999999</v>
      </c>
      <c r="F40" s="0" t="n">
        <f aca="false">(MAX(A40-E40,0)+MAX(B40-E40,0)+MAX(C40-E40,0)+MAX(D40-E40,0))/(1-E40)</f>
        <v>0</v>
      </c>
      <c r="H40" s="0" t="n">
        <v>0.845948352626892</v>
      </c>
      <c r="I40" s="0" t="n">
        <v>0.302760463045414</v>
      </c>
      <c r="L40" s="0" t="n">
        <f aca="false">SUM(H40:K40)/COUNT(H40:K40)</f>
        <v>0.574354407836153</v>
      </c>
      <c r="M40" s="0" t="n">
        <f aca="false">(MAX(H40-L40,0)+MAX(I40-L40,0)+MAX(J40-L40,0)+MAX(K40-L40,0))/(1-L40)</f>
        <v>0.63807531380753</v>
      </c>
      <c r="N40" s="0" t="n">
        <f aca="false">VAR(H40:I40)</f>
        <v>0.14752654169399</v>
      </c>
      <c r="O40" s="0" t="n">
        <v>0.334442595673877</v>
      </c>
      <c r="P40" s="0" t="n">
        <v>0.447587354409318</v>
      </c>
      <c r="Q40" s="0" t="n">
        <v>0.430948419301165</v>
      </c>
      <c r="S40" s="0" t="n">
        <f aca="false">SUM(O40:R40)/COUNT(O40:R40)</f>
        <v>0.40432612312812</v>
      </c>
      <c r="T40" s="0" t="n">
        <f aca="false">(MAX(O40-S40,0)+MAX(P40-S40,0)+MAX(Q40-S40,0)+MAX(R40-S40,0))/(1-S40)</f>
        <v>0.117318435754191</v>
      </c>
      <c r="W40" s="0" t="n">
        <v>0.262672811059908</v>
      </c>
      <c r="X40" s="0" t="n">
        <v>0.387755102040816</v>
      </c>
      <c r="Y40" s="0" t="n">
        <v>0.320605661619486</v>
      </c>
      <c r="Z40" s="0" t="n">
        <v>0.710994075049374</v>
      </c>
      <c r="AA40" s="0" t="n">
        <f aca="false">SUM(W40:Z40)/COUNT(W40:Z40)</f>
        <v>0.420506912442396</v>
      </c>
      <c r="AB40" s="0" t="n">
        <f aca="false">(MAX(W40-AA40,0)+MAX(X40-AA40,0)+MAX(Y40-AA40,0)+MAX(Z40-AA40,0))/(1-AA40)</f>
        <v>0.501278046009656</v>
      </c>
    </row>
    <row r="41" customFormat="false" ht="12.8" hidden="false" customHeight="false" outlineLevel="0" collapsed="false">
      <c r="A41" s="0" t="n">
        <v>1.0019986675</v>
      </c>
      <c r="F41" s="0" t="e">
        <f aca="false">AVERAGE(F37:F40)</f>
        <v>#DIV/0!</v>
      </c>
      <c r="M41" s="0" t="n">
        <f aca="false">AVERAGE(M37:M40)</f>
        <v>0.492020561350866</v>
      </c>
      <c r="O41" s="0" t="n">
        <v>0.39021164021164</v>
      </c>
      <c r="P41" s="0" t="n">
        <v>0.308201058201058</v>
      </c>
      <c r="Q41" s="0" t="n">
        <v>0.682539682539683</v>
      </c>
      <c r="S41" s="0" t="n">
        <f aca="false">SUM(O41:R41)/COUNT(O41:R41)</f>
        <v>0.46031746031746</v>
      </c>
      <c r="T41" s="0" t="n">
        <f aca="false">(MAX(O41-S41,0)+MAX(P41-S41,0)+MAX(Q41-S41,0)+MAX(R41-S41,0))/(1-S41)</f>
        <v>0.411764705882353</v>
      </c>
      <c r="W41" s="0" t="n">
        <v>0.566279069767442</v>
      </c>
      <c r="X41" s="0" t="n">
        <v>0.274418604651163</v>
      </c>
      <c r="Y41" s="0" t="n">
        <v>0.223255813953488</v>
      </c>
      <c r="Z41" s="0" t="n">
        <v>0.194186046511628</v>
      </c>
      <c r="AA41" s="0" t="n">
        <f aca="false">SUM(W41:Z41)/COUNT(W41:Z41)</f>
        <v>0.31453488372093</v>
      </c>
      <c r="AB41" s="0" t="n">
        <f aca="false">(MAX(W41-AA41,0)+MAX(X41-AA41,0)+MAX(Y41-AA41,0)+MAX(Z41-AA41,0))/(1-AA41)</f>
        <v>0.367260390161154</v>
      </c>
    </row>
    <row r="42" customFormat="false" ht="12.8" hidden="false" customHeight="false" outlineLevel="0" collapsed="false">
      <c r="A42" s="0" t="n">
        <v>1</v>
      </c>
      <c r="O42" s="0" t="n">
        <v>0.454177897574124</v>
      </c>
      <c r="P42" s="0" t="n">
        <v>0.454177897574124</v>
      </c>
      <c r="Q42" s="0" t="n">
        <v>0.316711590296496</v>
      </c>
      <c r="S42" s="0" t="n">
        <f aca="false">SUM(O42:R42)/COUNT(O42:R42)</f>
        <v>0.408355795148248</v>
      </c>
      <c r="T42" s="0" t="n">
        <f aca="false">(MAX(O42-S42,0)+MAX(P42-S42,0)+MAX(Q42-S42,0)+MAX(R42-S42,0))/(1-S42)</f>
        <v>0.154897494305239</v>
      </c>
      <c r="W42" s="0" t="n">
        <v>0.579302587176603</v>
      </c>
      <c r="X42" s="0" t="n">
        <v>0.446569178852644</v>
      </c>
      <c r="Y42" s="0" t="n">
        <v>0.46681664791901</v>
      </c>
      <c r="Z42" s="0" t="n">
        <v>0.0944881889763779</v>
      </c>
      <c r="AA42" s="0" t="n">
        <f aca="false">SUM(W42:Z42)/COUNT(W42:Z42)</f>
        <v>0.396794150731159</v>
      </c>
      <c r="AB42" s="0" t="n">
        <f aca="false">(MAX(W42-AA42,0)+MAX(X42-AA42,0)+MAX(Y42-AA42,0)+MAX(Z42-AA42,0))/(1-AA42)</f>
        <v>0.501165501165501</v>
      </c>
    </row>
    <row r="43" customFormat="false" ht="12.8" hidden="false" customHeight="false" outlineLevel="0" collapsed="false">
      <c r="O43" s="0" t="n">
        <v>0.454237288135593</v>
      </c>
      <c r="P43" s="0" t="n">
        <v>0.74406779661017</v>
      </c>
      <c r="Q43" s="0" t="n">
        <v>0.208474576271186</v>
      </c>
      <c r="S43" s="0" t="n">
        <f aca="false">SUM(O43:R43)/COUNT(O43:R43)</f>
        <v>0.468926553672316</v>
      </c>
      <c r="T43" s="0" t="n">
        <f aca="false">(MAX(O43-S43,0)+MAX(P43-S43,0)+MAX(Q43-S43,0)+MAX(R43-S43,0))/(1-S43)</f>
        <v>0.51808510638298</v>
      </c>
      <c r="W43" s="0" t="n">
        <v>0.492202729044834</v>
      </c>
      <c r="X43" s="0" t="n">
        <v>0.393762183235867</v>
      </c>
      <c r="Y43" s="0" t="n">
        <v>0.10233918128655</v>
      </c>
      <c r="Z43" s="0" t="n">
        <v>0.51364522417154</v>
      </c>
      <c r="AA43" s="0" t="n">
        <f aca="false">SUM(W43:Z43)/COUNT(W43:Z43)</f>
        <v>0.375487329434698</v>
      </c>
      <c r="AB43" s="0" t="n">
        <f aca="false">(MAX(W43-AA43,0)+MAX(X43-AA43,0)+MAX(Y43-AA43,0)+MAX(Z43-AA43,0))/(1-AA43)</f>
        <v>0.437378072571205</v>
      </c>
    </row>
    <row r="44" customFormat="false" ht="12.8" hidden="false" customHeight="false" outlineLevel="0" collapsed="false">
      <c r="T44" s="0" t="n">
        <f aca="false">AVERAGE(T37:T43)</f>
        <v>0.342836828005472</v>
      </c>
      <c r="AB44" s="0" t="n">
        <f aca="false">AVERAGE(AB40:AB43)</f>
        <v>0.451770502476879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D1" s="5" t="s">
        <v>25</v>
      </c>
      <c r="E1" s="5"/>
      <c r="F1" s="5"/>
      <c r="G1" s="5"/>
      <c r="H1" s="5" t="s">
        <v>26</v>
      </c>
      <c r="I1" s="5"/>
      <c r="J1" s="5"/>
      <c r="K1" s="5"/>
      <c r="L1" s="5" t="s">
        <v>27</v>
      </c>
      <c r="M1" s="5"/>
      <c r="N1" s="5"/>
      <c r="O1" s="5"/>
      <c r="P1" s="5" t="s">
        <v>28</v>
      </c>
      <c r="Q1" s="5"/>
      <c r="R1" s="5"/>
      <c r="S1" s="5"/>
    </row>
    <row r="2" customFormat="false" ht="12.8" hidden="false" customHeight="false" outlineLevel="0" collapsed="false">
      <c r="A2" s="0" t="s">
        <v>29</v>
      </c>
      <c r="B2" s="0" t="s">
        <v>30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20</v>
      </c>
      <c r="I2" s="0" t="s">
        <v>21</v>
      </c>
      <c r="J2" s="0" t="s">
        <v>22</v>
      </c>
      <c r="K2" s="0" t="s">
        <v>23</v>
      </c>
      <c r="L2" s="0" t="s">
        <v>20</v>
      </c>
      <c r="M2" s="0" t="s">
        <v>21</v>
      </c>
      <c r="N2" s="0" t="s">
        <v>22</v>
      </c>
      <c r="O2" s="0" t="s">
        <v>23</v>
      </c>
      <c r="P2" s="0" t="s">
        <v>20</v>
      </c>
      <c r="Q2" s="0" t="s">
        <v>21</v>
      </c>
      <c r="R2" s="0" t="s">
        <v>22</v>
      </c>
      <c r="S2" s="0" t="s">
        <v>23</v>
      </c>
    </row>
  </sheetData>
  <mergeCells count="4">
    <mergeCell ref="D1:G1"/>
    <mergeCell ref="H1:K1"/>
    <mergeCell ref="L1:O1"/>
    <mergeCell ref="P1:S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684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2016-08-03T11:06:53Z</dcterms:created>
  <dc:creator/>
  <dc:description/>
  <dc:language>en-US</dc:language>
  <cp:lastModifiedBy/>
  <dcterms:modified xsi:type="dcterms:W3CDTF">2016-08-31T14:38:44Z</dcterms:modified>
  <cp:revision>64</cp:revision>
  <dc:subject/>
  <dc:title/>
</cp:coreProperties>
</file>