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7" firstSheet="0" activeTab="0"/>
  </bookViews>
  <sheets>
    <sheet name="Sheet1" sheetId="1" state="visible" r:id="rId2"/>
    <sheet name="Excluded Groups" sheetId="2" state="visible" r:id="rId3"/>
    <sheet name="Groundthuth_Actions_Per_Task" sheetId="3" state="visible" r:id="rId4"/>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<sst xmlns="http://schemas.openxmlformats.org/spreadsheetml/2006/main" count="1114" uniqueCount="295">
  <si>
    <t xml:space="preserve">Obs: Dados referentes as ações realizadas somente no tempo trabalhado</t>
  </si>
  <si>
    <t xml:space="preserve">Task 1</t>
  </si>
  <si>
    <t xml:space="preserve">Task 2</t>
  </si>
  <si>
    <t xml:space="preserve">Task 3</t>
  </si>
  <si>
    <t xml:space="preserve">Task 4</t>
  </si>
  <si>
    <t xml:space="preserve">Quanto você se divertiu na realização das tarefas?</t>
  </si>
  <si>
    <t xml:space="preserve">Quão difícil foi chegar ao destino?</t>
  </si>
  <si>
    <t xml:space="preserve">Quão difícil foi a primeira tarefa?</t>
  </si>
  <si>
    <t xml:space="preserve">Quão difícil foi a segunda tarefa?</t>
  </si>
  <si>
    <t xml:space="preserve">Quão difícil foi a terceira tarefa?</t>
  </si>
  <si>
    <t xml:space="preserve">Quão difícil foi aprender a utilizá-la?</t>
  </si>
  <si>
    <t xml:space="preserve">Quão difícil é manipular o objeto virtual?</t>
  </si>
  <si>
    <t xml:space="preserve">Como você classifica a interface?</t>
  </si>
  <si>
    <t xml:space="preserve">Como você classifica a interface em relação a precisão?</t>
  </si>
  <si>
    <t xml:space="preserve">Como você classifica a interface em relação ao conforto? </t>
  </si>
  <si>
    <t xml:space="preserve">Com relação à ação de translação: [Facilidade]</t>
  </si>
  <si>
    <t xml:space="preserve">Com relação à ação de translação: [Precisão]</t>
  </si>
  <si>
    <t xml:space="preserve">Com relação à ação de translação: [Conforto]</t>
  </si>
  <si>
    <t xml:space="preserve">Comentários sobre ação de translação</t>
  </si>
  <si>
    <t xml:space="preserve">Com relação à ação de rotação: [Facilidade]</t>
  </si>
  <si>
    <t xml:space="preserve">Com relação à ação de rotação: [Precisão]</t>
  </si>
  <si>
    <t xml:space="preserve">Com relação à ação de rotação: [Conforto]</t>
  </si>
  <si>
    <t xml:space="preserve">Comentário sobre ação de rotação:</t>
  </si>
  <si>
    <t xml:space="preserve">Com relação à ação de escala: [Facilidade]</t>
  </si>
  <si>
    <t xml:space="preserve">Com relação à ação de escala: [Precisão]</t>
  </si>
  <si>
    <t xml:space="preserve">Com relação à ação de escala: [Conforto]</t>
  </si>
  <si>
    <t xml:space="preserve">Comentário sobre a ação de escala:</t>
  </si>
  <si>
    <t xml:space="preserve">Com relação à ação de rotação de câmera: [Facilidade]</t>
  </si>
  <si>
    <t xml:space="preserve">Com relação à ação de rotação de câmera: [Precisão]</t>
  </si>
  <si>
    <t xml:space="preserve">Com relação à ação de rotação de câmera: [Conforto]</t>
  </si>
  <si>
    <t xml:space="preserve">Comentário sobre a ação de rotação de câmera:</t>
  </si>
  <si>
    <t xml:space="preserve">Quão útil foi a mini-câmera em primeira pessoa na lateral da tela?</t>
  </si>
  <si>
    <t xml:space="preserve">Quão útil foi a representação do celular e seus movimentos no ambiente virtual?</t>
  </si>
  <si>
    <t xml:space="preserve">Comentários sobre os widgets de interface:</t>
  </si>
  <si>
    <t xml:space="preserve">Quão útil você considera a sua participação no time durante a realização das tarefas?</t>
  </si>
  <si>
    <t xml:space="preserve">Quanto você considera que os outros membros do time ajudaram na realização da tarefa?</t>
  </si>
  <si>
    <t xml:space="preserve">Quanto a realização da ação de translação enquanto os outros membros do time manipulavam o objeto: [Facilidade]</t>
  </si>
  <si>
    <t xml:space="preserve">Quanto a realização da ação de translação enquanto os outros membros do time manipulavam o objeto: [Precisão]</t>
  </si>
  <si>
    <t xml:space="preserve">Quanto a realização da ação de rotação enquanto os outros membros do time manipulavam o objeto: [Facilidade]</t>
  </si>
  <si>
    <t xml:space="preserve">Quanto a realização da ação de rotação enquanto os outros membros do time manipulavam o objeto: [Precisão]</t>
  </si>
  <si>
    <t xml:space="preserve">Quanto a realização da ação de escala enquanto os outros membros do time manipulavam o objeto: [Facilidade]</t>
  </si>
  <si>
    <t xml:space="preserve">Quanto a realização da ação de escala enquanto os outros membros do time manipulavam o objeto: [Precisão]</t>
  </si>
  <si>
    <t xml:space="preserve">Quanto a realização da ação de rotação de câmera enquanto os outros membros do time manipulavam o objeto: [Facilidade]</t>
  </si>
  <si>
    <t xml:space="preserve">Quanto a realização da ação de rotação de câmera enquanto os outros membros do time manipulavam o objeto: [Precisão]</t>
  </si>
  <si>
    <t xml:space="preserve">Quão preciso foi realizar a ação de translação enquanto os outros membros do time manipulavam o objeto?</t>
  </si>
  <si>
    <t xml:space="preserve">Qual foi a estratégia do time para divisão de tarefas?</t>
  </si>
  <si>
    <t xml:space="preserve">Dividiram?</t>
  </si>
  <si>
    <t xml:space="preserve">Você acha que conseguiria resolver as tarefas com mais precisão se estivesse: [Sozinho]</t>
  </si>
  <si>
    <t xml:space="preserve">Você acha que conseguiria resolver as tarefas com mais precisão se estivesse: [Mais membros no time]</t>
  </si>
  <si>
    <t xml:space="preserve">Você acha que conseguiria resolver as tarefas com mais precisão se estivesse: [Menos membros no time]</t>
  </si>
  <si>
    <t xml:space="preserve">Caso tenha sentido algum desconforto ao realizar o experimento, descreva-o abaixo.</t>
  </si>
  <si>
    <t xml:space="preserve">Comentários gerais</t>
  </si>
  <si>
    <t xml:space="preserve">Você acha que conseguiria resolver as tarefas com mais velocidade se estivesse: [Sozinho]</t>
  </si>
  <si>
    <t xml:space="preserve">Você acha que conseguiria resolver as tarefas com mais velocidade se estivesse: [Mais membros no time]</t>
  </si>
  <si>
    <t xml:space="preserve">Você acha que conseguiria resolver as tarefas com mais velocidade se estivesse: [Menos membros no time]</t>
  </si>
  <si>
    <t xml:space="preserve">Team ID</t>
  </si>
  <si>
    <t xml:space="preserve">User ID</t>
  </si>
  <si>
    <t xml:space="preserve">Members</t>
  </si>
  <si>
    <t xml:space="preserve">Trans</t>
  </si>
  <si>
    <t xml:space="preserve">Rot</t>
  </si>
  <si>
    <t xml:space="preserve">Scale</t>
  </si>
  <si>
    <t xml:space="preserve">Cam</t>
  </si>
  <si>
    <t xml:space="preserve">Role Change</t>
  </si>
  <si>
    <t xml:space="preserve">A translação foi bem fácil, mas achei desconfortável ficar de pé para longas atividades</t>
  </si>
  <si>
    <t xml:space="preserve">Manter o botão apertado por muito tempo pode ser desagradável e me confundi um pouco em relação ao botão de posicionamento da câmera</t>
  </si>
  <si>
    <t xml:space="preserve">Me confundi um pouco com o botão da rotação</t>
  </si>
  <si>
    <t xml:space="preserve">Achei uma experiência divertida e criativa.</t>
  </si>
  <si>
    <t xml:space="preserve">Translação pode tentar ignorar toques não intencionais na tela</t>
  </si>
  <si>
    <t xml:space="preserve">Rotação funciona bem</t>
  </si>
  <si>
    <t xml:space="preserve">Escala também funciona bem</t>
  </si>
  <si>
    <t xml:space="preserve">Mesmas considerações para rotação do objeto</t>
  </si>
  <si>
    <t xml:space="preserve">Na tarefa do tubo a representação do celular atrapalha a visão do objeto.</t>
  </si>
  <si>
    <t xml:space="preserve">Nenhum desconforto</t>
  </si>
  <si>
    <t xml:space="preserve">Interface interessante, a representação do celular, entretanto, pode ter mais transparência para facilitar a manipulação do objeto.</t>
  </si>
  <si>
    <t xml:space="preserve">Transladei duas vezes o objeto sem querer, por tirar um dedo mais rápido que o outro durante o processo de escala</t>
  </si>
  <si>
    <t xml:space="preserve">Conforme ja comentado acima, por tirar um dedo mais rapido que o outro, por duas vezes transladei o objeto sem a intenção ao finalizar uma escala.</t>
  </si>
  <si>
    <t xml:space="preserve">Sim</t>
  </si>
  <si>
    <t xml:space="preserve">Rotações além de 90° são muito complexas</t>
  </si>
  <si>
    <t xml:space="preserve">Os celulares podiam ser mais transparentes.</t>
  </si>
  <si>
    <t xml:space="preserve">Muito bom</t>
  </si>
  <si>
    <t xml:space="preserve">Nem ruim e nem bom</t>
  </si>
  <si>
    <t xml:space="preserve">Bom</t>
  </si>
  <si>
    <t xml:space="preserve">Um rotacionava e transladava verticalmente, outro escalava e transladava nas outras 2 dimensões.</t>
  </si>
  <si>
    <t xml:space="preserve">Não</t>
  </si>
  <si>
    <t xml:space="preserve">Excesso de rotação do pulso fez esforço sensível, mas não chegou a causar dor.</t>
  </si>
  <si>
    <t xml:space="preserve">Confortável e intuitivo.</t>
  </si>
  <si>
    <t xml:space="preserve">As vezes é difícil rotacionar somente o pulso para executar a ação.</t>
  </si>
  <si>
    <t xml:space="preserve">Bem confortável e intuitivo.</t>
  </si>
  <si>
    <t xml:space="preserve">Não me senti confortável em ter que apertar o botão de aumentar volume e rotacionar o pulso.</t>
  </si>
  <si>
    <t xml:space="preserve">Eu manipulei o objeto no plano XY enquanto meu colega manipulava-o no eixo YZ.</t>
  </si>
  <si>
    <t xml:space="preserve">Senti desconforto ao executar os movimentos de rotação e saí do teste com um pouco de dor no pulso.</t>
  </si>
  <si>
    <t xml:space="preserve">Achei que é uma ferramenta bem válida, principalmente para profissionais que necessitam manipular modelos 3D.</t>
  </si>
  <si>
    <t xml:space="preserve">muito bom, a posição da mão não precisa de ser perfeita para fazer a translação em o bom plano</t>
  </si>
  <si>
    <t xml:space="preserve">rotação é um pouco mais dificil, porque a posição da mão é menos natural, mas é bom tambem</t>
  </si>
  <si>
    <t xml:space="preserve">ok</t>
  </si>
  <si>
    <t xml:space="preserve">seria talvez bom de poder inversar a camera</t>
  </si>
  <si>
    <t xml:space="preserve">não usei a mini-camera em primeira pessoa, mas deve ter situação onde é util</t>
  </si>
  <si>
    <t xml:space="preserve">Nem bom e nem ruim</t>
  </si>
  <si>
    <t xml:space="preserve">um para translação no plano x e rotação, e o outro para translação no plano y e rotaçao da camera</t>
  </si>
  <si>
    <t xml:space="preserve">algumas rotação são um pouco dificil para a mão, mas não muito</t>
  </si>
  <si>
    <t xml:space="preserve">É muito bom, para fazer um jogo seria legal, com niveis, diferentes obstaculos...</t>
  </si>
  <si>
    <t xml:space="preserve">A tarefa mais satisfatória</t>
  </si>
  <si>
    <t xml:space="preserve">Apertar o botão de volume quando nao utilizando o dedão é um tanto quanto desconfortável</t>
  </si>
  <si>
    <t xml:space="preserve">Não ganha conforto máximo pois é preciso mudar a posição das mãos para utilizar o movimento de pinça (Algum outro atalho talves evitasse isso)</t>
  </si>
  <si>
    <t xml:space="preserve">Muito estranho rotacionar a câmera. Parece atrapalhar mais o entendimento do espaço tridimensional que ajudar. Mover a câmera inicialmente, entender o ambiente e após executar a tarefa foi o que busquei fazer, e tenho a impressão de que foi melhor que os momentos que mexi a câmera durante a atividade. Problemas de conforto advém do uso do botao de volume, necessita mudança drástica da posição das mãos</t>
  </si>
  <si>
    <t xml:space="preserve">Interface do aplicativo no celular é boa, mas poderia utilizar ícones mais compatíveis com os padrões atuais de dispositivos móveis(Ex: Google Material Design). Além disso, o programa no computador poderia ter interface mais agradável(similar a outras interfaces em ambientes tridimensionais, como em certos jogos), ou menu poderia ser apresentado antes de ser apresentado ambiente tridimensional (pequenas janelas para o mundo 3d para calibrar antes de entrar de fato no "jogo" em modo que exibe de forma completa o ambiente tridimensional)</t>
  </si>
  <si>
    <t xml:space="preserve">Muito ruim</t>
  </si>
  <si>
    <t xml:space="preserve">Primeiramente, dividir eu com translação e escala e minha dupla com rotação (tarefa um e dois). Após, divimos o controle por eixo (demais tarefas) mas não segui isso muito bem.</t>
  </si>
  <si>
    <t xml:space="preserve">Fome, completamente desrelacionada com o experimento. Pode ter afetado minhas respostas.</t>
  </si>
  <si>
    <t xml:space="preserve">Muito legal o conceito, pode ser aplicado para ambientes virtuais (Oculus Rift) e jogos tridimensionais em geral</t>
  </si>
  <si>
    <t xml:space="preserve">Não houve muita estratégia, porém eu tentava lidar mais com a translação e a escala, enquanto meu time lidava mais com a rotação e a câmera.</t>
  </si>
  <si>
    <t xml:space="preserve">nehuma</t>
  </si>
  <si>
    <t xml:space="preserve">Muito boa a interface em geral</t>
  </si>
  <si>
    <t xml:space="preserve">O uso dos botoes de volume eh desconfortavel</t>
  </si>
  <si>
    <t xml:space="preserve">Muito interessante</t>
  </si>
  <si>
    <t xml:space="preserve">As vezes a representação do celular atrapalhava a visão </t>
  </si>
  <si>
    <t xml:space="preserve">A ideia principal foi uma pessoa fazer a rotação e escala, outra a traslação vertical e outra a traslação horizontal. Qualquer membro do time fez rotações de câmera</t>
  </si>
  <si>
    <t xml:space="preserve">A transparência das paredes confundia um pouco</t>
  </si>
  <si>
    <t xml:space="preserve">Muito boa, mas algumas veces tinha uma aceralacao mais rapida</t>
  </si>
  <si>
    <t xml:space="preserve">Foi boa, acho que mais preciso que a traslacao</t>
  </si>
  <si>
    <t xml:space="preserve">A ecala foi muito boa, da uma melhor perspectiva.</t>
  </si>
  <si>
    <t xml:space="preserve">acho que tinha algumas dificultades a camera, mas acho que foi por que sao muitos usuarios</t>
  </si>
  <si>
    <t xml:space="preserve">Ajudam muito a orientacao do usuario</t>
  </si>
  <si>
    <t xml:space="preserve">cada um tinha uma acao para fazer, dessa forma e mais rapido</t>
  </si>
  <si>
    <t xml:space="preserve">Muito legal o experimento</t>
  </si>
  <si>
    <t xml:space="preserve">Mover o objeto para cima/baixo ou para os lados é bem fácil, mas movê-lo para a frente é mais complicado devido à necessidade de colocar o celular no plano horizontal</t>
  </si>
  <si>
    <t xml:space="preserve">Tive alguma dificuldade em fazer esta tarefa por não me lembrar sempre de apertar o botão de volume, algo que é pouco intuitivo para mim. às vezes tentava rotacionar o objeto via movimento de pinça (que é a escala). Em uma tentativa acabei por sair sem querer do programa apertando o botão do outro lado do celular</t>
  </si>
  <si>
    <t xml:space="preserve">A tarefa mais fácil, pois não tive dificuldade de fazer o movimento de pinça</t>
  </si>
  <si>
    <t xml:space="preserve">Por ser um gesto não tão comum quanto a rotação, não foi tão problemático ou anti-intuitivo o uso do botão de volume.</t>
  </si>
  <si>
    <t xml:space="preserve">O uso da mini-câmera foi muito útil por poder ter uma visão totalmente paralela ao plano cima-baixo horizontal-vertical, facilitando muito as tarefas onde era necessário encaixar o bloco dentro de um buraco</t>
  </si>
  <si>
    <t xml:space="preserve">Cada um foi responsável por um tipo de movimento, havendo alguma flexibilidade no caso de um membro não estiver conseguindo realizar alguma tarefa.</t>
  </si>
  <si>
    <t xml:space="preserve">Sinto uma ligeira dor no pulso e no dedo mindinho</t>
  </si>
  <si>
    <t xml:space="preserve">Achei que a interface tinha um grau bem razoável de precisão, de forma geral. Ter vários usuários mexendo no objeto talvez tenha atrapalhado em alguns casos, mas por outro os outros usuários ajudaram com as tarefas que eram mais difíceis para mim (rotação e translação para frente)</t>
  </si>
  <si>
    <t xml:space="preserve">uma atividade por pessoa </t>
  </si>
  <si>
    <t xml:space="preserve">bem intuitivo</t>
  </si>
  <si>
    <t xml:space="preserve">pouco conforto</t>
  </si>
  <si>
    <t xml:space="preserve">apareceu um celular a mais na tela</t>
  </si>
  <si>
    <t xml:space="preserve">falar a tarefa que estava fazendo</t>
  </si>
  <si>
    <t xml:space="preserve">A rotação de câmera não me pareceu muito intuitiva, talvez porque a câmera estava com os eixos invertidos (comum em jogos).</t>
  </si>
  <si>
    <t xml:space="preserve">Cada um foi fazendo a operação requisitada quando era necessário.</t>
  </si>
  <si>
    <t xml:space="preserve">Achei a ideia bem interessante, a interface e a manipulação de objetos e os comandos ficaram bem intuitivos. A realização da tarefa em grupo ao meu ver dificultou a experiência, já que não me parece ser o tipo de ambiente que necessite de cooperação para atingir o objetivo. Acredito que se cada um fosse responsável por um movimento exclusivo faria muito mais sentido a ideia de trabalhar cooperativamente. Em geral gostei bastante do experimento, parece uma boa abordagem para interagir com ambientes virtuais utilizando smartphones.</t>
  </si>
  <si>
    <t xml:space="preserve">Ruim</t>
  </si>
  <si>
    <t xml:space="preserve">Eu ficava com dois eixos de translação e algumas vezes fazia escala, os outros dois se dividiram entre si</t>
  </si>
  <si>
    <t xml:space="preserve">Dor nas costas (ficar em pé)</t>
  </si>
  <si>
    <t xml:space="preserve">Divisão por funções e eixos , cada celular ocupada um eixo.</t>
  </si>
  <si>
    <t xml:space="preserve">É difícil achar o eixo certo para definir o movimento e a ação força o braço a ficar em posições desconfortáveis</t>
  </si>
  <si>
    <t xml:space="preserve">Assim como a ação de rotação, a ação deixa o braço em posições desconfortáveis</t>
  </si>
  <si>
    <t xml:space="preserve">Mesmo sendo parcialmente transparente o widget atrapalha a visualização da cena</t>
  </si>
  <si>
    <t xml:space="preserve">Não teve nenhuma estratégia formada</t>
  </si>
  <si>
    <t xml:space="preserve">Pode ser melhor a rotação com dois dedos na tela, como no pad mouse dos notebooks</t>
  </si>
  <si>
    <t xml:space="preserve">Foi tentar que cada um pegara um eixo do cubo e tentar movimentar-lho seguindo as necessidades, também um jogador servia para o ajuste da câmera</t>
  </si>
  <si>
    <t xml:space="preserve">Em geral é muito boa a aplicação e interessante, acho que pode chegar a ser confuso quando eu preciso fazer rotação da câmera e rotação do objeto, pois as duas são com as  teclas de volume (para acima o para baixo), assim pode ser melhor a rotação do objeto desde a tela como se faz com a translação.  </t>
  </si>
  <si>
    <t xml:space="preserve">Comunicação verbal.</t>
  </si>
  <si>
    <t xml:space="preserve">Porponho que você divida o teste em duas partes para todas as tarefas: primeira individual e a segunda em grupo. Achei que a fase de ambientação foi muito rápida e envolveu poucas ações.</t>
  </si>
  <si>
    <t xml:space="preserve">Player 1 ficou com camera e escala. Player 2 ficou com translacao e Player 3 com rotacao</t>
  </si>
  <si>
    <t xml:space="preserve">Estratégia utilizada foi dividir funções para cada membro do time.</t>
  </si>
  <si>
    <t xml:space="preserve">Tive dificuldade em transladar em apenas um eixo, acabava transladando sem a intenção em mais de um eixo.</t>
  </si>
  <si>
    <t xml:space="preserve">Como estamos acostumados a usar o movimento de pinça no dia a dia, a metáfora usada para escalar um objeto foi bem escolhida!</t>
  </si>
  <si>
    <t xml:space="preserve">1 - Rotação, 2- Escala e Câmera e 3-Translação</t>
  </si>
  <si>
    <t xml:space="preserve">Muito boa a interação, inovadora! Porém, acredito que a colaboração atrapalhe um pouco.</t>
  </si>
  <si>
    <t xml:space="preserve">Muito fácil de realizar a translação.</t>
  </si>
  <si>
    <t xml:space="preserve">Muito fácil de realizar a rotação.</t>
  </si>
  <si>
    <t xml:space="preserve">Muito fácil de realizar a escala.</t>
  </si>
  <si>
    <t xml:space="preserve">Muito fácil de realizar a câmera.</t>
  </si>
  <si>
    <t xml:space="preserve">É bem útil.</t>
  </si>
  <si>
    <t xml:space="preserve">Um realizava a rotação, translação e escala, enquanto o outro realizava o movimento do objeto para frente, enquanto o outro realizava os movimentos da câmera.</t>
  </si>
  <si>
    <t xml:space="preserve">Nenhum</t>
  </si>
  <si>
    <t xml:space="preserve">Muito legal o trabalho, realizava o movimento na tela de forma correta e precisa ao movimento do celular, parabéns.</t>
  </si>
  <si>
    <t xml:space="preserve">Não tive tempo de ver a mini-câmera, então não teve muita utilidade para mim. Mas acho que em uma tarefa que tome mais tempo, ela seria muito útil.</t>
  </si>
  <si>
    <t xml:space="preserve">Conforme a situação se apresentava, cada integrante da equipe falava qual ação iria realizar. De forma que todos sabiam quem estava manipulando o objeto.</t>
  </si>
  <si>
    <t xml:space="preserve">Achei a interface muito boa, no entanto há muita oclusão do objeto pelos widgets que representam os celulares, ou mesmo pelos cubos que representam a posição do cubo principal. E também a identificação dos buracos não estava legal, confundia com um buraco na outra parede.</t>
  </si>
  <si>
    <t xml:space="preserve">Um pouco desconfortável apertar o botao do som</t>
  </si>
  <si>
    <t xml:space="preserve">Desconfortável apertar o som</t>
  </si>
  <si>
    <t xml:space="preserve">Alguns realizavam tarefas específicas</t>
  </si>
  <si>
    <t xml:space="preserve">Gostei muito da experiência, achei bem interessante e precisa as movimentações realizadas. Único desconforto era pressionar os botões do volume e realizar movimentações com o celular.</t>
  </si>
  <si>
    <t xml:space="preserve">O celular poderia tapar um pouco menos a visão</t>
  </si>
  <si>
    <t xml:space="preserve">Cada um ficava com uma ação</t>
  </si>
  <si>
    <t xml:space="preserve">Aplicação muito interessante e muito bem desenvolvida</t>
  </si>
  <si>
    <t xml:space="preserve">Cada membro do time realizava uma tarefa</t>
  </si>
  <si>
    <t xml:space="preserve">Muito boa a ideia, uso muito simples para quem tem conhecimento de sensores de smartphones. Interface grafica facil de usar e ambiente muito propicio para acoes coletivas.</t>
  </si>
  <si>
    <t xml:space="preserve">Cada membro do time foi responsável por um movimento.</t>
  </si>
  <si>
    <t xml:space="preserve">Talvez diminuir o tamanho dos celulares nas telas, para eles não ocuparem muito espaço na frente do objeto. Está bem legal!</t>
  </si>
  <si>
    <t xml:space="preserve">Ás vezes o celular do outro participante atrapalhava de enxergar o objeto. A mini câmera ao lado não achei útil, só no túnel que cheguei que a ver ela.</t>
  </si>
  <si>
    <t xml:space="preserve">Tentamos dividir um para cada ação que era possível. Ex. um ficava responsável pela escala, outro pela rotação. Mas quando possível fazer algo para ajudar, era feito. Ex. Via que tava um pouco torto, já ajeitava.</t>
  </si>
  <si>
    <t xml:space="preserve">A ação de translação pra frente e pra trás é dificil quando não pode-se rotacionar a tela do time</t>
  </si>
  <si>
    <t xml:space="preserve">É util apenas para ver quem está fazendo o movimento errado</t>
  </si>
  <si>
    <t xml:space="preserve">Cada um ficou resposável por uma ação. Escalar, rotacionar, transladar horizontalmente, transladar verticalmente. Sugeri que o componente do grupo que parecia ter menos experiencia em jogos colaborativos ficasse com a função mais fácil: Escalar o objeto.</t>
  </si>
  <si>
    <t xml:space="preserve">Ação mais fácil</t>
  </si>
  <si>
    <t xml:space="preserve">Ação super fácil também</t>
  </si>
  <si>
    <t xml:space="preserve">A falta da perspectiva faz com que necessite rotacionar a camera, o que é muito ruim quando outras ações estão sendo realizadas.</t>
  </si>
  <si>
    <t xml:space="preserve">Não houve muita estratégia. O papel de cada player foi bem dinâmico.</t>
  </si>
  <si>
    <t xml:space="preserve">Em geral, achei bacana. Só acho que, para obter melhor precisão nas tarefas, deveria haver um tipo melhor de feedback, como por exemplo, uma indicação de punição caso o cubo não esteja ocupando bem o volume dos obstáculos.</t>
  </si>
  <si>
    <t xml:space="preserve">O fato de ter de usar as duas mãos torna menos confortável fazer a escala</t>
  </si>
  <si>
    <t xml:space="preserve">Não houve divisão combinada. Cada um fez o que achava que devesse fazer, e acabou dando certo. Mas alguns acabaram se concentrando em algumas tarefas mais do que outros, como escala, translação e rotação de câmera.</t>
  </si>
  <si>
    <t xml:space="preserve">A rotação acaba sendo um pouco desconfortável para o pulso, mas nada que prejudique muito.</t>
  </si>
  <si>
    <t xml:space="preserve">Cada um ficou com uma única ação.</t>
  </si>
  <si>
    <t xml:space="preserve">Gostei muito da experiência.</t>
  </si>
  <si>
    <t xml:space="preserve">Na minha opinião a representação do celular atrapalhou a visibilidade do cubo</t>
  </si>
  <si>
    <t xml:space="preserve">Cada um ficou com uma tarefa diferente</t>
  </si>
  <si>
    <t xml:space="preserve">A experiência em si foi legal, não exigiu demais, mas também não foi "estúpido", minha única crítica é a representação dos celulares mesmo que às vezes ficavam na frente do cubo.</t>
  </si>
  <si>
    <t xml:space="preserve">Intuitivo para àqueles que têm noções de 3D, já que é necessário mover o celular para o plano que desejas mover o objeto.</t>
  </si>
  <si>
    <t xml:space="preserve">O mesmo que da ação de translação.</t>
  </si>
  <si>
    <t xml:space="preserve">Muito fácil e simples.</t>
  </si>
  <si>
    <t xml:space="preserve">Uma ação muito útil e de fácil manipulação.</t>
  </si>
  <si>
    <t xml:space="preserve">Cada um dos jogadores ficou responsável por uma ação e cada um realizava sua respectiva função quando necessária.</t>
  </si>
  <si>
    <t xml:space="preserve">Achei muito interessante o trabalho, principalmente pela mobilidade que é proporcionada através do uso de smartphones (com compatibilidade de sistema operacional). O jogo, se é assim que posso me referir, é independente à widgets e outras ferramentas fechadas. Os movimentos do celular são muito intuitivos e isso facilita a realização das tarefas, já que grande maioria das pessoas já estão habituadas a tais movimentos. </t>
  </si>
  <si>
    <t xml:space="preserve">Em geral sou canhota e isso dificultou o manuseio do celular por ser com a mão direita. Talvez fosse interessante que todos os comandos ficassem na tela como um joystick.</t>
  </si>
  <si>
    <t xml:space="preserve">Mesma situação da rotação do objeto.</t>
  </si>
  <si>
    <t xml:space="preserve">Talvez tornar a representação do celular menor para facilitar a visualização do objeto trabalhado.</t>
  </si>
  <si>
    <t xml:space="preserve">Cada um ficou responsável por uma ação e nos comunicávamos durante o jogo solicitando a ação do colega.</t>
  </si>
  <si>
    <t xml:space="preserve">Nenhum desconforto.</t>
  </si>
  <si>
    <t xml:space="preserve">Gostei do jogo!</t>
  </si>
  <si>
    <t xml:space="preserve">Cada um com uma função. Um rotaciona a câmera e depois cuida da translação vertical e horizontal, um cuida da escala, outro rotaciona o objeto e outro cuida da translação em profundidade</t>
  </si>
  <si>
    <t xml:space="preserve">dor nas pernas de ficar em pé por muito tempo</t>
  </si>
  <si>
    <t xml:space="preserve">remova a representação dos celulares nas câmeras. Talvez seja melhor estar mais afastado do cubo (zoom out)</t>
  </si>
  <si>
    <t xml:space="preserve">Um ficou com a rotação do objeto, outro com a rotação da câmera e um plano de translação (XY), um com outro plano de translação (XZ), e outro responsável pela escala</t>
  </si>
  <si>
    <t xml:space="preserve">Um pouco de dor no pulso e na mão por segurar o celular em uma posição diferente da usual e fazer muitos movimentos com o pulso</t>
  </si>
  <si>
    <t xml:space="preserve">É bastante dependente da câmera individual, pra ser feita da maneira correta (escolher um plano). A câmera principal olha para o objeto, e pode desalinhar os eixos.</t>
  </si>
  <si>
    <t xml:space="preserve">É muito dependente da posição da câmera. Precisa mexer bastante a câmera individual pra ter uma noção boa da rotação</t>
  </si>
  <si>
    <t xml:space="preserve">Pelo fato de minha equipe não ter utilizado a câmera principal, acabamos achando inútil a operação de rotação.</t>
  </si>
  <si>
    <t xml:space="preserve">Os celulares precisam de uma transparência e escala menor. Ocupam uma grande parte da tela principal, e por isso prejudicam a visualização. Acredito que poderiam existir outros widgets para ajudar na precisão, como, por exemplo, setas indicando os eixos de translação, e setas de Normal do objeto durante a rotação.</t>
  </si>
  <si>
    <t xml:space="preserve">Duas pessoas cuidaram de translação, uma no plano X-Z (plano do chão) e outra no plano X-Y (plano da parede). Uma pessoa cuidou de escala, e outra da rotação do objeto</t>
  </si>
  <si>
    <t xml:space="preserve">As interfaces de controle foram boas, mas é necessário replanejar a função da câmera principal na precisão. Em visão perspectiva, é muito difícil ter uma noção de espaço e profundidade. Talvez uma câmera ortogonal seja útil neste caso. Sobre widgets visuais, é necessário um widget no objeto, e que a cor do objeto mude apenas na porção que entrou para fora da parede. Além disso, ocorreu um problema que o objeto "pulou" para fora do túnel.</t>
  </si>
  <si>
    <t xml:space="preserve">A câmera própria gira junto com a rotação</t>
  </si>
  <si>
    <t xml:space="preserve">Nós dividimos as tarefas de modo que cada jogador possuiu uma função. No caso, um rotacionava o cubo, outro escalava, outro cuidava da translação no eixo X e outro no eixo Y.</t>
  </si>
  <si>
    <t xml:space="preserve">Leve dor no pulso</t>
  </si>
  <si>
    <t xml:space="preserve">only tasks 3 and 4</t>
  </si>
  <si>
    <t xml:space="preserve">all tasks</t>
  </si>
  <si>
    <t xml:space="preserve">team1</t>
  </si>
  <si>
    <t xml:space="preserve">team2</t>
  </si>
  <si>
    <t xml:space="preserve">team3</t>
  </si>
  <si>
    <t xml:space="preserve">team4</t>
  </si>
  <si>
    <t xml:space="preserve">Resultados</t>
  </si>
  <si>
    <t xml:space="preserve">H =</t>
  </si>
  <si>
    <t xml:space="preserve">Graus de liberdade =</t>
  </si>
  <si>
    <t xml:space="preserve">(p) Kruskal-Wallis =</t>
  </si>
  <si>
    <t xml:space="preserve">&lt; 0.0001</t>
  </si>
  <si>
    <t xml:space="preserve">R 1 =</t>
  </si>
  <si>
    <t xml:space="preserve">R 2 =</t>
  </si>
  <si>
    <t xml:space="preserve">R 3 =</t>
  </si>
  <si>
    <t xml:space="preserve">R 4 =</t>
  </si>
  <si>
    <t xml:space="preserve">R 1 (posto médio) =</t>
  </si>
  <si>
    <t xml:space="preserve">R 2 (posto médio) =</t>
  </si>
  <si>
    <t xml:space="preserve">R 3 (posto médio) =</t>
  </si>
  <si>
    <t xml:space="preserve">R 4 (posto médio) =</t>
  </si>
  <si>
    <t xml:space="preserve">Comparações (método de Dunn)</t>
  </si>
  <si>
    <t xml:space="preserve">Dif. Postos</t>
  </si>
  <si>
    <t xml:space="preserve">z calculado</t>
  </si>
  <si>
    <t xml:space="preserve">z crítico</t>
  </si>
  <si>
    <t xml:space="preserve">p</t>
  </si>
  <si>
    <t xml:space="preserve">Postos médios  1 e 2</t>
  </si>
  <si>
    <t xml:space="preserve">ns</t>
  </si>
  <si>
    <t xml:space="preserve">Postos médios  1 e 3</t>
  </si>
  <si>
    <t xml:space="preserve">&lt; 0.05</t>
  </si>
  <si>
    <t xml:space="preserve">Postos médios  1 e 4</t>
  </si>
  <si>
    <t xml:space="preserve">Postos médios  2 e 3</t>
  </si>
  <si>
    <t xml:space="preserve">Postos médios  2 e 4</t>
  </si>
  <si>
    <t xml:space="preserve">Postos médios  3 e 4</t>
  </si>
  <si>
    <t xml:space="preserve">task3</t>
  </si>
  <si>
    <t xml:space="preserve">task4</t>
  </si>
  <si>
    <t xml:space="preserve">Um pouco de desconforto pelo fato de ter que ficar rotacionando o pulso.</t>
  </si>
  <si>
    <t xml:space="preserve">Fácil</t>
  </si>
  <si>
    <t xml:space="preserve">Nem difícil e nem fácil</t>
  </si>
  <si>
    <t xml:space="preserve">Difícil</t>
  </si>
  <si>
    <t xml:space="preserve">Um membro ficava responsável pelo controle da rotação e tamanho e outro da translação. Ambos mexiam na câmera.</t>
  </si>
  <si>
    <t xml:space="preserve">Muito fácil</t>
  </si>
  <si>
    <t xml:space="preserve">muita liberdade, poderia ser mais limitada em planos(horizontal, vertical, 45 graus)</t>
  </si>
  <si>
    <t xml:space="preserve">sombra ajudou bastante na localização dos objetos</t>
  </si>
  <si>
    <t xml:space="preserve">talvez limitar previamente as ações disponíveis para cada usuário baseado em decisões do grupo facilite a coordenação.</t>
  </si>
  <si>
    <t xml:space="preserve">Destaque pro conforto,: não é muito confortável rotacionar o pulso a fim de transladar o objeto. Ainda que exista a possibilidade de rotacionar "em partes" (dois movimentos diferentes), não é tão intuitivo lembrar disso.</t>
  </si>
  <si>
    <t xml:space="preserve">Melhor do que eu esperava.</t>
  </si>
  <si>
    <t xml:space="preserve">Bastante intuitiva.</t>
  </si>
  <si>
    <t xml:space="preserve">Apenas não achei intuitiva - difícil lembrar do comando</t>
  </si>
  <si>
    <t xml:space="preserve">Destacaria apenas a transparência - não consigo pensar em uma forma melhor de fazer, mas em alguns momentos foi difícil verificar se o objeto estava, de fato, dentro do cano.</t>
  </si>
  <si>
    <t xml:space="preserve">Não tivemos uma estratégia pré-estabelecida, o que dificultou um pouco.</t>
  </si>
  <si>
    <t xml:space="preserve">Acredito que a parte mais complicada seja decidir com os membros do time o que cada um deve fazer. Uma vez que a divisão de tarefas é feita, as operações são feitas com muito mais facilidade e tornam-se cada vez mais intuitivas. Em geral, achei o experimento muito divertido!</t>
  </si>
  <si>
    <t xml:space="preserve">Divisão por planos.</t>
  </si>
  <si>
    <t xml:space="preserve">Paredes apareciam na frente, near-plane poderia ser arrumado</t>
  </si>
  <si>
    <t xml:space="preserve">Cada integrante, sem definir explicitamente ou conversar, focou em um plano (XY e outro YZ)</t>
  </si>
  <si>
    <t xml:space="preserve">Cada um falava o que ia fazer, verificando qual atividade nao estava sendo exercida por algum outro membro na hora de escolher o que fazer.</t>
  </si>
  <si>
    <t xml:space="preserve">Nao senti nenhum tipo de desconforto, mas talvez em mais tempo de atividade, devido ao fato de girar o celular em diversas posições, e ao mesmo tempo transladar o objeto (caso a interação ocorresse de forma individual), poderia causar desconforto no braço.</t>
  </si>
  <si>
    <t xml:space="preserve">Ao utilizar mais de um comando em sequência, movimentar as mãos para o botão (e trocar de botão) fica desconfortável</t>
  </si>
  <si>
    <t xml:space="preserve">Trocar a posição da mão nos botões durante uma sequência de comandos é meio desconfortável.</t>
  </si>
  <si>
    <t xml:space="preserve">Um transladava o objeto para frente/cima, um rotacionava o objeto/câmera e outro escalava de acordo com a necessidade</t>
  </si>
  <si>
    <t xml:space="preserve">Não.</t>
  </si>
  <si>
    <t xml:space="preserve">Intiutiva e a resposta na tela é condizente com a ação. Bom.</t>
  </si>
  <si>
    <t xml:space="preserve">Manter o botão pressionado pode ser um pouco difícil ou cansativo.</t>
  </si>
  <si>
    <t xml:space="preserve">Tal qual translação.</t>
  </si>
  <si>
    <t xml:space="preserve">Tal qual rotação do objeto</t>
  </si>
  <si>
    <t xml:space="preserve">O celular presente na tela facilita muito entender a posição dele no espaço. A câmera em primeira pessoa no canto da tela foi pouco usada e não é central na atenção, serve apenas para verificar precisão do posicionamento do cubo.</t>
  </si>
  <si>
    <t xml:space="preserve">Falar o que ia fazer quando havia necessidade de ação e esperar o time se autogerênciar da mesma forma.</t>
  </si>
  <si>
    <t xml:space="preserve">Nada.</t>
  </si>
  <si>
    <t xml:space="preserve">Acho que é uma boa experiência como jogo de grupo. Gostei da experiência. Foi divertido. Jogaria mais.</t>
  </si>
  <si>
    <t xml:space="preserve">The groundtruth is calculated with one user only</t>
  </si>
  <si>
    <t xml:space="preserve">It indicates what is the average transformation distribution per task</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</si>
</sst>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name val="Cambria"/>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Y213"/>
  <sheetViews>
    <sheetView windowProtection="true" showFormulas="false" showGridLines="true" showRowColHeaders="true" showZeros="true" rightToLeft="false" tabSelected="true" showOutlineSymbols="true" defaultGridColor="true" view="normal" topLeftCell="A1" colorId="64" zoomScale="50" zoomScaleNormal="5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Z34" activeCellId="0" sqref="Z34:Z53"/>
    </sheetView>
  </sheetViews>
  <sheetFormatPr defaultRowHeight="12.8"/>
  <cols>
    <col collapsed="false" hidden="false" max="1" min="1" style="0" width="5.26530612244898"/>
    <col collapsed="false" hidden="false" max="7" min="2" style="0" width="8.50510204081633"/>
    <col collapsed="false" hidden="false" max="13" min="10" style="0" width="8.50510204081633"/>
    <col collapsed="false" hidden="false" max="16" min="16" style="0" width="19.7091836734694"/>
    <col collapsed="false" hidden="false" max="19" min="17" style="0" width="8.50510204081633"/>
    <col collapsed="false" hidden="false" max="25" min="22" style="0" width="8.50510204081633"/>
    <col collapsed="false" hidden="false" max="77" min="28" style="0" width="24.7040816326531"/>
    <col collapsed="false" hidden="false" max="1025" min="78" style="0" width="8.50510204081633"/>
  </cols>
  <sheetData>
    <row r="1" customFormat="false" ht="191.75" hidden="false" customHeight="false" outlineLevel="0" collapsed="false">
      <c r="A1" s="1" t="s">
        <v>0</v>
      </c>
      <c r="D1" s="2" t="s">
        <v>1</v>
      </c>
      <c r="E1" s="2"/>
      <c r="F1" s="2"/>
      <c r="G1" s="2"/>
      <c r="H1" s="2"/>
      <c r="I1" s="2"/>
      <c r="J1" s="2" t="s">
        <v>2</v>
      </c>
      <c r="K1" s="2"/>
      <c r="L1" s="2"/>
      <c r="M1" s="2"/>
      <c r="N1" s="2"/>
      <c r="O1" s="2"/>
      <c r="P1" s="2" t="s">
        <v>3</v>
      </c>
      <c r="Q1" s="2"/>
      <c r="R1" s="2"/>
      <c r="S1" s="2"/>
      <c r="T1" s="2"/>
      <c r="U1" s="2"/>
      <c r="V1" s="2" t="s">
        <v>4</v>
      </c>
      <c r="W1" s="2"/>
      <c r="X1" s="2"/>
      <c r="Y1" s="2"/>
      <c r="Z1" s="2"/>
      <c r="AA1" s="2"/>
      <c r="AB1" s="3" t="s">
        <v>5</v>
      </c>
      <c r="AC1" s="3" t="s">
        <v>6</v>
      </c>
      <c r="AD1" s="3" t="s">
        <v>7</v>
      </c>
      <c r="AE1" s="3" t="s">
        <v>8</v>
      </c>
      <c r="AF1" s="3" t="s">
        <v>9</v>
      </c>
      <c r="AG1" s="3" t="s">
        <v>10</v>
      </c>
      <c r="AH1" s="3" t="s">
        <v>11</v>
      </c>
      <c r="AI1" s="3" t="s">
        <v>12</v>
      </c>
      <c r="AJ1" s="3" t="s">
        <v>13</v>
      </c>
      <c r="AK1" s="3" t="s">
        <v>14</v>
      </c>
      <c r="AL1" s="3" t="s">
        <v>15</v>
      </c>
      <c r="AM1" s="3" t="s">
        <v>16</v>
      </c>
      <c r="AN1" s="3" t="s">
        <v>17</v>
      </c>
      <c r="AO1" s="3" t="s">
        <v>18</v>
      </c>
      <c r="AP1" s="3" t="s">
        <v>19</v>
      </c>
      <c r="AQ1" s="3" t="s">
        <v>20</v>
      </c>
      <c r="AR1" s="3" t="s">
        <v>21</v>
      </c>
      <c r="AS1" s="3" t="s">
        <v>22</v>
      </c>
      <c r="AT1" s="3" t="s">
        <v>23</v>
      </c>
      <c r="AU1" s="3" t="s">
        <v>24</v>
      </c>
      <c r="AV1" s="3" t="s">
        <v>25</v>
      </c>
      <c r="AW1" s="3" t="s">
        <v>26</v>
      </c>
      <c r="AX1" s="3" t="s">
        <v>27</v>
      </c>
      <c r="AY1" s="3" t="s">
        <v>28</v>
      </c>
      <c r="AZ1" s="3" t="s">
        <v>29</v>
      </c>
      <c r="BA1" s="3" t="s">
        <v>30</v>
      </c>
      <c r="BB1" s="3" t="s">
        <v>31</v>
      </c>
      <c r="BC1" s="3" t="s">
        <v>32</v>
      </c>
      <c r="BD1" s="3" t="s">
        <v>33</v>
      </c>
      <c r="BE1" s="3" t="s">
        <v>34</v>
      </c>
      <c r="BF1" s="3" t="s">
        <v>35</v>
      </c>
      <c r="BG1" s="3" t="s">
        <v>36</v>
      </c>
      <c r="BH1" s="3" t="s">
        <v>37</v>
      </c>
      <c r="BI1" s="3" t="s">
        <v>38</v>
      </c>
      <c r="BJ1" s="3" t="s">
        <v>39</v>
      </c>
      <c r="BK1" s="3" t="s">
        <v>40</v>
      </c>
      <c r="BL1" s="3" t="s">
        <v>41</v>
      </c>
      <c r="BM1" s="3" t="s">
        <v>42</v>
      </c>
      <c r="BN1" s="3" t="s">
        <v>43</v>
      </c>
      <c r="BO1" s="3" t="s">
        <v>44</v>
      </c>
      <c r="BP1" s="3" t="s">
        <v>45</v>
      </c>
      <c r="BQ1" s="3" t="s">
        <v>46</v>
      </c>
      <c r="BR1" s="3" t="s">
        <v>47</v>
      </c>
      <c r="BS1" s="3" t="s">
        <v>48</v>
      </c>
      <c r="BT1" s="3" t="s">
        <v>49</v>
      </c>
      <c r="BU1" s="3" t="s">
        <v>50</v>
      </c>
      <c r="BV1" s="3" t="s">
        <v>51</v>
      </c>
      <c r="BW1" s="3" t="s">
        <v>52</v>
      </c>
      <c r="BX1" s="3" t="s">
        <v>53</v>
      </c>
      <c r="BY1" s="3" t="s">
        <v>54</v>
      </c>
    </row>
    <row r="2" customFormat="false" ht="12.8" hidden="false" customHeight="false" outlineLevel="0" collapsed="false">
      <c r="A2" s="4" t="s">
        <v>55</v>
      </c>
      <c r="B2" s="4" t="s">
        <v>56</v>
      </c>
      <c r="C2" s="0" t="s">
        <v>57</v>
      </c>
      <c r="D2" s="4" t="s">
        <v>58</v>
      </c>
      <c r="E2" s="4" t="s">
        <v>59</v>
      </c>
      <c r="F2" s="4" t="s">
        <v>60</v>
      </c>
      <c r="G2" s="4" t="s">
        <v>61</v>
      </c>
      <c r="H2" s="4"/>
      <c r="I2" s="4" t="s">
        <v>62</v>
      </c>
      <c r="J2" s="4" t="s">
        <v>58</v>
      </c>
      <c r="K2" s="4" t="s">
        <v>59</v>
      </c>
      <c r="L2" s="4" t="s">
        <v>60</v>
      </c>
      <c r="M2" s="4" t="s">
        <v>61</v>
      </c>
      <c r="N2" s="4"/>
      <c r="O2" s="4" t="s">
        <v>62</v>
      </c>
      <c r="P2" s="4" t="s">
        <v>58</v>
      </c>
      <c r="Q2" s="4" t="s">
        <v>59</v>
      </c>
      <c r="R2" s="4" t="s">
        <v>60</v>
      </c>
      <c r="S2" s="4" t="s">
        <v>61</v>
      </c>
      <c r="T2" s="4"/>
      <c r="U2" s="4" t="s">
        <v>62</v>
      </c>
      <c r="V2" s="4" t="s">
        <v>58</v>
      </c>
      <c r="W2" s="4" t="s">
        <v>59</v>
      </c>
      <c r="X2" s="4" t="s">
        <v>60</v>
      </c>
      <c r="Y2" s="4" t="s">
        <v>61</v>
      </c>
      <c r="Z2" s="4"/>
      <c r="AA2" s="4" t="s">
        <v>62</v>
      </c>
    </row>
    <row r="3" customFormat="false" ht="13.8" hidden="false" customHeight="false" outlineLevel="0" collapsed="false">
      <c r="A3" s="4" t="n">
        <v>7</v>
      </c>
      <c r="B3" s="4" t="n">
        <v>0</v>
      </c>
      <c r="C3" s="0" t="n">
        <v>1</v>
      </c>
      <c r="D3" s="4" t="n">
        <v>0.5902335456</v>
      </c>
      <c r="E3" s="4" t="n">
        <v>0.0191082803</v>
      </c>
      <c r="F3" s="4" t="n">
        <v>0.1040339703</v>
      </c>
      <c r="G3" s="4" t="n">
        <v>0.2866242038</v>
      </c>
      <c r="H3" s="4" t="n">
        <f aca="false">SUM(D3:G3)</f>
        <v>1</v>
      </c>
      <c r="I3" s="0" t="n">
        <v>10</v>
      </c>
      <c r="J3" s="4" t="n">
        <v>0.539184953</v>
      </c>
      <c r="K3" s="4" t="n">
        <v>0.2476489028</v>
      </c>
      <c r="L3" s="4" t="n">
        <v>0.1473354232</v>
      </c>
      <c r="M3" s="4" t="n">
        <v>0.0689655172</v>
      </c>
      <c r="N3" s="4" t="n">
        <f aca="false">SUM(J3:M3)</f>
        <v>1.0031347962</v>
      </c>
      <c r="O3" s="4" t="n">
        <v>10</v>
      </c>
      <c r="P3" s="4" t="n">
        <v>0.6347256347</v>
      </c>
      <c r="Q3" s="4" t="n">
        <v>0.2301392301</v>
      </c>
      <c r="R3" s="4" t="n">
        <v>0.0458640459</v>
      </c>
      <c r="S3" s="4" t="n">
        <v>0.0974610975</v>
      </c>
      <c r="T3" s="4" t="n">
        <f aca="false">SUM(P3:S3)</f>
        <v>1.0081900082</v>
      </c>
      <c r="U3" s="4" t="n">
        <v>21</v>
      </c>
      <c r="V3" s="4" t="n">
        <v>0.7484567901</v>
      </c>
      <c r="W3" s="4" t="n">
        <v>0.125</v>
      </c>
      <c r="X3" s="4" t="n">
        <v>0.1049382716</v>
      </c>
      <c r="Y3" s="4" t="n">
        <v>0.0231481481</v>
      </c>
      <c r="Z3" s="4" t="n">
        <f aca="false">SUM(V3:Y3)</f>
        <v>1.0015432098</v>
      </c>
      <c r="AA3" s="4" t="n">
        <v>21</v>
      </c>
      <c r="AB3" s="5" t="n">
        <v>5</v>
      </c>
      <c r="AC3" s="5" t="n">
        <v>4</v>
      </c>
      <c r="AD3" s="5" t="n">
        <v>3</v>
      </c>
      <c r="AE3" s="5" t="n">
        <v>4</v>
      </c>
      <c r="AF3" s="5" t="n">
        <v>4</v>
      </c>
      <c r="AG3" s="5" t="n">
        <v>5</v>
      </c>
      <c r="AH3" s="5" t="n">
        <v>4</v>
      </c>
      <c r="AI3" s="5" t="n">
        <v>5</v>
      </c>
      <c r="AJ3" s="5" t="n">
        <v>4</v>
      </c>
      <c r="AK3" s="5" t="n">
        <v>3</v>
      </c>
      <c r="AL3" s="5" t="n">
        <v>5</v>
      </c>
      <c r="AM3" s="5" t="n">
        <v>4</v>
      </c>
      <c r="AN3" s="5" t="n">
        <v>4</v>
      </c>
      <c r="AO3" s="5" t="s">
        <v>63</v>
      </c>
      <c r="AP3" s="5" t="n">
        <v>4</v>
      </c>
      <c r="AQ3" s="5" t="n">
        <v>5</v>
      </c>
      <c r="AR3" s="5" t="n">
        <v>4</v>
      </c>
      <c r="AS3" s="5" t="s">
        <v>64</v>
      </c>
      <c r="AT3" s="5" t="n">
        <v>5</v>
      </c>
      <c r="AU3" s="5" t="n">
        <v>5</v>
      </c>
      <c r="AV3" s="5" t="n">
        <v>5</v>
      </c>
      <c r="AX3" s="5" t="n">
        <v>4</v>
      </c>
      <c r="AY3" s="5" t="n">
        <v>5</v>
      </c>
      <c r="AZ3" s="5" t="n">
        <v>5</v>
      </c>
      <c r="BA3" s="5" t="s">
        <v>65</v>
      </c>
      <c r="BB3" s="5" t="n">
        <v>5</v>
      </c>
      <c r="BC3" s="5" t="n">
        <v>5</v>
      </c>
      <c r="BE3" s="5"/>
      <c r="BF3" s="5"/>
      <c r="BG3" s="5"/>
      <c r="BH3" s="5"/>
      <c r="BI3" s="5"/>
      <c r="BJ3" s="5"/>
      <c r="BK3" s="5"/>
      <c r="BL3" s="5"/>
      <c r="BM3" s="5"/>
      <c r="BN3" s="5"/>
      <c r="BO3" s="5"/>
      <c r="BR3" s="5"/>
      <c r="BS3" s="5"/>
      <c r="BT3" s="5"/>
      <c r="BV3" s="5" t="s">
        <v>66</v>
      </c>
      <c r="BW3" s="5"/>
      <c r="BX3" s="5"/>
      <c r="BY3" s="5"/>
    </row>
    <row r="4" customFormat="false" ht="13.8" hidden="false" customHeight="false" outlineLevel="0" collapsed="false">
      <c r="A4" s="4" t="n">
        <v>8</v>
      </c>
      <c r="B4" s="4" t="n">
        <v>0</v>
      </c>
      <c r="C4" s="0" t="n">
        <v>1</v>
      </c>
      <c r="D4" s="4" t="n">
        <v>0.6132596685</v>
      </c>
      <c r="E4" s="4" t="n">
        <v>0.0651933702</v>
      </c>
      <c r="F4" s="4" t="n">
        <v>0.0850828729</v>
      </c>
      <c r="G4" s="4" t="n">
        <v>0.244198895</v>
      </c>
      <c r="H4" s="4" t="n">
        <f aca="false">SUM(D4:G4)</f>
        <v>1.0077348066</v>
      </c>
      <c r="I4" s="4" t="n">
        <v>16</v>
      </c>
      <c r="J4" s="4" t="n">
        <v>0.7480620155</v>
      </c>
      <c r="K4" s="4" t="n">
        <v>0.1279069767</v>
      </c>
      <c r="L4" s="4" t="n">
        <v>0.1279069767</v>
      </c>
      <c r="M4" s="4" t="n">
        <v>0</v>
      </c>
      <c r="N4" s="4" t="n">
        <f aca="false">SUM(J4:M4)</f>
        <v>1.0038759689</v>
      </c>
      <c r="O4" s="4" t="n">
        <v>6</v>
      </c>
      <c r="P4" s="4" t="n">
        <v>0.6195426195</v>
      </c>
      <c r="Q4" s="4" t="n">
        <v>0.1787941788</v>
      </c>
      <c r="R4" s="4" t="n">
        <v>0.1164241164</v>
      </c>
      <c r="S4" s="4" t="n">
        <v>0.0873180873</v>
      </c>
      <c r="T4" s="4" t="n">
        <f aca="false">SUM(P4:S4)</f>
        <v>1.002079002</v>
      </c>
      <c r="U4" s="4" t="n">
        <v>24</v>
      </c>
      <c r="V4" s="4" t="n">
        <v>0.6453804348</v>
      </c>
      <c r="W4" s="4" t="n">
        <v>0.1453804348</v>
      </c>
      <c r="X4" s="4" t="n">
        <v>0.1019021739</v>
      </c>
      <c r="Y4" s="4" t="n">
        <v>0.1086956522</v>
      </c>
      <c r="Z4" s="4" t="n">
        <f aca="false">SUM(V4:Y4)</f>
        <v>1.0013586957</v>
      </c>
      <c r="AA4" s="4" t="n">
        <v>23</v>
      </c>
      <c r="AB4" s="5" t="n">
        <v>4</v>
      </c>
      <c r="AC4" s="5" t="n">
        <v>4</v>
      </c>
      <c r="AD4" s="5" t="n">
        <v>4</v>
      </c>
      <c r="AE4" s="5" t="n">
        <v>5</v>
      </c>
      <c r="AF4" s="5" t="n">
        <v>4</v>
      </c>
      <c r="AG4" s="5" t="n">
        <v>4</v>
      </c>
      <c r="AH4" s="5" t="n">
        <v>5</v>
      </c>
      <c r="AI4" s="5" t="n">
        <v>4</v>
      </c>
      <c r="AJ4" s="5" t="n">
        <v>4</v>
      </c>
      <c r="AK4" s="5" t="n">
        <v>5</v>
      </c>
      <c r="AL4" s="5" t="n">
        <v>4</v>
      </c>
      <c r="AM4" s="5" t="n">
        <v>3</v>
      </c>
      <c r="AN4" s="5" t="n">
        <v>4</v>
      </c>
      <c r="AO4" s="5" t="s">
        <v>67</v>
      </c>
      <c r="AP4" s="5" t="n">
        <v>5</v>
      </c>
      <c r="AQ4" s="5" t="n">
        <v>4</v>
      </c>
      <c r="AR4" s="5" t="n">
        <v>5</v>
      </c>
      <c r="AS4" s="5" t="s">
        <v>68</v>
      </c>
      <c r="AT4" s="5" t="n">
        <v>5</v>
      </c>
      <c r="AU4" s="5" t="n">
        <v>5</v>
      </c>
      <c r="AV4" s="5" t="n">
        <v>5</v>
      </c>
      <c r="AW4" s="5" t="s">
        <v>69</v>
      </c>
      <c r="AX4" s="5" t="n">
        <v>5</v>
      </c>
      <c r="AY4" s="5" t="n">
        <v>4</v>
      </c>
      <c r="AZ4" s="5" t="n">
        <v>5</v>
      </c>
      <c r="BA4" s="5" t="s">
        <v>70</v>
      </c>
      <c r="BB4" s="5" t="n">
        <v>5</v>
      </c>
      <c r="BC4" s="5" t="n">
        <v>4</v>
      </c>
      <c r="BD4" s="5" t="s">
        <v>71</v>
      </c>
      <c r="BE4" s="5"/>
      <c r="BU4" s="5" t="s">
        <v>72</v>
      </c>
      <c r="BV4" s="5" t="s">
        <v>73</v>
      </c>
    </row>
    <row r="5" customFormat="false" ht="13.8" hidden="false" customHeight="false" outlineLevel="0" collapsed="false">
      <c r="A5" s="4" t="n">
        <v>14</v>
      </c>
      <c r="B5" s="4" t="n">
        <v>0</v>
      </c>
      <c r="C5" s="0" t="n">
        <v>1</v>
      </c>
      <c r="D5" s="4" t="n">
        <v>0.578313253</v>
      </c>
      <c r="E5" s="4" t="n">
        <v>0</v>
      </c>
      <c r="F5" s="4" t="n">
        <v>0.2289156627</v>
      </c>
      <c r="G5" s="4" t="n">
        <v>0.1927710843</v>
      </c>
      <c r="H5" s="4" t="n">
        <f aca="false">SUM(D5:G5)</f>
        <v>1</v>
      </c>
      <c r="I5" s="4" t="n">
        <v>6</v>
      </c>
      <c r="J5" s="4" t="n">
        <v>0.5672727273</v>
      </c>
      <c r="K5" s="4" t="n">
        <v>0.1781818182</v>
      </c>
      <c r="L5" s="4" t="n">
        <v>0.1236363636</v>
      </c>
      <c r="M5" s="4" t="n">
        <v>0.1345454545</v>
      </c>
      <c r="N5" s="4" t="n">
        <f aca="false">SUM(J5:M5)</f>
        <v>1.0036363636</v>
      </c>
      <c r="O5" s="4" t="n">
        <v>10</v>
      </c>
      <c r="P5" s="4" t="n">
        <v>0.6459378134</v>
      </c>
      <c r="Q5" s="4" t="n">
        <v>0.0661985958</v>
      </c>
      <c r="R5" s="4" t="n">
        <v>0.1293881645</v>
      </c>
      <c r="S5" s="4" t="n">
        <v>0.1584754263</v>
      </c>
      <c r="T5" s="4" t="n">
        <f aca="false">SUM(P5:S5)</f>
        <v>1</v>
      </c>
      <c r="U5" s="4" t="n">
        <v>32</v>
      </c>
      <c r="V5" s="4" t="n">
        <v>0.3816216216</v>
      </c>
      <c r="W5" s="4" t="n">
        <v>0.3659459459</v>
      </c>
      <c r="X5" s="4" t="n">
        <v>0.0854054054</v>
      </c>
      <c r="Y5" s="4" t="n">
        <v>0.167027027</v>
      </c>
      <c r="Z5" s="4" t="n">
        <f aca="false">SUM(V5:Y5)</f>
        <v>0.9999999999</v>
      </c>
      <c r="AA5" s="4" t="n">
        <v>21</v>
      </c>
      <c r="AB5" s="5" t="n">
        <v>3</v>
      </c>
      <c r="AC5" s="5" t="n">
        <v>3</v>
      </c>
      <c r="AD5" s="5" t="n">
        <v>4</v>
      </c>
      <c r="AE5" s="5" t="n">
        <v>3</v>
      </c>
      <c r="AF5" s="5" t="n">
        <v>2</v>
      </c>
      <c r="AG5" s="5" t="n">
        <v>4</v>
      </c>
      <c r="AH5" s="5" t="n">
        <v>4</v>
      </c>
      <c r="AI5" s="5" t="n">
        <v>5</v>
      </c>
      <c r="AJ5" s="5" t="n">
        <v>4</v>
      </c>
      <c r="AK5" s="5" t="n">
        <v>4</v>
      </c>
      <c r="AL5" s="5" t="n">
        <v>4</v>
      </c>
      <c r="AM5" s="5" t="n">
        <v>4</v>
      </c>
      <c r="AN5" s="5" t="n">
        <v>2</v>
      </c>
      <c r="AP5" s="5" t="n">
        <v>2</v>
      </c>
      <c r="AQ5" s="5" t="n">
        <v>4</v>
      </c>
      <c r="AR5" s="5" t="n">
        <v>3</v>
      </c>
      <c r="AT5" s="5" t="n">
        <v>5</v>
      </c>
      <c r="AU5" s="5" t="n">
        <v>4</v>
      </c>
      <c r="AV5" s="5" t="n">
        <v>5</v>
      </c>
      <c r="AX5" s="5" t="n">
        <v>2</v>
      </c>
      <c r="AY5" s="5" t="n">
        <v>4</v>
      </c>
      <c r="AZ5" s="5" t="n">
        <v>2</v>
      </c>
      <c r="BB5" s="5" t="n">
        <v>2</v>
      </c>
      <c r="BC5" s="5" t="n">
        <v>5</v>
      </c>
    </row>
    <row r="6" customFormat="false" ht="13.8" hidden="false" customHeight="false" outlineLevel="0" collapsed="false">
      <c r="A6" s="4" t="n">
        <v>21</v>
      </c>
      <c r="B6" s="4" t="n">
        <v>0</v>
      </c>
      <c r="C6" s="0" t="n">
        <v>1</v>
      </c>
      <c r="D6" s="4" t="n">
        <v>0.4941176471</v>
      </c>
      <c r="E6" s="4" t="n">
        <v>0</v>
      </c>
      <c r="F6" s="4" t="n">
        <v>0.1647058824</v>
      </c>
      <c r="G6" s="4" t="n">
        <v>0.3431372549</v>
      </c>
      <c r="H6" s="4" t="n">
        <f aca="false">SUM(D6:G6)</f>
        <v>1.0019607844</v>
      </c>
      <c r="I6" s="4" t="n">
        <v>10</v>
      </c>
      <c r="J6" s="4" t="n">
        <v>0.4269230769</v>
      </c>
      <c r="K6" s="4" t="n">
        <v>0.2423076923</v>
      </c>
      <c r="L6" s="4" t="n">
        <v>0.0596153846</v>
      </c>
      <c r="M6" s="4" t="n">
        <v>0.2711538462</v>
      </c>
      <c r="N6" s="4" t="n">
        <f aca="false">SUM(J6:M6)</f>
        <v>1</v>
      </c>
      <c r="O6" s="4" t="n">
        <v>12</v>
      </c>
      <c r="P6" s="4" t="n">
        <v>0.4359422825</v>
      </c>
      <c r="Q6" s="4" t="n">
        <v>0.2418014867</v>
      </c>
      <c r="R6" s="4" t="n">
        <v>0.0725841714</v>
      </c>
      <c r="S6" s="4" t="n">
        <v>0.2505465676</v>
      </c>
      <c r="T6" s="4" t="n">
        <f aca="false">SUM(P6:S6)</f>
        <v>1.0008745082</v>
      </c>
      <c r="U6" s="4" t="n">
        <v>49</v>
      </c>
      <c r="V6" s="4" t="n">
        <v>0.3904063957</v>
      </c>
      <c r="W6" s="4" t="n">
        <v>0.0832778148</v>
      </c>
      <c r="X6" s="4" t="n">
        <v>0.0792804797</v>
      </c>
      <c r="Y6" s="4" t="n">
        <v>0.4490339773</v>
      </c>
      <c r="Z6" s="4" t="n">
        <f aca="false">SUM(V6:Y6)</f>
        <v>1.0019986675</v>
      </c>
      <c r="AA6" s="4" t="n">
        <v>45</v>
      </c>
      <c r="AB6" s="5" t="n">
        <v>5</v>
      </c>
      <c r="AC6" s="5" t="n">
        <v>3</v>
      </c>
      <c r="AD6" s="5" t="n">
        <v>5</v>
      </c>
      <c r="AE6" s="5" t="n">
        <v>3</v>
      </c>
      <c r="AF6" s="5" t="n">
        <v>1</v>
      </c>
      <c r="AG6" s="5" t="n">
        <v>4</v>
      </c>
      <c r="AH6" s="5" t="n">
        <v>3</v>
      </c>
      <c r="AI6" s="5" t="n">
        <v>4</v>
      </c>
      <c r="AJ6" s="5" t="n">
        <v>4</v>
      </c>
      <c r="AK6" s="5" t="n">
        <v>3</v>
      </c>
      <c r="AL6" s="5" t="n">
        <v>4</v>
      </c>
      <c r="AM6" s="5" t="n">
        <v>4</v>
      </c>
      <c r="AN6" s="5" t="n">
        <v>4</v>
      </c>
      <c r="AO6" s="5" t="s">
        <v>74</v>
      </c>
      <c r="AP6" s="5" t="n">
        <v>3</v>
      </c>
      <c r="AQ6" s="5" t="n">
        <v>4</v>
      </c>
      <c r="AR6" s="5" t="n">
        <v>4</v>
      </c>
      <c r="AT6" s="5" t="n">
        <v>5</v>
      </c>
      <c r="AU6" s="5" t="n">
        <v>4</v>
      </c>
      <c r="AV6" s="5" t="n">
        <v>4</v>
      </c>
      <c r="AW6" s="5" t="s">
        <v>75</v>
      </c>
      <c r="AX6" s="5" t="n">
        <v>4</v>
      </c>
      <c r="AY6" s="5" t="n">
        <v>4</v>
      </c>
      <c r="AZ6" s="5" t="n">
        <v>4</v>
      </c>
      <c r="BB6" s="5" t="n">
        <v>5</v>
      </c>
      <c r="BC6" s="5" t="n">
        <v>5</v>
      </c>
    </row>
    <row r="7" customFormat="false" ht="13.8" hidden="false" customHeight="false" outlineLevel="0" collapsed="false">
      <c r="A7" s="4" t="n">
        <v>23</v>
      </c>
      <c r="B7" s="4" t="n">
        <v>0</v>
      </c>
      <c r="C7" s="0" t="n">
        <v>1</v>
      </c>
      <c r="D7" s="4" t="n">
        <v>0.6126126126</v>
      </c>
      <c r="E7" s="4" t="n">
        <v>0.0045045045</v>
      </c>
      <c r="F7" s="4" t="n">
        <v>0.3828828829</v>
      </c>
      <c r="G7" s="4" t="n">
        <v>0</v>
      </c>
      <c r="H7" s="4" t="n">
        <f aca="false">SUM(D7:G7)</f>
        <v>1</v>
      </c>
      <c r="I7" s="4" t="n">
        <v>7</v>
      </c>
      <c r="J7" s="4" t="n">
        <v>0.1958762887</v>
      </c>
      <c r="K7" s="4" t="n">
        <v>0.6520618557</v>
      </c>
      <c r="L7" s="4" t="n">
        <v>0.1520618557</v>
      </c>
      <c r="M7" s="4" t="n">
        <v>0</v>
      </c>
      <c r="N7" s="4" t="n">
        <f aca="false">SUM(J7:M7)</f>
        <v>1.0000000001</v>
      </c>
      <c r="O7" s="4" t="n">
        <v>9</v>
      </c>
      <c r="P7" s="4" t="n">
        <v>0.5582761998</v>
      </c>
      <c r="Q7" s="4" t="n">
        <v>0.0773751224</v>
      </c>
      <c r="R7" s="4" t="n">
        <v>0.0910871694</v>
      </c>
      <c r="S7" s="4" t="n">
        <v>0.2752203722</v>
      </c>
      <c r="T7" s="4" t="n">
        <f aca="false">SUM(P7:S7)</f>
        <v>1.0019588638</v>
      </c>
      <c r="U7" s="4" t="n">
        <v>19</v>
      </c>
      <c r="V7" s="4" t="n">
        <v>0.7088607595</v>
      </c>
      <c r="W7" s="4" t="n">
        <v>0.1699819168</v>
      </c>
      <c r="X7" s="4" t="n">
        <v>0.1211573237</v>
      </c>
      <c r="Y7" s="4" t="n">
        <v>0</v>
      </c>
      <c r="Z7" s="4" t="n">
        <f aca="false">SUM(V7:Y7)</f>
        <v>1</v>
      </c>
      <c r="AA7" s="4" t="n">
        <v>33</v>
      </c>
      <c r="AB7" s="5" t="n">
        <v>5</v>
      </c>
      <c r="AC7" s="5" t="n">
        <v>4</v>
      </c>
      <c r="AD7" s="5" t="n">
        <v>5</v>
      </c>
      <c r="AE7" s="5" t="n">
        <v>4</v>
      </c>
      <c r="AF7" s="5" t="n">
        <v>3</v>
      </c>
      <c r="AG7" s="5" t="n">
        <v>5</v>
      </c>
      <c r="AH7" s="5" t="n">
        <v>4</v>
      </c>
      <c r="AI7" s="5" t="n">
        <v>5</v>
      </c>
      <c r="AJ7" s="5" t="n">
        <v>5</v>
      </c>
      <c r="AK7" s="5" t="n">
        <v>4</v>
      </c>
      <c r="AL7" s="5" t="n">
        <v>5</v>
      </c>
      <c r="AM7" s="5" t="n">
        <v>5</v>
      </c>
      <c r="AN7" s="5" t="n">
        <v>5</v>
      </c>
      <c r="AP7" s="5" t="n">
        <v>4</v>
      </c>
      <c r="AQ7" s="5" t="n">
        <v>5</v>
      </c>
      <c r="AR7" s="5" t="n">
        <v>3</v>
      </c>
      <c r="AT7" s="5" t="n">
        <v>5</v>
      </c>
      <c r="AU7" s="5" t="n">
        <v>5</v>
      </c>
      <c r="AV7" s="5" t="n">
        <v>5</v>
      </c>
      <c r="AX7" s="5" t="n">
        <v>5</v>
      </c>
      <c r="AY7" s="5" t="n">
        <v>5</v>
      </c>
      <c r="AZ7" s="5" t="n">
        <v>4</v>
      </c>
      <c r="BB7" s="5" t="n">
        <v>3</v>
      </c>
      <c r="BC7" s="5" t="n">
        <v>5</v>
      </c>
      <c r="BE7" s="5" t="n">
        <v>5</v>
      </c>
      <c r="BF7" s="5" t="n">
        <v>4</v>
      </c>
      <c r="BY7" s="5" t="s">
        <v>76</v>
      </c>
    </row>
    <row r="8" customFormat="false" ht="13.8" hidden="false" customHeight="false" outlineLevel="0" collapsed="false">
      <c r="A8" s="4" t="n">
        <v>5</v>
      </c>
      <c r="B8" s="4" t="n">
        <v>1</v>
      </c>
      <c r="C8" s="0" t="n">
        <v>2</v>
      </c>
      <c r="D8" s="4" t="n">
        <v>0.5945945946</v>
      </c>
      <c r="E8" s="4" t="n">
        <v>0</v>
      </c>
      <c r="F8" s="4" t="n">
        <v>0.2540540541</v>
      </c>
      <c r="G8" s="4" t="n">
        <v>0</v>
      </c>
      <c r="H8" s="4" t="n">
        <f aca="false">SUM(D8:G8)</f>
        <v>0.8486486487</v>
      </c>
      <c r="I8" s="4" t="n">
        <v>2</v>
      </c>
      <c r="J8" s="4" t="n">
        <v>0.5774058577</v>
      </c>
      <c r="K8" s="4" t="n">
        <v>0</v>
      </c>
      <c r="L8" s="4" t="n">
        <v>0.1589958159</v>
      </c>
      <c r="M8" s="4" t="n">
        <v>0</v>
      </c>
      <c r="N8" s="4" t="n">
        <f aca="false">SUM(J8:M8)</f>
        <v>0.7364016736</v>
      </c>
      <c r="O8" s="4" t="n">
        <v>4</v>
      </c>
      <c r="P8" s="4" t="n">
        <v>0.2987755102</v>
      </c>
      <c r="Q8" s="4" t="n">
        <v>0</v>
      </c>
      <c r="R8" s="4" t="n">
        <v>0.0979591837</v>
      </c>
      <c r="S8" s="4" t="n">
        <v>0.0310204082</v>
      </c>
      <c r="T8" s="4" t="n">
        <f aca="false">SUM(P8:S8)</f>
        <v>0.4277551021</v>
      </c>
      <c r="U8" s="0" t="n">
        <v>17</v>
      </c>
      <c r="V8" s="4" t="n">
        <v>0.193148688</v>
      </c>
      <c r="W8" s="4" t="n">
        <v>0.1129737609</v>
      </c>
      <c r="X8" s="4" t="n">
        <v>0.0685131195</v>
      </c>
      <c r="Y8" s="4" t="n">
        <v>0.0087463557</v>
      </c>
      <c r="Z8" s="4" t="n">
        <f aca="false">SUM(V8:Y8)</f>
        <v>0.3833819241</v>
      </c>
      <c r="AA8" s="0" t="n">
        <v>17</v>
      </c>
      <c r="AB8" s="5" t="n">
        <v>5</v>
      </c>
      <c r="AC8" s="5" t="n">
        <v>2</v>
      </c>
      <c r="AD8" s="5" t="n">
        <v>5</v>
      </c>
      <c r="AE8" s="5" t="n">
        <v>4</v>
      </c>
      <c r="AF8" s="5" t="n">
        <v>1</v>
      </c>
      <c r="AG8" s="5" t="n">
        <v>4</v>
      </c>
      <c r="AH8" s="5" t="n">
        <v>4</v>
      </c>
      <c r="AI8" s="5" t="n">
        <v>4</v>
      </c>
      <c r="AJ8" s="5" t="n">
        <v>3</v>
      </c>
      <c r="AK8" s="5" t="n">
        <v>5</v>
      </c>
      <c r="AL8" s="5" t="n">
        <v>5</v>
      </c>
      <c r="AM8" s="5" t="n">
        <v>5</v>
      </c>
      <c r="AN8" s="5" t="n">
        <v>5</v>
      </c>
      <c r="AP8" s="5" t="n">
        <v>3</v>
      </c>
      <c r="AQ8" s="5" t="n">
        <v>4</v>
      </c>
      <c r="AR8" s="5" t="n">
        <v>4</v>
      </c>
      <c r="AS8" s="5" t="s">
        <v>77</v>
      </c>
      <c r="AT8" s="5" t="n">
        <v>5</v>
      </c>
      <c r="AU8" s="5" t="n">
        <v>4</v>
      </c>
      <c r="AV8" s="5" t="n">
        <v>5</v>
      </c>
      <c r="AX8" s="5" t="n">
        <v>5</v>
      </c>
      <c r="AY8" s="5" t="n">
        <v>4</v>
      </c>
      <c r="AZ8" s="5" t="n">
        <v>5</v>
      </c>
      <c r="BB8" s="5" t="n">
        <v>5</v>
      </c>
      <c r="BC8" s="5" t="n">
        <v>5</v>
      </c>
      <c r="BD8" s="5" t="s">
        <v>78</v>
      </c>
      <c r="BE8" s="5" t="n">
        <v>4</v>
      </c>
      <c r="BF8" s="5" t="n">
        <v>5</v>
      </c>
      <c r="BG8" s="5" t="s">
        <v>79</v>
      </c>
      <c r="BH8" s="5" t="s">
        <v>79</v>
      </c>
      <c r="BI8" s="5" t="s">
        <v>80</v>
      </c>
      <c r="BJ8" s="5" t="s">
        <v>81</v>
      </c>
      <c r="BK8" s="5" t="s">
        <v>79</v>
      </c>
      <c r="BL8" s="5" t="s">
        <v>81</v>
      </c>
      <c r="BM8" s="5" t="s">
        <v>79</v>
      </c>
      <c r="BN8" s="5" t="s">
        <v>81</v>
      </c>
      <c r="BO8" s="5" t="n">
        <v>5</v>
      </c>
      <c r="BP8" s="5" t="s">
        <v>82</v>
      </c>
      <c r="BQ8" s="5" t="s">
        <v>76</v>
      </c>
      <c r="BR8" s="5" t="s">
        <v>76</v>
      </c>
      <c r="BS8" s="5" t="s">
        <v>83</v>
      </c>
      <c r="BT8" s="5" t="s">
        <v>83</v>
      </c>
      <c r="BU8" s="5" t="s">
        <v>84</v>
      </c>
      <c r="BW8" s="5" t="s">
        <v>83</v>
      </c>
      <c r="BX8" s="5" t="s">
        <v>76</v>
      </c>
      <c r="BY8" s="5" t="s">
        <v>83</v>
      </c>
    </row>
    <row r="9" customFormat="false" ht="13.8" hidden="false" customHeight="false" outlineLevel="0" collapsed="false">
      <c r="A9" s="4" t="n">
        <v>5</v>
      </c>
      <c r="B9" s="4" t="n">
        <v>0</v>
      </c>
      <c r="C9" s="0" t="n">
        <v>2</v>
      </c>
      <c r="D9" s="4" t="n">
        <v>0.3243243243</v>
      </c>
      <c r="E9" s="4" t="n">
        <v>0.0108108108</v>
      </c>
      <c r="F9" s="4" t="n">
        <v>0</v>
      </c>
      <c r="G9" s="4" t="n">
        <v>0</v>
      </c>
      <c r="H9" s="4" t="n">
        <f aca="false">SUM(D9:G9)</f>
        <v>0.3351351351</v>
      </c>
      <c r="I9" s="4" t="n">
        <v>1</v>
      </c>
      <c r="J9" s="4" t="n">
        <v>0.4811715481</v>
      </c>
      <c r="K9" s="4" t="n">
        <v>0.1046025105</v>
      </c>
      <c r="L9" s="4" t="n">
        <v>0</v>
      </c>
      <c r="M9" s="4" t="n">
        <v>0</v>
      </c>
      <c r="N9" s="4" t="n">
        <f aca="false">SUM(J9:M9)</f>
        <v>0.5857740586</v>
      </c>
      <c r="O9" s="4" t="n">
        <v>6</v>
      </c>
      <c r="P9" s="4" t="n">
        <v>0.4653061224</v>
      </c>
      <c r="Q9" s="4" t="n">
        <v>0.372244898</v>
      </c>
      <c r="R9" s="4" t="n">
        <v>0</v>
      </c>
      <c r="S9" s="4" t="n">
        <v>0.0367346939</v>
      </c>
      <c r="T9" s="4" t="n">
        <f aca="false">SUM(P9:S9)</f>
        <v>0.8742857143</v>
      </c>
      <c r="U9" s="0" t="n">
        <v>24</v>
      </c>
      <c r="V9" s="4" t="n">
        <v>0.3811953353</v>
      </c>
      <c r="W9" s="4" t="n">
        <v>0.4059766764</v>
      </c>
      <c r="X9" s="4" t="n">
        <v>0.0255102041</v>
      </c>
      <c r="Y9" s="4" t="n">
        <v>0</v>
      </c>
      <c r="Z9" s="4" t="n">
        <f aca="false">SUM(V9:Y9)</f>
        <v>0.8126822158</v>
      </c>
      <c r="AA9" s="0" t="n">
        <v>29</v>
      </c>
      <c r="AB9" s="5" t="n">
        <v>4</v>
      </c>
      <c r="AC9" s="5" t="n">
        <v>4</v>
      </c>
      <c r="AD9" s="5" t="n">
        <v>5</v>
      </c>
      <c r="AE9" s="5" t="n">
        <v>5</v>
      </c>
      <c r="AF9" s="5" t="n">
        <v>2</v>
      </c>
      <c r="AG9" s="5" t="n">
        <v>4</v>
      </c>
      <c r="AH9" s="5" t="n">
        <v>3</v>
      </c>
      <c r="AI9" s="5" t="n">
        <v>3</v>
      </c>
      <c r="AJ9" s="5" t="n">
        <v>5</v>
      </c>
      <c r="AK9" s="5" t="n">
        <v>2</v>
      </c>
      <c r="AL9" s="5" t="n">
        <v>5</v>
      </c>
      <c r="AM9" s="5" t="n">
        <v>5</v>
      </c>
      <c r="AN9" s="5" t="n">
        <v>5</v>
      </c>
      <c r="AO9" s="5" t="s">
        <v>85</v>
      </c>
      <c r="AP9" s="5" t="n">
        <v>2</v>
      </c>
      <c r="AQ9" s="5" t="n">
        <v>5</v>
      </c>
      <c r="AR9" s="5" t="n">
        <v>2</v>
      </c>
      <c r="AS9" s="5" t="s">
        <v>86</v>
      </c>
      <c r="AT9" s="5" t="n">
        <v>5</v>
      </c>
      <c r="AU9" s="5" t="n">
        <v>5</v>
      </c>
      <c r="AV9" s="5" t="n">
        <v>5</v>
      </c>
      <c r="AW9" s="5" t="s">
        <v>87</v>
      </c>
      <c r="AX9" s="5" t="n">
        <v>4</v>
      </c>
      <c r="AY9" s="5" t="n">
        <v>5</v>
      </c>
      <c r="AZ9" s="5" t="n">
        <v>2</v>
      </c>
      <c r="BA9" s="5" t="s">
        <v>88</v>
      </c>
      <c r="BB9" s="5" t="n">
        <v>3</v>
      </c>
      <c r="BC9" s="5" t="n">
        <v>5</v>
      </c>
      <c r="BE9" s="5" t="n">
        <v>4</v>
      </c>
      <c r="BF9" s="5" t="n">
        <v>5</v>
      </c>
      <c r="BG9" s="5" t="s">
        <v>79</v>
      </c>
      <c r="BH9" s="5" t="s">
        <v>79</v>
      </c>
      <c r="BI9" s="5" t="s">
        <v>80</v>
      </c>
      <c r="BJ9" s="5" t="s">
        <v>81</v>
      </c>
      <c r="BK9" s="5" t="s">
        <v>79</v>
      </c>
      <c r="BL9" s="5" t="s">
        <v>79</v>
      </c>
      <c r="BM9" s="5" t="s">
        <v>81</v>
      </c>
      <c r="BN9" s="5" t="s">
        <v>79</v>
      </c>
      <c r="BO9" s="5" t="n">
        <v>5</v>
      </c>
      <c r="BP9" s="5" t="s">
        <v>89</v>
      </c>
      <c r="BQ9" s="5" t="s">
        <v>76</v>
      </c>
      <c r="BR9" s="5" t="s">
        <v>83</v>
      </c>
      <c r="BS9" s="5" t="s">
        <v>83</v>
      </c>
      <c r="BT9" s="5" t="s">
        <v>83</v>
      </c>
      <c r="BU9" s="5" t="s">
        <v>90</v>
      </c>
      <c r="BV9" s="5" t="s">
        <v>91</v>
      </c>
      <c r="BW9" s="5" t="s">
        <v>83</v>
      </c>
      <c r="BX9" s="5" t="s">
        <v>76</v>
      </c>
      <c r="BY9" s="5" t="s">
        <v>83</v>
      </c>
    </row>
    <row r="10" customFormat="false" ht="13.8" hidden="false" customHeight="false" outlineLevel="0" collapsed="false">
      <c r="A10" s="4" t="n">
        <v>6</v>
      </c>
      <c r="B10" s="4" t="n">
        <v>1</v>
      </c>
      <c r="C10" s="0" t="n">
        <v>2</v>
      </c>
      <c r="D10" s="4" t="n">
        <v>0.1705069124</v>
      </c>
      <c r="E10" s="4" t="n">
        <v>0</v>
      </c>
      <c r="F10" s="4" t="n">
        <v>0.0599078341</v>
      </c>
      <c r="G10" s="4" t="n">
        <v>0.1290322581</v>
      </c>
      <c r="H10" s="4" t="n">
        <f aca="false">SUM(D10:G10)</f>
        <v>0.3594470046</v>
      </c>
      <c r="I10" s="0" t="n">
        <v>3</v>
      </c>
      <c r="J10" s="4" t="n">
        <v>0.4587628866</v>
      </c>
      <c r="K10" s="4" t="n">
        <v>0</v>
      </c>
      <c r="L10" s="4" t="n">
        <v>0</v>
      </c>
      <c r="M10" s="4" t="n">
        <v>0.2268041237</v>
      </c>
      <c r="N10" s="4" t="n">
        <f aca="false">SUM(J10:M10)</f>
        <v>0.6855670103</v>
      </c>
      <c r="O10" s="0" t="n">
        <v>3</v>
      </c>
      <c r="P10" s="4" t="n">
        <v>0.4214517876</v>
      </c>
      <c r="Q10" s="4" t="n">
        <v>0</v>
      </c>
      <c r="R10" s="4" t="n">
        <v>0.036836403</v>
      </c>
      <c r="S10" s="4" t="n">
        <v>0.1462621885</v>
      </c>
      <c r="T10" s="4" t="n">
        <f aca="false">SUM(P10:S10)</f>
        <v>0.6045503791</v>
      </c>
      <c r="U10" s="0" t="n">
        <v>15</v>
      </c>
      <c r="V10" s="4" t="n">
        <v>0.3182423435</v>
      </c>
      <c r="W10" s="4" t="n">
        <v>0.0319573901</v>
      </c>
      <c r="X10" s="4" t="n">
        <v>0</v>
      </c>
      <c r="Y10" s="4" t="n">
        <v>0.2143808256</v>
      </c>
      <c r="Z10" s="4" t="n">
        <f aca="false">SUM(V10:Y10)</f>
        <v>0.5645805592</v>
      </c>
      <c r="AA10" s="0" t="n">
        <v>11</v>
      </c>
      <c r="AB10" s="5" t="n">
        <v>4</v>
      </c>
      <c r="AC10" s="5" t="n">
        <v>3</v>
      </c>
      <c r="AD10" s="5" t="n">
        <v>5</v>
      </c>
      <c r="AE10" s="5" t="n">
        <v>4</v>
      </c>
      <c r="AF10" s="5" t="n">
        <v>3</v>
      </c>
      <c r="AG10" s="5" t="n">
        <v>4</v>
      </c>
      <c r="AH10" s="5" t="n">
        <v>4</v>
      </c>
      <c r="AI10" s="5" t="n">
        <v>3</v>
      </c>
      <c r="AJ10" s="5" t="n">
        <v>3</v>
      </c>
      <c r="AK10" s="5" t="n">
        <v>3</v>
      </c>
      <c r="AL10" s="5" t="n">
        <v>5</v>
      </c>
      <c r="AM10" s="5" t="n">
        <v>4</v>
      </c>
      <c r="AN10" s="5" t="n">
        <v>5</v>
      </c>
      <c r="AO10" s="5" t="s">
        <v>92</v>
      </c>
      <c r="AP10" s="5" t="n">
        <v>4</v>
      </c>
      <c r="AQ10" s="5" t="n">
        <v>3</v>
      </c>
      <c r="AR10" s="5" t="n">
        <v>3</v>
      </c>
      <c r="AS10" s="5" t="s">
        <v>93</v>
      </c>
      <c r="AT10" s="5" t="n">
        <v>5</v>
      </c>
      <c r="AU10" s="5" t="n">
        <v>4</v>
      </c>
      <c r="AV10" s="5" t="n">
        <v>5</v>
      </c>
      <c r="AW10" s="5" t="s">
        <v>94</v>
      </c>
      <c r="AX10" s="5" t="n">
        <v>4</v>
      </c>
      <c r="AY10" s="5" t="n">
        <v>3</v>
      </c>
      <c r="AZ10" s="5" t="n">
        <v>4</v>
      </c>
      <c r="BA10" s="5" t="s">
        <v>95</v>
      </c>
      <c r="BB10" s="5" t="n">
        <v>3</v>
      </c>
      <c r="BC10" s="5" t="n">
        <v>5</v>
      </c>
      <c r="BD10" s="5" t="s">
        <v>96</v>
      </c>
      <c r="BE10" s="5" t="n">
        <v>4</v>
      </c>
      <c r="BF10" s="5" t="n">
        <v>4</v>
      </c>
      <c r="BG10" s="5" t="s">
        <v>81</v>
      </c>
      <c r="BH10" s="5" t="s">
        <v>81</v>
      </c>
      <c r="BI10" s="5" t="s">
        <v>80</v>
      </c>
      <c r="BJ10" s="5" t="s">
        <v>80</v>
      </c>
      <c r="BK10" s="5" t="s">
        <v>79</v>
      </c>
      <c r="BL10" s="5" t="s">
        <v>79</v>
      </c>
      <c r="BM10" s="5" t="s">
        <v>97</v>
      </c>
      <c r="BN10" s="5" t="s">
        <v>97</v>
      </c>
      <c r="BO10" s="5" t="n">
        <v>4</v>
      </c>
      <c r="BP10" s="5" t="s">
        <v>98</v>
      </c>
      <c r="BQ10" s="5" t="s">
        <v>76</v>
      </c>
      <c r="BR10" s="5" t="s">
        <v>76</v>
      </c>
      <c r="BS10" s="5" t="s">
        <v>83</v>
      </c>
      <c r="BT10" s="5" t="s">
        <v>76</v>
      </c>
      <c r="BU10" s="5" t="s">
        <v>99</v>
      </c>
      <c r="BV10" s="5" t="s">
        <v>100</v>
      </c>
      <c r="BW10" s="5" t="s">
        <v>83</v>
      </c>
      <c r="BX10" s="5" t="s">
        <v>76</v>
      </c>
      <c r="BY10" s="5" t="s">
        <v>76</v>
      </c>
    </row>
    <row r="11" customFormat="false" ht="13.8" hidden="false" customHeight="false" outlineLevel="0" collapsed="false">
      <c r="A11" s="4" t="n">
        <v>6</v>
      </c>
      <c r="B11" s="4" t="n">
        <v>0</v>
      </c>
      <c r="C11" s="0" t="n">
        <v>2</v>
      </c>
      <c r="D11" s="4" t="n">
        <v>0.6267281106</v>
      </c>
      <c r="E11" s="4" t="n">
        <v>0</v>
      </c>
      <c r="F11" s="4" t="n">
        <v>0.2073732719</v>
      </c>
      <c r="G11" s="4" t="n">
        <v>0</v>
      </c>
      <c r="H11" s="4" t="n">
        <f aca="false">SUM(D11:G11)</f>
        <v>0.8341013825</v>
      </c>
      <c r="I11" s="0" t="n">
        <v>8</v>
      </c>
      <c r="J11" s="4" t="n">
        <v>0.3092783505</v>
      </c>
      <c r="K11" s="4" t="n">
        <v>0.2731958763</v>
      </c>
      <c r="L11" s="4" t="n">
        <v>0.0979381443</v>
      </c>
      <c r="M11" s="4" t="n">
        <v>0.2010309278</v>
      </c>
      <c r="N11" s="4" t="n">
        <f aca="false">SUM(J11:M11)</f>
        <v>0.8814432989</v>
      </c>
      <c r="O11" s="0" t="n">
        <v>9</v>
      </c>
      <c r="P11" s="4" t="n">
        <v>0.3163596966</v>
      </c>
      <c r="Q11" s="4" t="n">
        <v>0.2026002167</v>
      </c>
      <c r="R11" s="4" t="n">
        <v>0.0758396533</v>
      </c>
      <c r="S11" s="4" t="n">
        <v>0.0487540628</v>
      </c>
      <c r="T11" s="4" t="n">
        <f aca="false">SUM(P11:S11)</f>
        <v>0.6435536294</v>
      </c>
      <c r="U11" s="0" t="n">
        <v>15</v>
      </c>
      <c r="V11" s="4" t="n">
        <v>0.3195739015</v>
      </c>
      <c r="W11" s="4" t="n">
        <v>0.2889480692</v>
      </c>
      <c r="X11" s="4" t="n">
        <v>0.1225033289</v>
      </c>
      <c r="Y11" s="4" t="n">
        <v>0.0372836218</v>
      </c>
      <c r="Z11" s="4" t="n">
        <f aca="false">SUM(V11:Y11)</f>
        <v>0.7683089214</v>
      </c>
      <c r="AA11" s="0" t="n">
        <v>38</v>
      </c>
      <c r="AB11" s="5" t="n">
        <v>5</v>
      </c>
      <c r="AC11" s="5" t="n">
        <v>4</v>
      </c>
      <c r="AD11" s="5" t="n">
        <v>5</v>
      </c>
      <c r="AE11" s="5" t="n">
        <v>4</v>
      </c>
      <c r="AF11" s="5" t="n">
        <v>3</v>
      </c>
      <c r="AG11" s="5" t="n">
        <v>5</v>
      </c>
      <c r="AH11" s="5" t="n">
        <v>4</v>
      </c>
      <c r="AI11" s="5" t="n">
        <v>4</v>
      </c>
      <c r="AJ11" s="5" t="n">
        <v>4</v>
      </c>
      <c r="AK11" s="5" t="n">
        <v>4</v>
      </c>
      <c r="AL11" s="5" t="n">
        <v>5</v>
      </c>
      <c r="AM11" s="5" t="n">
        <v>4</v>
      </c>
      <c r="AN11" s="5" t="n">
        <v>4</v>
      </c>
      <c r="AO11" s="5" t="s">
        <v>101</v>
      </c>
      <c r="AP11" s="5" t="n">
        <v>2</v>
      </c>
      <c r="AQ11" s="5" t="n">
        <v>3</v>
      </c>
      <c r="AR11" s="5" t="n">
        <v>2</v>
      </c>
      <c r="AS11" s="5" t="s">
        <v>102</v>
      </c>
      <c r="AT11" s="5" t="n">
        <v>5</v>
      </c>
      <c r="AU11" s="5" t="n">
        <v>5</v>
      </c>
      <c r="AV11" s="5" t="n">
        <v>4</v>
      </c>
      <c r="AW11" s="5" t="s">
        <v>103</v>
      </c>
      <c r="AX11" s="5" t="n">
        <v>1</v>
      </c>
      <c r="AY11" s="5" t="n">
        <v>2</v>
      </c>
      <c r="AZ11" s="5" t="n">
        <v>2</v>
      </c>
      <c r="BA11" s="5" t="s">
        <v>104</v>
      </c>
      <c r="BB11" s="5" t="n">
        <v>1</v>
      </c>
      <c r="BC11" s="5" t="n">
        <v>5</v>
      </c>
      <c r="BD11" s="5" t="s">
        <v>105</v>
      </c>
      <c r="BE11" s="5" t="n">
        <v>5</v>
      </c>
      <c r="BF11" s="5" t="n">
        <v>4</v>
      </c>
      <c r="BG11" s="5" t="s">
        <v>79</v>
      </c>
      <c r="BH11" s="5" t="s">
        <v>79</v>
      </c>
      <c r="BI11" s="5" t="s">
        <v>79</v>
      </c>
      <c r="BJ11" s="5" t="s">
        <v>79</v>
      </c>
      <c r="BK11" s="5" t="s">
        <v>79</v>
      </c>
      <c r="BL11" s="5" t="s">
        <v>81</v>
      </c>
      <c r="BM11" s="5" t="s">
        <v>81</v>
      </c>
      <c r="BN11" s="5" t="s">
        <v>106</v>
      </c>
      <c r="BO11" s="5" t="n">
        <v>4</v>
      </c>
      <c r="BP11" s="5" t="s">
        <v>107</v>
      </c>
      <c r="BQ11" s="5" t="s">
        <v>76</v>
      </c>
      <c r="BR11" s="5" t="s">
        <v>76</v>
      </c>
      <c r="BS11" s="5" t="s">
        <v>76</v>
      </c>
      <c r="BT11" s="5" t="s">
        <v>76</v>
      </c>
      <c r="BU11" s="5" t="s">
        <v>108</v>
      </c>
      <c r="BV11" s="5" t="s">
        <v>109</v>
      </c>
      <c r="BW11" s="5" t="s">
        <v>83</v>
      </c>
      <c r="BX11" s="5" t="s">
        <v>76</v>
      </c>
      <c r="BY11" s="5" t="s">
        <v>83</v>
      </c>
    </row>
    <row r="12" customFormat="false" ht="13.8" hidden="false" customHeight="false" outlineLevel="0" collapsed="false">
      <c r="A12" s="4" t="n">
        <v>13</v>
      </c>
      <c r="B12" s="4" t="n">
        <v>1</v>
      </c>
      <c r="C12" s="0" t="n">
        <v>2</v>
      </c>
      <c r="D12" s="4" t="n">
        <v>0.3904761905</v>
      </c>
      <c r="E12" s="4" t="n">
        <v>0</v>
      </c>
      <c r="F12" s="4" t="n">
        <v>0.1414965986</v>
      </c>
      <c r="G12" s="4" t="n">
        <v>0</v>
      </c>
      <c r="H12" s="4" t="n">
        <f aca="false">SUM(D12:G12)</f>
        <v>0.5319727891</v>
      </c>
      <c r="I12" s="0" t="n">
        <v>10</v>
      </c>
      <c r="J12" s="4" t="n">
        <v>0.5826446281</v>
      </c>
      <c r="K12" s="4" t="n">
        <v>0</v>
      </c>
      <c r="L12" s="4" t="n">
        <v>0.1570247934</v>
      </c>
      <c r="M12" s="4" t="n">
        <v>0</v>
      </c>
      <c r="N12" s="4" t="n">
        <f aca="false">SUM(J12:M12)</f>
        <v>0.7396694215</v>
      </c>
      <c r="O12" s="0" t="n">
        <v>3</v>
      </c>
      <c r="P12" s="4" t="n">
        <v>0.2918192918</v>
      </c>
      <c r="Q12" s="4" t="n">
        <v>0.0647130647</v>
      </c>
      <c r="R12" s="4" t="n">
        <v>0.0231990232</v>
      </c>
      <c r="S12" s="4" t="n">
        <v>0.0103785104</v>
      </c>
      <c r="T12" s="4" t="n">
        <f aca="false">SUM(P12:S12)</f>
        <v>0.3901098901</v>
      </c>
      <c r="U12" s="0" t="n">
        <v>14</v>
      </c>
      <c r="V12" s="4" t="n">
        <v>0.3709273183</v>
      </c>
      <c r="W12" s="4" t="n">
        <v>0.0158730159</v>
      </c>
      <c r="X12" s="4" t="n">
        <v>0.0426065163</v>
      </c>
      <c r="Y12" s="4" t="n">
        <v>0</v>
      </c>
      <c r="Z12" s="4" t="n">
        <f aca="false">SUM(V12:Y12)</f>
        <v>0.4294068505</v>
      </c>
      <c r="AA12" s="0" t="n">
        <v>9</v>
      </c>
      <c r="AB12" s="5" t="n">
        <v>4</v>
      </c>
      <c r="AC12" s="5" t="n">
        <v>3</v>
      </c>
      <c r="AD12" s="5" t="n">
        <v>5</v>
      </c>
      <c r="AE12" s="5" t="n">
        <v>5</v>
      </c>
      <c r="AF12" s="5" t="n">
        <v>3</v>
      </c>
      <c r="AG12" s="5" t="n">
        <v>5</v>
      </c>
      <c r="AH12" s="5" t="n">
        <v>4</v>
      </c>
      <c r="AI12" s="5" t="n">
        <v>4</v>
      </c>
      <c r="AJ12" s="5" t="n">
        <v>3</v>
      </c>
      <c r="AK12" s="5" t="n">
        <v>3</v>
      </c>
      <c r="AL12" s="5" t="n">
        <v>5</v>
      </c>
      <c r="AM12" s="5" t="n">
        <v>4</v>
      </c>
      <c r="AN12" s="5" t="n">
        <v>3</v>
      </c>
      <c r="AP12" s="5" t="n">
        <v>5</v>
      </c>
      <c r="AQ12" s="5" t="n">
        <v>4</v>
      </c>
      <c r="AR12" s="5" t="n">
        <v>3</v>
      </c>
      <c r="AT12" s="5" t="n">
        <v>5</v>
      </c>
      <c r="AU12" s="5" t="n">
        <v>5</v>
      </c>
      <c r="AV12" s="5" t="n">
        <v>5</v>
      </c>
      <c r="AX12" s="5" t="n">
        <v>5</v>
      </c>
      <c r="AY12" s="5" t="n">
        <v>4</v>
      </c>
      <c r="AZ12" s="5" t="n">
        <v>3</v>
      </c>
      <c r="BB12" s="5" t="n">
        <v>5</v>
      </c>
      <c r="BC12" s="5" t="n">
        <v>5</v>
      </c>
      <c r="BE12" s="5" t="n">
        <v>4</v>
      </c>
      <c r="BF12" s="5" t="n">
        <v>5</v>
      </c>
      <c r="BG12" s="5" t="s">
        <v>79</v>
      </c>
      <c r="BH12" s="5" t="s">
        <v>81</v>
      </c>
      <c r="BI12" s="5" t="s">
        <v>79</v>
      </c>
      <c r="BJ12" s="5" t="s">
        <v>81</v>
      </c>
      <c r="BK12" s="5" t="s">
        <v>79</v>
      </c>
      <c r="BL12" s="5" t="s">
        <v>79</v>
      </c>
      <c r="BM12" s="5" t="s">
        <v>97</v>
      </c>
      <c r="BN12" s="5" t="s">
        <v>97</v>
      </c>
      <c r="BP12" s="5" t="s">
        <v>110</v>
      </c>
      <c r="BQ12" s="5" t="s">
        <v>83</v>
      </c>
      <c r="BR12" s="5" t="s">
        <v>76</v>
      </c>
      <c r="BS12" s="5" t="s">
        <v>83</v>
      </c>
      <c r="BT12" s="5" t="s">
        <v>76</v>
      </c>
      <c r="BW12" s="5" t="s">
        <v>76</v>
      </c>
      <c r="BX12" s="5" t="s">
        <v>83</v>
      </c>
      <c r="BY12" s="5" t="s">
        <v>76</v>
      </c>
    </row>
    <row r="13" customFormat="false" ht="13.8" hidden="false" customHeight="false" outlineLevel="0" collapsed="false">
      <c r="A13" s="4" t="n">
        <v>13</v>
      </c>
      <c r="B13" s="4" t="n">
        <v>0</v>
      </c>
      <c r="C13" s="0" t="n">
        <v>2</v>
      </c>
      <c r="D13" s="4" t="n">
        <v>0.1115646259</v>
      </c>
      <c r="E13" s="4" t="n">
        <v>0.4843537415</v>
      </c>
      <c r="F13" s="4" t="n">
        <v>0.012244898</v>
      </c>
      <c r="G13" s="4" t="n">
        <v>0.1863945578</v>
      </c>
      <c r="H13" s="4" t="n">
        <f aca="false">SUM(D13:G13)</f>
        <v>0.7945578232</v>
      </c>
      <c r="I13" s="0" t="n">
        <v>14</v>
      </c>
      <c r="J13" s="4" t="n">
        <v>0.0123966942</v>
      </c>
      <c r="K13" s="4" t="n">
        <v>0.3884297521</v>
      </c>
      <c r="L13" s="4" t="n">
        <v>0.0165289256</v>
      </c>
      <c r="M13" s="4" t="n">
        <v>0.2644628099</v>
      </c>
      <c r="N13" s="4" t="n">
        <f aca="false">SUM(J13:M13)</f>
        <v>0.6818181818</v>
      </c>
      <c r="O13" s="0" t="n">
        <v>6</v>
      </c>
      <c r="P13" s="4" t="n">
        <v>0.0396825397</v>
      </c>
      <c r="Q13" s="4" t="n">
        <v>0.6263736264</v>
      </c>
      <c r="R13" s="4" t="n">
        <v>0.0177045177</v>
      </c>
      <c r="S13" s="4" t="n">
        <v>0.1330891331</v>
      </c>
      <c r="T13" s="4" t="n">
        <f aca="false">SUM(P13:S13)</f>
        <v>0.8168498169</v>
      </c>
      <c r="U13" s="0" t="n">
        <v>19</v>
      </c>
      <c r="V13" s="4" t="n">
        <v>0.0609857978</v>
      </c>
      <c r="W13" s="4" t="n">
        <v>0.604845447</v>
      </c>
      <c r="X13" s="4" t="n">
        <v>0.0526315789</v>
      </c>
      <c r="Y13" s="4" t="n">
        <v>0.142021721</v>
      </c>
      <c r="Z13" s="4" t="n">
        <f aca="false">SUM(V13:Y13)</f>
        <v>0.8604845447</v>
      </c>
      <c r="AA13" s="0" t="n">
        <v>14</v>
      </c>
      <c r="AB13" s="5" t="n">
        <v>5</v>
      </c>
      <c r="AC13" s="5" t="n">
        <v>4</v>
      </c>
      <c r="AD13" s="5" t="n">
        <v>4</v>
      </c>
      <c r="AE13" s="5" t="n">
        <v>3</v>
      </c>
      <c r="AF13" s="5" t="n">
        <v>2</v>
      </c>
      <c r="AG13" s="5" t="n">
        <v>5</v>
      </c>
      <c r="AH13" s="5" t="n">
        <v>4</v>
      </c>
      <c r="AI13" s="5" t="n">
        <v>4</v>
      </c>
      <c r="AJ13" s="5" t="n">
        <v>3</v>
      </c>
      <c r="AK13" s="5" t="n">
        <v>4</v>
      </c>
      <c r="AL13" s="5" t="n">
        <v>5</v>
      </c>
      <c r="AM13" s="5" t="n">
        <v>4</v>
      </c>
      <c r="AN13" s="5" t="n">
        <v>5</v>
      </c>
      <c r="AP13" s="5" t="n">
        <v>5</v>
      </c>
      <c r="AQ13" s="5" t="n">
        <v>5</v>
      </c>
      <c r="AR13" s="5" t="n">
        <v>4</v>
      </c>
      <c r="AT13" s="5" t="n">
        <v>5</v>
      </c>
      <c r="AU13" s="5" t="n">
        <v>5</v>
      </c>
      <c r="AV13" s="5" t="n">
        <v>5</v>
      </c>
      <c r="AX13" s="5" t="n">
        <v>4</v>
      </c>
      <c r="AY13" s="5" t="n">
        <v>4</v>
      </c>
      <c r="AZ13" s="5" t="n">
        <v>4</v>
      </c>
      <c r="BB13" s="5" t="n">
        <v>3</v>
      </c>
      <c r="BC13" s="5" t="n">
        <v>5</v>
      </c>
      <c r="BE13" s="5" t="n">
        <v>4</v>
      </c>
      <c r="BF13" s="5" t="n">
        <v>5</v>
      </c>
      <c r="BG13" s="5" t="s">
        <v>81</v>
      </c>
      <c r="BH13" s="5" t="s">
        <v>81</v>
      </c>
      <c r="BI13" s="5" t="s">
        <v>80</v>
      </c>
      <c r="BJ13" s="5" t="s">
        <v>81</v>
      </c>
      <c r="BK13" s="5" t="s">
        <v>79</v>
      </c>
      <c r="BL13" s="5" t="s">
        <v>79</v>
      </c>
      <c r="BM13" s="5" t="s">
        <v>81</v>
      </c>
      <c r="BN13" s="5" t="s">
        <v>81</v>
      </c>
      <c r="BP13" s="5" t="s">
        <v>111</v>
      </c>
      <c r="BQ13" s="5" t="s">
        <v>83</v>
      </c>
      <c r="BR13" s="5" t="s">
        <v>76</v>
      </c>
      <c r="BS13" s="5" t="s">
        <v>76</v>
      </c>
      <c r="BT13" s="5" t="s">
        <v>83</v>
      </c>
      <c r="BV13" s="5" t="s">
        <v>112</v>
      </c>
      <c r="BW13" s="5" t="s">
        <v>76</v>
      </c>
      <c r="BX13" s="5" t="s">
        <v>76</v>
      </c>
      <c r="BY13" s="5" t="s">
        <v>83</v>
      </c>
    </row>
    <row r="14" customFormat="false" ht="13.8" hidden="false" customHeight="false" outlineLevel="0" collapsed="false">
      <c r="A14" s="4" t="n">
        <v>22</v>
      </c>
      <c r="B14" s="4" t="n">
        <v>0</v>
      </c>
      <c r="C14" s="0" t="n">
        <v>2</v>
      </c>
      <c r="D14" s="4" t="n">
        <v>0.6819277108</v>
      </c>
      <c r="E14" s="4" t="n">
        <v>0.0024096386</v>
      </c>
      <c r="F14" s="4" t="n">
        <v>0.1542168675</v>
      </c>
      <c r="G14" s="4" t="n">
        <v>0</v>
      </c>
      <c r="H14" s="4" t="n">
        <f aca="false">SUM(D14:G14)</f>
        <v>0.8385542169</v>
      </c>
      <c r="I14" s="0" t="n">
        <v>8</v>
      </c>
      <c r="J14" s="4" t="n">
        <v>0.4976851852</v>
      </c>
      <c r="K14" s="4" t="n">
        <v>0.1087962963</v>
      </c>
      <c r="L14" s="4" t="n">
        <v>0.0601851852</v>
      </c>
      <c r="M14" s="4" t="n">
        <v>0</v>
      </c>
      <c r="N14" s="4" t="n">
        <f aca="false">SUM(J14:M14)</f>
        <v>0.6666666667</v>
      </c>
      <c r="O14" s="0" t="n">
        <v>8</v>
      </c>
      <c r="P14" s="4" t="n">
        <v>0.5191532258</v>
      </c>
      <c r="Q14" s="4" t="n">
        <v>0.1673387097</v>
      </c>
      <c r="R14" s="4" t="n">
        <v>0.1481854839</v>
      </c>
      <c r="S14" s="4" t="n">
        <v>0.0554435484</v>
      </c>
      <c r="T14" s="4" t="n">
        <f aca="false">SUM(P14:S14)</f>
        <v>0.8901209678</v>
      </c>
      <c r="U14" s="0" t="n">
        <v>41</v>
      </c>
      <c r="V14" s="4" t="n">
        <v>0.482635797</v>
      </c>
      <c r="W14" s="4" t="n">
        <v>0.1264470169</v>
      </c>
      <c r="X14" s="4" t="n">
        <v>0.0854853072</v>
      </c>
      <c r="Y14" s="4" t="n">
        <v>0.1513802315</v>
      </c>
      <c r="Z14" s="4" t="n">
        <f aca="false">SUM(V14:Y14)</f>
        <v>0.8459483526</v>
      </c>
      <c r="AA14" s="0" t="n">
        <v>37</v>
      </c>
      <c r="AB14" s="5" t="n">
        <v>5</v>
      </c>
      <c r="AC14" s="5" t="n">
        <v>4</v>
      </c>
      <c r="AD14" s="5" t="n">
        <v>5</v>
      </c>
      <c r="AE14" s="5" t="n">
        <v>4</v>
      </c>
      <c r="AF14" s="5" t="n">
        <v>4</v>
      </c>
      <c r="AG14" s="5" t="n">
        <v>5</v>
      </c>
      <c r="AH14" s="5" t="n">
        <v>4</v>
      </c>
      <c r="AI14" s="5" t="n">
        <v>5</v>
      </c>
      <c r="AJ14" s="5" t="n">
        <v>5</v>
      </c>
      <c r="AK14" s="5" t="n">
        <v>4</v>
      </c>
      <c r="AL14" s="5" t="n">
        <v>5</v>
      </c>
      <c r="AM14" s="5" t="n">
        <v>5</v>
      </c>
      <c r="AN14" s="5" t="n">
        <v>5</v>
      </c>
      <c r="AP14" s="5" t="n">
        <v>5</v>
      </c>
      <c r="AQ14" s="5" t="n">
        <v>5</v>
      </c>
      <c r="AR14" s="5" t="n">
        <v>5</v>
      </c>
      <c r="AT14" s="5" t="n">
        <v>5</v>
      </c>
      <c r="AU14" s="5" t="n">
        <v>5</v>
      </c>
      <c r="AV14" s="5" t="n">
        <v>5</v>
      </c>
      <c r="AX14" s="5" t="n">
        <v>5</v>
      </c>
      <c r="AY14" s="5" t="n">
        <v>5</v>
      </c>
      <c r="AZ14" s="5" t="n">
        <v>5</v>
      </c>
      <c r="BB14" s="5" t="n">
        <v>5</v>
      </c>
      <c r="BC14" s="5" t="n">
        <v>4</v>
      </c>
      <c r="BE14" s="5" t="n">
        <v>4</v>
      </c>
      <c r="BF14" s="5" t="n">
        <v>4</v>
      </c>
      <c r="BG14" s="5" t="s">
        <v>79</v>
      </c>
      <c r="BH14" s="5" t="s">
        <v>79</v>
      </c>
      <c r="BI14" s="5" t="s">
        <v>79</v>
      </c>
      <c r="BJ14" s="5" t="s">
        <v>79</v>
      </c>
      <c r="BK14" s="5" t="s">
        <v>79</v>
      </c>
      <c r="BL14" s="5" t="s">
        <v>79</v>
      </c>
      <c r="BM14" s="5" t="s">
        <v>79</v>
      </c>
      <c r="BN14" s="5" t="s">
        <v>81</v>
      </c>
      <c r="BR14" s="5" t="s">
        <v>76</v>
      </c>
      <c r="BS14" s="5" t="s">
        <v>83</v>
      </c>
      <c r="BT14" s="5" t="s">
        <v>83</v>
      </c>
      <c r="BW14" s="5" t="s">
        <v>83</v>
      </c>
      <c r="BX14" s="5" t="s">
        <v>76</v>
      </c>
      <c r="BY14" s="5" t="s">
        <v>83</v>
      </c>
    </row>
    <row r="15" customFormat="false" ht="13.8" hidden="false" customHeight="false" outlineLevel="0" collapsed="false">
      <c r="A15" s="4" t="n">
        <v>22</v>
      </c>
      <c r="B15" s="4" t="n">
        <v>1</v>
      </c>
      <c r="C15" s="0" t="n">
        <v>2</v>
      </c>
      <c r="D15" s="4" t="n">
        <v>0.0337349398</v>
      </c>
      <c r="E15" s="4" t="n">
        <v>0</v>
      </c>
      <c r="F15" s="4" t="n">
        <v>0.0096385542</v>
      </c>
      <c r="G15" s="4" t="n">
        <v>0.2168674699</v>
      </c>
      <c r="H15" s="4" t="n">
        <f aca="false">SUM(D15:G15)</f>
        <v>0.2602409639</v>
      </c>
      <c r="I15" s="0" t="n">
        <v>3</v>
      </c>
      <c r="J15" s="4" t="n">
        <v>0.0972222222</v>
      </c>
      <c r="K15" s="4" t="n">
        <v>0.1736111111</v>
      </c>
      <c r="L15" s="4" t="n">
        <v>0</v>
      </c>
      <c r="M15" s="4" t="n">
        <v>0.1851851852</v>
      </c>
      <c r="N15" s="4" t="n">
        <f aca="false">SUM(J15:M15)</f>
        <v>0.4560185185</v>
      </c>
      <c r="O15" s="0" t="n">
        <v>3</v>
      </c>
      <c r="P15" s="4" t="n">
        <v>0.0846774194</v>
      </c>
      <c r="Q15" s="4" t="n">
        <v>0</v>
      </c>
      <c r="R15" s="4" t="n">
        <v>0.0463709677</v>
      </c>
      <c r="S15" s="4" t="n">
        <v>0.1058467742</v>
      </c>
      <c r="T15" s="4" t="n">
        <f aca="false">SUM(P15:S15)</f>
        <v>0.2368951613</v>
      </c>
      <c r="U15" s="0" t="n">
        <v>11</v>
      </c>
      <c r="V15" s="4" t="n">
        <v>0.0436331256</v>
      </c>
      <c r="W15" s="4" t="n">
        <v>0.1032947462</v>
      </c>
      <c r="X15" s="4" t="n">
        <v>0.0347284061</v>
      </c>
      <c r="Y15" s="4" t="n">
        <v>0.1211041852</v>
      </c>
      <c r="Z15" s="4" t="n">
        <f aca="false">SUM(V15:Y15)</f>
        <v>0.3027604631</v>
      </c>
      <c r="AA15" s="0" t="n">
        <v>19</v>
      </c>
      <c r="AB15" s="5" t="n">
        <v>4</v>
      </c>
      <c r="AC15" s="5" t="n">
        <v>4</v>
      </c>
      <c r="AD15" s="5" t="n">
        <v>5</v>
      </c>
      <c r="AE15" s="5" t="n">
        <v>5</v>
      </c>
      <c r="AF15" s="5" t="n">
        <v>4</v>
      </c>
      <c r="AG15" s="5" t="n">
        <v>5</v>
      </c>
      <c r="AH15" s="5" t="n">
        <v>5</v>
      </c>
      <c r="AI15" s="5" t="n">
        <v>5</v>
      </c>
      <c r="AJ15" s="5" t="n">
        <v>5</v>
      </c>
      <c r="AK15" s="5" t="n">
        <v>4</v>
      </c>
      <c r="AL15" s="5" t="n">
        <v>5</v>
      </c>
      <c r="AM15" s="5" t="n">
        <v>5</v>
      </c>
      <c r="AN15" s="5" t="n">
        <v>5</v>
      </c>
      <c r="AP15" s="5" t="n">
        <v>4</v>
      </c>
      <c r="AQ15" s="5" t="n">
        <v>4</v>
      </c>
      <c r="AR15" s="5" t="n">
        <v>4</v>
      </c>
      <c r="AT15" s="5" t="n">
        <v>5</v>
      </c>
      <c r="AU15" s="5" t="n">
        <v>5</v>
      </c>
      <c r="AV15" s="5" t="n">
        <v>5</v>
      </c>
      <c r="AX15" s="5" t="n">
        <v>4</v>
      </c>
      <c r="AY15" s="5" t="n">
        <v>4</v>
      </c>
      <c r="AZ15" s="5" t="n">
        <v>4</v>
      </c>
      <c r="BB15" s="5" t="n">
        <v>4</v>
      </c>
      <c r="BC15" s="5" t="n">
        <v>4</v>
      </c>
      <c r="BE15" s="5" t="n">
        <v>3</v>
      </c>
      <c r="BF15" s="5" t="n">
        <v>4</v>
      </c>
      <c r="BG15" s="5" t="s">
        <v>81</v>
      </c>
      <c r="BH15" s="5" t="s">
        <v>81</v>
      </c>
      <c r="BI15" s="5" t="s">
        <v>81</v>
      </c>
      <c r="BJ15" s="5" t="s">
        <v>81</v>
      </c>
      <c r="BK15" s="5" t="s">
        <v>79</v>
      </c>
      <c r="BL15" s="5" t="s">
        <v>79</v>
      </c>
      <c r="BM15" s="5" t="s">
        <v>81</v>
      </c>
      <c r="BN15" s="5" t="s">
        <v>81</v>
      </c>
      <c r="BR15" s="5" t="s">
        <v>76</v>
      </c>
      <c r="BU15" s="5" t="s">
        <v>113</v>
      </c>
      <c r="BV15" s="5" t="s">
        <v>114</v>
      </c>
      <c r="BW15" s="5" t="s">
        <v>76</v>
      </c>
    </row>
    <row r="16" customFormat="false" ht="13.8" hidden="false" customHeight="false" outlineLevel="0" collapsed="false">
      <c r="A16" s="4" t="n">
        <v>9</v>
      </c>
      <c r="B16" s="4" t="n">
        <v>1</v>
      </c>
      <c r="C16" s="0" t="n">
        <v>3</v>
      </c>
      <c r="D16" s="4" t="n">
        <v>0.0292887029</v>
      </c>
      <c r="E16" s="4" t="n">
        <v>0.0013947001</v>
      </c>
      <c r="F16" s="4" t="n">
        <v>0</v>
      </c>
      <c r="G16" s="4" t="n">
        <v>0.2092050209</v>
      </c>
      <c r="H16" s="4" t="n">
        <f aca="false">SUM(D16:G16)</f>
        <v>0.2398884239</v>
      </c>
      <c r="I16" s="0" t="n">
        <v>2</v>
      </c>
      <c r="J16" s="4" t="n">
        <v>0</v>
      </c>
      <c r="K16" s="4" t="n">
        <v>0.5809128631</v>
      </c>
      <c r="L16" s="4" t="n">
        <v>0</v>
      </c>
      <c r="M16" s="4" t="n">
        <v>0</v>
      </c>
      <c r="N16" s="4" t="n">
        <f aca="false">SUM(J16:M16)</f>
        <v>0.5809128631</v>
      </c>
      <c r="O16" s="0" t="n">
        <v>1</v>
      </c>
      <c r="P16" s="4" t="n">
        <v>0</v>
      </c>
      <c r="Q16" s="4" t="n">
        <v>0.304246655</v>
      </c>
      <c r="R16" s="4" t="n">
        <v>0.0157068063</v>
      </c>
      <c r="S16" s="4" t="n">
        <v>0.0826061664</v>
      </c>
      <c r="T16" s="4" t="n">
        <f aca="false">SUM(P16:S16)</f>
        <v>0.4025596277</v>
      </c>
      <c r="U16" s="0" t="n">
        <v>8</v>
      </c>
      <c r="V16" s="4" t="n">
        <v>0.0560928433</v>
      </c>
      <c r="W16" s="4" t="n">
        <v>0.1769825919</v>
      </c>
      <c r="X16" s="4" t="n">
        <v>0.0473887814</v>
      </c>
      <c r="Y16" s="4" t="n">
        <v>0.0705996132</v>
      </c>
      <c r="Z16" s="4" t="n">
        <f aca="false">SUM(V16:Y16)</f>
        <v>0.3510638298</v>
      </c>
      <c r="AA16" s="0" t="n">
        <v>12</v>
      </c>
      <c r="AB16" s="5" t="n">
        <v>4</v>
      </c>
      <c r="AC16" s="5" t="n">
        <v>3</v>
      </c>
      <c r="AD16" s="5" t="n">
        <v>4</v>
      </c>
      <c r="AE16" s="5" t="n">
        <v>4</v>
      </c>
      <c r="AF16" s="5" t="n">
        <v>3</v>
      </c>
      <c r="AG16" s="5" t="n">
        <v>2</v>
      </c>
      <c r="AH16" s="5" t="n">
        <v>2</v>
      </c>
      <c r="AI16" s="5" t="n">
        <v>4</v>
      </c>
      <c r="AJ16" s="5" t="n">
        <v>3</v>
      </c>
      <c r="AK16" s="5" t="n">
        <v>4</v>
      </c>
      <c r="AL16" s="5" t="n">
        <v>5</v>
      </c>
      <c r="AM16" s="5" t="n">
        <v>5</v>
      </c>
      <c r="AN16" s="5" t="n">
        <v>5</v>
      </c>
      <c r="AP16" s="5" t="n">
        <v>3</v>
      </c>
      <c r="AQ16" s="5" t="n">
        <v>2</v>
      </c>
      <c r="AR16" s="5" t="n">
        <v>3</v>
      </c>
      <c r="AT16" s="5" t="n">
        <v>5</v>
      </c>
      <c r="AU16" s="5" t="n">
        <v>5</v>
      </c>
      <c r="AV16" s="5" t="n">
        <v>5</v>
      </c>
      <c r="AX16" s="5" t="n">
        <v>2</v>
      </c>
      <c r="AY16" s="5" t="n">
        <v>1</v>
      </c>
      <c r="AZ16" s="5" t="n">
        <v>2</v>
      </c>
      <c r="BB16" s="5" t="n">
        <v>5</v>
      </c>
      <c r="BC16" s="5" t="n">
        <v>3</v>
      </c>
      <c r="BD16" s="5" t="s">
        <v>115</v>
      </c>
      <c r="BE16" s="5" t="n">
        <v>4</v>
      </c>
      <c r="BF16" s="5" t="n">
        <v>5</v>
      </c>
      <c r="BG16" s="5" t="s">
        <v>81</v>
      </c>
      <c r="BH16" s="5" t="s">
        <v>81</v>
      </c>
      <c r="BI16" s="5" t="s">
        <v>81</v>
      </c>
      <c r="BJ16" s="5" t="s">
        <v>81</v>
      </c>
      <c r="BK16" s="5" t="s">
        <v>81</v>
      </c>
      <c r="BL16" s="5" t="s">
        <v>81</v>
      </c>
      <c r="BM16" s="5" t="s">
        <v>97</v>
      </c>
      <c r="BN16" s="5" t="s">
        <v>97</v>
      </c>
      <c r="BP16" s="5" t="s">
        <v>116</v>
      </c>
      <c r="BQ16" s="5" t="s">
        <v>76</v>
      </c>
      <c r="BR16" s="5" t="s">
        <v>83</v>
      </c>
      <c r="BS16" s="5" t="s">
        <v>83</v>
      </c>
      <c r="BT16" s="5" t="s">
        <v>76</v>
      </c>
      <c r="BV16" s="5" t="s">
        <v>117</v>
      </c>
      <c r="BW16" s="5" t="s">
        <v>76</v>
      </c>
      <c r="BX16" s="5" t="s">
        <v>83</v>
      </c>
      <c r="BY16" s="5" t="s">
        <v>83</v>
      </c>
    </row>
    <row r="17" customFormat="false" ht="13.8" hidden="false" customHeight="false" outlineLevel="0" collapsed="false">
      <c r="A17" s="4" t="n">
        <v>9</v>
      </c>
      <c r="B17" s="4" t="n">
        <v>0</v>
      </c>
      <c r="C17" s="0" t="n">
        <v>3</v>
      </c>
      <c r="D17" s="4" t="n">
        <v>0.7726638773</v>
      </c>
      <c r="E17" s="4" t="n">
        <v>0.0013947001</v>
      </c>
      <c r="F17" s="4" t="n">
        <v>0</v>
      </c>
      <c r="G17" s="4" t="n">
        <v>0</v>
      </c>
      <c r="H17" s="4" t="n">
        <f aca="false">SUM(D17:G17)</f>
        <v>0.7740585774</v>
      </c>
      <c r="I17" s="0" t="n">
        <v>1</v>
      </c>
      <c r="J17" s="4" t="n">
        <v>0.7178423237</v>
      </c>
      <c r="K17" s="4" t="n">
        <v>0.0041493776</v>
      </c>
      <c r="L17" s="4" t="n">
        <v>0</v>
      </c>
      <c r="M17" s="4" t="n">
        <v>0</v>
      </c>
      <c r="N17" s="4" t="n">
        <f aca="false">SUM(J17:M17)</f>
        <v>0.7219917013</v>
      </c>
      <c r="O17" s="0" t="n">
        <v>1</v>
      </c>
      <c r="P17" s="4" t="n">
        <v>0.4107038976</v>
      </c>
      <c r="Q17" s="4" t="n">
        <v>0.0238510762</v>
      </c>
      <c r="R17" s="4" t="n">
        <v>0.0942408377</v>
      </c>
      <c r="S17" s="4" t="n">
        <v>0.15008726</v>
      </c>
      <c r="T17" s="4" t="n">
        <f aca="false">SUM(P17:S17)</f>
        <v>0.6788830715</v>
      </c>
      <c r="U17" s="0" t="n">
        <v>34</v>
      </c>
      <c r="V17" s="4" t="n">
        <v>0.5638297872</v>
      </c>
      <c r="W17" s="4" t="n">
        <v>0.0222437137</v>
      </c>
      <c r="X17" s="4" t="n">
        <v>0.0290135397</v>
      </c>
      <c r="Y17" s="4" t="n">
        <v>0.1247582205</v>
      </c>
      <c r="Z17" s="4" t="n">
        <f aca="false">SUM(V17:Y17)</f>
        <v>0.7398452611</v>
      </c>
      <c r="AA17" s="0" t="n">
        <v>18</v>
      </c>
      <c r="AB17" s="5" t="n">
        <v>5</v>
      </c>
      <c r="AC17" s="5" t="n">
        <v>5</v>
      </c>
      <c r="AD17" s="5" t="n">
        <v>2</v>
      </c>
      <c r="AE17" s="5" t="n">
        <v>4</v>
      </c>
      <c r="AF17" s="5" t="n">
        <v>5</v>
      </c>
      <c r="AG17" s="5" t="n">
        <v>4</v>
      </c>
      <c r="AH17" s="5" t="n">
        <v>5</v>
      </c>
      <c r="AI17" s="5" t="n">
        <v>4</v>
      </c>
      <c r="AJ17" s="5" t="n">
        <v>4</v>
      </c>
      <c r="AK17" s="5" t="n">
        <v>4</v>
      </c>
      <c r="AL17" s="5" t="n">
        <v>4</v>
      </c>
      <c r="AM17" s="5" t="n">
        <v>3</v>
      </c>
      <c r="AN17" s="5" t="n">
        <v>5</v>
      </c>
      <c r="AO17" s="5" t="s">
        <v>118</v>
      </c>
      <c r="AP17" s="5" t="n">
        <v>5</v>
      </c>
      <c r="AQ17" s="5" t="n">
        <v>4</v>
      </c>
      <c r="AR17" s="5" t="n">
        <v>4</v>
      </c>
      <c r="AS17" s="5" t="s">
        <v>119</v>
      </c>
      <c r="AT17" s="5" t="n">
        <v>4</v>
      </c>
      <c r="AU17" s="5" t="n">
        <v>4</v>
      </c>
      <c r="AV17" s="5" t="n">
        <v>4</v>
      </c>
      <c r="AW17" s="5" t="s">
        <v>120</v>
      </c>
      <c r="AX17" s="5" t="n">
        <v>4</v>
      </c>
      <c r="AY17" s="5" t="n">
        <v>4</v>
      </c>
      <c r="AZ17" s="5" t="n">
        <v>5</v>
      </c>
      <c r="BA17" s="5" t="s">
        <v>121</v>
      </c>
      <c r="BB17" s="5" t="n">
        <v>4</v>
      </c>
      <c r="BC17" s="5" t="n">
        <v>5</v>
      </c>
      <c r="BD17" s="5" t="s">
        <v>122</v>
      </c>
      <c r="BE17" s="5" t="n">
        <v>5</v>
      </c>
      <c r="BF17" s="5" t="n">
        <v>5</v>
      </c>
      <c r="BG17" s="5" t="s">
        <v>81</v>
      </c>
      <c r="BH17" s="5" t="s">
        <v>81</v>
      </c>
      <c r="BI17" s="5" t="s">
        <v>80</v>
      </c>
      <c r="BJ17" s="5" t="s">
        <v>81</v>
      </c>
      <c r="BK17" s="5" t="s">
        <v>81</v>
      </c>
      <c r="BL17" s="5" t="s">
        <v>79</v>
      </c>
      <c r="BM17" s="5" t="s">
        <v>81</v>
      </c>
      <c r="BN17" s="5" t="s">
        <v>81</v>
      </c>
      <c r="BP17" s="5" t="s">
        <v>123</v>
      </c>
      <c r="BQ17" s="5" t="s">
        <v>76</v>
      </c>
      <c r="BR17" s="5" t="s">
        <v>83</v>
      </c>
      <c r="BS17" s="5" t="s">
        <v>76</v>
      </c>
      <c r="BT17" s="5" t="s">
        <v>83</v>
      </c>
      <c r="BV17" s="5" t="s">
        <v>124</v>
      </c>
      <c r="BW17" s="5" t="s">
        <v>83</v>
      </c>
      <c r="BX17" s="5" t="s">
        <v>76</v>
      </c>
      <c r="BY17" s="5" t="s">
        <v>83</v>
      </c>
    </row>
    <row r="18" customFormat="false" ht="13.8" hidden="false" customHeight="false" outlineLevel="0" collapsed="false">
      <c r="A18" s="4" t="n">
        <v>9</v>
      </c>
      <c r="B18" s="4" t="n">
        <v>2</v>
      </c>
      <c r="C18" s="0" t="n">
        <v>3</v>
      </c>
      <c r="D18" s="4" t="n">
        <v>0.1478382148</v>
      </c>
      <c r="E18" s="4" t="n">
        <v>0.0013947001</v>
      </c>
      <c r="F18" s="4" t="n">
        <v>0.0878661088</v>
      </c>
      <c r="G18" s="4" t="n">
        <v>0</v>
      </c>
      <c r="H18" s="4" t="n">
        <f aca="false">SUM(D18:G18)</f>
        <v>0.2370990237</v>
      </c>
      <c r="I18" s="0" t="n">
        <v>7</v>
      </c>
      <c r="J18" s="4" t="n">
        <v>0.0663900415</v>
      </c>
      <c r="K18" s="4" t="n">
        <v>0</v>
      </c>
      <c r="L18" s="4" t="n">
        <v>0.112033195</v>
      </c>
      <c r="M18" s="4" t="n">
        <v>0</v>
      </c>
      <c r="N18" s="4" t="n">
        <f aca="false">SUM(J18:M18)</f>
        <v>0.1784232365</v>
      </c>
      <c r="O18" s="0" t="n">
        <v>1</v>
      </c>
      <c r="P18" s="4" t="n">
        <v>0.0558464223</v>
      </c>
      <c r="Q18" s="4" t="n">
        <v>0.1035485748</v>
      </c>
      <c r="R18" s="4" t="n">
        <v>0.0296684119</v>
      </c>
      <c r="S18" s="4" t="n">
        <v>0.0756253636</v>
      </c>
      <c r="T18" s="4" t="n">
        <f aca="false">SUM(P18:S18)</f>
        <v>0.2646887726</v>
      </c>
      <c r="U18" s="0" t="n">
        <v>19</v>
      </c>
      <c r="V18" s="4" t="n">
        <v>0.1063829787</v>
      </c>
      <c r="W18" s="4" t="n">
        <v>0</v>
      </c>
      <c r="X18" s="4" t="n">
        <v>0.082205029</v>
      </c>
      <c r="Y18" s="4" t="n">
        <v>0</v>
      </c>
      <c r="Z18" s="4" t="n">
        <f aca="false">SUM(V18:Y18)</f>
        <v>0.1885880077</v>
      </c>
      <c r="AA18" s="0" t="n">
        <v>9</v>
      </c>
      <c r="AB18" s="5" t="n">
        <v>4</v>
      </c>
      <c r="AC18" s="5" t="n">
        <v>3</v>
      </c>
      <c r="AD18" s="5" t="n">
        <v>4</v>
      </c>
      <c r="AE18" s="5" t="n">
        <v>3</v>
      </c>
      <c r="AF18" s="5" t="n">
        <v>3</v>
      </c>
      <c r="AG18" s="5" t="n">
        <v>5</v>
      </c>
      <c r="AH18" s="5" t="n">
        <v>3</v>
      </c>
      <c r="AI18" s="5" t="n">
        <v>4</v>
      </c>
      <c r="AJ18" s="5" t="n">
        <v>3</v>
      </c>
      <c r="AK18" s="5" t="n">
        <v>3</v>
      </c>
      <c r="AL18" s="5" t="n">
        <v>3</v>
      </c>
      <c r="AM18" s="5" t="n">
        <v>3</v>
      </c>
      <c r="AN18" s="5" t="n">
        <v>3</v>
      </c>
      <c r="AO18" s="5" t="s">
        <v>125</v>
      </c>
      <c r="AP18" s="5" t="n">
        <v>2</v>
      </c>
      <c r="AQ18" s="5" t="n">
        <v>4</v>
      </c>
      <c r="AR18" s="5" t="n">
        <v>3</v>
      </c>
      <c r="AS18" s="5" t="s">
        <v>126</v>
      </c>
      <c r="AT18" s="5" t="n">
        <v>5</v>
      </c>
      <c r="AU18" s="5" t="n">
        <v>4</v>
      </c>
      <c r="AV18" s="5" t="n">
        <v>5</v>
      </c>
      <c r="AW18" s="5" t="s">
        <v>127</v>
      </c>
      <c r="AX18" s="5" t="n">
        <v>3</v>
      </c>
      <c r="AY18" s="5" t="n">
        <v>3</v>
      </c>
      <c r="AZ18" s="5" t="n">
        <v>3</v>
      </c>
      <c r="BA18" s="5" t="s">
        <v>128</v>
      </c>
      <c r="BB18" s="5" t="n">
        <v>5</v>
      </c>
      <c r="BC18" s="5" t="n">
        <v>3</v>
      </c>
      <c r="BD18" s="5" t="s">
        <v>129</v>
      </c>
      <c r="BE18" s="5" t="n">
        <v>3</v>
      </c>
      <c r="BF18" s="5" t="n">
        <v>4</v>
      </c>
      <c r="BG18" s="5" t="s">
        <v>80</v>
      </c>
      <c r="BH18" s="5" t="s">
        <v>80</v>
      </c>
      <c r="BI18" s="5" t="s">
        <v>80</v>
      </c>
      <c r="BJ18" s="5" t="s">
        <v>80</v>
      </c>
      <c r="BK18" s="5" t="s">
        <v>79</v>
      </c>
      <c r="BL18" s="5" t="s">
        <v>79</v>
      </c>
      <c r="BM18" s="5" t="s">
        <v>97</v>
      </c>
      <c r="BN18" s="5" t="s">
        <v>97</v>
      </c>
      <c r="BP18" s="5" t="s">
        <v>130</v>
      </c>
      <c r="BQ18" s="5" t="s">
        <v>76</v>
      </c>
      <c r="BR18" s="5" t="s">
        <v>76</v>
      </c>
      <c r="BS18" s="5" t="s">
        <v>83</v>
      </c>
      <c r="BT18" s="5" t="s">
        <v>83</v>
      </c>
      <c r="BU18" s="5" t="s">
        <v>131</v>
      </c>
      <c r="BV18" s="5" t="s">
        <v>132</v>
      </c>
      <c r="BW18" s="5" t="s">
        <v>83</v>
      </c>
      <c r="BX18" s="5" t="s">
        <v>83</v>
      </c>
      <c r="BY18" s="5" t="s">
        <v>83</v>
      </c>
    </row>
    <row r="19" customFormat="false" ht="13.8" hidden="false" customHeight="false" outlineLevel="0" collapsed="false">
      <c r="A19" s="4" t="n">
        <v>10</v>
      </c>
      <c r="B19" s="4" t="n">
        <v>0</v>
      </c>
      <c r="C19" s="0" t="n">
        <v>3</v>
      </c>
      <c r="D19" s="4" t="n">
        <v>0.4784810127</v>
      </c>
      <c r="E19" s="4" t="n">
        <v>0</v>
      </c>
      <c r="F19" s="4" t="n">
        <v>0</v>
      </c>
      <c r="G19" s="4" t="n">
        <v>0.0025316456</v>
      </c>
      <c r="H19" s="4" t="n">
        <f aca="false">SUM(D19:G19)</f>
        <v>0.4810126583</v>
      </c>
      <c r="I19" s="0" t="n">
        <v>1</v>
      </c>
      <c r="J19" s="4" t="n">
        <v>0.3114754098</v>
      </c>
      <c r="K19" s="4" t="n">
        <v>0</v>
      </c>
      <c r="L19" s="4" t="n">
        <v>0.2003642987</v>
      </c>
      <c r="M19" s="4" t="n">
        <v>0</v>
      </c>
      <c r="N19" s="4" t="n">
        <f aca="false">SUM(J19:M19)</f>
        <v>0.5118397085</v>
      </c>
      <c r="O19" s="0" t="n">
        <v>6</v>
      </c>
      <c r="P19" s="4" t="n">
        <v>0.4808110065</v>
      </c>
      <c r="Q19" s="4" t="n">
        <v>0.0832729906</v>
      </c>
      <c r="R19" s="4" t="n">
        <v>0.1057204924</v>
      </c>
      <c r="S19" s="4" t="n">
        <v>0.018826937</v>
      </c>
      <c r="T19" s="4" t="n">
        <f aca="false">SUM(P19:S19)</f>
        <v>0.6886314265</v>
      </c>
      <c r="U19" s="0" t="n">
        <v>18</v>
      </c>
      <c r="V19" s="4" t="n">
        <v>0.253214639</v>
      </c>
      <c r="W19" s="4" t="n">
        <v>0.0009891197</v>
      </c>
      <c r="X19" s="4" t="n">
        <v>0.331355094</v>
      </c>
      <c r="Y19" s="4" t="n">
        <v>0</v>
      </c>
      <c r="Z19" s="4" t="n">
        <f aca="false">SUM(V19:Y19)</f>
        <v>0.5855588527</v>
      </c>
      <c r="AA19" s="0" t="n">
        <v>8</v>
      </c>
      <c r="AB19" s="5" t="n">
        <v>3</v>
      </c>
      <c r="AC19" s="5" t="n">
        <v>3</v>
      </c>
      <c r="AD19" s="5" t="n">
        <v>3</v>
      </c>
      <c r="AE19" s="5" t="n">
        <v>4</v>
      </c>
      <c r="AF19" s="5" t="n">
        <v>2</v>
      </c>
      <c r="AG19" s="5" t="n">
        <v>4</v>
      </c>
      <c r="AH19" s="5" t="n">
        <v>3</v>
      </c>
      <c r="AI19" s="5" t="n">
        <v>4</v>
      </c>
      <c r="AJ19" s="5" t="n">
        <v>3</v>
      </c>
      <c r="AK19" s="5" t="n">
        <v>4</v>
      </c>
      <c r="AL19" s="5" t="n">
        <v>5</v>
      </c>
      <c r="AM19" s="5" t="n">
        <v>3</v>
      </c>
      <c r="AN19" s="5" t="n">
        <v>4</v>
      </c>
      <c r="AP19" s="5" t="n">
        <v>4</v>
      </c>
      <c r="AQ19" s="5" t="n">
        <v>3</v>
      </c>
      <c r="AR19" s="5" t="n">
        <v>4</v>
      </c>
      <c r="AT19" s="5" t="n">
        <v>5</v>
      </c>
      <c r="AU19" s="5" t="n">
        <v>5</v>
      </c>
      <c r="AV19" s="5" t="n">
        <v>5</v>
      </c>
      <c r="AX19" s="5" t="n">
        <v>4</v>
      </c>
      <c r="AY19" s="5" t="n">
        <v>4</v>
      </c>
      <c r="AZ19" s="5" t="n">
        <v>5</v>
      </c>
      <c r="BB19" s="5" t="n">
        <v>1</v>
      </c>
      <c r="BC19" s="5" t="n">
        <v>4</v>
      </c>
      <c r="BE19" s="5" t="n">
        <v>3</v>
      </c>
      <c r="BF19" s="5" t="n">
        <v>3</v>
      </c>
      <c r="BG19" s="5" t="s">
        <v>81</v>
      </c>
      <c r="BH19" s="5" t="s">
        <v>81</v>
      </c>
      <c r="BI19" s="5" t="s">
        <v>81</v>
      </c>
      <c r="BJ19" s="5" t="s">
        <v>80</v>
      </c>
      <c r="BK19" s="5" t="s">
        <v>81</v>
      </c>
      <c r="BL19" s="5" t="s">
        <v>80</v>
      </c>
      <c r="BM19" s="5" t="s">
        <v>79</v>
      </c>
      <c r="BN19" s="5" t="s">
        <v>81</v>
      </c>
      <c r="BP19" s="5" t="s">
        <v>133</v>
      </c>
      <c r="BQ19" s="5" t="s">
        <v>83</v>
      </c>
      <c r="BR19" s="5" t="s">
        <v>76</v>
      </c>
      <c r="BS19" s="5" t="s">
        <v>83</v>
      </c>
      <c r="BT19" s="5" t="s">
        <v>76</v>
      </c>
      <c r="BW19" s="5" t="s">
        <v>76</v>
      </c>
      <c r="BX19" s="5" t="s">
        <v>83</v>
      </c>
      <c r="BY19" s="5" t="s">
        <v>76</v>
      </c>
    </row>
    <row r="20" customFormat="false" ht="13.8" hidden="false" customHeight="false" outlineLevel="0" collapsed="false">
      <c r="A20" s="4" t="n">
        <v>10</v>
      </c>
      <c r="B20" s="4" t="n">
        <v>2</v>
      </c>
      <c r="C20" s="0" t="n">
        <v>3</v>
      </c>
      <c r="D20" s="4" t="n">
        <v>0.1493670886</v>
      </c>
      <c r="E20" s="4" t="n">
        <v>0</v>
      </c>
      <c r="F20" s="4" t="n">
        <v>0.1037974684</v>
      </c>
      <c r="G20" s="4" t="n">
        <v>0</v>
      </c>
      <c r="H20" s="4" t="n">
        <f aca="false">SUM(D20:G20)</f>
        <v>0.253164557</v>
      </c>
      <c r="I20" s="0" t="n">
        <v>4</v>
      </c>
      <c r="J20" s="4" t="n">
        <v>0.3096539162</v>
      </c>
      <c r="K20" s="4" t="n">
        <v>0.1675774135</v>
      </c>
      <c r="L20" s="4" t="n">
        <v>0</v>
      </c>
      <c r="M20" s="4" t="n">
        <v>0.0637522769</v>
      </c>
      <c r="N20" s="4" t="n">
        <f aca="false">SUM(J20:M20)</f>
        <v>0.5409836066</v>
      </c>
      <c r="O20" s="0" t="n">
        <v>9</v>
      </c>
      <c r="P20" s="4" t="n">
        <v>0.1028240406</v>
      </c>
      <c r="Q20" s="4" t="n">
        <v>0.0832729906</v>
      </c>
      <c r="R20" s="4" t="n">
        <v>0.0159304852</v>
      </c>
      <c r="S20" s="4" t="n">
        <v>0.1180304127</v>
      </c>
      <c r="T20" s="4" t="n">
        <f aca="false">SUM(P20:S20)</f>
        <v>0.3200579291</v>
      </c>
      <c r="U20" s="0" t="n">
        <v>14</v>
      </c>
      <c r="V20" s="4" t="n">
        <v>0.0801186944</v>
      </c>
      <c r="W20" s="4" t="n">
        <v>0.0929772502</v>
      </c>
      <c r="X20" s="4" t="n">
        <v>0</v>
      </c>
      <c r="Y20" s="4" t="n">
        <v>0.059347181</v>
      </c>
      <c r="Z20" s="4" t="n">
        <f aca="false">SUM(V20:Y20)</f>
        <v>0.2324431256</v>
      </c>
      <c r="AA20" s="0" t="n">
        <v>9</v>
      </c>
      <c r="AB20" s="5" t="n">
        <v>3</v>
      </c>
      <c r="AC20" s="5" t="n">
        <v>3</v>
      </c>
      <c r="AD20" s="5" t="n">
        <v>4</v>
      </c>
      <c r="AE20" s="5" t="n">
        <v>4</v>
      </c>
      <c r="AF20" s="5" t="n">
        <v>2</v>
      </c>
      <c r="AG20" s="5" t="n">
        <v>4</v>
      </c>
      <c r="AH20" s="5" t="n">
        <v>4</v>
      </c>
      <c r="AI20" s="5" t="n">
        <v>4</v>
      </c>
      <c r="AJ20" s="5" t="n">
        <v>4</v>
      </c>
      <c r="AK20" s="5" t="n">
        <v>3</v>
      </c>
      <c r="AL20" s="5" t="n">
        <v>5</v>
      </c>
      <c r="AM20" s="5" t="n">
        <v>4</v>
      </c>
      <c r="AN20" s="5" t="n">
        <v>5</v>
      </c>
      <c r="AO20" s="5" t="s">
        <v>134</v>
      </c>
      <c r="AP20" s="5" t="n">
        <v>2</v>
      </c>
      <c r="AQ20" s="5" t="n">
        <v>4</v>
      </c>
      <c r="AR20" s="5" t="n">
        <v>2</v>
      </c>
      <c r="AS20" s="5" t="s">
        <v>135</v>
      </c>
      <c r="AT20" s="5" t="n">
        <v>5</v>
      </c>
      <c r="AU20" s="5" t="n">
        <v>5</v>
      </c>
      <c r="AV20" s="5" t="n">
        <v>5</v>
      </c>
      <c r="AW20" s="5" t="s">
        <v>134</v>
      </c>
      <c r="AX20" s="5" t="n">
        <v>4</v>
      </c>
      <c r="AY20" s="5" t="n">
        <v>2</v>
      </c>
      <c r="AZ20" s="5" t="n">
        <v>2</v>
      </c>
      <c r="BA20" s="5" t="s">
        <v>135</v>
      </c>
      <c r="BB20" s="5" t="n">
        <v>4</v>
      </c>
      <c r="BC20" s="5" t="n">
        <v>4</v>
      </c>
      <c r="BD20" s="5" t="s">
        <v>136</v>
      </c>
      <c r="BE20" s="5" t="n">
        <v>5</v>
      </c>
      <c r="BF20" s="5" t="n">
        <v>4</v>
      </c>
      <c r="BG20" s="5" t="s">
        <v>81</v>
      </c>
      <c r="BH20" s="5" t="s">
        <v>81</v>
      </c>
      <c r="BI20" s="5" t="s">
        <v>80</v>
      </c>
      <c r="BJ20" s="5" t="s">
        <v>81</v>
      </c>
      <c r="BK20" s="5" t="s">
        <v>79</v>
      </c>
      <c r="BL20" s="5" t="s">
        <v>81</v>
      </c>
      <c r="BM20" s="5" t="s">
        <v>97</v>
      </c>
      <c r="BN20" s="5" t="s">
        <v>97</v>
      </c>
      <c r="BP20" s="5" t="s">
        <v>137</v>
      </c>
      <c r="BQ20" s="5" t="s">
        <v>83</v>
      </c>
      <c r="BR20" s="5" t="s">
        <v>83</v>
      </c>
      <c r="BS20" s="5" t="s">
        <v>83</v>
      </c>
      <c r="BT20" s="5" t="s">
        <v>76</v>
      </c>
      <c r="BW20" s="5" t="s">
        <v>83</v>
      </c>
      <c r="BX20" s="5" t="s">
        <v>83</v>
      </c>
      <c r="BY20" s="5" t="s">
        <v>76</v>
      </c>
    </row>
    <row r="21" customFormat="false" ht="13.8" hidden="false" customHeight="false" outlineLevel="0" collapsed="false">
      <c r="A21" s="4" t="n">
        <v>10</v>
      </c>
      <c r="B21" s="4" t="n">
        <v>1</v>
      </c>
      <c r="C21" s="0" t="n">
        <v>3</v>
      </c>
      <c r="D21" s="4" t="n">
        <v>0.2379746835</v>
      </c>
      <c r="E21" s="4" t="n">
        <v>0</v>
      </c>
      <c r="F21" s="4" t="n">
        <v>0.0911392405</v>
      </c>
      <c r="G21" s="4" t="n">
        <v>0.2734177215</v>
      </c>
      <c r="H21" s="4" t="n">
        <f aca="false">SUM(D21:G21)</f>
        <v>0.6025316455</v>
      </c>
      <c r="I21" s="0" t="n">
        <v>6</v>
      </c>
      <c r="J21" s="4" t="n">
        <v>0</v>
      </c>
      <c r="K21" s="4" t="n">
        <v>0</v>
      </c>
      <c r="L21" s="4" t="n">
        <v>0</v>
      </c>
      <c r="M21" s="4" t="n">
        <v>0.2659380692</v>
      </c>
      <c r="N21" s="4" t="n">
        <f aca="false">SUM(J21:M21)</f>
        <v>0.2659380692</v>
      </c>
      <c r="O21" s="0" t="n">
        <v>1</v>
      </c>
      <c r="P21" s="4" t="n">
        <v>0.000724113</v>
      </c>
      <c r="Q21" s="4" t="n">
        <v>0.0144822592</v>
      </c>
      <c r="R21" s="4" t="n">
        <v>0.018102824</v>
      </c>
      <c r="S21" s="4" t="n">
        <v>0.2599565532</v>
      </c>
      <c r="T21" s="4" t="n">
        <f aca="false">SUM(P21:S21)</f>
        <v>0.2932657494</v>
      </c>
      <c r="U21" s="0" t="n">
        <v>4</v>
      </c>
      <c r="V21" s="4" t="n">
        <v>0</v>
      </c>
      <c r="W21" s="4" t="n">
        <v>0</v>
      </c>
      <c r="X21" s="4" t="n">
        <v>0</v>
      </c>
      <c r="Y21" s="4" t="n">
        <v>0.3837784372</v>
      </c>
      <c r="Z21" s="4" t="n">
        <f aca="false">SUM(V21:Y21)</f>
        <v>0.3837784372</v>
      </c>
      <c r="AA21" s="0" t="n">
        <v>1</v>
      </c>
      <c r="AB21" s="5" t="n">
        <v>4</v>
      </c>
      <c r="AC21" s="5" t="n">
        <v>4</v>
      </c>
      <c r="AD21" s="5" t="n">
        <v>5</v>
      </c>
      <c r="AE21" s="5" t="n">
        <v>4</v>
      </c>
      <c r="AF21" s="5" t="n">
        <v>2</v>
      </c>
      <c r="AG21" s="5" t="n">
        <v>5</v>
      </c>
      <c r="AH21" s="5" t="n">
        <v>4</v>
      </c>
      <c r="AI21" s="5" t="n">
        <v>5</v>
      </c>
      <c r="AJ21" s="5" t="n">
        <v>5</v>
      </c>
      <c r="AK21" s="5" t="n">
        <v>4</v>
      </c>
      <c r="AL21" s="5" t="n">
        <v>5</v>
      </c>
      <c r="AM21" s="5" t="n">
        <v>5</v>
      </c>
      <c r="AN21" s="5" t="n">
        <v>4</v>
      </c>
      <c r="AP21" s="5" t="n">
        <v>4</v>
      </c>
      <c r="AQ21" s="5" t="n">
        <v>5</v>
      </c>
      <c r="AR21" s="5" t="n">
        <v>4</v>
      </c>
      <c r="AT21" s="5" t="n">
        <v>5</v>
      </c>
      <c r="AU21" s="5" t="n">
        <v>5</v>
      </c>
      <c r="AV21" s="5" t="n">
        <v>5</v>
      </c>
      <c r="AX21" s="5" t="n">
        <v>4</v>
      </c>
      <c r="AY21" s="5" t="n">
        <v>3</v>
      </c>
      <c r="AZ21" s="5" t="n">
        <v>4</v>
      </c>
      <c r="BA21" s="5" t="s">
        <v>138</v>
      </c>
      <c r="BB21" s="5" t="n">
        <v>3</v>
      </c>
      <c r="BC21" s="5" t="n">
        <v>5</v>
      </c>
      <c r="BE21" s="5" t="n">
        <v>4</v>
      </c>
      <c r="BF21" s="5" t="n">
        <v>4</v>
      </c>
      <c r="BG21" s="5" t="s">
        <v>79</v>
      </c>
      <c r="BH21" s="5" t="s">
        <v>81</v>
      </c>
      <c r="BI21" s="5" t="s">
        <v>79</v>
      </c>
      <c r="BJ21" s="5" t="s">
        <v>81</v>
      </c>
      <c r="BK21" s="5" t="s">
        <v>79</v>
      </c>
      <c r="BL21" s="5" t="s">
        <v>79</v>
      </c>
      <c r="BM21" s="5" t="s">
        <v>97</v>
      </c>
      <c r="BN21" s="5" t="s">
        <v>97</v>
      </c>
      <c r="BP21" s="5" t="s">
        <v>139</v>
      </c>
      <c r="BQ21" s="5" t="s">
        <v>83</v>
      </c>
      <c r="BR21" s="5" t="s">
        <v>76</v>
      </c>
      <c r="BS21" s="5" t="s">
        <v>83</v>
      </c>
      <c r="BT21" s="5" t="s">
        <v>76</v>
      </c>
      <c r="BV21" s="5" t="s">
        <v>140</v>
      </c>
      <c r="BW21" s="5" t="s">
        <v>76</v>
      </c>
      <c r="BX21" s="5" t="s">
        <v>83</v>
      </c>
      <c r="BY21" s="5" t="s">
        <v>76</v>
      </c>
    </row>
    <row r="22" customFormat="false" ht="13.8" hidden="false" customHeight="false" outlineLevel="0" collapsed="false">
      <c r="A22" s="4" t="n">
        <v>15</v>
      </c>
      <c r="B22" s="4" t="n">
        <v>0</v>
      </c>
      <c r="C22" s="0" t="n">
        <v>3</v>
      </c>
      <c r="D22" s="4" t="n">
        <v>0.0918032787</v>
      </c>
      <c r="E22" s="4" t="n">
        <v>0</v>
      </c>
      <c r="F22" s="4" t="n">
        <v>0.1081967213</v>
      </c>
      <c r="G22" s="4" t="n">
        <v>0</v>
      </c>
      <c r="H22" s="4" t="n">
        <f aca="false">SUM(D22:G22)</f>
        <v>0.2</v>
      </c>
      <c r="I22" s="0" t="n">
        <v>2</v>
      </c>
      <c r="J22" s="4" t="n">
        <v>0.0852017937</v>
      </c>
      <c r="K22" s="4" t="n">
        <v>0.0896860987</v>
      </c>
      <c r="L22" s="4" t="n">
        <v>0.067264574</v>
      </c>
      <c r="M22" s="4" t="n">
        <v>0</v>
      </c>
      <c r="N22" s="4" t="n">
        <f aca="false">SUM(J22:M22)</f>
        <v>0.2421524664</v>
      </c>
      <c r="O22" s="0" t="n">
        <v>3</v>
      </c>
      <c r="P22" s="4" t="n">
        <v>0.0301274623</v>
      </c>
      <c r="Q22" s="4" t="n">
        <v>0.315179606</v>
      </c>
      <c r="R22" s="4" t="n">
        <v>0.0185399768</v>
      </c>
      <c r="S22" s="4" t="n">
        <v>0</v>
      </c>
      <c r="T22" s="4" t="n">
        <f aca="false">SUM(P22:S22)</f>
        <v>0.3638470451</v>
      </c>
      <c r="U22" s="0" t="n">
        <v>9</v>
      </c>
      <c r="V22" s="4" t="n">
        <v>0.1747088186</v>
      </c>
      <c r="W22" s="4" t="n">
        <v>0.0981697171</v>
      </c>
      <c r="X22" s="4" t="n">
        <v>0.0615640599</v>
      </c>
      <c r="Y22" s="4" t="n">
        <v>0</v>
      </c>
      <c r="Z22" s="4" t="n">
        <f aca="false">SUM(V22:Y22)</f>
        <v>0.3344425956</v>
      </c>
      <c r="AA22" s="0" t="n">
        <v>8</v>
      </c>
      <c r="AB22" s="5" t="n">
        <v>2</v>
      </c>
      <c r="AC22" s="5" t="n">
        <v>5</v>
      </c>
      <c r="AD22" s="5" t="n">
        <v>5</v>
      </c>
      <c r="AE22" s="5" t="n">
        <v>5</v>
      </c>
      <c r="AF22" s="5" t="n">
        <v>4</v>
      </c>
      <c r="AG22" s="5" t="n">
        <v>5</v>
      </c>
      <c r="AH22" s="5" t="n">
        <v>4</v>
      </c>
      <c r="AI22" s="5" t="n">
        <v>2</v>
      </c>
      <c r="AJ22" s="5" t="n">
        <v>3</v>
      </c>
      <c r="AK22" s="5" t="n">
        <v>3</v>
      </c>
      <c r="AL22" s="5" t="n">
        <v>5</v>
      </c>
      <c r="AM22" s="5" t="n">
        <v>4</v>
      </c>
      <c r="AN22" s="5" t="n">
        <v>5</v>
      </c>
      <c r="AP22" s="5" t="n">
        <v>4</v>
      </c>
      <c r="AQ22" s="5" t="n">
        <v>4</v>
      </c>
      <c r="AR22" s="5" t="n">
        <v>3</v>
      </c>
      <c r="AT22" s="5" t="n">
        <v>4</v>
      </c>
      <c r="AU22" s="5" t="n">
        <v>3</v>
      </c>
      <c r="AV22" s="5" t="n">
        <v>5</v>
      </c>
      <c r="AX22" s="5" t="n">
        <v>3</v>
      </c>
      <c r="AY22" s="5" t="n">
        <v>3</v>
      </c>
      <c r="AZ22" s="5" t="n">
        <v>3</v>
      </c>
      <c r="BB22" s="5" t="n">
        <v>2</v>
      </c>
      <c r="BC22" s="5" t="n">
        <v>3</v>
      </c>
      <c r="BE22" s="5" t="n">
        <v>4</v>
      </c>
      <c r="BF22" s="5" t="n">
        <v>2</v>
      </c>
      <c r="BG22" s="5" t="s">
        <v>81</v>
      </c>
      <c r="BH22" s="5" t="s">
        <v>80</v>
      </c>
      <c r="BI22" s="5" t="s">
        <v>81</v>
      </c>
      <c r="BJ22" s="5" t="s">
        <v>80</v>
      </c>
      <c r="BK22" s="5" t="s">
        <v>81</v>
      </c>
      <c r="BL22" s="5" t="s">
        <v>80</v>
      </c>
      <c r="BM22" s="5" t="s">
        <v>97</v>
      </c>
      <c r="BN22" s="5" t="s">
        <v>141</v>
      </c>
      <c r="BQ22" s="0" t="s">
        <v>76</v>
      </c>
      <c r="BR22" s="5" t="s">
        <v>76</v>
      </c>
      <c r="BS22" s="5" t="s">
        <v>83</v>
      </c>
      <c r="BT22" s="5" t="s">
        <v>83</v>
      </c>
      <c r="BW22" s="5" t="s">
        <v>83</v>
      </c>
      <c r="BX22" s="5" t="s">
        <v>83</v>
      </c>
      <c r="BY22" s="5" t="s">
        <v>76</v>
      </c>
    </row>
    <row r="23" customFormat="false" ht="13.8" hidden="false" customHeight="false" outlineLevel="0" collapsed="false">
      <c r="A23" s="4" t="n">
        <v>15</v>
      </c>
      <c r="B23" s="4" t="n">
        <v>2</v>
      </c>
      <c r="C23" s="0" t="n">
        <v>3</v>
      </c>
      <c r="D23" s="4" t="n">
        <v>0.7114754098</v>
      </c>
      <c r="E23" s="4" t="n">
        <v>0</v>
      </c>
      <c r="F23" s="4" t="n">
        <v>0.006557377</v>
      </c>
      <c r="G23" s="4" t="n">
        <v>0</v>
      </c>
      <c r="H23" s="4" t="n">
        <f aca="false">SUM(D23:G23)</f>
        <v>0.7180327868</v>
      </c>
      <c r="I23" s="0" t="n">
        <v>1</v>
      </c>
      <c r="J23" s="4" t="n">
        <v>0.6457399103</v>
      </c>
      <c r="K23" s="4" t="n">
        <v>0</v>
      </c>
      <c r="L23" s="4" t="n">
        <v>0.0134529148</v>
      </c>
      <c r="M23" s="4" t="n">
        <v>0</v>
      </c>
      <c r="N23" s="4" t="n">
        <f aca="false">SUM(J23:M23)</f>
        <v>0.6591928251</v>
      </c>
      <c r="O23" s="0" t="n">
        <v>1</v>
      </c>
      <c r="P23" s="4" t="n">
        <v>0.5225955968</v>
      </c>
      <c r="Q23" s="4" t="n">
        <v>0</v>
      </c>
      <c r="R23" s="4" t="n">
        <v>0.0243337196</v>
      </c>
      <c r="S23" s="4" t="n">
        <v>0</v>
      </c>
      <c r="T23" s="4" t="n">
        <f aca="false">SUM(P23:S23)</f>
        <v>0.5469293164</v>
      </c>
      <c r="U23" s="0" t="n">
        <v>5</v>
      </c>
      <c r="V23" s="4" t="n">
        <v>0.3494176373</v>
      </c>
      <c r="W23" s="4" t="n">
        <v>0</v>
      </c>
      <c r="X23" s="4" t="n">
        <v>0.081530782</v>
      </c>
      <c r="Y23" s="4" t="n">
        <v>0</v>
      </c>
      <c r="Z23" s="4" t="n">
        <f aca="false">SUM(V23:Y23)</f>
        <v>0.4309484193</v>
      </c>
      <c r="AA23" s="0" t="n">
        <v>5</v>
      </c>
      <c r="AB23" s="5" t="n">
        <v>2</v>
      </c>
      <c r="AC23" s="5" t="n">
        <v>3</v>
      </c>
      <c r="AD23" s="5" t="n">
        <v>4</v>
      </c>
      <c r="AE23" s="5" t="n">
        <v>3</v>
      </c>
      <c r="AF23" s="5" t="n">
        <v>2</v>
      </c>
      <c r="AG23" s="5" t="n">
        <v>4</v>
      </c>
      <c r="AH23" s="5" t="n">
        <v>2</v>
      </c>
      <c r="AI23" s="5" t="n">
        <v>4</v>
      </c>
      <c r="AJ23" s="5" t="n">
        <v>3</v>
      </c>
      <c r="AK23" s="5" t="n">
        <v>2</v>
      </c>
      <c r="AL23" s="5" t="n">
        <v>4</v>
      </c>
      <c r="AM23" s="5" t="n">
        <v>4</v>
      </c>
      <c r="AN23" s="5" t="n">
        <v>4</v>
      </c>
      <c r="AP23" s="5" t="n">
        <v>4</v>
      </c>
      <c r="AQ23" s="5" t="n">
        <v>3</v>
      </c>
      <c r="AR23" s="5" t="n">
        <v>3</v>
      </c>
      <c r="AT23" s="5" t="n">
        <v>4</v>
      </c>
      <c r="AU23" s="5" t="n">
        <v>3</v>
      </c>
      <c r="AV23" s="5" t="n">
        <v>3</v>
      </c>
      <c r="AX23" s="5" t="n">
        <v>3</v>
      </c>
      <c r="AY23" s="5" t="n">
        <v>2</v>
      </c>
      <c r="AZ23" s="5" t="n">
        <v>3</v>
      </c>
      <c r="BB23" s="5" t="n">
        <v>2</v>
      </c>
      <c r="BC23" s="5" t="n">
        <v>4</v>
      </c>
      <c r="BE23" s="5" t="n">
        <v>3</v>
      </c>
      <c r="BF23" s="5" t="n">
        <v>4</v>
      </c>
      <c r="BG23" s="5" t="s">
        <v>81</v>
      </c>
      <c r="BH23" s="5" t="s">
        <v>81</v>
      </c>
      <c r="BI23" s="5" t="s">
        <v>81</v>
      </c>
      <c r="BJ23" s="5" t="s">
        <v>80</v>
      </c>
      <c r="BK23" s="5" t="s">
        <v>81</v>
      </c>
      <c r="BL23" s="5" t="s">
        <v>80</v>
      </c>
      <c r="BM23" s="5" t="s">
        <v>97</v>
      </c>
      <c r="BN23" s="5" t="s">
        <v>97</v>
      </c>
      <c r="BP23" s="5" t="s">
        <v>142</v>
      </c>
      <c r="BQ23" s="5" t="s">
        <v>76</v>
      </c>
      <c r="BS23" s="5" t="s">
        <v>76</v>
      </c>
      <c r="BU23" s="5" t="s">
        <v>143</v>
      </c>
      <c r="BX23" s="5" t="s">
        <v>76</v>
      </c>
    </row>
    <row r="24" customFormat="false" ht="13.8" hidden="false" customHeight="false" outlineLevel="0" collapsed="false">
      <c r="A24" s="4" t="n">
        <v>15</v>
      </c>
      <c r="B24" s="4" t="n">
        <v>1</v>
      </c>
      <c r="C24" s="0" t="n">
        <v>3</v>
      </c>
      <c r="D24" s="4" t="n">
        <v>0.0754098361</v>
      </c>
      <c r="E24" s="4" t="n">
        <v>0.0918032787</v>
      </c>
      <c r="F24" s="4" t="n">
        <v>0.0491803279</v>
      </c>
      <c r="G24" s="4" t="n">
        <v>0.0491803279</v>
      </c>
      <c r="H24" s="4" t="n">
        <f aca="false">SUM(D24:G24)</f>
        <v>0.2655737706</v>
      </c>
      <c r="I24" s="0" t="n">
        <v>7</v>
      </c>
      <c r="J24" s="4" t="n">
        <v>0.1031390135</v>
      </c>
      <c r="K24" s="4" t="n">
        <v>0.0717488789</v>
      </c>
      <c r="L24" s="4" t="n">
        <v>0</v>
      </c>
      <c r="M24" s="4" t="n">
        <v>0.1210762332</v>
      </c>
      <c r="N24" s="4" t="n">
        <f aca="false">SUM(J24:M24)</f>
        <v>0.2959641256</v>
      </c>
      <c r="O24" s="0" t="n">
        <v>3</v>
      </c>
      <c r="P24" s="4" t="n">
        <v>0.1645422943</v>
      </c>
      <c r="Q24" s="4" t="n">
        <v>0</v>
      </c>
      <c r="R24" s="4" t="n">
        <v>0.1216685979</v>
      </c>
      <c r="S24" s="4" t="n">
        <v>0.0150637312</v>
      </c>
      <c r="T24" s="4" t="n">
        <f aca="false">SUM(P24:S24)</f>
        <v>0.3012746234</v>
      </c>
      <c r="U24" s="0" t="n">
        <v>11</v>
      </c>
      <c r="V24" s="4" t="n">
        <v>0.1663893511</v>
      </c>
      <c r="W24" s="4" t="n">
        <v>0.0332778702</v>
      </c>
      <c r="X24" s="4" t="n">
        <v>0.1414309484</v>
      </c>
      <c r="Y24" s="4" t="n">
        <v>0.1064891847</v>
      </c>
      <c r="Z24" s="4" t="n">
        <f aca="false">SUM(V24:Y24)</f>
        <v>0.4475873544</v>
      </c>
      <c r="AA24" s="0" t="n">
        <v>12</v>
      </c>
      <c r="AB24" s="5" t="n">
        <v>4</v>
      </c>
      <c r="AC24" s="5" t="n">
        <v>3</v>
      </c>
      <c r="AD24" s="5" t="n">
        <v>4</v>
      </c>
      <c r="AE24" s="5" t="n">
        <v>4</v>
      </c>
      <c r="AF24" s="5" t="n">
        <v>3</v>
      </c>
      <c r="AG24" s="5" t="n">
        <v>4</v>
      </c>
      <c r="AH24" s="5" t="n">
        <v>3</v>
      </c>
      <c r="AI24" s="5" t="n">
        <v>4</v>
      </c>
      <c r="AJ24" s="5" t="n">
        <v>3</v>
      </c>
      <c r="AK24" s="5" t="n">
        <v>3</v>
      </c>
      <c r="AL24" s="5" t="n">
        <v>4</v>
      </c>
      <c r="AM24" s="5" t="n">
        <v>4</v>
      </c>
      <c r="AN24" s="5" t="n">
        <v>4</v>
      </c>
      <c r="AP24" s="5" t="n">
        <v>3</v>
      </c>
      <c r="AQ24" s="5" t="n">
        <v>3</v>
      </c>
      <c r="AR24" s="5" t="n">
        <v>3</v>
      </c>
      <c r="AT24" s="5" t="n">
        <v>5</v>
      </c>
      <c r="AU24" s="5" t="n">
        <v>5</v>
      </c>
      <c r="AV24" s="5" t="n">
        <v>5</v>
      </c>
      <c r="AX24" s="5" t="n">
        <v>2</v>
      </c>
      <c r="AY24" s="5" t="n">
        <v>3</v>
      </c>
      <c r="AZ24" s="5" t="n">
        <v>3</v>
      </c>
      <c r="BB24" s="5" t="n">
        <v>2</v>
      </c>
      <c r="BC24" s="5" t="n">
        <v>4</v>
      </c>
      <c r="BE24" s="5" t="n">
        <v>4</v>
      </c>
      <c r="BF24" s="5" t="n">
        <v>4</v>
      </c>
      <c r="BG24" s="5" t="s">
        <v>81</v>
      </c>
      <c r="BH24" s="5" t="s">
        <v>81</v>
      </c>
      <c r="BI24" s="5" t="s">
        <v>80</v>
      </c>
      <c r="BJ24" s="5" t="s">
        <v>80</v>
      </c>
      <c r="BK24" s="5" t="s">
        <v>81</v>
      </c>
      <c r="BL24" s="5" t="s">
        <v>81</v>
      </c>
      <c r="BM24" s="5" t="s">
        <v>81</v>
      </c>
      <c r="BN24" s="5" t="s">
        <v>81</v>
      </c>
      <c r="BP24" s="5" t="s">
        <v>144</v>
      </c>
      <c r="BQ24" s="5" t="s">
        <v>76</v>
      </c>
      <c r="BR24" s="5" t="s">
        <v>83</v>
      </c>
      <c r="BS24" s="5" t="s">
        <v>83</v>
      </c>
      <c r="BT24" s="5" t="s">
        <v>83</v>
      </c>
    </row>
    <row r="25" customFormat="false" ht="13.8" hidden="false" customHeight="false" outlineLevel="0" collapsed="false">
      <c r="A25" s="4" t="n">
        <v>16</v>
      </c>
      <c r="B25" s="4" t="n">
        <v>0</v>
      </c>
      <c r="C25" s="0" t="n">
        <v>3</v>
      </c>
      <c r="D25" s="4" t="n">
        <v>0.2643312102</v>
      </c>
      <c r="E25" s="4" t="n">
        <v>0</v>
      </c>
      <c r="F25" s="4" t="n">
        <v>0.127388535</v>
      </c>
      <c r="G25" s="4" t="n">
        <v>0.0031847134</v>
      </c>
      <c r="H25" s="4" t="n">
        <f aca="false">SUM(D25:G25)</f>
        <v>0.3949044586</v>
      </c>
      <c r="I25" s="0" t="n">
        <v>3</v>
      </c>
      <c r="J25" s="4" t="n">
        <v>0.3202846975</v>
      </c>
      <c r="K25" s="4" t="n">
        <v>0.0035587189</v>
      </c>
      <c r="L25" s="4" t="n">
        <v>0.1138790036</v>
      </c>
      <c r="M25" s="4" t="n">
        <v>0</v>
      </c>
      <c r="N25" s="4" t="n">
        <f aca="false">SUM(J25:M25)</f>
        <v>0.43772242</v>
      </c>
      <c r="O25" s="0" t="n">
        <v>3</v>
      </c>
      <c r="P25" s="4" t="n">
        <v>0.0691983122</v>
      </c>
      <c r="Q25" s="4" t="n">
        <v>0.2725738397</v>
      </c>
      <c r="R25" s="4" t="n">
        <v>0.1198312236</v>
      </c>
      <c r="S25" s="4" t="n">
        <v>0.0396624473</v>
      </c>
      <c r="T25" s="4" t="n">
        <f aca="false">SUM(P25:S25)</f>
        <v>0.5012658228</v>
      </c>
      <c r="U25" s="0" t="n">
        <v>15</v>
      </c>
      <c r="V25" s="4" t="n">
        <v>0.1349206349</v>
      </c>
      <c r="W25" s="4" t="n">
        <v>0.1177248677</v>
      </c>
      <c r="X25" s="4" t="n">
        <v>0.1203703704</v>
      </c>
      <c r="Y25" s="4" t="n">
        <v>0.0171957672</v>
      </c>
      <c r="Z25" s="4" t="n">
        <f aca="false">SUM(V25:Y25)</f>
        <v>0.3902116402</v>
      </c>
      <c r="AA25" s="0" t="n">
        <v>12</v>
      </c>
      <c r="AB25" s="5" t="n">
        <v>3</v>
      </c>
      <c r="AC25" s="5" t="n">
        <v>3</v>
      </c>
      <c r="AD25" s="5" t="n">
        <v>5</v>
      </c>
      <c r="AE25" s="5" t="n">
        <v>4</v>
      </c>
      <c r="AF25" s="5" t="n">
        <v>3</v>
      </c>
      <c r="AG25" s="5" t="n">
        <v>4</v>
      </c>
      <c r="AH25" s="5" t="n">
        <v>2</v>
      </c>
      <c r="AI25" s="5" t="n">
        <v>2</v>
      </c>
      <c r="AJ25" s="5" t="n">
        <v>3</v>
      </c>
      <c r="AK25" s="5" t="n">
        <v>1</v>
      </c>
      <c r="AL25" s="5" t="n">
        <v>4</v>
      </c>
      <c r="AM25" s="5" t="n">
        <v>5</v>
      </c>
      <c r="AN25" s="5" t="n">
        <v>4</v>
      </c>
      <c r="AP25" s="5" t="n">
        <v>2</v>
      </c>
      <c r="AQ25" s="5" t="n">
        <v>2</v>
      </c>
      <c r="AR25" s="5" t="n">
        <v>1</v>
      </c>
      <c r="AS25" s="5" t="s">
        <v>145</v>
      </c>
      <c r="AT25" s="5" t="n">
        <v>5</v>
      </c>
      <c r="AU25" s="5" t="n">
        <v>5</v>
      </c>
      <c r="AV25" s="5" t="n">
        <v>5</v>
      </c>
      <c r="AX25" s="5" t="n">
        <v>2</v>
      </c>
      <c r="AY25" s="5" t="n">
        <v>2</v>
      </c>
      <c r="AZ25" s="5" t="n">
        <v>1</v>
      </c>
      <c r="BA25" s="5" t="s">
        <v>146</v>
      </c>
      <c r="BB25" s="5" t="n">
        <v>1</v>
      </c>
      <c r="BC25" s="5" t="n">
        <v>2</v>
      </c>
      <c r="BD25" s="5" t="s">
        <v>147</v>
      </c>
      <c r="BE25" s="5" t="n">
        <v>3</v>
      </c>
      <c r="BF25" s="5" t="n">
        <v>3</v>
      </c>
      <c r="BG25" s="5" t="s">
        <v>81</v>
      </c>
      <c r="BH25" s="5" t="s">
        <v>81</v>
      </c>
      <c r="BI25" s="5" t="s">
        <v>141</v>
      </c>
      <c r="BJ25" s="5" t="s">
        <v>141</v>
      </c>
      <c r="BK25" s="5" t="s">
        <v>81</v>
      </c>
      <c r="BL25" s="5" t="s">
        <v>81</v>
      </c>
      <c r="BM25" s="5" t="s">
        <v>141</v>
      </c>
      <c r="BN25" s="5" t="s">
        <v>141</v>
      </c>
      <c r="BP25" s="5" t="s">
        <v>148</v>
      </c>
      <c r="BQ25" s="5" t="s">
        <v>83</v>
      </c>
      <c r="BR25" s="5" t="s">
        <v>76</v>
      </c>
      <c r="BS25" s="5" t="s">
        <v>83</v>
      </c>
      <c r="BT25" s="5" t="s">
        <v>76</v>
      </c>
      <c r="BW25" s="5" t="s">
        <v>76</v>
      </c>
      <c r="BX25" s="5" t="s">
        <v>83</v>
      </c>
      <c r="BY25" s="5" t="s">
        <v>76</v>
      </c>
    </row>
    <row r="26" customFormat="false" ht="13.8" hidden="false" customHeight="false" outlineLevel="0" collapsed="false">
      <c r="A26" s="4" t="n">
        <v>16</v>
      </c>
      <c r="B26" s="4" t="n">
        <v>2</v>
      </c>
      <c r="C26" s="0" t="n">
        <v>3</v>
      </c>
      <c r="D26" s="4" t="n">
        <v>0.6942675159</v>
      </c>
      <c r="E26" s="4" t="n">
        <v>0.0031847134</v>
      </c>
      <c r="F26" s="4" t="n">
        <v>0</v>
      </c>
      <c r="G26" s="4" t="n">
        <v>0.0031847134</v>
      </c>
      <c r="H26" s="4" t="n">
        <f aca="false">SUM(D26:G26)</f>
        <v>0.7006369427</v>
      </c>
      <c r="I26" s="0" t="n">
        <v>1</v>
      </c>
      <c r="J26" s="4" t="n">
        <v>0.4519572954</v>
      </c>
      <c r="K26" s="4" t="n">
        <v>0.1992882562</v>
      </c>
      <c r="L26" s="4" t="n">
        <v>0</v>
      </c>
      <c r="M26" s="4" t="n">
        <v>0</v>
      </c>
      <c r="N26" s="4" t="n">
        <f aca="false">SUM(J26:M26)</f>
        <v>0.6512455516</v>
      </c>
      <c r="O26" s="0" t="n">
        <v>2</v>
      </c>
      <c r="P26" s="4" t="n">
        <v>0.352742616</v>
      </c>
      <c r="Q26" s="4" t="n">
        <v>0</v>
      </c>
      <c r="R26" s="4" t="n">
        <v>0.0151898734</v>
      </c>
      <c r="S26" s="4" t="n">
        <v>0.1510548523</v>
      </c>
      <c r="T26" s="4" t="n">
        <f aca="false">SUM(P26:S26)</f>
        <v>0.5189873417</v>
      </c>
      <c r="U26" s="0" t="n">
        <v>9</v>
      </c>
      <c r="V26" s="4" t="n">
        <v>0.2605820106</v>
      </c>
      <c r="W26" s="4" t="n">
        <v>0.126984127</v>
      </c>
      <c r="X26" s="4" t="n">
        <v>0.0185185185</v>
      </c>
      <c r="Y26" s="4" t="n">
        <v>0.2764550265</v>
      </c>
      <c r="Z26" s="4" t="n">
        <f aca="false">SUM(V26:Y26)</f>
        <v>0.6825396826</v>
      </c>
      <c r="AA26" s="0" t="n">
        <v>19</v>
      </c>
      <c r="AB26" s="5" t="n">
        <v>5</v>
      </c>
      <c r="AC26" s="5" t="n">
        <v>4</v>
      </c>
      <c r="AD26" s="5" t="n">
        <v>5</v>
      </c>
      <c r="AE26" s="5" t="n">
        <v>3</v>
      </c>
      <c r="AF26" s="5" t="n">
        <v>2</v>
      </c>
      <c r="AG26" s="5" t="n">
        <v>2</v>
      </c>
      <c r="AH26" s="5" t="n">
        <v>3</v>
      </c>
      <c r="AI26" s="5" t="n">
        <v>5</v>
      </c>
      <c r="AJ26" s="5" t="n">
        <v>5</v>
      </c>
      <c r="AK26" s="5" t="n">
        <v>4</v>
      </c>
      <c r="AL26" s="5" t="n">
        <v>5</v>
      </c>
      <c r="AM26" s="5" t="n">
        <v>5</v>
      </c>
      <c r="AN26" s="5" t="n">
        <v>4</v>
      </c>
      <c r="AP26" s="5" t="n">
        <v>3</v>
      </c>
      <c r="AQ26" s="5" t="n">
        <v>5</v>
      </c>
      <c r="AR26" s="5" t="n">
        <v>4</v>
      </c>
      <c r="AS26" s="5" t="s">
        <v>149</v>
      </c>
      <c r="AT26" s="5" t="n">
        <v>5</v>
      </c>
      <c r="AU26" s="5" t="n">
        <v>5</v>
      </c>
      <c r="AV26" s="5" t="n">
        <v>5</v>
      </c>
      <c r="AX26" s="5" t="n">
        <v>5</v>
      </c>
      <c r="AY26" s="5" t="n">
        <v>5</v>
      </c>
      <c r="AZ26" s="5" t="n">
        <v>5</v>
      </c>
      <c r="BB26" s="5" t="n">
        <v>5</v>
      </c>
      <c r="BC26" s="5" t="n">
        <v>5</v>
      </c>
      <c r="BE26" s="5" t="n">
        <v>5</v>
      </c>
      <c r="BF26" s="5" t="n">
        <v>4</v>
      </c>
      <c r="BG26" s="5" t="s">
        <v>81</v>
      </c>
      <c r="BH26" s="5" t="s">
        <v>81</v>
      </c>
      <c r="BI26" s="5" t="s">
        <v>80</v>
      </c>
      <c r="BJ26" s="5" t="s">
        <v>81</v>
      </c>
      <c r="BK26" s="5" t="s">
        <v>79</v>
      </c>
      <c r="BL26" s="5" t="s">
        <v>79</v>
      </c>
      <c r="BP26" s="5" t="s">
        <v>150</v>
      </c>
      <c r="BQ26" s="5" t="s">
        <v>83</v>
      </c>
      <c r="BR26" s="5" t="s">
        <v>76</v>
      </c>
      <c r="BS26" s="5" t="s">
        <v>83</v>
      </c>
      <c r="BT26" s="5" t="s">
        <v>76</v>
      </c>
      <c r="BV26" s="5" t="s">
        <v>151</v>
      </c>
      <c r="BW26" s="5" t="s">
        <v>76</v>
      </c>
      <c r="BX26" s="5" t="s">
        <v>83</v>
      </c>
      <c r="BY26" s="5" t="s">
        <v>76</v>
      </c>
    </row>
    <row r="27" customFormat="false" ht="13.8" hidden="false" customHeight="false" outlineLevel="0" collapsed="false">
      <c r="A27" s="4" t="n">
        <v>16</v>
      </c>
      <c r="B27" s="4" t="n">
        <v>1</v>
      </c>
      <c r="C27" s="0" t="n">
        <v>3</v>
      </c>
      <c r="D27" s="4" t="n">
        <v>0.2579617834</v>
      </c>
      <c r="E27" s="4" t="n">
        <v>0</v>
      </c>
      <c r="F27" s="4" t="n">
        <v>0</v>
      </c>
      <c r="G27" s="4" t="n">
        <v>0</v>
      </c>
      <c r="H27" s="4" t="n">
        <f aca="false">SUM(D27:G27)</f>
        <v>0.2579617834</v>
      </c>
      <c r="I27" s="0" t="n">
        <v>1</v>
      </c>
      <c r="J27" s="4" t="n">
        <v>0.2669039146</v>
      </c>
      <c r="K27" s="4" t="n">
        <v>0</v>
      </c>
      <c r="L27" s="4" t="n">
        <v>0</v>
      </c>
      <c r="M27" s="4" t="n">
        <v>0</v>
      </c>
      <c r="N27" s="4" t="n">
        <f aca="false">SUM(J27:M27)</f>
        <v>0.2669039146</v>
      </c>
      <c r="O27" s="0" t="n">
        <v>1</v>
      </c>
      <c r="P27" s="4" t="n">
        <v>0.2784810127</v>
      </c>
      <c r="Q27" s="4" t="n">
        <v>0</v>
      </c>
      <c r="R27" s="4" t="n">
        <v>0.0109704641</v>
      </c>
      <c r="S27" s="4" t="n">
        <v>0.0345991561</v>
      </c>
      <c r="T27" s="4" t="n">
        <f aca="false">SUM(P27:S27)</f>
        <v>0.3240506329</v>
      </c>
      <c r="U27" s="0" t="n">
        <v>7</v>
      </c>
      <c r="V27" s="4" t="n">
        <v>0.2989417989</v>
      </c>
      <c r="W27" s="4" t="n">
        <v>0</v>
      </c>
      <c r="X27" s="4" t="n">
        <v>0.0092592593</v>
      </c>
      <c r="Y27" s="4" t="n">
        <v>0</v>
      </c>
      <c r="Z27" s="4" t="n">
        <f aca="false">SUM(V27:Y27)</f>
        <v>0.3082010582</v>
      </c>
      <c r="AA27" s="0" t="n">
        <v>3</v>
      </c>
      <c r="AB27" s="5" t="n">
        <v>4</v>
      </c>
      <c r="AC27" s="5" t="n">
        <v>4</v>
      </c>
      <c r="AD27" s="5" t="n">
        <v>5</v>
      </c>
      <c r="AE27" s="5" t="n">
        <v>5</v>
      </c>
      <c r="AF27" s="5" t="n">
        <v>4</v>
      </c>
      <c r="AG27" s="5" t="n">
        <v>5</v>
      </c>
      <c r="AH27" s="5" t="n">
        <v>4</v>
      </c>
      <c r="AI27" s="5" t="n">
        <v>4</v>
      </c>
      <c r="AJ27" s="5" t="n">
        <v>4</v>
      </c>
      <c r="AK27" s="5" t="n">
        <v>3</v>
      </c>
      <c r="AL27" s="5" t="n">
        <v>4</v>
      </c>
      <c r="AM27" s="5" t="n">
        <v>4</v>
      </c>
      <c r="AN27" s="5" t="n">
        <v>4</v>
      </c>
      <c r="AP27" s="5" t="n">
        <v>4</v>
      </c>
      <c r="AQ27" s="5" t="n">
        <v>4</v>
      </c>
      <c r="AR27" s="5" t="n">
        <v>4</v>
      </c>
      <c r="AT27" s="5" t="n">
        <v>4</v>
      </c>
      <c r="AU27" s="5" t="n">
        <v>4</v>
      </c>
      <c r="AV27" s="5" t="n">
        <v>4</v>
      </c>
      <c r="AX27" s="5" t="n">
        <v>4</v>
      </c>
      <c r="AY27" s="5" t="n">
        <v>4</v>
      </c>
      <c r="AZ27" s="5" t="n">
        <v>4</v>
      </c>
      <c r="BB27" s="5" t="n">
        <v>3</v>
      </c>
      <c r="BC27" s="5" t="n">
        <v>5</v>
      </c>
      <c r="BE27" s="5" t="n">
        <v>3</v>
      </c>
      <c r="BF27" s="5" t="n">
        <v>5</v>
      </c>
      <c r="BG27" s="5" t="s">
        <v>81</v>
      </c>
      <c r="BH27" s="5" t="s">
        <v>81</v>
      </c>
      <c r="BI27" s="5" t="s">
        <v>81</v>
      </c>
      <c r="BJ27" s="5" t="s">
        <v>81</v>
      </c>
      <c r="BK27" s="5" t="s">
        <v>81</v>
      </c>
      <c r="BL27" s="5" t="s">
        <v>81</v>
      </c>
      <c r="BM27" s="5" t="s">
        <v>81</v>
      </c>
      <c r="BN27" s="5" t="s">
        <v>81</v>
      </c>
      <c r="BP27" s="5" t="s">
        <v>152</v>
      </c>
      <c r="BQ27" s="5" t="s">
        <v>83</v>
      </c>
      <c r="BR27" s="5" t="s">
        <v>76</v>
      </c>
      <c r="BS27" s="5" t="s">
        <v>83</v>
      </c>
      <c r="BT27" s="5" t="s">
        <v>76</v>
      </c>
      <c r="BV27" s="5" t="s">
        <v>153</v>
      </c>
      <c r="BW27" s="5" t="s">
        <v>83</v>
      </c>
      <c r="BX27" s="5" t="s">
        <v>76</v>
      </c>
      <c r="BY27" s="5" t="s">
        <v>83</v>
      </c>
    </row>
    <row r="28" customFormat="false" ht="13.8" hidden="false" customHeight="false" outlineLevel="0" collapsed="false">
      <c r="A28" s="4" t="n">
        <v>17</v>
      </c>
      <c r="B28" s="4" t="n">
        <v>2</v>
      </c>
      <c r="C28" s="0" t="n">
        <v>3</v>
      </c>
      <c r="D28" s="4" t="n">
        <v>0</v>
      </c>
      <c r="E28" s="4" t="n">
        <v>0.0197628458</v>
      </c>
      <c r="F28" s="4" t="n">
        <v>0</v>
      </c>
      <c r="G28" s="4" t="n">
        <v>0.0948616601</v>
      </c>
      <c r="H28" s="4" t="n">
        <f aca="false">SUM(D28:G28)</f>
        <v>0.1146245059</v>
      </c>
      <c r="I28" s="0" t="n">
        <v>2</v>
      </c>
      <c r="J28" s="4" t="n">
        <v>0</v>
      </c>
      <c r="K28" s="4" t="n">
        <v>0.2291021672</v>
      </c>
      <c r="L28" s="4" t="n">
        <v>0</v>
      </c>
      <c r="M28" s="4" t="n">
        <v>0.0247678019</v>
      </c>
      <c r="N28" s="4" t="n">
        <f aca="false">SUM(J28:M28)</f>
        <v>0.2538699691</v>
      </c>
      <c r="O28" s="0" t="n">
        <v>3</v>
      </c>
      <c r="P28" s="4" t="n">
        <v>0.0037504262</v>
      </c>
      <c r="Q28" s="4" t="n">
        <v>0.2509376065</v>
      </c>
      <c r="R28" s="4" t="n">
        <v>0.0075008524</v>
      </c>
      <c r="S28" s="4" t="n">
        <v>0.0593249233</v>
      </c>
      <c r="T28" s="4" t="n">
        <f aca="false">SUM(P28:S28)</f>
        <v>0.3215138084</v>
      </c>
      <c r="U28" s="0" t="n">
        <v>20</v>
      </c>
      <c r="V28" s="4" t="n">
        <v>0.0071877808</v>
      </c>
      <c r="W28" s="4" t="n">
        <v>0.260557053</v>
      </c>
      <c r="X28" s="4" t="n">
        <v>0</v>
      </c>
      <c r="Y28" s="4" t="n">
        <v>0.0489667565</v>
      </c>
      <c r="Z28" s="4" t="n">
        <f aca="false">SUM(V28:Y28)</f>
        <v>0.3167115903</v>
      </c>
      <c r="AA28" s="0" t="n">
        <v>17</v>
      </c>
      <c r="AB28" s="5" t="n">
        <v>4</v>
      </c>
      <c r="AC28" s="5" t="n">
        <v>4</v>
      </c>
      <c r="AD28" s="5" t="n">
        <v>5</v>
      </c>
      <c r="AE28" s="5" t="n">
        <v>5</v>
      </c>
      <c r="AF28" s="5" t="n">
        <v>3</v>
      </c>
      <c r="AG28" s="5" t="n">
        <v>5</v>
      </c>
      <c r="AH28" s="5" t="n">
        <v>4</v>
      </c>
      <c r="AI28" s="5" t="n">
        <v>5</v>
      </c>
      <c r="AJ28" s="5" t="n">
        <v>5</v>
      </c>
      <c r="AK28" s="5" t="n">
        <v>4</v>
      </c>
      <c r="AL28" s="5" t="n">
        <v>5</v>
      </c>
      <c r="AM28" s="5" t="n">
        <v>5</v>
      </c>
      <c r="AN28" s="5" t="n">
        <v>5</v>
      </c>
      <c r="AP28" s="5" t="n">
        <v>5</v>
      </c>
      <c r="AQ28" s="5" t="n">
        <v>5</v>
      </c>
      <c r="AR28" s="5" t="n">
        <v>4</v>
      </c>
      <c r="AT28" s="5" t="n">
        <v>5</v>
      </c>
      <c r="AU28" s="5" t="n">
        <v>5</v>
      </c>
      <c r="AV28" s="5" t="n">
        <v>5</v>
      </c>
      <c r="AX28" s="5" t="n">
        <v>5</v>
      </c>
      <c r="AY28" s="5" t="n">
        <v>5</v>
      </c>
      <c r="AZ28" s="5" t="n">
        <v>4</v>
      </c>
      <c r="BB28" s="5" t="n">
        <v>5</v>
      </c>
      <c r="BC28" s="5" t="n">
        <v>5</v>
      </c>
      <c r="BE28" s="5" t="n">
        <v>5</v>
      </c>
      <c r="BF28" s="5" t="n">
        <v>5</v>
      </c>
      <c r="BG28" s="5" t="s">
        <v>79</v>
      </c>
      <c r="BH28" s="5" t="s">
        <v>81</v>
      </c>
      <c r="BI28" s="5" t="s">
        <v>79</v>
      </c>
      <c r="BJ28" s="5" t="s">
        <v>79</v>
      </c>
      <c r="BK28" s="5" t="s">
        <v>79</v>
      </c>
      <c r="BL28" s="5" t="s">
        <v>79</v>
      </c>
      <c r="BM28" s="5" t="s">
        <v>81</v>
      </c>
      <c r="BN28" s="5" t="s">
        <v>79</v>
      </c>
      <c r="BP28" s="5" t="s">
        <v>154</v>
      </c>
      <c r="BQ28" s="5" t="s">
        <v>76</v>
      </c>
      <c r="BR28" s="5" t="s">
        <v>76</v>
      </c>
      <c r="BS28" s="5" t="s">
        <v>83</v>
      </c>
      <c r="BT28" s="5" t="s">
        <v>83</v>
      </c>
      <c r="BW28" s="5" t="s">
        <v>83</v>
      </c>
      <c r="BX28" s="5" t="s">
        <v>83</v>
      </c>
      <c r="BY28" s="5" t="s">
        <v>83</v>
      </c>
    </row>
    <row r="29" customFormat="false" ht="13.8" hidden="false" customHeight="false" outlineLevel="0" collapsed="false">
      <c r="A29" s="4" t="n">
        <v>17</v>
      </c>
      <c r="B29" s="4" t="n">
        <v>0</v>
      </c>
      <c r="C29" s="0" t="n">
        <v>3</v>
      </c>
      <c r="D29" s="4" t="n">
        <v>0.0118577075</v>
      </c>
      <c r="E29" s="4" t="n">
        <v>0.0039525692</v>
      </c>
      <c r="F29" s="4" t="n">
        <v>0.185770751</v>
      </c>
      <c r="G29" s="4" t="n">
        <v>0.0434782609</v>
      </c>
      <c r="H29" s="4" t="n">
        <f aca="false">SUM(D29:G29)</f>
        <v>0.2450592886</v>
      </c>
      <c r="I29" s="0" t="n">
        <v>3</v>
      </c>
      <c r="J29" s="4" t="n">
        <v>0.0030959752</v>
      </c>
      <c r="K29" s="4" t="n">
        <v>0</v>
      </c>
      <c r="L29" s="4" t="n">
        <v>0.1826625387</v>
      </c>
      <c r="M29" s="4" t="n">
        <v>0.0650154799</v>
      </c>
      <c r="N29" s="4" t="n">
        <f aca="false">SUM(J29:M29)</f>
        <v>0.2507739938</v>
      </c>
      <c r="O29" s="0" t="n">
        <v>5</v>
      </c>
      <c r="P29" s="4" t="n">
        <v>0.0132969656</v>
      </c>
      <c r="Q29" s="4" t="n">
        <v>0.0003409478</v>
      </c>
      <c r="R29" s="4" t="n">
        <v>0.103307194</v>
      </c>
      <c r="S29" s="4" t="n">
        <v>0.2921922946</v>
      </c>
      <c r="T29" s="4" t="n">
        <f aca="false">SUM(P29:S29)</f>
        <v>0.409137402</v>
      </c>
      <c r="U29" s="0" t="n">
        <v>20</v>
      </c>
      <c r="V29" s="4" t="n">
        <v>0.008984726</v>
      </c>
      <c r="W29" s="4" t="n">
        <v>0.0004492363</v>
      </c>
      <c r="X29" s="4" t="n">
        <v>0.115902965</v>
      </c>
      <c r="Y29" s="4" t="n">
        <v>0.3288409704</v>
      </c>
      <c r="Z29" s="4" t="n">
        <f aca="false">SUM(V29:Y29)</f>
        <v>0.4541778977</v>
      </c>
      <c r="AA29" s="0" t="n">
        <v>21</v>
      </c>
      <c r="AB29" s="5" t="n">
        <v>3</v>
      </c>
      <c r="AC29" s="5" t="n">
        <v>3</v>
      </c>
      <c r="AD29" s="5" t="n">
        <v>4</v>
      </c>
      <c r="AE29" s="5" t="n">
        <v>4</v>
      </c>
      <c r="AF29" s="5" t="n">
        <v>2</v>
      </c>
      <c r="AG29" s="5" t="n">
        <v>4</v>
      </c>
      <c r="AH29" s="5" t="n">
        <v>4</v>
      </c>
      <c r="AI29" s="5" t="n">
        <v>4</v>
      </c>
      <c r="AJ29" s="5" t="n">
        <v>4</v>
      </c>
      <c r="AK29" s="5" t="n">
        <v>3</v>
      </c>
      <c r="AL29" s="5" t="n">
        <v>5</v>
      </c>
      <c r="AM29" s="5" t="n">
        <v>5</v>
      </c>
      <c r="AN29" s="5" t="n">
        <v>4</v>
      </c>
      <c r="AP29" s="5" t="n">
        <v>5</v>
      </c>
      <c r="AQ29" s="5" t="n">
        <v>5</v>
      </c>
      <c r="AR29" s="5" t="n">
        <v>4</v>
      </c>
      <c r="AT29" s="5" t="n">
        <v>5</v>
      </c>
      <c r="AU29" s="5" t="n">
        <v>5</v>
      </c>
      <c r="AV29" s="5" t="n">
        <v>4</v>
      </c>
      <c r="AX29" s="5" t="n">
        <v>5</v>
      </c>
      <c r="AY29" s="5" t="n">
        <v>4</v>
      </c>
      <c r="AZ29" s="5" t="n">
        <v>3</v>
      </c>
      <c r="BB29" s="5" t="n">
        <v>3</v>
      </c>
      <c r="BC29" s="5" t="n">
        <v>5</v>
      </c>
      <c r="BE29" s="5" t="n">
        <v>5</v>
      </c>
      <c r="BF29" s="5" t="n">
        <v>5</v>
      </c>
      <c r="BG29" s="5" t="s">
        <v>81</v>
      </c>
      <c r="BH29" s="5" t="s">
        <v>81</v>
      </c>
      <c r="BI29" s="5" t="s">
        <v>81</v>
      </c>
      <c r="BJ29" s="5" t="s">
        <v>81</v>
      </c>
      <c r="BK29" s="5" t="s">
        <v>79</v>
      </c>
      <c r="BL29" s="5" t="s">
        <v>79</v>
      </c>
      <c r="BM29" s="5" t="s">
        <v>81</v>
      </c>
      <c r="BN29" s="5" t="s">
        <v>81</v>
      </c>
      <c r="BP29" s="5" t="s">
        <v>155</v>
      </c>
      <c r="BQ29" s="5" t="s">
        <v>76</v>
      </c>
      <c r="BR29" s="5" t="s">
        <v>76</v>
      </c>
      <c r="BS29" s="5" t="s">
        <v>83</v>
      </c>
      <c r="BT29" s="5" t="s">
        <v>76</v>
      </c>
      <c r="BW29" s="5" t="s">
        <v>76</v>
      </c>
      <c r="BX29" s="5" t="s">
        <v>83</v>
      </c>
      <c r="BY29" s="5" t="s">
        <v>76</v>
      </c>
    </row>
    <row r="30" customFormat="false" ht="13.8" hidden="false" customHeight="false" outlineLevel="0" collapsed="false">
      <c r="A30" s="4" t="n">
        <v>17</v>
      </c>
      <c r="B30" s="4" t="n">
        <v>1</v>
      </c>
      <c r="C30" s="0" t="n">
        <v>3</v>
      </c>
      <c r="D30" s="4" t="n">
        <v>0.814229249</v>
      </c>
      <c r="E30" s="4" t="n">
        <v>0</v>
      </c>
      <c r="F30" s="4" t="n">
        <v>0</v>
      </c>
      <c r="G30" s="4" t="n">
        <v>0</v>
      </c>
      <c r="H30" s="4" t="n">
        <f aca="false">SUM(D30:G30)</f>
        <v>0.814229249</v>
      </c>
      <c r="I30" s="0" t="n">
        <v>1</v>
      </c>
      <c r="J30" s="4" t="n">
        <v>0.7399380805</v>
      </c>
      <c r="K30" s="4" t="n">
        <v>0</v>
      </c>
      <c r="L30" s="4" t="n">
        <v>0</v>
      </c>
      <c r="M30" s="4" t="n">
        <v>0</v>
      </c>
      <c r="N30" s="4" t="n">
        <f aca="false">SUM(J30:M30)</f>
        <v>0.7399380805</v>
      </c>
      <c r="O30" s="0" t="n">
        <v>1</v>
      </c>
      <c r="P30" s="4" t="n">
        <v>0.4616433686</v>
      </c>
      <c r="Q30" s="4" t="n">
        <v>0</v>
      </c>
      <c r="R30" s="4" t="n">
        <v>0</v>
      </c>
      <c r="S30" s="4" t="n">
        <v>0</v>
      </c>
      <c r="T30" s="4" t="n">
        <f aca="false">SUM(P30:S30)</f>
        <v>0.4616433686</v>
      </c>
      <c r="U30" s="0" t="n">
        <v>1</v>
      </c>
      <c r="V30" s="4" t="n">
        <v>0.4537286613</v>
      </c>
      <c r="W30" s="4" t="n">
        <v>0.0004492363</v>
      </c>
      <c r="X30" s="4" t="n">
        <v>0</v>
      </c>
      <c r="Y30" s="4" t="n">
        <v>0</v>
      </c>
      <c r="Z30" s="4" t="n">
        <f aca="false">SUM(V30:Y30)</f>
        <v>0.4541778976</v>
      </c>
      <c r="AA30" s="0" t="n">
        <v>1</v>
      </c>
      <c r="AB30" s="5" t="n">
        <v>4</v>
      </c>
      <c r="AC30" s="5" t="n">
        <v>3</v>
      </c>
      <c r="AD30" s="5" t="n">
        <v>5</v>
      </c>
      <c r="AE30" s="5" t="n">
        <v>5</v>
      </c>
      <c r="AF30" s="5" t="n">
        <v>3</v>
      </c>
      <c r="AG30" s="5" t="n">
        <v>4</v>
      </c>
      <c r="AH30" s="5" t="n">
        <v>3</v>
      </c>
      <c r="AI30" s="5" t="n">
        <v>4</v>
      </c>
      <c r="AJ30" s="5" t="n">
        <v>5</v>
      </c>
      <c r="AK30" s="5" t="n">
        <v>4</v>
      </c>
      <c r="AL30" s="5" t="n">
        <v>3</v>
      </c>
      <c r="AM30" s="5" t="n">
        <v>4</v>
      </c>
      <c r="AN30" s="5" t="n">
        <v>3</v>
      </c>
      <c r="AO30" s="5" t="s">
        <v>156</v>
      </c>
      <c r="AP30" s="5" t="n">
        <v>4</v>
      </c>
      <c r="AQ30" s="5" t="n">
        <v>3</v>
      </c>
      <c r="AR30" s="5" t="n">
        <v>4</v>
      </c>
      <c r="AT30" s="5" t="n">
        <v>5</v>
      </c>
      <c r="AU30" s="5" t="n">
        <v>5</v>
      </c>
      <c r="AV30" s="5" t="n">
        <v>5</v>
      </c>
      <c r="AW30" s="5" t="s">
        <v>157</v>
      </c>
      <c r="AX30" s="5" t="n">
        <v>4</v>
      </c>
      <c r="AY30" s="5" t="n">
        <v>5</v>
      </c>
      <c r="AZ30" s="5" t="n">
        <v>3</v>
      </c>
      <c r="BB30" s="5" t="n">
        <v>3</v>
      </c>
      <c r="BC30" s="5" t="n">
        <v>5</v>
      </c>
      <c r="BE30" s="5" t="n">
        <v>2</v>
      </c>
      <c r="BF30" s="5" t="n">
        <v>5</v>
      </c>
      <c r="BG30" s="5" t="s">
        <v>81</v>
      </c>
      <c r="BH30" s="5" t="s">
        <v>81</v>
      </c>
      <c r="BI30" s="5" t="s">
        <v>81</v>
      </c>
      <c r="BJ30" s="5" t="s">
        <v>81</v>
      </c>
      <c r="BK30" s="5" t="s">
        <v>79</v>
      </c>
      <c r="BL30" s="5" t="s">
        <v>79</v>
      </c>
      <c r="BM30" s="5" t="s">
        <v>81</v>
      </c>
      <c r="BN30" s="5" t="s">
        <v>81</v>
      </c>
      <c r="BP30" s="5" t="s">
        <v>158</v>
      </c>
      <c r="BQ30" s="5" t="s">
        <v>76</v>
      </c>
      <c r="BR30" s="5" t="s">
        <v>76</v>
      </c>
      <c r="BS30" s="5" t="s">
        <v>83</v>
      </c>
      <c r="BT30" s="5" t="s">
        <v>83</v>
      </c>
      <c r="BV30" s="5" t="s">
        <v>159</v>
      </c>
      <c r="BW30" s="5" t="s">
        <v>76</v>
      </c>
      <c r="BX30" s="5" t="s">
        <v>83</v>
      </c>
      <c r="BY30" s="5" t="s">
        <v>83</v>
      </c>
    </row>
    <row r="31" customFormat="false" ht="13.8" hidden="false" customHeight="false" outlineLevel="0" collapsed="false">
      <c r="A31" s="4" t="n">
        <v>18</v>
      </c>
      <c r="B31" s="4" t="n">
        <v>1</v>
      </c>
      <c r="C31" s="0" t="n">
        <v>3</v>
      </c>
      <c r="D31" s="4" t="n">
        <v>0.774535809</v>
      </c>
      <c r="E31" s="4" t="n">
        <v>0</v>
      </c>
      <c r="F31" s="4" t="n">
        <v>0</v>
      </c>
      <c r="G31" s="4" t="n">
        <v>0</v>
      </c>
      <c r="H31" s="4" t="n">
        <f aca="false">SUM(D31:G31)</f>
        <v>0.774535809</v>
      </c>
      <c r="I31" s="0" t="n">
        <v>1</v>
      </c>
      <c r="J31" s="4" t="n">
        <v>0.5465116279</v>
      </c>
      <c r="K31" s="4" t="n">
        <v>0</v>
      </c>
      <c r="L31" s="4" t="n">
        <v>0.0265780731</v>
      </c>
      <c r="M31" s="4" t="n">
        <v>0.1445182724</v>
      </c>
      <c r="N31" s="4" t="n">
        <f aca="false">SUM(J31:M31)</f>
        <v>0.7176079734</v>
      </c>
      <c r="O31" s="0" t="n">
        <v>15</v>
      </c>
      <c r="P31" s="4" t="n">
        <v>0.6973058637</v>
      </c>
      <c r="Q31" s="4" t="n">
        <v>0.0031695721</v>
      </c>
      <c r="R31" s="4" t="n">
        <v>0</v>
      </c>
      <c r="S31" s="4" t="n">
        <v>0</v>
      </c>
      <c r="T31" s="4" t="n">
        <f aca="false">SUM(P31:S31)</f>
        <v>0.7004754358</v>
      </c>
      <c r="U31" s="0" t="n">
        <v>1</v>
      </c>
      <c r="V31" s="4" t="n">
        <v>0.7033898305</v>
      </c>
      <c r="W31" s="4" t="n">
        <v>0.0389830508</v>
      </c>
      <c r="X31" s="4" t="n">
        <v>0.0016949153</v>
      </c>
      <c r="Y31" s="4" t="n">
        <v>0</v>
      </c>
      <c r="Z31" s="4" t="n">
        <f aca="false">SUM(V31:Y31)</f>
        <v>0.7440677966</v>
      </c>
      <c r="AA31" s="0" t="n">
        <v>3</v>
      </c>
      <c r="AB31" s="5" t="n">
        <v>4</v>
      </c>
      <c r="AC31" s="5" t="n">
        <v>3</v>
      </c>
      <c r="AD31" s="5" t="n">
        <v>2</v>
      </c>
      <c r="AE31" s="5" t="n">
        <v>3</v>
      </c>
      <c r="AF31" s="5" t="n">
        <v>2</v>
      </c>
      <c r="AG31" s="5" t="n">
        <v>4</v>
      </c>
      <c r="AH31" s="5" t="n">
        <v>3</v>
      </c>
      <c r="AI31" s="5" t="n">
        <v>4</v>
      </c>
      <c r="AJ31" s="5" t="n">
        <v>2</v>
      </c>
      <c r="AK31" s="5" t="n">
        <v>3</v>
      </c>
      <c r="AL31" s="5" t="n">
        <v>4</v>
      </c>
      <c r="AM31" s="5" t="n">
        <v>4</v>
      </c>
      <c r="AN31" s="5" t="n">
        <v>4</v>
      </c>
      <c r="AP31" s="5" t="n">
        <v>3</v>
      </c>
      <c r="AQ31" s="5" t="n">
        <v>3</v>
      </c>
      <c r="AR31" s="5" t="n">
        <v>2</v>
      </c>
      <c r="AT31" s="5" t="n">
        <v>4</v>
      </c>
      <c r="AU31" s="5" t="n">
        <v>2</v>
      </c>
      <c r="AV31" s="5" t="n">
        <v>4</v>
      </c>
      <c r="AX31" s="5" t="n">
        <v>4</v>
      </c>
      <c r="AY31" s="5" t="n">
        <v>2</v>
      </c>
      <c r="AZ31" s="5" t="n">
        <v>2</v>
      </c>
      <c r="BB31" s="5" t="n">
        <v>2</v>
      </c>
      <c r="BC31" s="5" t="n">
        <v>5</v>
      </c>
      <c r="BE31" s="5" t="n">
        <v>2</v>
      </c>
      <c r="BF31" s="5" t="n">
        <v>5</v>
      </c>
      <c r="BG31" s="5" t="s">
        <v>81</v>
      </c>
      <c r="BH31" s="5" t="s">
        <v>81</v>
      </c>
      <c r="BI31" s="5" t="s">
        <v>80</v>
      </c>
      <c r="BJ31" s="5" t="s">
        <v>80</v>
      </c>
      <c r="BK31" s="5" t="s">
        <v>81</v>
      </c>
      <c r="BL31" s="5" t="s">
        <v>141</v>
      </c>
      <c r="BM31" s="5" t="s">
        <v>81</v>
      </c>
      <c r="BN31" s="5" t="s">
        <v>97</v>
      </c>
      <c r="BQ31" s="0" t="s">
        <v>83</v>
      </c>
      <c r="BR31" s="5" t="s">
        <v>76</v>
      </c>
      <c r="BS31" s="5" t="s">
        <v>83</v>
      </c>
      <c r="BT31" s="5" t="s">
        <v>76</v>
      </c>
      <c r="BW31" s="5" t="s">
        <v>83</v>
      </c>
      <c r="BX31" s="5" t="s">
        <v>83</v>
      </c>
      <c r="BY31" s="5" t="s">
        <v>76</v>
      </c>
    </row>
    <row r="32" customFormat="false" ht="13.8" hidden="false" customHeight="false" outlineLevel="0" collapsed="false">
      <c r="A32" s="4" t="n">
        <v>18</v>
      </c>
      <c r="B32" s="4" t="n">
        <v>2</v>
      </c>
      <c r="C32" s="0" t="n">
        <v>3</v>
      </c>
      <c r="D32" s="4" t="n">
        <v>0</v>
      </c>
      <c r="E32" s="4" t="n">
        <v>0</v>
      </c>
      <c r="F32" s="4" t="n">
        <v>0.1220159151</v>
      </c>
      <c r="G32" s="4" t="n">
        <v>0.0212201592</v>
      </c>
      <c r="H32" s="4" t="n">
        <f aca="false">SUM(D32:G32)</f>
        <v>0.1432360743</v>
      </c>
      <c r="I32" s="0" t="n">
        <v>2</v>
      </c>
      <c r="J32" s="4" t="n">
        <v>0.0514950166</v>
      </c>
      <c r="K32" s="4" t="n">
        <v>0.1046511628</v>
      </c>
      <c r="L32" s="4" t="n">
        <v>0.0747508306</v>
      </c>
      <c r="M32" s="4" t="n">
        <v>0.0066445183</v>
      </c>
      <c r="N32" s="4" t="n">
        <f aca="false">SUM(J32:M32)</f>
        <v>0.2375415283</v>
      </c>
      <c r="O32" s="0" t="n">
        <v>6</v>
      </c>
      <c r="P32" s="4" t="n">
        <v>0.1299524564</v>
      </c>
      <c r="Q32" s="4" t="n">
        <v>0.1045958796</v>
      </c>
      <c r="R32" s="4" t="n">
        <v>0.0713153724</v>
      </c>
      <c r="S32" s="4" t="n">
        <v>0</v>
      </c>
      <c r="T32" s="4" t="n">
        <f aca="false">SUM(P32:S32)</f>
        <v>0.3058637084</v>
      </c>
      <c r="U32" s="0" t="n">
        <v>10</v>
      </c>
      <c r="V32" s="4" t="n">
        <v>0.0847457627</v>
      </c>
      <c r="W32" s="4" t="n">
        <v>0.0559322034</v>
      </c>
      <c r="X32" s="4" t="n">
        <v>0.0677966102</v>
      </c>
      <c r="Y32" s="4" t="n">
        <v>0</v>
      </c>
      <c r="Z32" s="4" t="n">
        <f aca="false">SUM(V32:Y32)</f>
        <v>0.2084745763</v>
      </c>
      <c r="AA32" s="0" t="n">
        <v>9</v>
      </c>
      <c r="AB32" s="5" t="n">
        <v>5</v>
      </c>
      <c r="AC32" s="5" t="n">
        <v>4</v>
      </c>
      <c r="AD32" s="5" t="n">
        <v>4</v>
      </c>
      <c r="AE32" s="5" t="n">
        <v>4</v>
      </c>
      <c r="AF32" s="5" t="n">
        <v>4</v>
      </c>
      <c r="AG32" s="5" t="n">
        <v>4</v>
      </c>
      <c r="AH32" s="5" t="n">
        <v>4</v>
      </c>
      <c r="AI32" s="5" t="n">
        <v>4</v>
      </c>
      <c r="AJ32" s="5" t="n">
        <v>5</v>
      </c>
      <c r="AK32" s="5" t="n">
        <v>5</v>
      </c>
      <c r="AL32" s="5" t="n">
        <v>5</v>
      </c>
      <c r="AM32" s="5" t="n">
        <v>4</v>
      </c>
      <c r="AN32" s="5" t="n">
        <v>5</v>
      </c>
      <c r="AO32" s="5" t="s">
        <v>160</v>
      </c>
      <c r="AP32" s="5" t="n">
        <v>5</v>
      </c>
      <c r="AQ32" s="5" t="n">
        <v>5</v>
      </c>
      <c r="AR32" s="5" t="n">
        <v>5</v>
      </c>
      <c r="AS32" s="5" t="s">
        <v>161</v>
      </c>
      <c r="AT32" s="5" t="n">
        <v>5</v>
      </c>
      <c r="AU32" s="5" t="n">
        <v>5</v>
      </c>
      <c r="AV32" s="5" t="n">
        <v>5</v>
      </c>
      <c r="AW32" s="5" t="s">
        <v>162</v>
      </c>
      <c r="AX32" s="5" t="n">
        <v>5</v>
      </c>
      <c r="AY32" s="5" t="n">
        <v>5</v>
      </c>
      <c r="AZ32" s="5" t="n">
        <v>5</v>
      </c>
      <c r="BA32" s="5" t="s">
        <v>163</v>
      </c>
      <c r="BB32" s="5" t="n">
        <v>3</v>
      </c>
      <c r="BC32" s="5" t="n">
        <v>5</v>
      </c>
      <c r="BD32" s="5" t="s">
        <v>164</v>
      </c>
      <c r="BE32" s="5" t="n">
        <v>4</v>
      </c>
      <c r="BF32" s="5" t="n">
        <v>5</v>
      </c>
      <c r="BG32" s="5" t="s">
        <v>79</v>
      </c>
      <c r="BH32" s="5" t="s">
        <v>79</v>
      </c>
      <c r="BI32" s="5" t="s">
        <v>79</v>
      </c>
      <c r="BJ32" s="5" t="s">
        <v>79</v>
      </c>
      <c r="BK32" s="5" t="s">
        <v>79</v>
      </c>
      <c r="BL32" s="5" t="s">
        <v>79</v>
      </c>
      <c r="BM32" s="5" t="s">
        <v>79</v>
      </c>
      <c r="BN32" s="5" t="s">
        <v>79</v>
      </c>
      <c r="BP32" s="5" t="s">
        <v>165</v>
      </c>
      <c r="BQ32" s="5" t="s">
        <v>83</v>
      </c>
      <c r="BR32" s="5" t="s">
        <v>76</v>
      </c>
      <c r="BS32" s="5" t="s">
        <v>83</v>
      </c>
      <c r="BT32" s="5" t="s">
        <v>83</v>
      </c>
      <c r="BU32" s="5" t="s">
        <v>166</v>
      </c>
      <c r="BV32" s="5" t="s">
        <v>167</v>
      </c>
      <c r="BW32" s="5" t="s">
        <v>76</v>
      </c>
      <c r="BX32" s="5" t="s">
        <v>83</v>
      </c>
      <c r="BY32" s="5" t="s">
        <v>83</v>
      </c>
    </row>
    <row r="33" customFormat="false" ht="13.8" hidden="false" customHeight="false" outlineLevel="0" collapsed="false">
      <c r="A33" s="4" t="n">
        <v>18</v>
      </c>
      <c r="B33" s="4" t="n">
        <v>0</v>
      </c>
      <c r="C33" s="0" t="n">
        <v>3</v>
      </c>
      <c r="D33" s="4" t="n">
        <v>0.4270557029</v>
      </c>
      <c r="E33" s="4" t="n">
        <v>0</v>
      </c>
      <c r="F33" s="4" t="n">
        <v>0</v>
      </c>
      <c r="G33" s="4" t="n">
        <v>0.0610079576</v>
      </c>
      <c r="H33" s="4" t="n">
        <f aca="false">SUM(D33:G33)</f>
        <v>0.4880636605</v>
      </c>
      <c r="I33" s="0" t="n">
        <v>3</v>
      </c>
      <c r="J33" s="4" t="n">
        <v>0.2009966777</v>
      </c>
      <c r="K33" s="4" t="n">
        <v>0</v>
      </c>
      <c r="L33" s="4" t="n">
        <v>0.011627907</v>
      </c>
      <c r="M33" s="4" t="n">
        <v>0.2541528239</v>
      </c>
      <c r="N33" s="4" t="n">
        <f aca="false">SUM(J33:M33)</f>
        <v>0.4667774086</v>
      </c>
      <c r="O33" s="0" t="n">
        <v>6</v>
      </c>
      <c r="P33" s="4" t="n">
        <v>0.3391442155</v>
      </c>
      <c r="Q33" s="4" t="n">
        <v>0.0015847861</v>
      </c>
      <c r="R33" s="4" t="n">
        <v>0.0633914422</v>
      </c>
      <c r="S33" s="4" t="n">
        <v>0.0618066561</v>
      </c>
      <c r="T33" s="4" t="n">
        <f aca="false">SUM(P33:S33)</f>
        <v>0.4659270999</v>
      </c>
      <c r="U33" s="0" t="n">
        <v>7</v>
      </c>
      <c r="V33" s="4" t="n">
        <v>0.3305084746</v>
      </c>
      <c r="W33" s="4" t="n">
        <v>0</v>
      </c>
      <c r="X33" s="4" t="n">
        <v>0.0322033898</v>
      </c>
      <c r="Y33" s="4" t="n">
        <v>0.0915254237</v>
      </c>
      <c r="Z33" s="4" t="n">
        <f aca="false">SUM(V33:Y33)</f>
        <v>0.4542372881</v>
      </c>
      <c r="AA33" s="0" t="n">
        <v>7</v>
      </c>
      <c r="AB33" s="5" t="n">
        <v>4</v>
      </c>
      <c r="AC33" s="5" t="n">
        <v>4</v>
      </c>
      <c r="AD33" s="5" t="n">
        <v>5</v>
      </c>
      <c r="AE33" s="5" t="n">
        <v>5</v>
      </c>
      <c r="AF33" s="5" t="n">
        <v>4</v>
      </c>
      <c r="AG33" s="5" t="n">
        <v>5</v>
      </c>
      <c r="AH33" s="5" t="n">
        <v>5</v>
      </c>
      <c r="AI33" s="5" t="n">
        <v>5</v>
      </c>
      <c r="AJ33" s="5" t="n">
        <v>4</v>
      </c>
      <c r="AK33" s="5" t="n">
        <v>4</v>
      </c>
      <c r="AL33" s="5" t="n">
        <v>5</v>
      </c>
      <c r="AM33" s="5" t="n">
        <v>5</v>
      </c>
      <c r="AN33" s="5" t="n">
        <v>5</v>
      </c>
      <c r="AP33" s="5" t="n">
        <v>5</v>
      </c>
      <c r="AQ33" s="5" t="n">
        <v>4</v>
      </c>
      <c r="AR33" s="5" t="n">
        <v>4</v>
      </c>
      <c r="AT33" s="5" t="n">
        <v>5</v>
      </c>
      <c r="AU33" s="5" t="n">
        <v>5</v>
      </c>
      <c r="AV33" s="5" t="n">
        <v>5</v>
      </c>
      <c r="AX33" s="5" t="n">
        <v>4</v>
      </c>
      <c r="AY33" s="5" t="n">
        <v>4</v>
      </c>
      <c r="AZ33" s="5" t="n">
        <v>4</v>
      </c>
      <c r="BB33" s="5" t="n">
        <v>3</v>
      </c>
      <c r="BC33" s="5" t="n">
        <v>5</v>
      </c>
      <c r="BD33" s="5" t="s">
        <v>168</v>
      </c>
      <c r="BE33" s="5" t="n">
        <v>4</v>
      </c>
      <c r="BF33" s="5" t="n">
        <v>5</v>
      </c>
      <c r="BG33" s="5" t="s">
        <v>81</v>
      </c>
      <c r="BH33" s="5" t="s">
        <v>81</v>
      </c>
      <c r="BI33" s="5" t="s">
        <v>81</v>
      </c>
      <c r="BJ33" s="5" t="s">
        <v>81</v>
      </c>
      <c r="BK33" s="5" t="s">
        <v>79</v>
      </c>
      <c r="BL33" s="5" t="s">
        <v>79</v>
      </c>
      <c r="BM33" s="5" t="s">
        <v>81</v>
      </c>
      <c r="BN33" s="5" t="s">
        <v>81</v>
      </c>
      <c r="BP33" s="5" t="s">
        <v>169</v>
      </c>
      <c r="BQ33" s="5" t="s">
        <v>83</v>
      </c>
      <c r="BR33" s="5" t="s">
        <v>76</v>
      </c>
      <c r="BS33" s="5" t="s">
        <v>83</v>
      </c>
      <c r="BT33" s="5" t="s">
        <v>76</v>
      </c>
      <c r="BV33" s="5" t="s">
        <v>170</v>
      </c>
      <c r="BW33" s="5" t="s">
        <v>83</v>
      </c>
      <c r="BX33" s="5" t="s">
        <v>76</v>
      </c>
      <c r="BY33" s="5" t="s">
        <v>76</v>
      </c>
    </row>
    <row r="34" customFormat="false" ht="13.8" hidden="false" customHeight="false" outlineLevel="0" collapsed="false">
      <c r="A34" s="4" t="n">
        <v>3</v>
      </c>
      <c r="B34" s="4" t="n">
        <v>1</v>
      </c>
      <c r="C34" s="0" t="n">
        <v>4</v>
      </c>
      <c r="D34" s="4" t="n">
        <v>0.355987055</v>
      </c>
      <c r="E34" s="4" t="n">
        <v>0.0323624595</v>
      </c>
      <c r="F34" s="4" t="n">
        <v>0</v>
      </c>
      <c r="G34" s="4" t="n">
        <v>0.0323624595</v>
      </c>
      <c r="H34" s="4" t="n">
        <f aca="false">SUM(D34:G34)</f>
        <v>0.420711974</v>
      </c>
      <c r="I34" s="0" t="n">
        <v>3</v>
      </c>
      <c r="J34" s="4" t="n">
        <v>0.4666666667</v>
      </c>
      <c r="K34" s="4" t="n">
        <v>0</v>
      </c>
      <c r="L34" s="4" t="n">
        <v>0</v>
      </c>
      <c r="M34" s="4" t="n">
        <v>0</v>
      </c>
      <c r="N34" s="4" t="n">
        <f aca="false">SUM(J34:M34)</f>
        <v>0.4666666667</v>
      </c>
      <c r="O34" s="0" t="n">
        <v>1</v>
      </c>
      <c r="P34" s="4" t="n">
        <v>0.1272949816</v>
      </c>
      <c r="Q34" s="4" t="n">
        <v>0.0828233374</v>
      </c>
      <c r="R34" s="4" t="n">
        <v>0.0053039576</v>
      </c>
      <c r="S34" s="4" t="n">
        <v>0.0734394125</v>
      </c>
      <c r="T34" s="4" t="n">
        <f aca="false">SUM(P34:S34)</f>
        <v>0.2888616891</v>
      </c>
      <c r="U34" s="0" t="n">
        <v>18</v>
      </c>
      <c r="V34" s="4" t="n">
        <v>0.1198156682</v>
      </c>
      <c r="W34" s="4" t="n">
        <v>0.1092824226</v>
      </c>
      <c r="X34" s="4" t="n">
        <v>0.017116524</v>
      </c>
      <c r="Y34" s="4" t="n">
        <v>0.1415404872</v>
      </c>
      <c r="Z34" s="4" t="n">
        <f aca="false">SUM(V34:Y34)</f>
        <v>0.387755102</v>
      </c>
      <c r="AA34" s="0" t="n">
        <v>9</v>
      </c>
      <c r="AB34" s="5" t="n">
        <v>4</v>
      </c>
      <c r="AC34" s="5" t="n">
        <v>4</v>
      </c>
      <c r="AD34" s="5" t="n">
        <v>5</v>
      </c>
      <c r="AE34" s="5" t="n">
        <v>5</v>
      </c>
      <c r="AF34" s="5" t="n">
        <v>3</v>
      </c>
      <c r="AG34" s="5" t="n">
        <v>5</v>
      </c>
      <c r="AH34" s="5" t="n">
        <v>4</v>
      </c>
      <c r="AI34" s="5" t="n">
        <v>4</v>
      </c>
      <c r="AJ34" s="5" t="n">
        <v>4</v>
      </c>
      <c r="AK34" s="5" t="n">
        <v>2</v>
      </c>
      <c r="AL34" s="5" t="n">
        <v>5</v>
      </c>
      <c r="AM34" s="5" t="n">
        <v>5</v>
      </c>
      <c r="AN34" s="5" t="n">
        <v>5</v>
      </c>
      <c r="AP34" s="5" t="n">
        <v>4</v>
      </c>
      <c r="AQ34" s="5" t="n">
        <v>4</v>
      </c>
      <c r="AR34" s="5" t="n">
        <v>2</v>
      </c>
      <c r="AT34" s="5" t="n">
        <v>5</v>
      </c>
      <c r="AU34" s="5" t="n">
        <v>5</v>
      </c>
      <c r="AV34" s="5" t="n">
        <v>5</v>
      </c>
      <c r="AX34" s="5" t="n">
        <v>4</v>
      </c>
      <c r="AY34" s="5" t="n">
        <v>5</v>
      </c>
      <c r="AZ34" s="5" t="n">
        <v>3</v>
      </c>
      <c r="BB34" s="5" t="n">
        <v>2</v>
      </c>
      <c r="BC34" s="5" t="n">
        <v>4</v>
      </c>
      <c r="BE34" s="5" t="n">
        <v>4</v>
      </c>
      <c r="BF34" s="5" t="n">
        <v>4</v>
      </c>
      <c r="BG34" s="5" t="s">
        <v>81</v>
      </c>
      <c r="BH34" s="5" t="s">
        <v>81</v>
      </c>
      <c r="BI34" s="5" t="s">
        <v>81</v>
      </c>
      <c r="BJ34" s="5" t="s">
        <v>79</v>
      </c>
      <c r="BK34" s="5" t="s">
        <v>79</v>
      </c>
      <c r="BL34" s="5" t="s">
        <v>79</v>
      </c>
      <c r="BM34" s="5" t="s">
        <v>81</v>
      </c>
      <c r="BN34" s="5" t="s">
        <v>81</v>
      </c>
      <c r="BO34" s="5" t="n">
        <v>4</v>
      </c>
      <c r="BQ34" s="0" t="s">
        <v>83</v>
      </c>
      <c r="BR34" s="5" t="s">
        <v>83</v>
      </c>
      <c r="BS34" s="5" t="s">
        <v>83</v>
      </c>
      <c r="BT34" s="5" t="s">
        <v>76</v>
      </c>
      <c r="BW34" s="5" t="s">
        <v>83</v>
      </c>
      <c r="BX34" s="5" t="s">
        <v>83</v>
      </c>
      <c r="BY34" s="5" t="s">
        <v>76</v>
      </c>
    </row>
    <row r="35" customFormat="false" ht="13.8" hidden="false" customHeight="false" outlineLevel="0" collapsed="false">
      <c r="A35" s="4" t="n">
        <v>3</v>
      </c>
      <c r="B35" s="4" t="n">
        <v>0</v>
      </c>
      <c r="C35" s="0" t="n">
        <v>4</v>
      </c>
      <c r="D35" s="4" t="n">
        <v>0</v>
      </c>
      <c r="E35" s="4" t="n">
        <v>0</v>
      </c>
      <c r="F35" s="4" t="n">
        <v>0</v>
      </c>
      <c r="G35" s="4" t="n">
        <v>0.3252427184</v>
      </c>
      <c r="H35" s="4" t="n">
        <f aca="false">SUM(D35:G35)</f>
        <v>0.3252427184</v>
      </c>
      <c r="I35" s="0" t="n">
        <v>1</v>
      </c>
      <c r="J35" s="4" t="n">
        <v>0.0575757576</v>
      </c>
      <c r="K35" s="4" t="n">
        <v>0</v>
      </c>
      <c r="L35" s="4" t="n">
        <v>0.1666666667</v>
      </c>
      <c r="M35" s="4" t="n">
        <v>0</v>
      </c>
      <c r="N35" s="4" t="n">
        <f aca="false">SUM(J35:M35)</f>
        <v>0.2242424243</v>
      </c>
      <c r="O35" s="0" t="n">
        <v>2</v>
      </c>
      <c r="P35" s="4" t="n">
        <v>0.1003671971</v>
      </c>
      <c r="Q35" s="4" t="n">
        <v>0.0097919217</v>
      </c>
      <c r="R35" s="4" t="n">
        <v>0.043247654</v>
      </c>
      <c r="S35" s="4" t="n">
        <v>0.2317421461</v>
      </c>
      <c r="T35" s="4" t="n">
        <f aca="false">SUM(P35:S35)</f>
        <v>0.3851489189</v>
      </c>
      <c r="U35" s="0" t="n">
        <v>13</v>
      </c>
      <c r="V35" s="4" t="n">
        <v>0.1632653061</v>
      </c>
      <c r="W35" s="4" t="n">
        <v>0.0335747202</v>
      </c>
      <c r="X35" s="4" t="n">
        <v>0.0335747202</v>
      </c>
      <c r="Y35" s="4" t="n">
        <v>0.0322580645</v>
      </c>
      <c r="Z35" s="4" t="n">
        <f aca="false">SUM(V35:Y35)</f>
        <v>0.262672811</v>
      </c>
      <c r="AA35" s="0" t="n">
        <v>15</v>
      </c>
      <c r="AB35" s="5" t="n">
        <v>5</v>
      </c>
      <c r="AC35" s="5" t="n">
        <v>4</v>
      </c>
      <c r="AD35" s="5" t="n">
        <v>3</v>
      </c>
      <c r="AE35" s="5" t="n">
        <v>3</v>
      </c>
      <c r="AF35" s="5" t="n">
        <v>4</v>
      </c>
      <c r="AG35" s="5" t="n">
        <v>4</v>
      </c>
      <c r="AH35" s="5" t="n">
        <v>5</v>
      </c>
      <c r="AI35" s="5" t="n">
        <v>4</v>
      </c>
      <c r="AJ35" s="5" t="n">
        <v>5</v>
      </c>
      <c r="AK35" s="5" t="n">
        <v>3</v>
      </c>
      <c r="AL35" s="5" t="n">
        <v>4</v>
      </c>
      <c r="AM35" s="5" t="n">
        <v>5</v>
      </c>
      <c r="AN35" s="5" t="n">
        <v>3</v>
      </c>
      <c r="AP35" s="5" t="n">
        <v>4</v>
      </c>
      <c r="AQ35" s="5" t="n">
        <v>5</v>
      </c>
      <c r="AR35" s="5" t="n">
        <v>3</v>
      </c>
      <c r="AS35" s="5" t="s">
        <v>171</v>
      </c>
      <c r="AT35" s="5" t="n">
        <v>5</v>
      </c>
      <c r="AU35" s="5" t="n">
        <v>5</v>
      </c>
      <c r="AV35" s="5" t="n">
        <v>5</v>
      </c>
      <c r="AX35" s="5" t="n">
        <v>4</v>
      </c>
      <c r="AY35" s="5" t="n">
        <v>5</v>
      </c>
      <c r="AZ35" s="5" t="n">
        <v>3</v>
      </c>
      <c r="BA35" s="5" t="s">
        <v>172</v>
      </c>
      <c r="BB35" s="5" t="n">
        <v>1</v>
      </c>
      <c r="BC35" s="5" t="n">
        <v>5</v>
      </c>
      <c r="BE35" s="5" t="n">
        <v>3</v>
      </c>
      <c r="BF35" s="5" t="n">
        <v>4</v>
      </c>
      <c r="BG35" s="5" t="s">
        <v>81</v>
      </c>
      <c r="BH35" s="5" t="s">
        <v>79</v>
      </c>
      <c r="BI35" s="5" t="s">
        <v>81</v>
      </c>
      <c r="BJ35" s="5" t="s">
        <v>79</v>
      </c>
      <c r="BK35" s="5" t="s">
        <v>81</v>
      </c>
      <c r="BL35" s="5" t="s">
        <v>79</v>
      </c>
      <c r="BM35" s="5" t="s">
        <v>141</v>
      </c>
      <c r="BN35" s="5" t="s">
        <v>79</v>
      </c>
      <c r="BO35" s="5" t="n">
        <v>3</v>
      </c>
      <c r="BP35" s="5" t="s">
        <v>173</v>
      </c>
      <c r="BQ35" s="5" t="s">
        <v>83</v>
      </c>
      <c r="BR35" s="5" t="s">
        <v>76</v>
      </c>
      <c r="BS35" s="5" t="s">
        <v>83</v>
      </c>
      <c r="BT35" s="5" t="s">
        <v>76</v>
      </c>
      <c r="BV35" s="5" t="s">
        <v>174</v>
      </c>
      <c r="BW35" s="5" t="s">
        <v>76</v>
      </c>
      <c r="BX35" s="5" t="s">
        <v>83</v>
      </c>
      <c r="BY35" s="5" t="s">
        <v>76</v>
      </c>
    </row>
    <row r="36" customFormat="false" ht="13.8" hidden="false" customHeight="false" outlineLevel="0" collapsed="false">
      <c r="A36" s="4" t="n">
        <v>3</v>
      </c>
      <c r="B36" s="4" t="n">
        <v>3</v>
      </c>
      <c r="C36" s="0" t="n">
        <v>4</v>
      </c>
      <c r="D36" s="4" t="n">
        <v>0.2216828479</v>
      </c>
      <c r="E36" s="4" t="n">
        <v>0</v>
      </c>
      <c r="F36" s="4" t="n">
        <v>0</v>
      </c>
      <c r="G36" s="4" t="n">
        <v>0.1294498382</v>
      </c>
      <c r="H36" s="4" t="n">
        <f aca="false">SUM(D36:G36)</f>
        <v>0.3511326861</v>
      </c>
      <c r="I36" s="0" t="n">
        <v>4</v>
      </c>
      <c r="J36" s="4" t="n">
        <v>0.1121212121</v>
      </c>
      <c r="K36" s="4" t="n">
        <v>0</v>
      </c>
      <c r="L36" s="4" t="n">
        <v>0</v>
      </c>
      <c r="M36" s="4" t="n">
        <v>0.3424242424</v>
      </c>
      <c r="N36" s="4" t="n">
        <f aca="false">SUM(J36:M36)</f>
        <v>0.4545454545</v>
      </c>
      <c r="O36" s="0" t="n">
        <v>3</v>
      </c>
      <c r="P36" s="4" t="n">
        <v>0.4887800898</v>
      </c>
      <c r="Q36" s="4" t="n">
        <v>0</v>
      </c>
      <c r="R36" s="4" t="n">
        <v>0</v>
      </c>
      <c r="S36" s="4" t="n">
        <v>0.0550795594</v>
      </c>
      <c r="T36" s="4" t="n">
        <f aca="false">SUM(P36:S36)</f>
        <v>0.5438596492</v>
      </c>
      <c r="U36" s="0" t="n">
        <v>4</v>
      </c>
      <c r="V36" s="4" t="n">
        <v>0.6168531929</v>
      </c>
      <c r="W36" s="4" t="n">
        <v>0.0006583278</v>
      </c>
      <c r="X36" s="4" t="n">
        <v>0</v>
      </c>
      <c r="Y36" s="4" t="n">
        <v>0.0934825543</v>
      </c>
      <c r="Z36" s="4" t="n">
        <f aca="false">SUM(V36:Y36)</f>
        <v>0.710994075</v>
      </c>
      <c r="AA36" s="0" t="n">
        <v>20</v>
      </c>
      <c r="AB36" s="5" t="n">
        <v>5</v>
      </c>
      <c r="AC36" s="5" t="n">
        <v>4</v>
      </c>
      <c r="AD36" s="5" t="n">
        <v>5</v>
      </c>
      <c r="AE36" s="5" t="n">
        <v>5</v>
      </c>
      <c r="AF36" s="5" t="n">
        <v>3</v>
      </c>
      <c r="AG36" s="5" t="n">
        <v>5</v>
      </c>
      <c r="AH36" s="5" t="n">
        <v>3</v>
      </c>
      <c r="AI36" s="5" t="n">
        <v>5</v>
      </c>
      <c r="AJ36" s="5" t="n">
        <v>5</v>
      </c>
      <c r="AK36" s="5" t="n">
        <v>4</v>
      </c>
      <c r="AL36" s="5" t="n">
        <v>4</v>
      </c>
      <c r="AM36" s="5" t="n">
        <v>4</v>
      </c>
      <c r="AN36" s="5" t="n">
        <v>3</v>
      </c>
      <c r="AP36" s="5" t="n">
        <v>4</v>
      </c>
      <c r="AQ36" s="5" t="n">
        <v>4</v>
      </c>
      <c r="AR36" s="5" t="n">
        <v>4</v>
      </c>
      <c r="AT36" s="5" t="n">
        <v>5</v>
      </c>
      <c r="AU36" s="5" t="n">
        <v>5</v>
      </c>
      <c r="AV36" s="5" t="n">
        <v>5</v>
      </c>
      <c r="AX36" s="5" t="n">
        <v>4</v>
      </c>
      <c r="AY36" s="5" t="n">
        <v>4</v>
      </c>
      <c r="AZ36" s="5" t="n">
        <v>4</v>
      </c>
      <c r="BB36" s="5" t="n">
        <v>1</v>
      </c>
      <c r="BC36" s="5" t="n">
        <v>3</v>
      </c>
      <c r="BD36" s="5" t="s">
        <v>175</v>
      </c>
      <c r="BE36" s="5" t="n">
        <v>5</v>
      </c>
      <c r="BF36" s="5" t="n">
        <v>5</v>
      </c>
      <c r="BG36" s="5" t="s">
        <v>80</v>
      </c>
      <c r="BH36" s="5" t="s">
        <v>81</v>
      </c>
      <c r="BI36" s="5" t="s">
        <v>81</v>
      </c>
      <c r="BJ36" s="5" t="s">
        <v>81</v>
      </c>
      <c r="BK36" s="5" t="s">
        <v>81</v>
      </c>
      <c r="BL36" s="5" t="s">
        <v>81</v>
      </c>
      <c r="BM36" s="5" t="s">
        <v>81</v>
      </c>
      <c r="BN36" s="5" t="s">
        <v>81</v>
      </c>
      <c r="BO36" s="5" t="n">
        <v>3</v>
      </c>
      <c r="BP36" s="5" t="s">
        <v>176</v>
      </c>
      <c r="BQ36" s="5" t="s">
        <v>83</v>
      </c>
      <c r="BR36" s="5" t="s">
        <v>76</v>
      </c>
      <c r="BS36" s="5" t="s">
        <v>83</v>
      </c>
      <c r="BT36" s="5" t="s">
        <v>76</v>
      </c>
      <c r="BW36" s="5" t="s">
        <v>76</v>
      </c>
      <c r="BX36" s="5" t="s">
        <v>83</v>
      </c>
      <c r="BY36" s="5" t="s">
        <v>76</v>
      </c>
    </row>
    <row r="37" customFormat="false" ht="13.8" hidden="false" customHeight="false" outlineLevel="0" collapsed="false">
      <c r="A37" s="4" t="n">
        <v>3</v>
      </c>
      <c r="B37" s="4" t="n">
        <v>2</v>
      </c>
      <c r="C37" s="0" t="n">
        <v>4</v>
      </c>
      <c r="D37" s="4" t="n">
        <v>0.0566343042</v>
      </c>
      <c r="E37" s="4" t="n">
        <v>0.0420711974</v>
      </c>
      <c r="F37" s="4" t="n">
        <v>0.2686084142</v>
      </c>
      <c r="G37" s="4" t="n">
        <v>0.0080906149</v>
      </c>
      <c r="H37" s="4" t="n">
        <f aca="false">SUM(D37:G37)</f>
        <v>0.3754045307</v>
      </c>
      <c r="I37" s="0" t="n">
        <v>5</v>
      </c>
      <c r="J37" s="4" t="n">
        <v>0</v>
      </c>
      <c r="K37" s="4" t="n">
        <v>0.2636363636</v>
      </c>
      <c r="L37" s="4" t="n">
        <v>0</v>
      </c>
      <c r="M37" s="4" t="n">
        <v>0</v>
      </c>
      <c r="N37" s="4" t="n">
        <f aca="false">SUM(J37:M37)</f>
        <v>0.2636363636</v>
      </c>
      <c r="O37" s="0" t="n">
        <v>1</v>
      </c>
      <c r="P37" s="4" t="n">
        <v>0.0008159935</v>
      </c>
      <c r="Q37" s="4" t="n">
        <v>0.0620155039</v>
      </c>
      <c r="R37" s="4" t="n">
        <v>0.0995512036</v>
      </c>
      <c r="S37" s="4" t="n">
        <v>0.0689514484</v>
      </c>
      <c r="T37" s="4" t="n">
        <f aca="false">SUM(P37:S37)</f>
        <v>0.2313341494</v>
      </c>
      <c r="U37" s="0" t="n">
        <v>7</v>
      </c>
      <c r="V37" s="4" t="n">
        <v>0.103357472</v>
      </c>
      <c r="W37" s="4" t="n">
        <v>0.0190915076</v>
      </c>
      <c r="X37" s="4" t="n">
        <v>0.0882159315</v>
      </c>
      <c r="Y37" s="4" t="n">
        <v>0.1099407505</v>
      </c>
      <c r="Z37" s="4" t="n">
        <f aca="false">SUM(V37:Y37)</f>
        <v>0.3206056616</v>
      </c>
      <c r="AA37" s="0" t="n">
        <v>11</v>
      </c>
      <c r="AB37" s="5" t="n">
        <v>4</v>
      </c>
      <c r="AC37" s="5" t="n">
        <v>4</v>
      </c>
      <c r="AD37" s="5" t="n">
        <v>5</v>
      </c>
      <c r="AE37" s="5" t="n">
        <v>4</v>
      </c>
      <c r="AF37" s="5" t="n">
        <v>4</v>
      </c>
      <c r="AG37" s="5" t="n">
        <v>4</v>
      </c>
      <c r="AH37" s="5" t="n">
        <v>5</v>
      </c>
      <c r="AI37" s="5" t="n">
        <v>5</v>
      </c>
      <c r="AJ37" s="5" t="n">
        <v>5</v>
      </c>
      <c r="AK37" s="5" t="n">
        <v>5</v>
      </c>
      <c r="AL37" s="5" t="n">
        <v>4</v>
      </c>
      <c r="AM37" s="5" t="n">
        <v>5</v>
      </c>
      <c r="AN37" s="5" t="n">
        <v>4</v>
      </c>
      <c r="AP37" s="5" t="n">
        <v>4</v>
      </c>
      <c r="AQ37" s="5" t="n">
        <v>5</v>
      </c>
      <c r="AR37" s="5" t="n">
        <v>4</v>
      </c>
      <c r="AT37" s="5" t="n">
        <v>4</v>
      </c>
      <c r="AU37" s="5" t="n">
        <v>5</v>
      </c>
      <c r="AV37" s="5" t="n">
        <v>4</v>
      </c>
      <c r="AX37" s="5" t="n">
        <v>4</v>
      </c>
      <c r="AY37" s="5" t="n">
        <v>5</v>
      </c>
      <c r="AZ37" s="5" t="n">
        <v>4</v>
      </c>
      <c r="BB37" s="5" t="n">
        <v>4</v>
      </c>
      <c r="BC37" s="5" t="n">
        <v>4</v>
      </c>
      <c r="BE37" s="5" t="n">
        <v>5</v>
      </c>
      <c r="BF37" s="5" t="n">
        <v>4</v>
      </c>
      <c r="BG37" s="5" t="s">
        <v>79</v>
      </c>
      <c r="BH37" s="5" t="s">
        <v>81</v>
      </c>
      <c r="BI37" s="5" t="s">
        <v>79</v>
      </c>
      <c r="BJ37" s="5" t="s">
        <v>81</v>
      </c>
      <c r="BK37" s="5" t="s">
        <v>79</v>
      </c>
      <c r="BL37" s="5" t="s">
        <v>79</v>
      </c>
      <c r="BM37" s="5" t="s">
        <v>81</v>
      </c>
      <c r="BN37" s="5" t="s">
        <v>81</v>
      </c>
      <c r="BO37" s="5" t="n">
        <v>4</v>
      </c>
      <c r="BQ37" s="0" t="s">
        <v>83</v>
      </c>
      <c r="BR37" s="5" t="s">
        <v>83</v>
      </c>
      <c r="BS37" s="5" t="s">
        <v>83</v>
      </c>
      <c r="BT37" s="5" t="s">
        <v>76</v>
      </c>
      <c r="BV37" s="5" t="s">
        <v>177</v>
      </c>
      <c r="BW37" s="5" t="s">
        <v>83</v>
      </c>
      <c r="BX37" s="5" t="s">
        <v>76</v>
      </c>
      <c r="BY37" s="5" t="s">
        <v>83</v>
      </c>
    </row>
    <row r="38" customFormat="false" ht="13.8" hidden="false" customHeight="false" outlineLevel="0" collapsed="false">
      <c r="A38" s="4" t="n">
        <v>12</v>
      </c>
      <c r="B38" s="4" t="n">
        <v>2</v>
      </c>
      <c r="C38" s="0" t="n">
        <v>4</v>
      </c>
      <c r="D38" s="4" t="n">
        <v>0</v>
      </c>
      <c r="E38" s="4" t="n">
        <v>0.0352112676</v>
      </c>
      <c r="F38" s="4" t="n">
        <v>0.1478873239</v>
      </c>
      <c r="G38" s="4" t="n">
        <v>0.2183098592</v>
      </c>
      <c r="H38" s="4" t="n">
        <f aca="false">SUM(D38:G38)</f>
        <v>0.4014084507</v>
      </c>
      <c r="I38" s="0" t="n">
        <v>4</v>
      </c>
      <c r="J38" s="4" t="n">
        <v>0.0086206897</v>
      </c>
      <c r="K38" s="4" t="n">
        <v>0</v>
      </c>
      <c r="L38" s="4" t="n">
        <v>0.1724137931</v>
      </c>
      <c r="M38" s="4" t="n">
        <v>0.0862068966</v>
      </c>
      <c r="N38" s="4" t="n">
        <f aca="false">SUM(J38:M38)</f>
        <v>0.2672413794</v>
      </c>
      <c r="O38" s="0" t="n">
        <v>2</v>
      </c>
      <c r="P38" s="4" t="n">
        <v>0</v>
      </c>
      <c r="Q38" s="4" t="n">
        <v>0.1558603491</v>
      </c>
      <c r="R38" s="4" t="n">
        <v>0</v>
      </c>
      <c r="S38" s="4" t="n">
        <v>0.0748129676</v>
      </c>
      <c r="T38" s="4" t="n">
        <f aca="false">SUM(P38:S38)</f>
        <v>0.2306733167</v>
      </c>
      <c r="U38" s="0" t="n">
        <v>2</v>
      </c>
      <c r="V38" s="4" t="n">
        <v>0</v>
      </c>
      <c r="W38" s="4" t="n">
        <v>0.0720930233</v>
      </c>
      <c r="X38" s="4" t="n">
        <v>0</v>
      </c>
      <c r="Y38" s="4" t="n">
        <v>0.1511627907</v>
      </c>
      <c r="Z38" s="4" t="n">
        <f aca="false">SUM(V38:Y38)</f>
        <v>0.223255814</v>
      </c>
      <c r="AA38" s="0" t="n">
        <v>6</v>
      </c>
      <c r="AB38" s="5" t="n">
        <v>5</v>
      </c>
      <c r="AC38" s="5" t="n">
        <v>4</v>
      </c>
      <c r="AD38" s="5" t="n">
        <v>5</v>
      </c>
      <c r="AE38" s="5" t="n">
        <v>5</v>
      </c>
      <c r="AF38" s="5" t="n">
        <v>4</v>
      </c>
      <c r="AG38" s="5" t="n">
        <v>4</v>
      </c>
      <c r="AH38" s="5" t="n">
        <v>3</v>
      </c>
      <c r="AI38" s="5" t="n">
        <v>5</v>
      </c>
      <c r="AJ38" s="5" t="n">
        <v>5</v>
      </c>
      <c r="AK38" s="5" t="n">
        <v>5</v>
      </c>
      <c r="AL38" s="5" t="n">
        <v>5</v>
      </c>
      <c r="AM38" s="5" t="n">
        <v>5</v>
      </c>
      <c r="AN38" s="5" t="n">
        <v>5</v>
      </c>
      <c r="AP38" s="5" t="n">
        <v>5</v>
      </c>
      <c r="AQ38" s="5" t="n">
        <v>5</v>
      </c>
      <c r="AR38" s="5" t="n">
        <v>3</v>
      </c>
      <c r="AT38" s="5" t="n">
        <v>5</v>
      </c>
      <c r="AU38" s="5" t="n">
        <v>5</v>
      </c>
      <c r="AV38" s="5" t="n">
        <v>5</v>
      </c>
      <c r="AX38" s="5" t="n">
        <v>5</v>
      </c>
      <c r="AY38" s="5" t="n">
        <v>5</v>
      </c>
      <c r="AZ38" s="5" t="n">
        <v>3</v>
      </c>
      <c r="BB38" s="5" t="n">
        <v>5</v>
      </c>
      <c r="BC38" s="5" t="n">
        <v>5</v>
      </c>
      <c r="BE38" s="5" t="n">
        <v>5</v>
      </c>
      <c r="BF38" s="5" t="n">
        <v>5</v>
      </c>
      <c r="BG38" s="5" t="s">
        <v>79</v>
      </c>
      <c r="BH38" s="5" t="s">
        <v>79</v>
      </c>
      <c r="BI38" s="5" t="s">
        <v>79</v>
      </c>
      <c r="BJ38" s="5" t="s">
        <v>81</v>
      </c>
      <c r="BK38" s="5" t="s">
        <v>79</v>
      </c>
      <c r="BL38" s="5" t="s">
        <v>79</v>
      </c>
      <c r="BM38" s="5" t="s">
        <v>79</v>
      </c>
      <c r="BN38" s="5" t="s">
        <v>81</v>
      </c>
      <c r="BP38" s="5" t="s">
        <v>178</v>
      </c>
      <c r="BQ38" s="5" t="s">
        <v>76</v>
      </c>
      <c r="BR38" s="5" t="s">
        <v>83</v>
      </c>
      <c r="BS38" s="5" t="s">
        <v>83</v>
      </c>
      <c r="BT38" s="5" t="s">
        <v>76</v>
      </c>
      <c r="BV38" s="5" t="s">
        <v>179</v>
      </c>
      <c r="BW38" s="5" t="s">
        <v>83</v>
      </c>
      <c r="BX38" s="5" t="s">
        <v>83</v>
      </c>
      <c r="BY38" s="5" t="s">
        <v>76</v>
      </c>
    </row>
    <row r="39" customFormat="false" ht="13.8" hidden="false" customHeight="false" outlineLevel="0" collapsed="false">
      <c r="A39" s="4" t="n">
        <v>12</v>
      </c>
      <c r="B39" s="4" t="n">
        <v>0</v>
      </c>
      <c r="C39" s="0" t="n">
        <v>4</v>
      </c>
      <c r="D39" s="4" t="n">
        <v>0.4330985915</v>
      </c>
      <c r="E39" s="4" t="n">
        <v>0</v>
      </c>
      <c r="F39" s="4" t="n">
        <v>0</v>
      </c>
      <c r="G39" s="4" t="n">
        <v>0</v>
      </c>
      <c r="H39" s="4" t="n">
        <f aca="false">SUM(D39:G39)</f>
        <v>0.4330985915</v>
      </c>
      <c r="I39" s="0" t="n">
        <v>1</v>
      </c>
      <c r="J39" s="4" t="n">
        <v>0.5086206897</v>
      </c>
      <c r="K39" s="4" t="n">
        <v>0</v>
      </c>
      <c r="L39" s="4" t="n">
        <v>0</v>
      </c>
      <c r="M39" s="4" t="n">
        <v>0</v>
      </c>
      <c r="N39" s="4" t="n">
        <f aca="false">SUM(J39:M39)</f>
        <v>0.5086206897</v>
      </c>
      <c r="O39" s="0" t="n">
        <v>1</v>
      </c>
      <c r="P39" s="4" t="n">
        <v>0.5586034913</v>
      </c>
      <c r="Q39" s="4" t="n">
        <v>0</v>
      </c>
      <c r="R39" s="4" t="n">
        <v>0.0586034913</v>
      </c>
      <c r="S39" s="4" t="n">
        <v>0</v>
      </c>
      <c r="T39" s="4" t="n">
        <f aca="false">SUM(P39:S39)</f>
        <v>0.6172069826</v>
      </c>
      <c r="U39" s="0" t="n">
        <v>7</v>
      </c>
      <c r="V39" s="4" t="n">
        <v>0.5662790698</v>
      </c>
      <c r="W39" s="4" t="n">
        <v>0</v>
      </c>
      <c r="X39" s="4" t="n">
        <v>0</v>
      </c>
      <c r="Y39" s="4" t="n">
        <v>0</v>
      </c>
      <c r="Z39" s="4" t="n">
        <f aca="false">SUM(V39:Y39)</f>
        <v>0.5662790698</v>
      </c>
      <c r="AA39" s="0" t="n">
        <v>1</v>
      </c>
      <c r="AB39" s="5" t="n">
        <v>4</v>
      </c>
      <c r="AC39" s="5" t="n">
        <v>2</v>
      </c>
      <c r="AD39" s="5" t="n">
        <v>2</v>
      </c>
      <c r="AE39" s="5" t="n">
        <v>3</v>
      </c>
      <c r="AF39" s="5" t="n">
        <v>3</v>
      </c>
      <c r="AG39" s="5" t="n">
        <v>4</v>
      </c>
      <c r="AH39" s="5" t="n">
        <v>2</v>
      </c>
      <c r="AI39" s="5" t="n">
        <v>4</v>
      </c>
      <c r="AJ39" s="5" t="n">
        <v>5</v>
      </c>
      <c r="AK39" s="5" t="n">
        <v>4</v>
      </c>
      <c r="AL39" s="5" t="n">
        <v>5</v>
      </c>
      <c r="AM39" s="5" t="n">
        <v>5</v>
      </c>
      <c r="AN39" s="5" t="n">
        <v>5</v>
      </c>
      <c r="AP39" s="5" t="n">
        <v>3</v>
      </c>
      <c r="AQ39" s="5" t="n">
        <v>5</v>
      </c>
      <c r="AR39" s="5" t="n">
        <v>4</v>
      </c>
      <c r="AT39" s="5" t="n">
        <v>5</v>
      </c>
      <c r="AU39" s="5" t="n">
        <v>5</v>
      </c>
      <c r="AV39" s="5" t="n">
        <v>5</v>
      </c>
      <c r="AX39" s="5" t="n">
        <v>3</v>
      </c>
      <c r="AY39" s="5" t="n">
        <v>4</v>
      </c>
      <c r="AZ39" s="5" t="n">
        <v>3</v>
      </c>
      <c r="BB39" s="5" t="n">
        <v>2</v>
      </c>
      <c r="BC39" s="5" t="n">
        <v>5</v>
      </c>
      <c r="BE39" s="5" t="n">
        <v>4</v>
      </c>
      <c r="BF39" s="5" t="n">
        <v>5</v>
      </c>
      <c r="BI39" s="5" t="s">
        <v>80</v>
      </c>
      <c r="BJ39" s="5" t="s">
        <v>81</v>
      </c>
      <c r="BK39" s="5" t="s">
        <v>79</v>
      </c>
      <c r="BL39" s="5" t="s">
        <v>79</v>
      </c>
      <c r="BM39" s="5" t="s">
        <v>79</v>
      </c>
      <c r="BN39" s="5" t="s">
        <v>79</v>
      </c>
      <c r="BP39" s="5" t="s">
        <v>180</v>
      </c>
      <c r="BQ39" s="5" t="s">
        <v>76</v>
      </c>
      <c r="BR39" s="5" t="s">
        <v>76</v>
      </c>
      <c r="BS39" s="5" t="s">
        <v>83</v>
      </c>
      <c r="BT39" s="5" t="s">
        <v>76</v>
      </c>
      <c r="BV39" s="5" t="s">
        <v>181</v>
      </c>
      <c r="BW39" s="5" t="s">
        <v>76</v>
      </c>
      <c r="BX39" s="5" t="s">
        <v>83</v>
      </c>
      <c r="BY39" s="5" t="s">
        <v>76</v>
      </c>
    </row>
    <row r="40" customFormat="false" ht="13.8" hidden="false" customHeight="false" outlineLevel="0" collapsed="false">
      <c r="A40" s="4" t="n">
        <v>12</v>
      </c>
      <c r="B40" s="4" t="n">
        <v>1</v>
      </c>
      <c r="C40" s="0" t="n">
        <v>4</v>
      </c>
      <c r="D40" s="4" t="n">
        <v>0.1408450704</v>
      </c>
      <c r="E40" s="4" t="n">
        <v>0.235915493</v>
      </c>
      <c r="F40" s="4" t="n">
        <v>0.073943662</v>
      </c>
      <c r="G40" s="4" t="n">
        <v>0.0598591549</v>
      </c>
      <c r="H40" s="4" t="n">
        <f aca="false">SUM(D40:G40)</f>
        <v>0.5105633803</v>
      </c>
      <c r="I40" s="0" t="n">
        <v>6</v>
      </c>
      <c r="J40" s="4" t="n">
        <v>0.2284482759</v>
      </c>
      <c r="K40" s="4" t="n">
        <v>0.1594827586</v>
      </c>
      <c r="L40" s="4" t="n">
        <v>0</v>
      </c>
      <c r="M40" s="4" t="n">
        <v>0.0043103448</v>
      </c>
      <c r="N40" s="4" t="n">
        <f aca="false">SUM(J40:M40)</f>
        <v>0.3922413793</v>
      </c>
      <c r="O40" s="0" t="n">
        <v>2</v>
      </c>
      <c r="P40" s="4" t="n">
        <v>0.1209476309</v>
      </c>
      <c r="Q40" s="4" t="n">
        <v>0.1159600998</v>
      </c>
      <c r="R40" s="4" t="n">
        <v>0.0162094763</v>
      </c>
      <c r="S40" s="4" t="n">
        <v>0</v>
      </c>
      <c r="T40" s="4" t="n">
        <f aca="false">SUM(P40:S40)</f>
        <v>0.253117207</v>
      </c>
      <c r="U40" s="0" t="n">
        <v>4</v>
      </c>
      <c r="V40" s="4" t="n">
        <v>0.2686046512</v>
      </c>
      <c r="W40" s="4" t="n">
        <v>0</v>
      </c>
      <c r="X40" s="4" t="n">
        <v>0.0058139535</v>
      </c>
      <c r="Y40" s="4" t="n">
        <v>0</v>
      </c>
      <c r="Z40" s="4" t="n">
        <f aca="false">SUM(V40:Y40)</f>
        <v>0.2744186047</v>
      </c>
      <c r="AA40" s="0" t="n">
        <v>3</v>
      </c>
      <c r="AB40" s="5" t="n">
        <v>5</v>
      </c>
      <c r="AC40" s="5" t="n">
        <v>4</v>
      </c>
      <c r="AD40" s="5" t="n">
        <v>5</v>
      </c>
      <c r="AE40" s="5" t="n">
        <v>3</v>
      </c>
      <c r="AF40" s="5" t="n">
        <v>2</v>
      </c>
      <c r="AG40" s="5" t="n">
        <v>5</v>
      </c>
      <c r="AH40" s="5" t="n">
        <v>5</v>
      </c>
      <c r="AI40" s="5" t="n">
        <v>5</v>
      </c>
      <c r="AJ40" s="5" t="n">
        <v>5</v>
      </c>
      <c r="AK40" s="5" t="n">
        <v>5</v>
      </c>
      <c r="AL40" s="5" t="n">
        <v>5</v>
      </c>
      <c r="AM40" s="5" t="n">
        <v>5</v>
      </c>
      <c r="AN40" s="5" t="n">
        <v>5</v>
      </c>
      <c r="AP40" s="5" t="n">
        <v>5</v>
      </c>
      <c r="AQ40" s="5" t="n">
        <v>5</v>
      </c>
      <c r="AR40" s="5" t="n">
        <v>5</v>
      </c>
      <c r="AT40" s="5" t="n">
        <v>5</v>
      </c>
      <c r="AU40" s="5" t="n">
        <v>5</v>
      </c>
      <c r="AV40" s="5" t="n">
        <v>5</v>
      </c>
      <c r="AX40" s="5" t="n">
        <v>5</v>
      </c>
      <c r="AY40" s="5" t="n">
        <v>5</v>
      </c>
      <c r="AZ40" s="5" t="n">
        <v>5</v>
      </c>
      <c r="BB40" s="5" t="n">
        <v>1</v>
      </c>
      <c r="BC40" s="5" t="n">
        <v>3</v>
      </c>
      <c r="BD40" s="5" t="s">
        <v>182</v>
      </c>
      <c r="BE40" s="5" t="n">
        <v>5</v>
      </c>
      <c r="BF40" s="5" t="n">
        <v>5</v>
      </c>
      <c r="BG40" s="5" t="s">
        <v>81</v>
      </c>
      <c r="BH40" s="5" t="s">
        <v>81</v>
      </c>
      <c r="BI40" s="5" t="s">
        <v>81</v>
      </c>
      <c r="BJ40" s="5" t="s">
        <v>81</v>
      </c>
      <c r="BK40" s="5" t="s">
        <v>81</v>
      </c>
      <c r="BL40" s="5" t="s">
        <v>81</v>
      </c>
      <c r="BM40" s="5" t="s">
        <v>81</v>
      </c>
      <c r="BN40" s="5" t="s">
        <v>81</v>
      </c>
      <c r="BP40" s="5" t="s">
        <v>183</v>
      </c>
      <c r="BQ40" s="5" t="s">
        <v>76</v>
      </c>
      <c r="BR40" s="5" t="s">
        <v>76</v>
      </c>
      <c r="BS40" s="5" t="s">
        <v>83</v>
      </c>
      <c r="BT40" s="5" t="s">
        <v>76</v>
      </c>
      <c r="BU40" s="5" t="s">
        <v>166</v>
      </c>
      <c r="BW40" s="5" t="s">
        <v>83</v>
      </c>
      <c r="BX40" s="5" t="s">
        <v>83</v>
      </c>
      <c r="BY40" s="5" t="s">
        <v>76</v>
      </c>
    </row>
    <row r="41" customFormat="false" ht="13.8" hidden="false" customHeight="false" outlineLevel="0" collapsed="false">
      <c r="A41" s="4" t="n">
        <v>12</v>
      </c>
      <c r="B41" s="4" t="n">
        <v>3</v>
      </c>
      <c r="C41" s="0" t="n">
        <v>4</v>
      </c>
      <c r="D41" s="4" t="n">
        <v>0.0563380282</v>
      </c>
      <c r="E41" s="4" t="n">
        <v>0.0211267606</v>
      </c>
      <c r="F41" s="4" t="n">
        <v>0.0176056338</v>
      </c>
      <c r="G41" s="4" t="n">
        <v>0.0246478873</v>
      </c>
      <c r="H41" s="4" t="n">
        <f aca="false">SUM(D41:G41)</f>
        <v>0.1197183099</v>
      </c>
      <c r="I41" s="0" t="n">
        <v>4</v>
      </c>
      <c r="J41" s="4" t="n">
        <v>0.0301724138</v>
      </c>
      <c r="K41" s="4" t="n">
        <v>0.2025862069</v>
      </c>
      <c r="L41" s="4" t="n">
        <v>0</v>
      </c>
      <c r="M41" s="4" t="n">
        <v>0.025862069</v>
      </c>
      <c r="N41" s="4" t="n">
        <f aca="false">SUM(J41:M41)</f>
        <v>0.2586206897</v>
      </c>
      <c r="O41" s="0" t="n">
        <v>3</v>
      </c>
      <c r="P41" s="4" t="n">
        <v>0.0324189526</v>
      </c>
      <c r="Q41" s="4" t="n">
        <v>0.0274314214</v>
      </c>
      <c r="R41" s="4" t="n">
        <v>0.0635910224</v>
      </c>
      <c r="S41" s="4" t="n">
        <v>0.0037406484</v>
      </c>
      <c r="T41" s="4" t="n">
        <f aca="false">SUM(P41:S41)</f>
        <v>0.1271820448</v>
      </c>
      <c r="U41" s="0" t="n">
        <v>8</v>
      </c>
      <c r="V41" s="4" t="n">
        <v>0.0395348837</v>
      </c>
      <c r="W41" s="4" t="n">
        <v>0.0127906977</v>
      </c>
      <c r="X41" s="4" t="n">
        <v>0.1104651163</v>
      </c>
      <c r="Y41" s="4" t="n">
        <v>0.0313953488</v>
      </c>
      <c r="Z41" s="4" t="n">
        <f aca="false">SUM(V41:Y41)</f>
        <v>0.1941860465</v>
      </c>
      <c r="AA41" s="0" t="n">
        <v>10</v>
      </c>
      <c r="AB41" s="5" t="n">
        <v>5</v>
      </c>
      <c r="AC41" s="5" t="n">
        <v>4</v>
      </c>
      <c r="AD41" s="5" t="n">
        <v>5</v>
      </c>
      <c r="AE41" s="5" t="n">
        <v>5</v>
      </c>
      <c r="AF41" s="5" t="n">
        <v>3</v>
      </c>
      <c r="AG41" s="5" t="n">
        <v>5</v>
      </c>
      <c r="AH41" s="5" t="n">
        <v>3</v>
      </c>
      <c r="AI41" s="5" t="n">
        <v>5</v>
      </c>
      <c r="AJ41" s="5" t="n">
        <v>5</v>
      </c>
      <c r="AK41" s="5" t="n">
        <v>4</v>
      </c>
      <c r="AL41" s="5" t="n">
        <v>5</v>
      </c>
      <c r="AM41" s="5" t="n">
        <v>5</v>
      </c>
      <c r="AN41" s="5" t="n">
        <v>4</v>
      </c>
      <c r="AO41" s="5" t="s">
        <v>184</v>
      </c>
      <c r="AP41" s="5" t="n">
        <v>5</v>
      </c>
      <c r="AQ41" s="5" t="n">
        <v>5</v>
      </c>
      <c r="AR41" s="5" t="n">
        <v>5</v>
      </c>
      <c r="AT41" s="5" t="n">
        <v>5</v>
      </c>
      <c r="AU41" s="5" t="n">
        <v>5</v>
      </c>
      <c r="AV41" s="5" t="n">
        <v>5</v>
      </c>
      <c r="AX41" s="5" t="n">
        <v>5</v>
      </c>
      <c r="AY41" s="5" t="n">
        <v>5</v>
      </c>
      <c r="AZ41" s="5" t="n">
        <v>5</v>
      </c>
      <c r="BB41" s="5" t="n">
        <v>5</v>
      </c>
      <c r="BC41" s="5" t="n">
        <v>3</v>
      </c>
      <c r="BD41" s="5" t="s">
        <v>185</v>
      </c>
      <c r="BE41" s="5" t="n">
        <v>5</v>
      </c>
      <c r="BF41" s="5" t="n">
        <v>5</v>
      </c>
      <c r="BG41" s="5" t="s">
        <v>79</v>
      </c>
      <c r="BH41" s="5" t="s">
        <v>81</v>
      </c>
      <c r="BI41" s="5" t="s">
        <v>81</v>
      </c>
      <c r="BJ41" s="5" t="s">
        <v>81</v>
      </c>
      <c r="BK41" s="5" t="s">
        <v>81</v>
      </c>
      <c r="BL41" s="5" t="s">
        <v>81</v>
      </c>
      <c r="BM41" s="5" t="s">
        <v>141</v>
      </c>
      <c r="BN41" s="5" t="s">
        <v>141</v>
      </c>
      <c r="BP41" s="5" t="s">
        <v>186</v>
      </c>
      <c r="BQ41" s="5" t="s">
        <v>76</v>
      </c>
      <c r="BR41" s="5" t="s">
        <v>76</v>
      </c>
      <c r="BS41" s="5" t="s">
        <v>83</v>
      </c>
      <c r="BT41" s="5" t="s">
        <v>83</v>
      </c>
      <c r="BW41" s="5" t="s">
        <v>83</v>
      </c>
      <c r="BX41" s="5" t="s">
        <v>83</v>
      </c>
      <c r="BY41" s="5" t="s">
        <v>83</v>
      </c>
    </row>
    <row r="42" customFormat="false" ht="13.8" hidden="false" customHeight="false" outlineLevel="0" collapsed="false">
      <c r="A42" s="4" t="n">
        <v>19</v>
      </c>
      <c r="B42" s="4" t="n">
        <v>3</v>
      </c>
      <c r="C42" s="0" t="n">
        <v>4</v>
      </c>
      <c r="D42" s="4" t="n">
        <v>0.2910447761</v>
      </c>
      <c r="E42" s="4" t="n">
        <v>0.0559701493</v>
      </c>
      <c r="F42" s="4" t="n">
        <v>0.0485074627</v>
      </c>
      <c r="G42" s="4" t="n">
        <v>0.0298507463</v>
      </c>
      <c r="H42" s="4" t="n">
        <f aca="false">SUM(D42:G42)</f>
        <v>0.4253731344</v>
      </c>
      <c r="I42" s="0" t="n">
        <v>5</v>
      </c>
      <c r="J42" s="4" t="n">
        <v>0.25390625</v>
      </c>
      <c r="K42" s="4" t="n">
        <v>0.1484375</v>
      </c>
      <c r="L42" s="4" t="n">
        <v>0.0703125</v>
      </c>
      <c r="M42" s="4" t="n">
        <v>0.0390625</v>
      </c>
      <c r="N42" s="4" t="n">
        <f aca="false">SUM(J42:M42)</f>
        <v>0.51171875</v>
      </c>
      <c r="O42" s="0" t="n">
        <v>1</v>
      </c>
      <c r="P42" s="4" t="n">
        <v>0.1773533424</v>
      </c>
      <c r="Q42" s="4" t="n">
        <v>0.0245566166</v>
      </c>
      <c r="R42" s="4" t="n">
        <v>0.0559345157</v>
      </c>
      <c r="S42" s="4" t="n">
        <v>0.105047749</v>
      </c>
      <c r="T42" s="4" t="n">
        <f aca="false">SUM(P42:S42)</f>
        <v>0.3628922237</v>
      </c>
      <c r="U42" s="0" t="n">
        <v>14</v>
      </c>
      <c r="V42" s="4" t="n">
        <v>0.2317210349</v>
      </c>
      <c r="W42" s="4" t="n">
        <v>0.0697412823</v>
      </c>
      <c r="X42" s="4" t="n">
        <v>0.0292463442</v>
      </c>
      <c r="Y42" s="4" t="n">
        <v>0.1158605174</v>
      </c>
      <c r="Z42" s="4" t="n">
        <f aca="false">SUM(V42:Y42)</f>
        <v>0.4465691788</v>
      </c>
      <c r="AA42" s="0" t="n">
        <v>7</v>
      </c>
      <c r="AB42" s="5" t="n">
        <v>4</v>
      </c>
      <c r="AC42" s="5" t="n">
        <v>3</v>
      </c>
      <c r="AD42" s="5" t="n">
        <v>3</v>
      </c>
      <c r="AE42" s="5" t="n">
        <v>3</v>
      </c>
      <c r="AF42" s="5" t="n">
        <v>2</v>
      </c>
      <c r="AG42" s="5" t="n">
        <v>4</v>
      </c>
      <c r="AH42" s="5" t="n">
        <v>2</v>
      </c>
      <c r="AI42" s="5" t="n">
        <v>4</v>
      </c>
      <c r="AJ42" s="5" t="n">
        <v>3</v>
      </c>
      <c r="AK42" s="5" t="n">
        <v>2</v>
      </c>
      <c r="AL42" s="5" t="n">
        <v>5</v>
      </c>
      <c r="AM42" s="5" t="n">
        <v>4</v>
      </c>
      <c r="AN42" s="5" t="n">
        <v>5</v>
      </c>
      <c r="AO42" s="5" t="s">
        <v>187</v>
      </c>
      <c r="AP42" s="5" t="n">
        <v>4</v>
      </c>
      <c r="AQ42" s="5" t="n">
        <v>2</v>
      </c>
      <c r="AR42" s="5" t="n">
        <v>2</v>
      </c>
      <c r="AT42" s="5" t="n">
        <v>5</v>
      </c>
      <c r="AU42" s="5" t="n">
        <v>5</v>
      </c>
      <c r="AV42" s="5" t="n">
        <v>5</v>
      </c>
      <c r="AW42" s="5" t="s">
        <v>188</v>
      </c>
      <c r="AX42" s="5" t="n">
        <v>2</v>
      </c>
      <c r="AY42" s="5" t="n">
        <v>2</v>
      </c>
      <c r="AZ42" s="5" t="n">
        <v>2</v>
      </c>
      <c r="BB42" s="5" t="n">
        <v>1</v>
      </c>
      <c r="BC42" s="5" t="n">
        <v>4</v>
      </c>
      <c r="BE42" s="5" t="n">
        <v>4</v>
      </c>
      <c r="BF42" s="5" t="n">
        <v>5</v>
      </c>
      <c r="BG42" s="5" t="s">
        <v>79</v>
      </c>
      <c r="BH42" s="5" t="s">
        <v>79</v>
      </c>
      <c r="BI42" s="5" t="s">
        <v>80</v>
      </c>
      <c r="BJ42" s="5" t="s">
        <v>141</v>
      </c>
      <c r="BK42" s="5" t="s">
        <v>79</v>
      </c>
      <c r="BL42" s="5" t="s">
        <v>79</v>
      </c>
      <c r="BM42" s="5" t="s">
        <v>141</v>
      </c>
      <c r="BN42" s="5" t="s">
        <v>106</v>
      </c>
      <c r="BQ42" s="0" t="s">
        <v>83</v>
      </c>
      <c r="BR42" s="5" t="s">
        <v>83</v>
      </c>
      <c r="BS42" s="5" t="s">
        <v>83</v>
      </c>
      <c r="BT42" s="5" t="s">
        <v>76</v>
      </c>
      <c r="BV42" s="5" t="s">
        <v>189</v>
      </c>
      <c r="BW42" s="5" t="s">
        <v>83</v>
      </c>
      <c r="BX42" s="5" t="s">
        <v>83</v>
      </c>
      <c r="BY42" s="5" t="s">
        <v>76</v>
      </c>
    </row>
    <row r="43" customFormat="false" ht="13.8" hidden="false" customHeight="false" outlineLevel="0" collapsed="false">
      <c r="A43" s="4" t="n">
        <v>19</v>
      </c>
      <c r="B43" s="4" t="n">
        <v>0</v>
      </c>
      <c r="C43" s="0" t="n">
        <v>4</v>
      </c>
      <c r="D43" s="4" t="n">
        <v>0.3059701493</v>
      </c>
      <c r="E43" s="4" t="n">
        <v>0</v>
      </c>
      <c r="F43" s="4" t="n">
        <v>0</v>
      </c>
      <c r="G43" s="4" t="n">
        <v>0</v>
      </c>
      <c r="H43" s="4" t="n">
        <f aca="false">SUM(D43:G43)</f>
        <v>0.3059701493</v>
      </c>
      <c r="I43" s="0" t="n">
        <v>2</v>
      </c>
      <c r="J43" s="4" t="n">
        <v>0.2578125</v>
      </c>
      <c r="K43" s="4" t="n">
        <v>0</v>
      </c>
      <c r="L43" s="4" t="n">
        <v>0.015625</v>
      </c>
      <c r="M43" s="4" t="n">
        <v>0</v>
      </c>
      <c r="N43" s="4" t="n">
        <f aca="false">SUM(J43:M43)</f>
        <v>0.2734375</v>
      </c>
      <c r="O43" s="0" t="n">
        <v>4</v>
      </c>
      <c r="P43" s="4" t="n">
        <v>0.0832196453</v>
      </c>
      <c r="Q43" s="4" t="n">
        <v>0</v>
      </c>
      <c r="R43" s="4" t="n">
        <v>0</v>
      </c>
      <c r="S43" s="4" t="n">
        <v>0.17053206</v>
      </c>
      <c r="T43" s="4" t="n">
        <f aca="false">SUM(P43:S43)</f>
        <v>0.2537517053</v>
      </c>
      <c r="U43" s="0" t="n">
        <v>11</v>
      </c>
      <c r="V43" s="4" t="n">
        <v>0.1327334083</v>
      </c>
      <c r="W43" s="4" t="n">
        <v>0.062992126</v>
      </c>
      <c r="X43" s="4" t="n">
        <v>0.0359955006</v>
      </c>
      <c r="Y43" s="4" t="n">
        <v>0.235095613</v>
      </c>
      <c r="Z43" s="4" t="n">
        <f aca="false">SUM(V43:Y43)</f>
        <v>0.4668166479</v>
      </c>
      <c r="AA43" s="0" t="n">
        <v>23</v>
      </c>
      <c r="AB43" s="5" t="n">
        <v>5</v>
      </c>
      <c r="AC43" s="5" t="n">
        <v>4</v>
      </c>
      <c r="AD43" s="5" t="n">
        <v>5</v>
      </c>
      <c r="AE43" s="5" t="n">
        <v>5</v>
      </c>
      <c r="AF43" s="5" t="n">
        <v>4</v>
      </c>
      <c r="AG43" s="5" t="n">
        <v>5</v>
      </c>
      <c r="AH43" s="5" t="n">
        <v>5</v>
      </c>
      <c r="AI43" s="5" t="n">
        <v>5</v>
      </c>
      <c r="AJ43" s="5" t="n">
        <v>4</v>
      </c>
      <c r="AK43" s="5" t="n">
        <v>4</v>
      </c>
      <c r="AL43" s="5" t="n">
        <v>4</v>
      </c>
      <c r="AM43" s="5" t="n">
        <v>5</v>
      </c>
      <c r="AN43" s="5" t="n">
        <v>4</v>
      </c>
      <c r="AP43" s="5" t="n">
        <v>5</v>
      </c>
      <c r="AQ43" s="5" t="n">
        <v>5</v>
      </c>
      <c r="AR43" s="5" t="n">
        <v>4</v>
      </c>
      <c r="AT43" s="5" t="n">
        <v>5</v>
      </c>
      <c r="AU43" s="5" t="n">
        <v>5</v>
      </c>
      <c r="AV43" s="5" t="n">
        <v>5</v>
      </c>
      <c r="AX43" s="5" t="n">
        <v>4</v>
      </c>
      <c r="AY43" s="5" t="n">
        <v>5</v>
      </c>
      <c r="AZ43" s="5" t="n">
        <v>4</v>
      </c>
      <c r="BB43" s="5" t="n">
        <v>2</v>
      </c>
      <c r="BC43" s="5" t="n">
        <v>5</v>
      </c>
      <c r="BE43" s="5" t="n">
        <v>5</v>
      </c>
      <c r="BF43" s="5" t="n">
        <v>5</v>
      </c>
      <c r="BG43" s="5" t="s">
        <v>81</v>
      </c>
      <c r="BH43" s="5" t="s">
        <v>80</v>
      </c>
      <c r="BI43" s="5" t="s">
        <v>81</v>
      </c>
      <c r="BJ43" s="5" t="s">
        <v>81</v>
      </c>
      <c r="BK43" s="5" t="s">
        <v>79</v>
      </c>
      <c r="BL43" s="5" t="s">
        <v>79</v>
      </c>
      <c r="BM43" s="5" t="s">
        <v>81</v>
      </c>
      <c r="BN43" s="5" t="s">
        <v>97</v>
      </c>
      <c r="BQ43" s="0" t="s">
        <v>83</v>
      </c>
      <c r="BR43" s="5" t="s">
        <v>76</v>
      </c>
      <c r="BS43" s="5" t="s">
        <v>83</v>
      </c>
      <c r="BT43" s="5" t="s">
        <v>76</v>
      </c>
      <c r="BW43" s="5" t="s">
        <v>76</v>
      </c>
      <c r="BX43" s="5" t="s">
        <v>83</v>
      </c>
      <c r="BY43" s="5" t="s">
        <v>76</v>
      </c>
    </row>
    <row r="44" customFormat="false" ht="13.8" hidden="false" customHeight="false" outlineLevel="0" collapsed="false">
      <c r="A44" s="4" t="n">
        <v>19</v>
      </c>
      <c r="B44" s="4" t="n">
        <v>1</v>
      </c>
      <c r="C44" s="0" t="n">
        <v>4</v>
      </c>
      <c r="D44" s="4" t="n">
        <v>0.4925373134</v>
      </c>
      <c r="E44" s="4" t="n">
        <v>0</v>
      </c>
      <c r="F44" s="4" t="n">
        <v>0.1119402985</v>
      </c>
      <c r="G44" s="4" t="n">
        <v>0</v>
      </c>
      <c r="H44" s="4" t="n">
        <f aca="false">SUM(D44:G44)</f>
        <v>0.6044776119</v>
      </c>
      <c r="I44" s="0" t="n">
        <v>6</v>
      </c>
      <c r="J44" s="4" t="n">
        <v>0.515625</v>
      </c>
      <c r="K44" s="4" t="n">
        <v>0</v>
      </c>
      <c r="L44" s="4" t="n">
        <v>0</v>
      </c>
      <c r="M44" s="4" t="n">
        <v>0</v>
      </c>
      <c r="N44" s="4" t="n">
        <f aca="false">SUM(J44:M44)</f>
        <v>0.515625</v>
      </c>
      <c r="O44" s="0" t="n">
        <v>4</v>
      </c>
      <c r="P44" s="4" t="n">
        <v>0.3478854025</v>
      </c>
      <c r="Q44" s="4" t="n">
        <v>0.1377899045</v>
      </c>
      <c r="R44" s="4" t="n">
        <v>0.0122783083</v>
      </c>
      <c r="S44" s="4" t="n">
        <v>0.0259208731</v>
      </c>
      <c r="T44" s="4" t="n">
        <f aca="false">SUM(P44:S44)</f>
        <v>0.5238744884</v>
      </c>
      <c r="U44" s="0" t="n">
        <v>17</v>
      </c>
      <c r="V44" s="4" t="n">
        <v>0.0449943757</v>
      </c>
      <c r="W44" s="4" t="n">
        <v>0</v>
      </c>
      <c r="X44" s="4" t="n">
        <v>0.031496063</v>
      </c>
      <c r="Y44" s="4" t="n">
        <v>0.0179977503</v>
      </c>
      <c r="Z44" s="4" t="n">
        <f aca="false">SUM(V44:Y44)</f>
        <v>0.094488189</v>
      </c>
      <c r="AA44" s="0" t="n">
        <v>22</v>
      </c>
      <c r="AB44" s="5" t="n">
        <v>4</v>
      </c>
      <c r="AC44" s="5" t="n">
        <v>4</v>
      </c>
      <c r="AD44" s="5" t="n">
        <v>4</v>
      </c>
      <c r="AE44" s="5" t="n">
        <v>4</v>
      </c>
      <c r="AF44" s="5" t="n">
        <v>4</v>
      </c>
      <c r="AG44" s="5" t="n">
        <v>4</v>
      </c>
      <c r="AH44" s="5" t="n">
        <v>3</v>
      </c>
      <c r="AI44" s="5" t="n">
        <v>4</v>
      </c>
      <c r="AJ44" s="5" t="n">
        <v>3</v>
      </c>
      <c r="AK44" s="5" t="n">
        <v>3</v>
      </c>
      <c r="AL44" s="5" t="n">
        <v>4</v>
      </c>
      <c r="AM44" s="5" t="n">
        <v>4</v>
      </c>
      <c r="AN44" s="5" t="n">
        <v>4</v>
      </c>
      <c r="AP44" s="5" t="n">
        <v>3</v>
      </c>
      <c r="AQ44" s="5" t="n">
        <v>4</v>
      </c>
      <c r="AR44" s="5" t="n">
        <v>3</v>
      </c>
      <c r="AT44" s="5" t="n">
        <v>5</v>
      </c>
      <c r="AU44" s="5" t="n">
        <v>5</v>
      </c>
      <c r="AV44" s="5" t="n">
        <v>5</v>
      </c>
      <c r="AX44" s="5" t="n">
        <v>3</v>
      </c>
      <c r="AY44" s="5" t="n">
        <v>4</v>
      </c>
      <c r="AZ44" s="5" t="n">
        <v>3</v>
      </c>
      <c r="BB44" s="5" t="n">
        <v>3</v>
      </c>
      <c r="BC44" s="5" t="n">
        <v>4</v>
      </c>
      <c r="BE44" s="5" t="n">
        <v>3</v>
      </c>
      <c r="BF44" s="5" t="n">
        <v>4</v>
      </c>
      <c r="BG44" s="5" t="s">
        <v>81</v>
      </c>
      <c r="BH44" s="5" t="s">
        <v>81</v>
      </c>
      <c r="BI44" s="5" t="s">
        <v>81</v>
      </c>
      <c r="BJ44" s="5" t="s">
        <v>80</v>
      </c>
      <c r="BK44" s="5" t="s">
        <v>81</v>
      </c>
      <c r="BL44" s="5" t="s">
        <v>81</v>
      </c>
      <c r="BM44" s="5" t="s">
        <v>97</v>
      </c>
      <c r="BN44" s="5" t="s">
        <v>141</v>
      </c>
      <c r="BP44" s="5" t="s">
        <v>190</v>
      </c>
      <c r="BQ44" s="5" t="s">
        <v>83</v>
      </c>
      <c r="BR44" s="5" t="s">
        <v>76</v>
      </c>
      <c r="BS44" s="5" t="s">
        <v>83</v>
      </c>
      <c r="BT44" s="5" t="s">
        <v>76</v>
      </c>
      <c r="BV44" s="5" t="s">
        <v>191</v>
      </c>
      <c r="BW44" s="5" t="s">
        <v>83</v>
      </c>
      <c r="BX44" s="5" t="s">
        <v>83</v>
      </c>
      <c r="BY44" s="5" t="s">
        <v>76</v>
      </c>
    </row>
    <row r="45" customFormat="false" ht="13.8" hidden="false" customHeight="false" outlineLevel="0" collapsed="false">
      <c r="A45" s="4" t="n">
        <v>19</v>
      </c>
      <c r="B45" s="4" t="n">
        <v>2</v>
      </c>
      <c r="C45" s="0" t="n">
        <v>4</v>
      </c>
      <c r="D45" s="4" t="n">
        <v>0.0746268657</v>
      </c>
      <c r="E45" s="4" t="n">
        <v>0</v>
      </c>
      <c r="F45" s="4" t="n">
        <v>0.1156716418</v>
      </c>
      <c r="G45" s="4" t="n">
        <v>0</v>
      </c>
      <c r="H45" s="4" t="n">
        <f aca="false">SUM(D45:G45)</f>
        <v>0.1902985075</v>
      </c>
      <c r="I45" s="0" t="n">
        <v>1</v>
      </c>
      <c r="J45" s="4" t="n">
        <v>0.12109375</v>
      </c>
      <c r="K45" s="4" t="n">
        <v>0.1015625</v>
      </c>
      <c r="L45" s="4" t="n">
        <v>0</v>
      </c>
      <c r="M45" s="4" t="n">
        <v>0</v>
      </c>
      <c r="N45" s="4" t="n">
        <f aca="false">SUM(J45:M45)</f>
        <v>0.22265625</v>
      </c>
      <c r="O45" s="0" t="n">
        <v>2</v>
      </c>
      <c r="P45" s="4" t="n">
        <v>0.0668485675</v>
      </c>
      <c r="Q45" s="4" t="n">
        <v>0.068212824</v>
      </c>
      <c r="R45" s="4" t="n">
        <v>0.1159618008</v>
      </c>
      <c r="S45" s="4" t="n">
        <v>0.0381991814</v>
      </c>
      <c r="T45" s="4" t="n">
        <f aca="false">SUM(P45:S45)</f>
        <v>0.2892223737</v>
      </c>
      <c r="U45" s="0" t="n">
        <v>3</v>
      </c>
      <c r="V45" s="4" t="n">
        <v>0.0911136108</v>
      </c>
      <c r="W45" s="4" t="n">
        <v>0.2845894263</v>
      </c>
      <c r="X45" s="4" t="n">
        <v>0.094488189</v>
      </c>
      <c r="Y45" s="4" t="n">
        <v>0.1091113611</v>
      </c>
      <c r="Z45" s="4" t="n">
        <f aca="false">SUM(V45:Y45)</f>
        <v>0.5793025872</v>
      </c>
      <c r="AA45" s="0" t="n">
        <v>9</v>
      </c>
      <c r="AB45" s="5" t="n">
        <v>4</v>
      </c>
      <c r="AC45" s="5" t="n">
        <v>3</v>
      </c>
      <c r="AD45" s="5" t="n">
        <v>5</v>
      </c>
      <c r="AE45" s="5" t="n">
        <v>5</v>
      </c>
      <c r="AF45" s="5" t="n">
        <v>4</v>
      </c>
      <c r="AG45" s="5" t="n">
        <v>5</v>
      </c>
      <c r="AH45" s="5" t="n">
        <v>3</v>
      </c>
      <c r="AI45" s="5" t="n">
        <v>3</v>
      </c>
      <c r="AJ45" s="5" t="n">
        <v>3</v>
      </c>
      <c r="AK45" s="5" t="n">
        <v>4</v>
      </c>
      <c r="AL45" s="5" t="n">
        <v>5</v>
      </c>
      <c r="AM45" s="5" t="n">
        <v>3</v>
      </c>
      <c r="AN45" s="5" t="n">
        <v>5</v>
      </c>
      <c r="AP45" s="5" t="n">
        <v>3</v>
      </c>
      <c r="AQ45" s="5" t="n">
        <v>3</v>
      </c>
      <c r="AR45" s="5" t="n">
        <v>3</v>
      </c>
      <c r="AT45" s="5" t="n">
        <v>4</v>
      </c>
      <c r="AU45" s="5" t="n">
        <v>4</v>
      </c>
      <c r="AV45" s="5" t="n">
        <v>2</v>
      </c>
      <c r="AW45" s="5" t="s">
        <v>192</v>
      </c>
      <c r="AX45" s="5" t="n">
        <v>4</v>
      </c>
      <c r="AY45" s="5" t="n">
        <v>4</v>
      </c>
      <c r="AZ45" s="5" t="n">
        <v>3</v>
      </c>
      <c r="BB45" s="5" t="n">
        <v>1</v>
      </c>
      <c r="BC45" s="5" t="n">
        <v>5</v>
      </c>
      <c r="BE45" s="5" t="n">
        <v>2</v>
      </c>
      <c r="BF45" s="5" t="n">
        <v>4</v>
      </c>
      <c r="BG45" s="5" t="s">
        <v>81</v>
      </c>
      <c r="BH45" s="5" t="s">
        <v>80</v>
      </c>
      <c r="BI45" s="5" t="s">
        <v>80</v>
      </c>
      <c r="BJ45" s="5" t="s">
        <v>80</v>
      </c>
      <c r="BK45" s="5" t="s">
        <v>80</v>
      </c>
      <c r="BL45" s="5" t="s">
        <v>80</v>
      </c>
      <c r="BM45" s="5" t="s">
        <v>81</v>
      </c>
      <c r="BN45" s="5" t="s">
        <v>81</v>
      </c>
      <c r="BP45" s="5" t="s">
        <v>193</v>
      </c>
      <c r="BQ45" s="5" t="s">
        <v>83</v>
      </c>
      <c r="BR45" s="5" t="s">
        <v>76</v>
      </c>
      <c r="BS45" s="5" t="s">
        <v>83</v>
      </c>
      <c r="BT45" s="5" t="s">
        <v>76</v>
      </c>
      <c r="BV45" s="5" t="s">
        <v>194</v>
      </c>
      <c r="BW45" s="5" t="s">
        <v>76</v>
      </c>
      <c r="BX45" s="5" t="s">
        <v>83</v>
      </c>
      <c r="BY45" s="5" t="s">
        <v>76</v>
      </c>
    </row>
    <row r="46" customFormat="false" ht="13.8" hidden="false" customHeight="false" outlineLevel="0" collapsed="false">
      <c r="A46" s="4" t="n">
        <v>20</v>
      </c>
      <c r="B46" s="4" t="n">
        <v>3</v>
      </c>
      <c r="C46" s="0" t="n">
        <v>4</v>
      </c>
      <c r="D46" s="4" t="n">
        <v>0.4795180723</v>
      </c>
      <c r="E46" s="4" t="n">
        <v>0</v>
      </c>
      <c r="F46" s="4" t="n">
        <v>0</v>
      </c>
      <c r="G46" s="4" t="n">
        <v>0</v>
      </c>
      <c r="H46" s="4" t="n">
        <f aca="false">SUM(D46:G46)</f>
        <v>0.4795180723</v>
      </c>
      <c r="I46" s="0" t="n">
        <v>1</v>
      </c>
      <c r="J46" s="4" t="n">
        <v>0.5653021442</v>
      </c>
      <c r="K46" s="4" t="n">
        <v>0</v>
      </c>
      <c r="L46" s="4" t="n">
        <v>0</v>
      </c>
      <c r="M46" s="4" t="n">
        <v>0</v>
      </c>
      <c r="N46" s="4" t="n">
        <f aca="false">SUM(J46:M46)</f>
        <v>0.5653021442</v>
      </c>
      <c r="O46" s="0" t="n">
        <v>1</v>
      </c>
      <c r="P46" s="4" t="n">
        <v>0.6237876468</v>
      </c>
      <c r="Q46" s="4" t="n">
        <v>0</v>
      </c>
      <c r="R46" s="4" t="n">
        <v>0</v>
      </c>
      <c r="S46" s="4" t="n">
        <v>0</v>
      </c>
      <c r="T46" s="4" t="n">
        <f aca="false">SUM(P46:S46)</f>
        <v>0.6237876468</v>
      </c>
      <c r="U46" s="0" t="n">
        <v>1</v>
      </c>
      <c r="V46" s="4" t="n">
        <v>0.5136452242</v>
      </c>
      <c r="W46" s="4" t="n">
        <v>0</v>
      </c>
      <c r="X46" s="4" t="n">
        <v>0</v>
      </c>
      <c r="Y46" s="4" t="n">
        <v>0</v>
      </c>
      <c r="Z46" s="4" t="n">
        <f aca="false">SUM(V46:Y46)</f>
        <v>0.5136452242</v>
      </c>
      <c r="AA46" s="0" t="n">
        <v>1</v>
      </c>
      <c r="AB46" s="5" t="n">
        <v>5</v>
      </c>
      <c r="AC46" s="5" t="n">
        <v>4</v>
      </c>
      <c r="AD46" s="5" t="n">
        <v>4</v>
      </c>
      <c r="AE46" s="5" t="n">
        <v>4</v>
      </c>
      <c r="AF46" s="5" t="n">
        <v>3</v>
      </c>
      <c r="AG46" s="5" t="n">
        <v>4</v>
      </c>
      <c r="AH46" s="5" t="n">
        <v>3</v>
      </c>
      <c r="AI46" s="5" t="n">
        <v>5</v>
      </c>
      <c r="AJ46" s="5" t="n">
        <v>5</v>
      </c>
      <c r="AK46" s="5" t="n">
        <v>4</v>
      </c>
      <c r="AL46" s="5" t="n">
        <v>5</v>
      </c>
      <c r="AM46" s="5" t="n">
        <v>5</v>
      </c>
      <c r="AN46" s="5" t="n">
        <v>4</v>
      </c>
      <c r="AP46" s="5" t="n">
        <v>4</v>
      </c>
      <c r="AQ46" s="5" t="n">
        <v>5</v>
      </c>
      <c r="AR46" s="5" t="n">
        <v>2</v>
      </c>
      <c r="AT46" s="5" t="n">
        <v>5</v>
      </c>
      <c r="AU46" s="5" t="n">
        <v>5</v>
      </c>
      <c r="AV46" s="5" t="n">
        <v>3</v>
      </c>
      <c r="AX46" s="5" t="n">
        <v>3</v>
      </c>
      <c r="AY46" s="5" t="n">
        <v>3</v>
      </c>
      <c r="AZ46" s="5" t="n">
        <v>3</v>
      </c>
      <c r="BB46" s="5" t="n">
        <v>4</v>
      </c>
      <c r="BC46" s="5" t="n">
        <v>2</v>
      </c>
      <c r="BE46" s="5" t="n">
        <v>5</v>
      </c>
      <c r="BF46" s="5" t="n">
        <v>5</v>
      </c>
      <c r="BG46" s="5" t="s">
        <v>81</v>
      </c>
      <c r="BH46" s="5" t="s">
        <v>81</v>
      </c>
      <c r="BI46" s="5" t="s">
        <v>81</v>
      </c>
      <c r="BJ46" s="5" t="s">
        <v>81</v>
      </c>
      <c r="BK46" s="5" t="s">
        <v>81</v>
      </c>
      <c r="BL46" s="5" t="s">
        <v>81</v>
      </c>
      <c r="BM46" s="5" t="s">
        <v>81</v>
      </c>
      <c r="BN46" s="5" t="s">
        <v>81</v>
      </c>
      <c r="BP46" s="5" t="s">
        <v>195</v>
      </c>
      <c r="BQ46" s="5" t="s">
        <v>76</v>
      </c>
      <c r="BR46" s="5" t="s">
        <v>76</v>
      </c>
      <c r="BS46" s="5" t="s">
        <v>83</v>
      </c>
      <c r="BT46" s="5" t="s">
        <v>76</v>
      </c>
      <c r="BV46" s="5" t="s">
        <v>196</v>
      </c>
      <c r="BW46" s="5" t="s">
        <v>76</v>
      </c>
      <c r="BX46" s="5" t="s">
        <v>83</v>
      </c>
      <c r="BY46" s="5" t="s">
        <v>83</v>
      </c>
    </row>
    <row r="47" customFormat="false" ht="13.8" hidden="false" customHeight="false" outlineLevel="0" collapsed="false">
      <c r="A47" s="4" t="n">
        <v>20</v>
      </c>
      <c r="B47" s="4" t="n">
        <v>2</v>
      </c>
      <c r="C47" s="0" t="n">
        <v>4</v>
      </c>
      <c r="D47" s="4" t="n">
        <v>0.0879518072</v>
      </c>
      <c r="E47" s="4" t="n">
        <v>0</v>
      </c>
      <c r="F47" s="4" t="n">
        <v>0.056626506</v>
      </c>
      <c r="G47" s="4" t="n">
        <v>0</v>
      </c>
      <c r="H47" s="4" t="n">
        <f aca="false">SUM(D47:G47)</f>
        <v>0.1445783132</v>
      </c>
      <c r="I47" s="0" t="n">
        <v>6</v>
      </c>
      <c r="J47" s="4" t="n">
        <v>0.0155945419</v>
      </c>
      <c r="K47" s="4" t="n">
        <v>0</v>
      </c>
      <c r="L47" s="4" t="n">
        <v>0.0721247563</v>
      </c>
      <c r="M47" s="4" t="n">
        <v>0</v>
      </c>
      <c r="N47" s="4" t="n">
        <f aca="false">SUM(J47:M47)</f>
        <v>0.0877192982</v>
      </c>
      <c r="O47" s="0" t="n">
        <v>8</v>
      </c>
      <c r="P47" s="4" t="n">
        <v>0.0290964778</v>
      </c>
      <c r="Q47" s="4" t="n">
        <v>0</v>
      </c>
      <c r="R47" s="4" t="n">
        <v>0.0811638591</v>
      </c>
      <c r="S47" s="4" t="n">
        <v>0</v>
      </c>
      <c r="T47" s="4" t="n">
        <f aca="false">SUM(P47:S47)</f>
        <v>0.1102603369</v>
      </c>
      <c r="U47" s="0" t="n">
        <v>4</v>
      </c>
      <c r="V47" s="4" t="n">
        <v>0.0058479532</v>
      </c>
      <c r="W47" s="4" t="n">
        <v>0</v>
      </c>
      <c r="X47" s="4" t="n">
        <v>0.0964912281</v>
      </c>
      <c r="Y47" s="4" t="n">
        <v>0</v>
      </c>
      <c r="Z47" s="4" t="n">
        <f aca="false">SUM(V47:Y47)</f>
        <v>0.1023391813</v>
      </c>
      <c r="AA47" s="0" t="n">
        <v>1</v>
      </c>
      <c r="AB47" s="5" t="n">
        <v>4</v>
      </c>
      <c r="AC47" s="5" t="n">
        <v>3</v>
      </c>
      <c r="AD47" s="5" t="n">
        <v>4</v>
      </c>
      <c r="AE47" s="5" t="n">
        <v>4</v>
      </c>
      <c r="AF47" s="5" t="n">
        <v>3</v>
      </c>
      <c r="AG47" s="5" t="n">
        <v>4</v>
      </c>
      <c r="AH47" s="5" t="n">
        <v>3</v>
      </c>
      <c r="AI47" s="5" t="n">
        <v>5</v>
      </c>
      <c r="AJ47" s="5" t="n">
        <v>4</v>
      </c>
      <c r="AK47" s="5" t="n">
        <v>4</v>
      </c>
      <c r="AL47" s="5" t="n">
        <v>4</v>
      </c>
      <c r="AM47" s="5" t="n">
        <v>4</v>
      </c>
      <c r="AN47" s="5" t="n">
        <v>4</v>
      </c>
      <c r="AP47" s="5" t="n">
        <v>3</v>
      </c>
      <c r="AQ47" s="5" t="n">
        <v>4</v>
      </c>
      <c r="AR47" s="5" t="n">
        <v>3</v>
      </c>
      <c r="AT47" s="5" t="n">
        <v>5</v>
      </c>
      <c r="AU47" s="5" t="n">
        <v>5</v>
      </c>
      <c r="AV47" s="5" t="n">
        <v>5</v>
      </c>
      <c r="AX47" s="5" t="n">
        <v>3</v>
      </c>
      <c r="AY47" s="5" t="n">
        <v>4</v>
      </c>
      <c r="AZ47" s="5" t="n">
        <v>3</v>
      </c>
      <c r="BB47" s="5" t="n">
        <v>3</v>
      </c>
      <c r="BC47" s="5" t="n">
        <v>1</v>
      </c>
      <c r="BD47" s="5" t="s">
        <v>197</v>
      </c>
      <c r="BE47" s="5" t="n">
        <v>5</v>
      </c>
      <c r="BF47" s="5" t="n">
        <v>5</v>
      </c>
      <c r="BG47" s="5" t="s">
        <v>79</v>
      </c>
      <c r="BH47" s="5" t="s">
        <v>79</v>
      </c>
      <c r="BI47" s="5" t="s">
        <v>81</v>
      </c>
      <c r="BJ47" s="5" t="s">
        <v>81</v>
      </c>
      <c r="BK47" s="5" t="s">
        <v>79</v>
      </c>
      <c r="BL47" s="5" t="s">
        <v>79</v>
      </c>
      <c r="BM47" s="5" t="s">
        <v>97</v>
      </c>
      <c r="BN47" s="5" t="s">
        <v>97</v>
      </c>
      <c r="BP47" s="5" t="s">
        <v>198</v>
      </c>
      <c r="BQ47" s="5" t="s">
        <v>76</v>
      </c>
      <c r="BR47" s="5" t="s">
        <v>83</v>
      </c>
      <c r="BS47" s="5" t="s">
        <v>83</v>
      </c>
      <c r="BT47" s="5" t="s">
        <v>76</v>
      </c>
      <c r="BV47" s="5" t="s">
        <v>199</v>
      </c>
      <c r="BW47" s="5" t="s">
        <v>83</v>
      </c>
      <c r="BX47" s="5" t="s">
        <v>83</v>
      </c>
      <c r="BY47" s="5" t="s">
        <v>83</v>
      </c>
    </row>
    <row r="48" customFormat="false" ht="13.8" hidden="false" customHeight="false" outlineLevel="0" collapsed="false">
      <c r="A48" s="4" t="n">
        <v>20</v>
      </c>
      <c r="B48" s="4" t="n">
        <v>0</v>
      </c>
      <c r="C48" s="0" t="n">
        <v>4</v>
      </c>
      <c r="D48" s="4" t="n">
        <v>0.3445783133</v>
      </c>
      <c r="E48" s="4" t="n">
        <v>0.0277108434</v>
      </c>
      <c r="F48" s="4" t="n">
        <v>0</v>
      </c>
      <c r="G48" s="4" t="n">
        <v>0</v>
      </c>
      <c r="H48" s="4" t="n">
        <f aca="false">SUM(D48:G48)</f>
        <v>0.3722891567</v>
      </c>
      <c r="I48" s="0" t="n">
        <v>3</v>
      </c>
      <c r="J48" s="4" t="n">
        <v>0.134502924</v>
      </c>
      <c r="K48" s="4" t="n">
        <v>0.0019493177</v>
      </c>
      <c r="L48" s="4" t="n">
        <v>0.0292397661</v>
      </c>
      <c r="M48" s="4" t="n">
        <v>0</v>
      </c>
      <c r="N48" s="4" t="n">
        <f aca="false">SUM(J48:M48)</f>
        <v>0.1656920078</v>
      </c>
      <c r="O48" s="0" t="n">
        <v>2</v>
      </c>
      <c r="P48" s="4" t="n">
        <v>0.090862685</v>
      </c>
      <c r="Q48" s="4" t="n">
        <v>0.2006125574</v>
      </c>
      <c r="R48" s="4" t="n">
        <v>0.0137825421</v>
      </c>
      <c r="S48" s="4" t="n">
        <v>0.1041347626</v>
      </c>
      <c r="T48" s="4" t="n">
        <f aca="false">SUM(P48:S48)</f>
        <v>0.4093925471</v>
      </c>
      <c r="U48" s="0" t="n">
        <v>15</v>
      </c>
      <c r="V48" s="4" t="n">
        <v>0</v>
      </c>
      <c r="W48" s="4" t="n">
        <v>0.3869395712</v>
      </c>
      <c r="X48" s="4" t="n">
        <v>0</v>
      </c>
      <c r="Y48" s="4" t="n">
        <v>0.1052631579</v>
      </c>
      <c r="Z48" s="4" t="n">
        <f aca="false">SUM(V48:Y48)</f>
        <v>0.4922027291</v>
      </c>
      <c r="AA48" s="0" t="n">
        <v>10</v>
      </c>
      <c r="AB48" s="5" t="n">
        <v>5</v>
      </c>
      <c r="AC48" s="5" t="n">
        <v>3</v>
      </c>
      <c r="AD48" s="5" t="n">
        <v>2</v>
      </c>
      <c r="AE48" s="5" t="n">
        <v>3</v>
      </c>
      <c r="AF48" s="5" t="n">
        <v>4</v>
      </c>
      <c r="AG48" s="5" t="n">
        <v>4</v>
      </c>
      <c r="AH48" s="5" t="n">
        <v>4</v>
      </c>
      <c r="AI48" s="5" t="n">
        <v>5</v>
      </c>
      <c r="AJ48" s="5" t="n">
        <v>4</v>
      </c>
      <c r="AK48" s="5" t="n">
        <v>5</v>
      </c>
      <c r="AL48" s="5" t="n">
        <v>4</v>
      </c>
      <c r="AM48" s="5" t="n">
        <v>3</v>
      </c>
      <c r="AN48" s="5" t="n">
        <v>4</v>
      </c>
      <c r="AO48" s="5" t="s">
        <v>200</v>
      </c>
      <c r="AP48" s="5" t="n">
        <v>4</v>
      </c>
      <c r="AQ48" s="5" t="n">
        <v>3</v>
      </c>
      <c r="AR48" s="5" t="n">
        <v>4</v>
      </c>
      <c r="AS48" s="5" t="s">
        <v>201</v>
      </c>
      <c r="AT48" s="5" t="n">
        <v>4</v>
      </c>
      <c r="AU48" s="5" t="n">
        <v>4</v>
      </c>
      <c r="AV48" s="5" t="n">
        <v>4</v>
      </c>
      <c r="AW48" s="5" t="s">
        <v>202</v>
      </c>
      <c r="AX48" s="5" t="n">
        <v>4</v>
      </c>
      <c r="AY48" s="5" t="n">
        <v>4</v>
      </c>
      <c r="AZ48" s="5" t="n">
        <v>4</v>
      </c>
      <c r="BA48" s="5" t="s">
        <v>203</v>
      </c>
      <c r="BB48" s="5" t="n">
        <v>4</v>
      </c>
      <c r="BC48" s="5" t="n">
        <v>4</v>
      </c>
      <c r="BE48" s="5" t="n">
        <v>4</v>
      </c>
      <c r="BF48" s="5" t="n">
        <v>4</v>
      </c>
      <c r="BG48" s="5" t="s">
        <v>81</v>
      </c>
      <c r="BH48" s="5" t="s">
        <v>81</v>
      </c>
      <c r="BI48" s="5" t="s">
        <v>81</v>
      </c>
      <c r="BJ48" s="5" t="s">
        <v>81</v>
      </c>
      <c r="BK48" s="5" t="s">
        <v>79</v>
      </c>
      <c r="BL48" s="5" t="s">
        <v>81</v>
      </c>
      <c r="BM48" s="5" t="s">
        <v>79</v>
      </c>
      <c r="BN48" s="5" t="s">
        <v>79</v>
      </c>
      <c r="BP48" s="5" t="s">
        <v>204</v>
      </c>
      <c r="BQ48" s="5" t="s">
        <v>76</v>
      </c>
      <c r="BR48" s="5" t="s">
        <v>76</v>
      </c>
      <c r="BS48" s="5" t="s">
        <v>83</v>
      </c>
      <c r="BT48" s="5" t="s">
        <v>76</v>
      </c>
      <c r="BV48" s="5" t="s">
        <v>205</v>
      </c>
      <c r="BW48" s="5" t="s">
        <v>83</v>
      </c>
      <c r="BX48" s="5" t="s">
        <v>83</v>
      </c>
      <c r="BY48" s="5" t="s">
        <v>76</v>
      </c>
    </row>
    <row r="49" customFormat="false" ht="13.8" hidden="false" customHeight="false" outlineLevel="0" collapsed="false">
      <c r="A49" s="4" t="n">
        <v>20</v>
      </c>
      <c r="B49" s="4" t="n">
        <v>1</v>
      </c>
      <c r="C49" s="0" t="n">
        <v>4</v>
      </c>
      <c r="D49" s="4" t="n">
        <v>0.221686747</v>
      </c>
      <c r="E49" s="4" t="n">
        <v>0.1445783133</v>
      </c>
      <c r="F49" s="4" t="n">
        <v>0.0192771084</v>
      </c>
      <c r="G49" s="4" t="n">
        <v>0.2096385542</v>
      </c>
      <c r="H49" s="4" t="n">
        <f aca="false">SUM(D49:G49)</f>
        <v>0.5951807229</v>
      </c>
      <c r="I49" s="0" t="n">
        <v>22</v>
      </c>
      <c r="J49" s="4" t="n">
        <v>0.0994152047</v>
      </c>
      <c r="K49" s="4" t="n">
        <v>0.1442495127</v>
      </c>
      <c r="L49" s="4" t="n">
        <v>0</v>
      </c>
      <c r="M49" s="4" t="n">
        <v>0.269005848</v>
      </c>
      <c r="N49" s="4" t="n">
        <f aca="false">SUM(J49:M49)</f>
        <v>0.5126705654</v>
      </c>
      <c r="O49" s="0" t="n">
        <v>5</v>
      </c>
      <c r="P49" s="4" t="n">
        <v>0</v>
      </c>
      <c r="Q49" s="4" t="n">
        <v>0.0086778969</v>
      </c>
      <c r="R49" s="4" t="n">
        <v>0</v>
      </c>
      <c r="S49" s="4" t="n">
        <v>0.3006636039</v>
      </c>
      <c r="T49" s="4" t="n">
        <f aca="false">SUM(P49:S49)</f>
        <v>0.3093415008</v>
      </c>
      <c r="U49" s="0" t="n">
        <v>3</v>
      </c>
      <c r="V49" s="4" t="n">
        <v>0</v>
      </c>
      <c r="W49" s="4" t="n">
        <v>0</v>
      </c>
      <c r="X49" s="4" t="n">
        <v>0</v>
      </c>
      <c r="Y49" s="4" t="n">
        <v>0.3937621832</v>
      </c>
      <c r="Z49" s="4" t="n">
        <f aca="false">SUM(V49:Y49)</f>
        <v>0.3937621832</v>
      </c>
      <c r="AA49" s="0" t="n">
        <v>1</v>
      </c>
      <c r="AB49" s="5" t="n">
        <v>5</v>
      </c>
      <c r="AC49" s="5" t="n">
        <v>4</v>
      </c>
      <c r="AD49" s="5" t="n">
        <v>3</v>
      </c>
      <c r="AE49" s="5" t="n">
        <v>4</v>
      </c>
      <c r="AF49" s="5" t="n">
        <v>3</v>
      </c>
      <c r="AG49" s="5" t="n">
        <v>4</v>
      </c>
      <c r="AH49" s="5" t="n">
        <v>4</v>
      </c>
      <c r="AI49" s="5" t="n">
        <v>4</v>
      </c>
      <c r="AJ49" s="5" t="n">
        <v>5</v>
      </c>
      <c r="AK49" s="5" t="n">
        <v>3</v>
      </c>
      <c r="AL49" s="5" t="n">
        <v>3</v>
      </c>
      <c r="AM49" s="5" t="n">
        <v>5</v>
      </c>
      <c r="AN49" s="5" t="n">
        <v>4</v>
      </c>
      <c r="AP49" s="5" t="n">
        <v>4</v>
      </c>
      <c r="AQ49" s="5" t="n">
        <v>5</v>
      </c>
      <c r="AR49" s="5" t="n">
        <v>2</v>
      </c>
      <c r="AS49" s="5" t="s">
        <v>206</v>
      </c>
      <c r="AT49" s="5" t="n">
        <v>5</v>
      </c>
      <c r="AU49" s="5" t="n">
        <v>5</v>
      </c>
      <c r="AV49" s="5" t="n">
        <v>5</v>
      </c>
      <c r="AX49" s="5" t="n">
        <v>4</v>
      </c>
      <c r="AY49" s="5" t="n">
        <v>5</v>
      </c>
      <c r="AZ49" s="5" t="n">
        <v>2</v>
      </c>
      <c r="BA49" s="5" t="s">
        <v>207</v>
      </c>
      <c r="BB49" s="5" t="n">
        <v>4</v>
      </c>
      <c r="BC49" s="5" t="n">
        <v>5</v>
      </c>
      <c r="BD49" s="5" t="s">
        <v>208</v>
      </c>
      <c r="BE49" s="5" t="n">
        <v>3</v>
      </c>
      <c r="BF49" s="5" t="n">
        <v>5</v>
      </c>
      <c r="BG49" s="5" t="s">
        <v>80</v>
      </c>
      <c r="BH49" s="5" t="s">
        <v>80</v>
      </c>
      <c r="BI49" s="5" t="s">
        <v>81</v>
      </c>
      <c r="BJ49" s="5" t="s">
        <v>81</v>
      </c>
      <c r="BK49" s="5" t="s">
        <v>79</v>
      </c>
      <c r="BL49" s="5" t="s">
        <v>79</v>
      </c>
      <c r="BM49" s="5" t="s">
        <v>97</v>
      </c>
      <c r="BN49" s="5" t="s">
        <v>97</v>
      </c>
      <c r="BP49" s="5" t="s">
        <v>209</v>
      </c>
      <c r="BQ49" s="5" t="s">
        <v>76</v>
      </c>
      <c r="BR49" s="5" t="s">
        <v>83</v>
      </c>
      <c r="BS49" s="5" t="s">
        <v>83</v>
      </c>
      <c r="BT49" s="5" t="s">
        <v>83</v>
      </c>
      <c r="BU49" s="5" t="s">
        <v>210</v>
      </c>
      <c r="BV49" s="5" t="s">
        <v>211</v>
      </c>
      <c r="BW49" s="5" t="s">
        <v>83</v>
      </c>
      <c r="BX49" s="5" t="s">
        <v>83</v>
      </c>
      <c r="BY49" s="5" t="s">
        <v>83</v>
      </c>
    </row>
    <row r="50" customFormat="false" ht="13.8" hidden="false" customHeight="false" outlineLevel="0" collapsed="false">
      <c r="A50" s="4" t="n">
        <v>25</v>
      </c>
      <c r="B50" s="4" t="n">
        <v>0</v>
      </c>
      <c r="C50" s="0" t="n">
        <v>4</v>
      </c>
      <c r="D50" s="4" t="n">
        <v>0</v>
      </c>
      <c r="E50" s="4" t="n">
        <v>0</v>
      </c>
      <c r="F50" s="4" t="n">
        <v>0.1804734</v>
      </c>
      <c r="G50" s="4" t="n">
        <v>0</v>
      </c>
      <c r="H50" s="4" t="n">
        <f aca="false">SUM(D50:G50)</f>
        <v>0.1804734</v>
      </c>
      <c r="I50" s="0" t="n">
        <v>1</v>
      </c>
      <c r="J50" s="4" t="n">
        <v>0.00877193</v>
      </c>
      <c r="K50" s="4" t="n">
        <v>0</v>
      </c>
      <c r="L50" s="4" t="n">
        <v>0.0504386</v>
      </c>
      <c r="M50" s="4" t="n">
        <v>0</v>
      </c>
      <c r="N50" s="4" t="n">
        <f aca="false">SUM(J50:M50)</f>
        <v>0.05921053</v>
      </c>
      <c r="O50" s="0" t="n">
        <v>1</v>
      </c>
      <c r="P50" s="4" t="n">
        <v>0.02533715</v>
      </c>
      <c r="Q50" s="4" t="n">
        <v>0.0004086637</v>
      </c>
      <c r="R50" s="4" t="n">
        <v>0.06702084</v>
      </c>
      <c r="S50" s="4" t="n">
        <v>0</v>
      </c>
      <c r="T50" s="4" t="n">
        <f aca="false">SUM(P50:S50)</f>
        <v>0.0927666537</v>
      </c>
      <c r="U50" s="0" t="n">
        <v>7</v>
      </c>
      <c r="V50" s="4" t="n">
        <v>0.004583652</v>
      </c>
      <c r="W50" s="4" t="n">
        <v>0.0007639419</v>
      </c>
      <c r="X50" s="4" t="n">
        <v>0.14056532</v>
      </c>
      <c r="Y50" s="4" t="n">
        <v>0</v>
      </c>
      <c r="Z50" s="4" t="n">
        <f aca="false">SUM(V50:Y50)</f>
        <v>0.1459129139</v>
      </c>
      <c r="AA50" s="0" t="n">
        <v>1</v>
      </c>
      <c r="AB50" s="5" t="n">
        <v>4</v>
      </c>
      <c r="AC50" s="5" t="n">
        <v>2</v>
      </c>
      <c r="AD50" s="5" t="n">
        <v>5</v>
      </c>
      <c r="AE50" s="5" t="n">
        <v>5</v>
      </c>
      <c r="AF50" s="5" t="n">
        <v>2</v>
      </c>
      <c r="AG50" s="5" t="n">
        <v>5</v>
      </c>
      <c r="AH50" s="5" t="n">
        <v>3</v>
      </c>
      <c r="AI50" s="5" t="n">
        <v>3</v>
      </c>
      <c r="AJ50" s="5" t="n">
        <v>3</v>
      </c>
      <c r="AK50" s="5" t="n">
        <v>2</v>
      </c>
      <c r="AL50" s="5" t="n">
        <v>5</v>
      </c>
      <c r="AM50" s="5" t="n">
        <v>4</v>
      </c>
      <c r="AN50" s="5" t="n">
        <v>5</v>
      </c>
      <c r="AP50" s="5" t="n">
        <v>1</v>
      </c>
      <c r="AQ50" s="5" t="n">
        <v>2</v>
      </c>
      <c r="AR50" s="5" t="n">
        <v>3</v>
      </c>
      <c r="AT50" s="5" t="n">
        <v>5</v>
      </c>
      <c r="AU50" s="5" t="n">
        <v>4</v>
      </c>
      <c r="AV50" s="5" t="n">
        <v>5</v>
      </c>
      <c r="AX50" s="5" t="n">
        <v>2</v>
      </c>
      <c r="AY50" s="5" t="n">
        <v>1</v>
      </c>
      <c r="AZ50" s="5" t="n">
        <v>3</v>
      </c>
      <c r="BB50" s="5" t="n">
        <v>5</v>
      </c>
      <c r="BC50" s="5" t="n">
        <v>1</v>
      </c>
      <c r="BE50" s="5" t="n">
        <v>4</v>
      </c>
      <c r="BF50" s="5" t="n">
        <v>5</v>
      </c>
      <c r="BG50" s="5" t="s">
        <v>80</v>
      </c>
      <c r="BH50" s="5" t="s">
        <v>80</v>
      </c>
      <c r="BI50" s="5" t="s">
        <v>80</v>
      </c>
      <c r="BJ50" s="5" t="s">
        <v>80</v>
      </c>
      <c r="BK50" s="5" t="s">
        <v>81</v>
      </c>
      <c r="BL50" s="5" t="s">
        <v>81</v>
      </c>
      <c r="BM50" s="5" t="s">
        <v>97</v>
      </c>
      <c r="BN50" s="5" t="s">
        <v>97</v>
      </c>
      <c r="BP50" s="5" t="s">
        <v>212</v>
      </c>
      <c r="BQ50" s="5" t="s">
        <v>76</v>
      </c>
      <c r="BR50" s="5" t="s">
        <v>83</v>
      </c>
      <c r="BS50" s="5" t="s">
        <v>83</v>
      </c>
      <c r="BT50" s="5" t="s">
        <v>83</v>
      </c>
      <c r="BU50" s="5" t="s">
        <v>213</v>
      </c>
      <c r="BV50" s="5" t="s">
        <v>214</v>
      </c>
      <c r="BW50" s="5" t="s">
        <v>83</v>
      </c>
      <c r="BX50" s="5" t="s">
        <v>83</v>
      </c>
      <c r="BY50" s="5" t="s">
        <v>83</v>
      </c>
    </row>
    <row r="51" customFormat="false" ht="13.8" hidden="false" customHeight="false" outlineLevel="0" collapsed="false">
      <c r="A51" s="4" t="n">
        <v>25</v>
      </c>
      <c r="B51" s="4" t="n">
        <v>2</v>
      </c>
      <c r="C51" s="0" t="n">
        <v>4</v>
      </c>
      <c r="D51" s="4" t="n">
        <v>0.49704142</v>
      </c>
      <c r="E51" s="4" t="n">
        <v>0</v>
      </c>
      <c r="F51" s="4" t="n">
        <v>0</v>
      </c>
      <c r="G51" s="4" t="n">
        <v>0</v>
      </c>
      <c r="H51" s="4" t="n">
        <f aca="false">SUM(D51:G51)</f>
        <v>0.49704142</v>
      </c>
      <c r="I51" s="0" t="n">
        <v>1</v>
      </c>
      <c r="J51" s="4" t="n">
        <v>0.18640351</v>
      </c>
      <c r="K51" s="4" t="n">
        <v>0</v>
      </c>
      <c r="L51" s="4" t="n">
        <v>0</v>
      </c>
      <c r="M51" s="4" t="n">
        <v>0.08114035</v>
      </c>
      <c r="N51" s="4" t="n">
        <f aca="false">SUM(J51:M51)</f>
        <v>0.26754386</v>
      </c>
      <c r="O51" s="0" t="n">
        <v>3</v>
      </c>
      <c r="P51" s="4" t="n">
        <v>0.2439722109</v>
      </c>
      <c r="Q51" s="4" t="n">
        <v>0.001225991</v>
      </c>
      <c r="R51" s="4" t="n">
        <v>0</v>
      </c>
      <c r="S51" s="4" t="n">
        <v>0.01838987</v>
      </c>
      <c r="T51" s="4" t="n">
        <f aca="false">SUM(P51:S51)</f>
        <v>0.2635880719</v>
      </c>
      <c r="U51" s="0" t="n">
        <v>3</v>
      </c>
      <c r="V51" s="4" t="n">
        <v>0.414820474</v>
      </c>
      <c r="W51" s="4" t="n">
        <v>0.01527884</v>
      </c>
      <c r="X51" s="4" t="n">
        <v>0</v>
      </c>
      <c r="Y51" s="4" t="n">
        <v>0</v>
      </c>
      <c r="Z51" s="4" t="n">
        <f aca="false">SUM(V51:Y51)</f>
        <v>0.430099314</v>
      </c>
      <c r="AA51" s="0" t="n">
        <v>4</v>
      </c>
      <c r="AB51" s="5" t="n">
        <v>4</v>
      </c>
      <c r="AC51" s="5" t="n">
        <v>3</v>
      </c>
      <c r="AD51" s="5" t="n">
        <v>4</v>
      </c>
      <c r="AE51" s="5" t="n">
        <v>3</v>
      </c>
      <c r="AF51" s="5" t="n">
        <v>2</v>
      </c>
      <c r="AG51" s="5" t="n">
        <v>4</v>
      </c>
      <c r="AH51" s="5" t="n">
        <v>3</v>
      </c>
      <c r="AI51" s="5" t="n">
        <v>4</v>
      </c>
      <c r="AJ51" s="5" t="n">
        <v>4</v>
      </c>
      <c r="AK51" s="5" t="n">
        <v>3</v>
      </c>
      <c r="AL51" s="5" t="n">
        <v>5</v>
      </c>
      <c r="AM51" s="5" t="n">
        <v>4</v>
      </c>
      <c r="AN51" s="5" t="n">
        <v>4</v>
      </c>
      <c r="AP51" s="5" t="n">
        <v>4</v>
      </c>
      <c r="AQ51" s="5" t="n">
        <v>4</v>
      </c>
      <c r="AR51" s="5" t="n">
        <v>3</v>
      </c>
      <c r="AT51" s="5" t="n">
        <v>5</v>
      </c>
      <c r="AU51" s="5" t="n">
        <v>4</v>
      </c>
      <c r="AV51" s="5" t="n">
        <v>4</v>
      </c>
      <c r="AX51" s="5" t="n">
        <v>3</v>
      </c>
      <c r="AY51" s="5" t="n">
        <v>3</v>
      </c>
      <c r="AZ51" s="5" t="n">
        <v>3</v>
      </c>
      <c r="BB51" s="5" t="n">
        <v>5</v>
      </c>
      <c r="BC51" s="5" t="n">
        <v>1</v>
      </c>
      <c r="BE51" s="5" t="n">
        <v>5</v>
      </c>
      <c r="BF51" s="5" t="n">
        <v>5</v>
      </c>
      <c r="BG51" s="5" t="s">
        <v>79</v>
      </c>
      <c r="BH51" s="5" t="s">
        <v>81</v>
      </c>
      <c r="BI51" s="5" t="s">
        <v>80</v>
      </c>
      <c r="BJ51" s="5" t="s">
        <v>81</v>
      </c>
      <c r="BK51" s="5" t="s">
        <v>81</v>
      </c>
      <c r="BL51" s="5" t="s">
        <v>81</v>
      </c>
      <c r="BM51" s="5" t="s">
        <v>141</v>
      </c>
      <c r="BN51" s="5" t="s">
        <v>97</v>
      </c>
      <c r="BP51" s="5" t="s">
        <v>215</v>
      </c>
      <c r="BQ51" s="5" t="s">
        <v>76</v>
      </c>
      <c r="BR51" s="5" t="s">
        <v>76</v>
      </c>
      <c r="BS51" s="5" t="s">
        <v>83</v>
      </c>
      <c r="BT51" s="5" t="s">
        <v>76</v>
      </c>
      <c r="BU51" s="5" t="s">
        <v>216</v>
      </c>
      <c r="BW51" s="5" t="s">
        <v>83</v>
      </c>
      <c r="BX51" s="5" t="s">
        <v>83</v>
      </c>
      <c r="BY51" s="5" t="s">
        <v>76</v>
      </c>
    </row>
    <row r="52" customFormat="false" ht="13.8" hidden="false" customHeight="false" outlineLevel="0" collapsed="false">
      <c r="A52" s="4" t="n">
        <v>25</v>
      </c>
      <c r="B52" s="4" t="n">
        <v>1</v>
      </c>
      <c r="C52" s="0" t="n">
        <v>4</v>
      </c>
      <c r="D52" s="4" t="n">
        <v>0.8047337</v>
      </c>
      <c r="E52" s="4" t="n">
        <v>0</v>
      </c>
      <c r="F52" s="4" t="n">
        <v>0</v>
      </c>
      <c r="G52" s="4" t="n">
        <v>0</v>
      </c>
      <c r="H52" s="4" t="n">
        <f aca="false">SUM(D52:G52)</f>
        <v>0.8047337</v>
      </c>
      <c r="I52" s="0" t="n">
        <v>1</v>
      </c>
      <c r="J52" s="4" t="n">
        <v>0.6469298</v>
      </c>
      <c r="K52" s="4" t="n">
        <v>0</v>
      </c>
      <c r="L52" s="4" t="n">
        <v>0</v>
      </c>
      <c r="M52" s="4" t="n">
        <v>0</v>
      </c>
      <c r="N52" s="4" t="n">
        <f aca="false">SUM(J52:M52)</f>
        <v>0.6469298</v>
      </c>
      <c r="O52" s="0" t="n">
        <v>1</v>
      </c>
      <c r="P52" s="4" t="n">
        <v>0.3015938</v>
      </c>
      <c r="Q52" s="4" t="n">
        <v>0.01225991</v>
      </c>
      <c r="R52" s="4" t="n">
        <v>0.0004086637</v>
      </c>
      <c r="S52" s="4" t="n">
        <v>0</v>
      </c>
      <c r="T52" s="4" t="n">
        <f aca="false">SUM(P52:S52)</f>
        <v>0.3142623737</v>
      </c>
      <c r="U52" s="0" t="n">
        <v>3</v>
      </c>
      <c r="V52" s="4" t="n">
        <v>0.3514133</v>
      </c>
      <c r="W52" s="4" t="n">
        <v>0.02291826</v>
      </c>
      <c r="X52" s="4" t="n">
        <v>0</v>
      </c>
      <c r="Y52" s="4" t="n">
        <v>0</v>
      </c>
      <c r="Z52" s="4" t="n">
        <f aca="false">SUM(V52:Y52)</f>
        <v>0.37433156</v>
      </c>
      <c r="AA52" s="0" t="n">
        <v>5</v>
      </c>
      <c r="AB52" s="5" t="n">
        <v>4</v>
      </c>
      <c r="AC52" s="5" t="n">
        <v>3</v>
      </c>
      <c r="AD52" s="5" t="n">
        <v>4</v>
      </c>
      <c r="AE52" s="5" t="n">
        <v>4</v>
      </c>
      <c r="AF52" s="5" t="n">
        <v>2</v>
      </c>
      <c r="AG52" s="5" t="n">
        <v>4</v>
      </c>
      <c r="AH52" s="5" t="n">
        <v>4</v>
      </c>
      <c r="AI52" s="5" t="n">
        <v>4</v>
      </c>
      <c r="AJ52" s="5" t="n">
        <v>3</v>
      </c>
      <c r="AK52" s="5" t="n">
        <v>4</v>
      </c>
      <c r="AL52" s="5" t="n">
        <v>5</v>
      </c>
      <c r="AM52" s="5" t="n">
        <v>3</v>
      </c>
      <c r="AN52" s="5" t="n">
        <v>5</v>
      </c>
      <c r="AO52" s="5" t="s">
        <v>217</v>
      </c>
      <c r="AP52" s="5" t="n">
        <v>4</v>
      </c>
      <c r="AQ52" s="5" t="n">
        <v>4</v>
      </c>
      <c r="AR52" s="5" t="n">
        <v>3</v>
      </c>
      <c r="AS52" s="5" t="s">
        <v>218</v>
      </c>
      <c r="AT52" s="5" t="n">
        <v>5</v>
      </c>
      <c r="AU52" s="5" t="n">
        <v>5</v>
      </c>
      <c r="AV52" s="5" t="n">
        <v>5</v>
      </c>
      <c r="AX52" s="5" t="n">
        <v>5</v>
      </c>
      <c r="AY52" s="5" t="n">
        <v>4</v>
      </c>
      <c r="AZ52" s="5" t="n">
        <v>1</v>
      </c>
      <c r="BA52" s="5" t="s">
        <v>219</v>
      </c>
      <c r="BB52" s="5" t="n">
        <v>5</v>
      </c>
      <c r="BC52" s="5" t="n">
        <v>2</v>
      </c>
      <c r="BD52" s="5" t="s">
        <v>220</v>
      </c>
      <c r="BE52" s="5" t="n">
        <v>4</v>
      </c>
      <c r="BF52" s="5" t="n">
        <v>5</v>
      </c>
      <c r="BG52" s="5" t="s">
        <v>81</v>
      </c>
      <c r="BH52" s="5" t="s">
        <v>81</v>
      </c>
      <c r="BI52" s="5" t="s">
        <v>80</v>
      </c>
      <c r="BJ52" s="5" t="s">
        <v>80</v>
      </c>
      <c r="BK52" s="5" t="s">
        <v>80</v>
      </c>
      <c r="BL52" s="5" t="s">
        <v>80</v>
      </c>
      <c r="BP52" s="5" t="s">
        <v>221</v>
      </c>
      <c r="BQ52" s="5" t="s">
        <v>76</v>
      </c>
      <c r="BR52" s="5" t="s">
        <v>76</v>
      </c>
      <c r="BS52" s="5" t="s">
        <v>83</v>
      </c>
      <c r="BT52" s="5" t="s">
        <v>76</v>
      </c>
      <c r="BV52" s="5" t="s">
        <v>222</v>
      </c>
      <c r="BW52" s="5" t="s">
        <v>83</v>
      </c>
      <c r="BX52" s="5" t="s">
        <v>83</v>
      </c>
      <c r="BY52" s="5" t="s">
        <v>76</v>
      </c>
    </row>
    <row r="53" customFormat="false" ht="13.8" hidden="false" customHeight="false" outlineLevel="0" collapsed="false">
      <c r="A53" s="4" t="n">
        <v>25</v>
      </c>
      <c r="B53" s="4" t="n">
        <v>3</v>
      </c>
      <c r="C53" s="0" t="n">
        <v>4</v>
      </c>
      <c r="D53" s="4" t="n">
        <v>0</v>
      </c>
      <c r="E53" s="4" t="n">
        <v>0</v>
      </c>
      <c r="F53" s="4" t="n">
        <v>0</v>
      </c>
      <c r="G53" s="4" t="n">
        <v>0</v>
      </c>
      <c r="H53" s="4" t="n">
        <f aca="false">SUM(D53:G53)</f>
        <v>0</v>
      </c>
      <c r="I53" s="0" t="n">
        <v>0</v>
      </c>
      <c r="J53" s="4" t="n">
        <v>0</v>
      </c>
      <c r="K53" s="4" t="n">
        <v>0.3070175</v>
      </c>
      <c r="L53" s="4" t="n">
        <v>0</v>
      </c>
      <c r="M53" s="4" t="n">
        <v>0</v>
      </c>
      <c r="N53" s="4" t="n">
        <f aca="false">SUM(J53:M53)</f>
        <v>0.3070175</v>
      </c>
      <c r="O53" s="0" t="n">
        <v>1</v>
      </c>
      <c r="P53" s="4" t="n">
        <v>0</v>
      </c>
      <c r="Q53" s="4" t="n">
        <v>0.50469963</v>
      </c>
      <c r="R53" s="4" t="n">
        <v>0</v>
      </c>
      <c r="S53" s="4" t="n">
        <v>0.009399264</v>
      </c>
      <c r="T53" s="4" t="n">
        <f aca="false">SUM(P53:S53)</f>
        <v>0.514098894</v>
      </c>
      <c r="U53" s="0" t="n">
        <v>4</v>
      </c>
      <c r="V53" s="4" t="n">
        <v>0</v>
      </c>
      <c r="W53" s="4" t="n">
        <v>0.3231474408</v>
      </c>
      <c r="X53" s="4" t="n">
        <v>0</v>
      </c>
      <c r="Y53" s="4" t="n">
        <v>0</v>
      </c>
      <c r="Z53" s="4" t="n">
        <f aca="false">SUM(V53:Y53)</f>
        <v>0.3231474408</v>
      </c>
      <c r="AA53" s="0" t="n">
        <v>1</v>
      </c>
      <c r="AB53" s="5" t="n">
        <v>4</v>
      </c>
      <c r="AC53" s="5" t="n">
        <v>3</v>
      </c>
      <c r="AD53" s="5" t="n">
        <v>5</v>
      </c>
      <c r="AE53" s="5" t="n">
        <v>4</v>
      </c>
      <c r="AF53" s="5" t="n">
        <v>2</v>
      </c>
      <c r="AG53" s="5" t="n">
        <v>4</v>
      </c>
      <c r="AH53" s="5" t="n">
        <v>3</v>
      </c>
      <c r="AI53" s="5" t="n">
        <v>3</v>
      </c>
      <c r="AJ53" s="5" t="n">
        <v>4</v>
      </c>
      <c r="AK53" s="5" t="n">
        <v>3</v>
      </c>
      <c r="AL53" s="5" t="n">
        <v>4</v>
      </c>
      <c r="AM53" s="5" t="n">
        <v>4</v>
      </c>
      <c r="AN53" s="5" t="n">
        <v>4</v>
      </c>
      <c r="AP53" s="5" t="n">
        <v>2</v>
      </c>
      <c r="AQ53" s="5" t="n">
        <v>3</v>
      </c>
      <c r="AR53" s="5" t="n">
        <v>3</v>
      </c>
      <c r="AS53" s="5" t="s">
        <v>223</v>
      </c>
      <c r="AT53" s="5" t="n">
        <v>4</v>
      </c>
      <c r="AU53" s="5" t="n">
        <v>3</v>
      </c>
      <c r="AV53" s="5" t="n">
        <v>4</v>
      </c>
      <c r="AX53" s="5" t="n">
        <v>3</v>
      </c>
      <c r="AY53" s="5" t="n">
        <v>3</v>
      </c>
      <c r="AZ53" s="5" t="n">
        <v>3</v>
      </c>
      <c r="BB53" s="5" t="n">
        <v>4</v>
      </c>
      <c r="BC53" s="5" t="n">
        <v>4</v>
      </c>
      <c r="BE53" s="5" t="n">
        <v>4</v>
      </c>
      <c r="BF53" s="5" t="n">
        <v>4</v>
      </c>
      <c r="BG53" s="5" t="s">
        <v>79</v>
      </c>
      <c r="BH53" s="5" t="s">
        <v>79</v>
      </c>
      <c r="BI53" s="5" t="s">
        <v>80</v>
      </c>
      <c r="BJ53" s="5" t="s">
        <v>81</v>
      </c>
      <c r="BK53" s="5" t="s">
        <v>81</v>
      </c>
      <c r="BL53" s="5" t="s">
        <v>81</v>
      </c>
      <c r="BM53" s="5" t="s">
        <v>97</v>
      </c>
      <c r="BN53" s="5" t="s">
        <v>97</v>
      </c>
      <c r="BP53" s="5" t="s">
        <v>224</v>
      </c>
      <c r="BQ53" s="5" t="s">
        <v>76</v>
      </c>
      <c r="BR53" s="5" t="s">
        <v>83</v>
      </c>
      <c r="BS53" s="5" t="s">
        <v>76</v>
      </c>
      <c r="BT53" s="5" t="s">
        <v>83</v>
      </c>
      <c r="BU53" s="5" t="s">
        <v>225</v>
      </c>
      <c r="BW53" s="5" t="s">
        <v>83</v>
      </c>
      <c r="BX53" s="5" t="s">
        <v>83</v>
      </c>
      <c r="BY53" s="5" t="s">
        <v>76</v>
      </c>
    </row>
    <row r="55" customFormat="false" ht="12.8" hidden="false" customHeight="false" outlineLevel="0" collapsed="false">
      <c r="AB55" s="0" t="n">
        <f aca="false">COUNTIF(AB3:AB53,1)/COUNT(AB3:AB53)</f>
        <v>0</v>
      </c>
      <c r="AC55" s="0" t="n">
        <f aca="false">COUNTIF(AC3:AC53,1)/COUNT(AC3:AC53)</f>
        <v>0</v>
      </c>
      <c r="AD55" s="0" t="n">
        <f aca="false">COUNTIF(AD3:AD53,1)/COUNT(AD3:AD53)</f>
        <v>0</v>
      </c>
      <c r="AE55" s="0" t="n">
        <f aca="false">COUNTIF(AE3:AE53,1)/COUNT(AE3:AE53)</f>
        <v>0</v>
      </c>
      <c r="AF55" s="0" t="n">
        <f aca="false">COUNTIF(AF3:AF53,1)/COUNT(AF3:AF53)</f>
        <v>0.0392156862745098</v>
      </c>
      <c r="AG55" s="0" t="n">
        <f aca="false">COUNTIF(AG3:AG53,1)/COUNT(AG3:AG53)</f>
        <v>0</v>
      </c>
      <c r="AH55" s="0" t="n">
        <f aca="false">COUNTIF(AH3:AH53,1)/COUNT(AH3:AH53)</f>
        <v>0</v>
      </c>
      <c r="AI55" s="0" t="n">
        <f aca="false">COUNTIF(AI3:AI53,1)/COUNT(AI3:AI53)</f>
        <v>0</v>
      </c>
      <c r="AJ55" s="0" t="n">
        <f aca="false">COUNTIF(AJ3:AJ53,1)/COUNT(AJ3:AJ53)</f>
        <v>0</v>
      </c>
      <c r="AK55" s="0" t="n">
        <f aca="false">COUNTIF(AK3:AK53,1)/COUNT(AK3:AK53)</f>
        <v>0.0196078431372549</v>
      </c>
      <c r="AL55" s="0" t="n">
        <f aca="false">COUNTIF(AL3:AL53,1)/COUNT(AL3:AL53)</f>
        <v>0</v>
      </c>
      <c r="AM55" s="0" t="n">
        <f aca="false">COUNTIF(AM3:AM53,1)/COUNT(AM3:AM53)</f>
        <v>0</v>
      </c>
      <c r="AN55" s="0" t="n">
        <f aca="false">COUNTIF(AN3:AN53,1)/COUNT(AN3:AN53)</f>
        <v>0</v>
      </c>
      <c r="AO55" s="0" t="e">
        <f aca="false">COUNTIF(AO3:AO53,1)/COUNT(AO3:AO53)</f>
        <v>#DIV/0!</v>
      </c>
      <c r="AP55" s="0" t="n">
        <f aca="false">COUNTIF(AP3:AP53,1)/COUNT(AP3:AP53)</f>
        <v>0.0196078431372549</v>
      </c>
      <c r="AQ55" s="0" t="n">
        <f aca="false">COUNTIF(AQ3:AQ53,1)/COUNT(AQ3:AQ53)</f>
        <v>0</v>
      </c>
      <c r="AR55" s="0" t="n">
        <f aca="false">COUNTIF(AR3:AR53,1)/COUNT(AR3:AR53)</f>
        <v>0.0196078431372549</v>
      </c>
      <c r="AT55" s="0" t="n">
        <f aca="false">COUNTIF(AT3:AT53,1)/COUNT(AT3:AT53)</f>
        <v>0</v>
      </c>
      <c r="AU55" s="0" t="n">
        <f aca="false">COUNTIF(AU3:AU53,1)/COUNT(AU3:AU53)</f>
        <v>0</v>
      </c>
      <c r="AV55" s="0" t="n">
        <f aca="false">COUNTIF(AV3:AV53,1)/COUNT(AV3:AV53)</f>
        <v>0</v>
      </c>
      <c r="AX55" s="0" t="n">
        <f aca="false">COUNTIF(AX3:AX53,1)/COUNT(AX3:AX53)</f>
        <v>0.0196078431372549</v>
      </c>
      <c r="AY55" s="0" t="n">
        <f aca="false">COUNTIF(AY3:AY53,1)/COUNT(AY3:AY53)</f>
        <v>0.0392156862745098</v>
      </c>
      <c r="AZ55" s="0" t="n">
        <f aca="false">COUNTIF(AZ3:AZ53,1)/COUNT(AZ3:AZ53)</f>
        <v>0.0392156862745098</v>
      </c>
      <c r="BB55" s="0" t="n">
        <f aca="false">COUNTIF(BB3:BB53,1)/COUNT(BB3:BB53)</f>
        <v>0.156862745098039</v>
      </c>
      <c r="BC55" s="0" t="n">
        <f aca="false">COUNTIF(BC3:BC53,1)/COUNT(BC3:BC53)</f>
        <v>0.0588235294117647</v>
      </c>
      <c r="BE55" s="0" t="n">
        <f aca="false">COUNTIF(BE3:BE53,1)/COUNT(BE3:BE53)</f>
        <v>0</v>
      </c>
      <c r="BF55" s="0" t="n">
        <f aca="false">COUNTIF(BF3:BF53,1)/COUNT(BF3:BF53)</f>
        <v>0</v>
      </c>
      <c r="BG55" s="0" t="n">
        <f aca="false">COUNTIF(BG3:BG53,"Muito Ruim")/COUNTA(BG3:BG53)</f>
        <v>0</v>
      </c>
      <c r="BH55" s="0" t="n">
        <f aca="false">COUNTIF(BH3:BH53,"Muito Ruim")/COUNTA(BH3:BH53)</f>
        <v>0</v>
      </c>
      <c r="BI55" s="0" t="n">
        <f aca="false">COUNTIF(BI3:BI53,"Muito Ruim")/COUNTA(BI3:BI53)</f>
        <v>0</v>
      </c>
      <c r="BJ55" s="0" t="n">
        <f aca="false">COUNTIF(BJ3:BJ53,"Muito Ruim")/COUNTA(BJ3:BJ53)</f>
        <v>0</v>
      </c>
      <c r="BK55" s="0" t="n">
        <f aca="false">COUNTIF(BK3:BK53,"Muito Ruim")/COUNTA(BK3:BK53)</f>
        <v>0</v>
      </c>
      <c r="BL55" s="0" t="n">
        <f aca="false">COUNTIF(BL3:BL53,"Muito Ruim")/COUNTA(BL3:BL53)</f>
        <v>0</v>
      </c>
      <c r="BM55" s="0" t="n">
        <f aca="false">COUNTIF(BM3:BM53,"Muito Ruim")/COUNTA(BM3:BM53)</f>
        <v>0</v>
      </c>
      <c r="BN55" s="0" t="n">
        <f aca="false">COUNTIF(BN3:BN53,"Muito Ruim")/COUNTA(BN3:BN53)</f>
        <v>0.0454545454545455</v>
      </c>
      <c r="BR55" s="0" t="n">
        <f aca="false">COUNTIF(BR3:BR53,"Não")/COUNTA(BR3:BR53)</f>
        <v>0.288888888888889</v>
      </c>
      <c r="BS55" s="0" t="n">
        <f aca="false">COUNTIF(BS3:BS53,"Não")/COUNTA(BS3:BS53)</f>
        <v>0.888888888888889</v>
      </c>
      <c r="BT55" s="0" t="n">
        <f aca="false">COUNTIF(BT3:BT53,"Não")/COUNTA(BT3:BT53)</f>
        <v>0.340909090909091</v>
      </c>
      <c r="BW55" s="0" t="n">
        <f aca="false">COUNTIF(BW3:BW53,"Não")/COUNTA(BW3:BW53)</f>
        <v>0.613636363636364</v>
      </c>
      <c r="BX55" s="0" t="n">
        <f aca="false">COUNTIF(BX3:BX53,"Não")/COUNTA(BX3:BX53)</f>
        <v>0.75</v>
      </c>
      <c r="BY55" s="0" t="n">
        <f aca="false">COUNTIF(BY3:BY53,"Não")/COUNTA(BY3:BY53)</f>
        <v>0.409090909090909</v>
      </c>
    </row>
    <row r="56" customFormat="false" ht="12.8" hidden="false" customHeight="false" outlineLevel="0" collapsed="false">
      <c r="AB56" s="0" t="n">
        <f aca="false">COUNTIF(AB3:AB53,2)/COUNT(AB3:AB53)</f>
        <v>0.0392156862745098</v>
      </c>
      <c r="AC56" s="0" t="n">
        <f aca="false">COUNTIF(AC3:AC53,2)/COUNT(AC3:AC53)</f>
        <v>0.0588235294117647</v>
      </c>
      <c r="AD56" s="0" t="n">
        <f aca="false">COUNTIF(AD3:AD53,2)/COUNT(AD3:AD53)</f>
        <v>0.0784313725490196</v>
      </c>
      <c r="AE56" s="0" t="n">
        <f aca="false">COUNTIF(AE3:AE53,2)/COUNT(AE3:AE53)</f>
        <v>0</v>
      </c>
      <c r="AF56" s="0" t="n">
        <f aca="false">COUNTIF(AF3:AF53,2)/COUNT(AF3:AF53)</f>
        <v>0.313725490196078</v>
      </c>
      <c r="AG56" s="0" t="n">
        <f aca="false">COUNTIF(AG3:AG53,2)/COUNT(AG3:AG53)</f>
        <v>0.0392156862745098</v>
      </c>
      <c r="AH56" s="0" t="n">
        <f aca="false">COUNTIF(AH3:AH53,2)/COUNT(AH3:AH53)</f>
        <v>0.0980392156862745</v>
      </c>
      <c r="AI56" s="0" t="n">
        <f aca="false">COUNTIF(AI3:AI53,2)/COUNT(AI3:AI53)</f>
        <v>0.0392156862745098</v>
      </c>
      <c r="AJ56" s="0" t="n">
        <f aca="false">COUNTIF(AJ3:AJ53,2)/COUNT(AJ3:AJ53)</f>
        <v>0.0196078431372549</v>
      </c>
      <c r="AK56" s="0" t="n">
        <f aca="false">COUNTIF(AK3:AK53,2)/COUNT(AK3:AK53)</f>
        <v>0.0980392156862745</v>
      </c>
      <c r="AL56" s="0" t="n">
        <f aca="false">COUNTIF(AL3:AL53,2)/COUNT(AL3:AL53)</f>
        <v>0</v>
      </c>
      <c r="AM56" s="0" t="n">
        <f aca="false">COUNTIF(AM3:AM53,2)/COUNT(AM3:AM53)</f>
        <v>0</v>
      </c>
      <c r="AN56" s="0" t="n">
        <f aca="false">COUNTIF(AN3:AN53,2)/COUNT(AN3:AN53)</f>
        <v>0.0196078431372549</v>
      </c>
      <c r="AO56" s="0" t="e">
        <f aca="false">COUNTIF(AO3:AO53,2)/COUNT(AO3:AO53)</f>
        <v>#DIV/0!</v>
      </c>
      <c r="AP56" s="0" t="n">
        <f aca="false">COUNTIF(AP3:AP53,2)/COUNT(AP3:AP53)</f>
        <v>0.137254901960784</v>
      </c>
      <c r="AQ56" s="0" t="n">
        <f aca="false">COUNTIF(AQ3:AQ53,2)/COUNT(AQ3:AQ53)</f>
        <v>0.0784313725490196</v>
      </c>
      <c r="AR56" s="0" t="n">
        <f aca="false">COUNTIF(AR3:AR53,2)/COUNT(AR3:AR53)</f>
        <v>0.156862745098039</v>
      </c>
      <c r="AT56" s="0" t="n">
        <f aca="false">COUNTIF(AT3:AT53,2)/COUNT(AT3:AT53)</f>
        <v>0</v>
      </c>
      <c r="AU56" s="0" t="n">
        <f aca="false">COUNTIF(AU3:AU53,2)/COUNT(AU3:AU53)</f>
        <v>0.0196078431372549</v>
      </c>
      <c r="AV56" s="0" t="n">
        <f aca="false">COUNTIF(AV3:AV53,2)/COUNT(AV3:AV53)</f>
        <v>0.0196078431372549</v>
      </c>
      <c r="AX56" s="0" t="n">
        <f aca="false">COUNTIF(AX3:AX53,2)/COUNT(AX3:AX53)</f>
        <v>0.117647058823529</v>
      </c>
      <c r="AY56" s="0" t="n">
        <f aca="false">COUNTIF(AY3:AY53,2)/COUNT(AY3:AY53)</f>
        <v>0.117647058823529</v>
      </c>
      <c r="AZ56" s="0" t="n">
        <f aca="false">COUNTIF(AZ3:AZ53,2)/COUNT(AZ3:AZ53)</f>
        <v>0.156862745098039</v>
      </c>
      <c r="BB56" s="0" t="n">
        <f aca="false">COUNTIF(BB3:BB53,2)/COUNT(BB3:BB53)</f>
        <v>0.156862745098039</v>
      </c>
      <c r="BC56" s="0" t="n">
        <f aca="false">COUNTIF(BC3:BC53,2)/COUNT(BC3:BC53)</f>
        <v>0.0588235294117647</v>
      </c>
      <c r="BE56" s="0" t="n">
        <f aca="false">COUNTIF(BE3:BE53,2)/COUNT(BE3:BE53)</f>
        <v>0.0638297872340425</v>
      </c>
      <c r="BF56" s="0" t="n">
        <f aca="false">COUNTIF(BF3:BF53,2)/COUNT(BF3:BF53)</f>
        <v>0.0212765957446808</v>
      </c>
      <c r="BG56" s="0" t="n">
        <f aca="false">COUNTIF(BG3:BG53,"Ruim")/COUNTA(BG3:BG53)</f>
        <v>0</v>
      </c>
      <c r="BH56" s="0" t="n">
        <f aca="false">COUNTIF(BH3:BH53,"Ruim")/COUNTA(BH3:BH53)</f>
        <v>0</v>
      </c>
      <c r="BI56" s="0" t="n">
        <f aca="false">COUNTIF(BI3:BI53,"Ruim")/COUNTA(BI3:BI53)</f>
        <v>0.0217391304347826</v>
      </c>
      <c r="BJ56" s="0" t="n">
        <f aca="false">COUNTIF(BJ3:BJ53,"Ruim")/COUNTA(BJ3:BJ53)</f>
        <v>0.0434782608695652</v>
      </c>
      <c r="BK56" s="0" t="n">
        <f aca="false">COUNTIF(BK3:BK53,"Ruim")/COUNTA(BK3:BK53)</f>
        <v>0</v>
      </c>
      <c r="BL56" s="0" t="n">
        <f aca="false">COUNTIF(BL3:BL53,"Ruim")/COUNTA(BL3:BL53)</f>
        <v>0.0217391304347826</v>
      </c>
      <c r="BM56" s="0" t="n">
        <f aca="false">COUNTIF(BM3:BM53,"Ruim")/COUNTA(BM3:BM53)</f>
        <v>0.113636363636364</v>
      </c>
      <c r="BN56" s="0" t="n">
        <f aca="false">COUNTIF(BN3:BN53,"Ruim")/COUNTA(BN3:BN53)</f>
        <v>0.0909090909090909</v>
      </c>
      <c r="BR56" s="0" t="n">
        <f aca="false">COUNTIF(BR3:BR53,"Sim")/COUNTA(BR3:BR53)</f>
        <v>0.711111111111111</v>
      </c>
      <c r="BS56" s="0" t="n">
        <f aca="false">COUNTIF(BS3:BS53,"Sim")/COUNTA(BS3:BS53)</f>
        <v>0.111111111111111</v>
      </c>
      <c r="BT56" s="0" t="n">
        <f aca="false">COUNTIF(BT3:BT53,"Sim")/COUNTA(BT3:BT53)</f>
        <v>0.659090909090909</v>
      </c>
      <c r="BW56" s="0" t="n">
        <f aca="false">COUNTIF(BW3:BW53,"Sim")/COUNTA(BW3:BW53)</f>
        <v>0.386363636363636</v>
      </c>
      <c r="BX56" s="0" t="n">
        <f aca="false">COUNTIF(BX3:BX53,"Sim")/COUNTA(BX3:BX53)</f>
        <v>0.25</v>
      </c>
      <c r="BY56" s="0" t="n">
        <f aca="false">COUNTIF(BY3:BY53,"Sim")/COUNTA(BY3:BY53)</f>
        <v>0.590909090909091</v>
      </c>
    </row>
    <row r="57" customFormat="false" ht="12.8" hidden="false" customHeight="false" outlineLevel="0" collapsed="false">
      <c r="AB57" s="0" t="n">
        <f aca="false">COUNTIF(AB3:AB53,3)/COUNT(AB3:AB53)</f>
        <v>0.0980392156862745</v>
      </c>
      <c r="AC57" s="0" t="n">
        <f aca="false">COUNTIF(AC3:AC53,3)/COUNT(AC3:AC53)</f>
        <v>0.411764705882353</v>
      </c>
      <c r="AD57" s="0" t="n">
        <f aca="false">COUNTIF(AD3:AD53,3)/COUNT(AD3:AD53)</f>
        <v>0.0980392156862745</v>
      </c>
      <c r="AE57" s="0" t="n">
        <f aca="false">COUNTIF(AE3:AE53,3)/COUNT(AE3:AE53)</f>
        <v>0.254901960784314</v>
      </c>
      <c r="AF57" s="0" t="n">
        <f aca="false">COUNTIF(AF3:AF53,3)/COUNT(AF3:AF53)</f>
        <v>0.333333333333333</v>
      </c>
      <c r="AG57" s="0" t="n">
        <f aca="false">COUNTIF(AG3:AG53,3)/COUNT(AG3:AG53)</f>
        <v>0</v>
      </c>
      <c r="AH57" s="0" t="n">
        <f aca="false">COUNTIF(AH3:AH53,3)/COUNT(AH3:AH53)</f>
        <v>0.352941176470588</v>
      </c>
      <c r="AI57" s="0" t="n">
        <f aca="false">COUNTIF(AI3:AI53,3)/COUNT(AI3:AI53)</f>
        <v>0.0980392156862745</v>
      </c>
      <c r="AJ57" s="0" t="n">
        <f aca="false">COUNTIF(AJ3:AJ53,3)/COUNT(AJ3:AJ53)</f>
        <v>0.313725490196078</v>
      </c>
      <c r="AK57" s="0" t="n">
        <f aca="false">COUNTIF(AK3:AK53,3)/COUNT(AK3:AK53)</f>
        <v>0.313725490196078</v>
      </c>
      <c r="AL57" s="0" t="n">
        <f aca="false">COUNTIF(AL3:AL53,3)/COUNT(AL3:AL53)</f>
        <v>0.0588235294117647</v>
      </c>
      <c r="AM57" s="0" t="n">
        <f aca="false">COUNTIF(AM3:AM53,3)/COUNT(AM3:AM53)</f>
        <v>0.137254901960784</v>
      </c>
      <c r="AN57" s="0" t="n">
        <f aca="false">COUNTIF(AN3:AN53,3)/COUNT(AN3:AN53)</f>
        <v>0.0980392156862745</v>
      </c>
      <c r="AO57" s="0" t="e">
        <f aca="false">COUNTIF(AO3:AO53,3)/COUNT(AO3:AO53)</f>
        <v>#DIV/0!</v>
      </c>
      <c r="AP57" s="0" t="n">
        <f aca="false">COUNTIF(AP3:AP53,3)/COUNT(AP3:AP53)</f>
        <v>0.196078431372549</v>
      </c>
      <c r="AQ57" s="0" t="n">
        <f aca="false">COUNTIF(AQ3:AQ53,3)/COUNT(AQ3:AQ53)</f>
        <v>0.196078431372549</v>
      </c>
      <c r="AR57" s="0" t="n">
        <f aca="false">COUNTIF(AR3:AR53,3)/COUNT(AR3:AR53)</f>
        <v>0.352941176470588</v>
      </c>
      <c r="AT57" s="0" t="n">
        <f aca="false">COUNTIF(AT3:AT53,3)/COUNT(AT3:AT53)</f>
        <v>0</v>
      </c>
      <c r="AU57" s="0" t="n">
        <f aca="false">COUNTIF(AU3:AU53,3)/COUNT(AU3:AU53)</f>
        <v>0.0588235294117647</v>
      </c>
      <c r="AV57" s="0" t="n">
        <f aca="false">COUNTIF(AV3:AV53,3)/COUNT(AV3:AV53)</f>
        <v>0.0392156862745098</v>
      </c>
      <c r="AX57" s="0" t="n">
        <f aca="false">COUNTIF(AX3:AX53,3)/COUNT(AX3:AX53)</f>
        <v>0.176470588235294</v>
      </c>
      <c r="AY57" s="0" t="n">
        <f aca="false">COUNTIF(AY3:AY53,3)/COUNT(AY3:AY53)</f>
        <v>0.156862745098039</v>
      </c>
      <c r="AZ57" s="0" t="n">
        <f aca="false">COUNTIF(AZ3:AZ53,3)/COUNT(AZ3:AZ53)</f>
        <v>0.352941176470588</v>
      </c>
      <c r="BB57" s="0" t="n">
        <f aca="false">COUNTIF(BB3:BB53,3)/COUNT(BB3:BB53)</f>
        <v>0.235294117647059</v>
      </c>
      <c r="BC57" s="0" t="n">
        <f aca="false">COUNTIF(BC3:BC53,3)/COUNT(BC3:BC53)</f>
        <v>0.117647058823529</v>
      </c>
      <c r="BE57" s="0" t="n">
        <f aca="false">COUNTIF(BE3:BE53,3)/COUNT(BE3:BE53)</f>
        <v>0.191489361702128</v>
      </c>
      <c r="BF57" s="0" t="n">
        <f aca="false">COUNTIF(BF3:BF53,3)/COUNT(BF3:BF53)</f>
        <v>0.0425531914893617</v>
      </c>
      <c r="BG57" s="0" t="n">
        <f aca="false">COUNTIF(BG3:BG53,"Nem bom e nem ruim")/COUNTA(BG3:BG53)</f>
        <v>0</v>
      </c>
      <c r="BH57" s="0" t="n">
        <f aca="false">COUNTIF(BH3:BH53,"Nem bom e nem ruim")/COUNTA(BH3:BH53)</f>
        <v>0</v>
      </c>
      <c r="BI57" s="0" t="n">
        <f aca="false">COUNTIF(BI3:BI53,"Nem bom e nem ruim")/COUNTA(BI3:BI53)</f>
        <v>0</v>
      </c>
      <c r="BJ57" s="0" t="n">
        <f aca="false">COUNTIF(BJ3:BJ53,"Nem bom e nem ruim")/COUNTA(BJ3:BJ53)</f>
        <v>0</v>
      </c>
      <c r="BK57" s="0" t="n">
        <f aca="false">COUNTIF(BK3:BK53,"Nem bom e nem ruim")/COUNTA(BK3:BK53)</f>
        <v>0</v>
      </c>
      <c r="BL57" s="0" t="n">
        <f aca="false">COUNTIF(BL3:BL53,"Nem bom e nem ruim")/COUNTA(BL3:BL53)</f>
        <v>0</v>
      </c>
      <c r="BM57" s="0" t="n">
        <f aca="false">COUNTIF(BM3:BM53,"Nem bom e nem ruim")/COUNTA(BM3:BM53)</f>
        <v>0.295454545454545</v>
      </c>
      <c r="BN57" s="0" t="n">
        <f aca="false">COUNTIF(BN3:BN53,"Nem bom e nem ruim")/COUNTA(BN3:BN53)</f>
        <v>0.318181818181818</v>
      </c>
    </row>
    <row r="58" customFormat="false" ht="12.8" hidden="false" customHeight="false" outlineLevel="0" collapsed="false">
      <c r="AB58" s="0" t="n">
        <f aca="false">COUNTIF(AB3:AB53,4)/COUNT(AB3:AB53)</f>
        <v>0.490196078431373</v>
      </c>
      <c r="AC58" s="0" t="n">
        <f aca="false">COUNTIF(AC3:AC53,4)/COUNT(AC3:AC53)</f>
        <v>0.490196078431373</v>
      </c>
      <c r="AD58" s="0" t="n">
        <f aca="false">COUNTIF(AD3:AD53,4)/COUNT(AD3:AD53)</f>
        <v>0.294117647058823</v>
      </c>
      <c r="AE58" s="0" t="n">
        <f aca="false">COUNTIF(AE3:AE53,4)/COUNT(AE3:AE53)</f>
        <v>0.431372549019608</v>
      </c>
      <c r="AF58" s="0" t="n">
        <f aca="false">COUNTIF(AF3:AF53,4)/COUNT(AF3:AF53)</f>
        <v>0.294117647058823</v>
      </c>
      <c r="AG58" s="0" t="n">
        <f aca="false">COUNTIF(AG3:AG53,4)/COUNT(AG3:AG53)</f>
        <v>0.568627450980392</v>
      </c>
      <c r="AH58" s="0" t="n">
        <f aca="false">COUNTIF(AH3:AH53,4)/COUNT(AH3:AH53)</f>
        <v>0.392156862745098</v>
      </c>
      <c r="AI58" s="0" t="n">
        <f aca="false">COUNTIF(AI3:AI53,4)/COUNT(AI3:AI53)</f>
        <v>0.509803921568627</v>
      </c>
      <c r="AJ58" s="0" t="n">
        <f aca="false">COUNTIF(AJ3:AJ53,4)/COUNT(AJ3:AJ53)</f>
        <v>0.313725490196078</v>
      </c>
      <c r="AK58" s="0" t="n">
        <f aca="false">COUNTIF(AK3:AK53,4)/COUNT(AK3:AK53)</f>
        <v>0.431372549019608</v>
      </c>
      <c r="AL58" s="0" t="n">
        <f aca="false">COUNTIF(AL3:AL53,4)/COUNT(AL3:AL53)</f>
        <v>0.333333333333333</v>
      </c>
      <c r="AM58" s="0" t="n">
        <f aca="false">COUNTIF(AM3:AM53,4)/COUNT(AM3:AM53)</f>
        <v>0.431372549019608</v>
      </c>
      <c r="AN58" s="0" t="n">
        <f aca="false">COUNTIF(AN3:AN53,4)/COUNT(AN3:AN53)</f>
        <v>0.450980392156863</v>
      </c>
      <c r="AO58" s="0" t="e">
        <f aca="false">COUNTIF(AO3:AO53,4)/COUNT(AO3:AO53)</f>
        <v>#DIV/0!</v>
      </c>
      <c r="AP58" s="0" t="n">
        <f aca="false">COUNTIF(AP3:AP53,4)/COUNT(AP3:AP53)</f>
        <v>0.392156862745098</v>
      </c>
      <c r="AQ58" s="0" t="n">
        <f aca="false">COUNTIF(AQ3:AQ53,4)/COUNT(AQ3:AQ53)</f>
        <v>0.352941176470588</v>
      </c>
      <c r="AR58" s="0" t="n">
        <f aca="false">COUNTIF(AR3:AR53,4)/COUNT(AR3:AR53)</f>
        <v>0.372549019607843</v>
      </c>
      <c r="AT58" s="0" t="n">
        <f aca="false">COUNTIF(AT3:AT53,4)/COUNT(AT3:AT53)</f>
        <v>0.176470588235294</v>
      </c>
      <c r="AU58" s="0" t="n">
        <f aca="false">COUNTIF(AU3:AU53,4)/COUNT(AU3:AU53)</f>
        <v>0.215686274509804</v>
      </c>
      <c r="AV58" s="0" t="n">
        <f aca="false">COUNTIF(AV3:AV53,4)/COUNT(AV3:AV53)</f>
        <v>0.196078431372549</v>
      </c>
      <c r="AX58" s="0" t="n">
        <f aca="false">COUNTIF(AX3:AX53,4)/COUNT(AX3:AX53)</f>
        <v>0.431372549019608</v>
      </c>
      <c r="AY58" s="0" t="n">
        <f aca="false">COUNTIF(AY3:AY53,4)/COUNT(AY3:AY53)</f>
        <v>0.372549019607843</v>
      </c>
      <c r="AZ58" s="0" t="n">
        <f aca="false">COUNTIF(AZ3:AZ53,4)/COUNT(AZ3:AZ53)</f>
        <v>0.254901960784314</v>
      </c>
      <c r="BB58" s="0" t="n">
        <f aca="false">COUNTIF(BB3:BB53,4)/COUNT(BB3:BB53)</f>
        <v>0.156862745098039</v>
      </c>
      <c r="BC58" s="0" t="n">
        <f aca="false">COUNTIF(BC3:BC53,4)/COUNT(BC3:BC53)</f>
        <v>0.254901960784314</v>
      </c>
      <c r="BE58" s="0" t="n">
        <f aca="false">COUNTIF(BE3:BE53,4)/COUNT(BE3:BE53)</f>
        <v>0.404255319148936</v>
      </c>
      <c r="BF58" s="0" t="n">
        <f aca="false">COUNTIF(BF3:BF53,4)/COUNT(BF3:BF53)</f>
        <v>0.382978723404255</v>
      </c>
      <c r="BG58" s="0" t="n">
        <f aca="false">COUNTIF(BG3:BG53,"Bom")/COUNTA(BG3:BG53)</f>
        <v>0.577777777777778</v>
      </c>
      <c r="BH58" s="0" t="n">
        <f aca="false">COUNTIF(BH3:BH53,"Bom")/COUNTA(BH3:BH53)</f>
        <v>0.644444444444444</v>
      </c>
      <c r="BI58" s="0" t="n">
        <f aca="false">COUNTIF(BI3:BI53,"Bom")/COUNTA(BI3:BI53)</f>
        <v>0.434782608695652</v>
      </c>
      <c r="BJ58" s="0" t="n">
        <f aca="false">COUNTIF(BJ3:BJ53,"Bom")/COUNTA(BJ3:BJ53)</f>
        <v>0.58695652173913</v>
      </c>
      <c r="BK58" s="0" t="n">
        <f aca="false">COUNTIF(BK3:BK53,"Bom")/COUNTA(BK3:BK53)</f>
        <v>0.391304347826087</v>
      </c>
      <c r="BL58" s="0" t="n">
        <f aca="false">COUNTIF(BL3:BL53,"Bom")/COUNTA(BL3:BL53)</f>
        <v>0.347826086956522</v>
      </c>
      <c r="BM58" s="0" t="n">
        <f aca="false">COUNTIF(BM3:BM53,"Bom")/COUNTA(BM3:BM53)</f>
        <v>0.431818181818182</v>
      </c>
      <c r="BN58" s="0" t="n">
        <f aca="false">COUNTIF(BN3:BN53,"Bom")/COUNTA(BN3:BN53)</f>
        <v>0.409090909090909</v>
      </c>
    </row>
    <row r="59" customFormat="false" ht="12.8" hidden="false" customHeight="false" outlineLevel="0" collapsed="false">
      <c r="AB59" s="0" t="n">
        <f aca="false">COUNTIF(AB3:AB53,5)/COUNT(AB3:AB53)</f>
        <v>0.372549019607843</v>
      </c>
      <c r="AC59" s="0" t="n">
        <f aca="false">COUNTIF(AC3:AC53,5)/COUNT(AC3:AC53)</f>
        <v>0.0392156862745098</v>
      </c>
      <c r="AD59" s="0" t="n">
        <f aca="false">COUNTIF(AD3:AD53,5)/COUNT(AD3:AD53)</f>
        <v>0.529411764705882</v>
      </c>
      <c r="AE59" s="0" t="n">
        <f aca="false">COUNTIF(AE3:AE53,5)/COUNT(AE3:AE53)</f>
        <v>0.313725490196078</v>
      </c>
      <c r="AF59" s="0" t="n">
        <f aca="false">COUNTIF(AF3:AF53,5)/COUNT(AF3:AF53)</f>
        <v>0.0196078431372549</v>
      </c>
      <c r="AG59" s="0" t="n">
        <f aca="false">COUNTIF(AG3:AG53,5)/COUNT(AG3:AG53)</f>
        <v>0.392156862745098</v>
      </c>
      <c r="AH59" s="0" t="n">
        <f aca="false">COUNTIF(AH3:AH53,5)/COUNT(AH3:AH53)</f>
        <v>0.156862745098039</v>
      </c>
      <c r="AI59" s="0" t="n">
        <f aca="false">COUNTIF(AI3:AI53,5)/COUNT(AI3:AI53)</f>
        <v>0.352941176470588</v>
      </c>
      <c r="AJ59" s="0" t="n">
        <f aca="false">COUNTIF(AJ3:AJ53,5)/COUNT(AJ3:AJ53)</f>
        <v>0.352941176470588</v>
      </c>
      <c r="AK59" s="0" t="n">
        <f aca="false">COUNTIF(AK3:AK53,5)/COUNT(AK3:AK53)</f>
        <v>0.137254901960784</v>
      </c>
      <c r="AL59" s="0" t="n">
        <f aca="false">COUNTIF(AL3:AL53,5)/COUNT(AL3:AL53)</f>
        <v>0.607843137254902</v>
      </c>
      <c r="AM59" s="0" t="n">
        <f aca="false">COUNTIF(AM3:AM53,5)/COUNT(AM3:AM53)</f>
        <v>0.431372549019608</v>
      </c>
      <c r="AN59" s="0" t="n">
        <f aca="false">COUNTIF(AN3:AN53,5)/COUNT(AN3:AN53)</f>
        <v>0.431372549019608</v>
      </c>
      <c r="AO59" s="0" t="e">
        <f aca="false">COUNTIF(AO3:AO53,5)/COUNT(AO3:AO53)</f>
        <v>#DIV/0!</v>
      </c>
      <c r="AP59" s="0" t="n">
        <f aca="false">COUNTIF(AP3:AP53,5)/COUNT(AP3:AP53)</f>
        <v>0.254901960784314</v>
      </c>
      <c r="AQ59" s="0" t="n">
        <f aca="false">COUNTIF(AQ3:AQ53,5)/COUNT(AQ3:AQ53)</f>
        <v>0.372549019607843</v>
      </c>
      <c r="AR59" s="0" t="n">
        <f aca="false">COUNTIF(AR3:AR53,5)/COUNT(AR3:AR53)</f>
        <v>0.0980392156862745</v>
      </c>
      <c r="AT59" s="0" t="n">
        <f aca="false">COUNTIF(AT3:AT53,5)/COUNT(AT3:AT53)</f>
        <v>0.823529411764706</v>
      </c>
      <c r="AU59" s="0" t="n">
        <f aca="false">COUNTIF(AU3:AU53,5)/COUNT(AU3:AU53)</f>
        <v>0.705882352941176</v>
      </c>
      <c r="AV59" s="0" t="n">
        <f aca="false">COUNTIF(AV3:AV53,5)/COUNT(AV3:AV53)</f>
        <v>0.745098039215686</v>
      </c>
      <c r="AX59" s="0" t="n">
        <f aca="false">COUNTIF(AX3:AX53,5)/COUNT(AX3:AX53)</f>
        <v>0.254901960784314</v>
      </c>
      <c r="AY59" s="0" t="n">
        <f aca="false">COUNTIF(AY3:AY53,5)/COUNT(AY3:AY53)</f>
        <v>0.313725490196078</v>
      </c>
      <c r="AZ59" s="0" t="n">
        <f aca="false">COUNTIF(AZ3:AZ53,5)/COUNT(AZ3:AZ53)</f>
        <v>0.196078431372549</v>
      </c>
      <c r="BB59" s="0" t="n">
        <f aca="false">COUNTIF(BB3:BB53,5)/COUNT(BB3:BB53)</f>
        <v>0.294117647058824</v>
      </c>
      <c r="BC59" s="0" t="n">
        <f aca="false">COUNTIF(BC3:BC53,5)/COUNT(BC3:BC53)</f>
        <v>0.509803921568627</v>
      </c>
      <c r="BE59" s="0" t="n">
        <f aca="false">COUNTIF(BE3:BE53,5)/COUNT(BE3:BE53)</f>
        <v>0.340425531914894</v>
      </c>
      <c r="BF59" s="0" t="n">
        <f aca="false">COUNTIF(BF3:BF53,5)/COUNT(BF3:BF53)</f>
        <v>0.553191489361702</v>
      </c>
      <c r="BG59" s="0" t="n">
        <f aca="false">COUNTIF(BG3:BG53,"Muito Bom")/COUNTA(BG3:BG53)</f>
        <v>0.333333333333333</v>
      </c>
      <c r="BH59" s="0" t="n">
        <f aca="false">COUNTIF(BH3:BH53,"Muito Bom")/COUNTA(BH3:BH53)</f>
        <v>0.222222222222222</v>
      </c>
      <c r="BI59" s="0" t="n">
        <f aca="false">COUNTIF(BI3:BI53,"Muito Bom")/COUNTA(BI3:BI53)</f>
        <v>0.173913043478261</v>
      </c>
      <c r="BJ59" s="0" t="n">
        <f aca="false">COUNTIF(BJ3:BJ53,"Muito Bom")/COUNTA(BJ3:BJ53)</f>
        <v>0.130434782608696</v>
      </c>
      <c r="BK59" s="0" t="n">
        <f aca="false">COUNTIF(BK3:BK53,"Muito Bom")/COUNTA(BK3:BK53)</f>
        <v>0.565217391304348</v>
      </c>
      <c r="BL59" s="0" t="n">
        <f aca="false">COUNTIF(BL3:BL53,"Muito Bom")/COUNTA(BL3:BL53)</f>
        <v>0.521739130434783</v>
      </c>
      <c r="BM59" s="0" t="n">
        <f aca="false">COUNTIF(BM3:BM53,"Muito Bom")/COUNTA(BM3:BM53)</f>
        <v>0.159090909090909</v>
      </c>
      <c r="BN59" s="0" t="n">
        <f aca="false">COUNTIF(BN3:BN53,"Muito Bom")/COUNTA(BN3:BN53)</f>
        <v>0.136363636363636</v>
      </c>
    </row>
    <row r="62" customFormat="false" ht="12.8" hidden="false" customHeight="false" outlineLevel="0" collapsed="false">
      <c r="C62" s="0" t="s">
        <v>226</v>
      </c>
      <c r="J62" s="0" t="s">
        <v>227</v>
      </c>
    </row>
    <row r="63" customFormat="false" ht="12.8" hidden="false" customHeight="false" outlineLevel="0" collapsed="false">
      <c r="C63" s="0" t="s">
        <v>228</v>
      </c>
      <c r="D63" s="0" t="s">
        <v>229</v>
      </c>
      <c r="E63" s="0" t="s">
        <v>230</v>
      </c>
      <c r="F63" s="0" t="s">
        <v>231</v>
      </c>
      <c r="J63" s="0" t="s">
        <v>228</v>
      </c>
      <c r="K63" s="0" t="s">
        <v>229</v>
      </c>
      <c r="L63" s="0" t="s">
        <v>230</v>
      </c>
      <c r="M63" s="0" t="s">
        <v>231</v>
      </c>
    </row>
    <row r="64" customFormat="false" ht="12.8" hidden="false" customHeight="false" outlineLevel="0" collapsed="false">
      <c r="C64" s="0" t="n">
        <v>21</v>
      </c>
      <c r="D64" s="0" t="n">
        <v>17</v>
      </c>
      <c r="E64" s="0" t="n">
        <v>8</v>
      </c>
      <c r="F64" s="0" t="n">
        <v>18</v>
      </c>
      <c r="J64" s="0" t="n">
        <v>10</v>
      </c>
      <c r="K64" s="0" t="n">
        <v>2</v>
      </c>
      <c r="L64" s="0" t="n">
        <v>2</v>
      </c>
      <c r="M64" s="0" t="n">
        <v>3</v>
      </c>
    </row>
    <row r="65" customFormat="false" ht="12.8" hidden="false" customHeight="false" outlineLevel="0" collapsed="false">
      <c r="C65" s="0" t="n">
        <v>24</v>
      </c>
      <c r="D65" s="0" t="n">
        <v>24</v>
      </c>
      <c r="E65" s="0" t="n">
        <v>34</v>
      </c>
      <c r="F65" s="0" t="n">
        <v>13</v>
      </c>
      <c r="J65" s="0" t="n">
        <v>16</v>
      </c>
      <c r="K65" s="0" t="n">
        <v>1</v>
      </c>
      <c r="L65" s="0" t="n">
        <v>1</v>
      </c>
      <c r="M65" s="0" t="n">
        <v>1</v>
      </c>
    </row>
    <row r="66" customFormat="false" ht="12.8" hidden="false" customHeight="false" outlineLevel="0" collapsed="false">
      <c r="C66" s="0" t="n">
        <v>32</v>
      </c>
      <c r="D66" s="0" t="n">
        <v>15</v>
      </c>
      <c r="E66" s="0" t="n">
        <v>19</v>
      </c>
      <c r="F66" s="0" t="n">
        <v>4</v>
      </c>
      <c r="J66" s="0" t="n">
        <v>6</v>
      </c>
      <c r="K66" s="0" t="n">
        <v>3</v>
      </c>
      <c r="L66" s="0" t="n">
        <v>7</v>
      </c>
      <c r="M66" s="0" t="n">
        <v>4</v>
      </c>
    </row>
    <row r="67" customFormat="false" ht="12.8" hidden="false" customHeight="false" outlineLevel="0" collapsed="false">
      <c r="C67" s="0" t="n">
        <v>49</v>
      </c>
      <c r="D67" s="0" t="n">
        <v>15</v>
      </c>
      <c r="E67" s="0" t="n">
        <v>18</v>
      </c>
      <c r="F67" s="0" t="n">
        <v>7</v>
      </c>
      <c r="J67" s="0" t="n">
        <v>10</v>
      </c>
      <c r="K67" s="0" t="n">
        <v>8</v>
      </c>
      <c r="L67" s="0" t="n">
        <v>1</v>
      </c>
      <c r="M67" s="0" t="n">
        <v>5</v>
      </c>
    </row>
    <row r="68" customFormat="false" ht="12.8" hidden="false" customHeight="false" outlineLevel="0" collapsed="false">
      <c r="C68" s="0" t="n">
        <v>19</v>
      </c>
      <c r="D68" s="0" t="n">
        <v>14</v>
      </c>
      <c r="E68" s="0" t="n">
        <v>14</v>
      </c>
      <c r="F68" s="0" t="n">
        <v>2</v>
      </c>
      <c r="J68" s="0" t="n">
        <v>7</v>
      </c>
      <c r="K68" s="0" t="n">
        <v>10</v>
      </c>
      <c r="L68" s="0" t="n">
        <v>4</v>
      </c>
      <c r="M68" s="0" t="n">
        <v>4</v>
      </c>
    </row>
    <row r="69" customFormat="false" ht="12.8" hidden="false" customHeight="false" outlineLevel="0" collapsed="false">
      <c r="C69" s="0" t="n">
        <v>21</v>
      </c>
      <c r="D69" s="0" t="n">
        <v>19</v>
      </c>
      <c r="E69" s="0" t="n">
        <v>4</v>
      </c>
      <c r="F69" s="0" t="n">
        <v>7</v>
      </c>
      <c r="J69" s="0" t="n">
        <v>10</v>
      </c>
      <c r="K69" s="0" t="n">
        <v>14</v>
      </c>
      <c r="L69" s="0" t="n">
        <v>6</v>
      </c>
      <c r="M69" s="0" t="n">
        <v>1</v>
      </c>
    </row>
    <row r="70" customFormat="false" ht="12.8" hidden="false" customHeight="false" outlineLevel="0" collapsed="false">
      <c r="C70" s="0" t="n">
        <v>23</v>
      </c>
      <c r="D70" s="0" t="n">
        <v>41</v>
      </c>
      <c r="E70" s="0" t="n">
        <v>9</v>
      </c>
      <c r="F70" s="0" t="n">
        <v>4</v>
      </c>
      <c r="J70" s="0" t="n">
        <v>6</v>
      </c>
      <c r="K70" s="0" t="n">
        <v>8</v>
      </c>
      <c r="L70" s="0" t="n">
        <v>2</v>
      </c>
      <c r="M70" s="0" t="n">
        <v>6</v>
      </c>
    </row>
    <row r="71" customFormat="false" ht="12.8" hidden="false" customHeight="false" outlineLevel="0" collapsed="false">
      <c r="C71" s="0" t="n">
        <v>21</v>
      </c>
      <c r="D71" s="0" t="n">
        <v>11</v>
      </c>
      <c r="E71" s="0" t="n">
        <v>5</v>
      </c>
      <c r="F71" s="0" t="n">
        <v>8</v>
      </c>
      <c r="J71" s="0" t="n">
        <v>10</v>
      </c>
      <c r="K71" s="0" t="n">
        <v>3</v>
      </c>
      <c r="L71" s="0" t="n">
        <v>1</v>
      </c>
      <c r="M71" s="0" t="n">
        <v>4</v>
      </c>
    </row>
    <row r="72" customFormat="false" ht="12.8" hidden="false" customHeight="false" outlineLevel="0" collapsed="false">
      <c r="C72" s="0" t="n">
        <v>45</v>
      </c>
      <c r="D72" s="0" t="n">
        <v>17</v>
      </c>
      <c r="E72" s="0" t="n">
        <v>11</v>
      </c>
      <c r="F72" s="0" t="n">
        <v>14</v>
      </c>
      <c r="J72" s="0" t="n">
        <v>12</v>
      </c>
      <c r="K72" s="0" t="n">
        <v>4</v>
      </c>
      <c r="L72" s="0" t="n">
        <v>7</v>
      </c>
      <c r="M72" s="0" t="n">
        <v>5</v>
      </c>
    </row>
    <row r="73" customFormat="false" ht="12.8" hidden="false" customHeight="false" outlineLevel="0" collapsed="false">
      <c r="C73" s="0" t="n">
        <v>33</v>
      </c>
      <c r="D73" s="0" t="n">
        <v>29</v>
      </c>
      <c r="E73" s="0" t="n">
        <v>15</v>
      </c>
      <c r="F73" s="0" t="n">
        <v>11</v>
      </c>
      <c r="J73" s="0" t="n">
        <v>9</v>
      </c>
      <c r="K73" s="0" t="n">
        <v>6</v>
      </c>
      <c r="L73" s="0" t="n">
        <v>3</v>
      </c>
      <c r="M73" s="0" t="n">
        <v>2</v>
      </c>
    </row>
    <row r="74" customFormat="false" ht="12.8" hidden="false" customHeight="false" outlineLevel="0" collapsed="false">
      <c r="D74" s="0" t="n">
        <v>11</v>
      </c>
      <c r="E74" s="0" t="n">
        <v>9</v>
      </c>
      <c r="F74" s="0" t="n">
        <v>17</v>
      </c>
      <c r="J74" s="0" t="n">
        <v>21</v>
      </c>
      <c r="K74" s="0" t="n">
        <v>3</v>
      </c>
      <c r="L74" s="0" t="n">
        <v>1</v>
      </c>
      <c r="M74" s="0" t="n">
        <v>6</v>
      </c>
    </row>
    <row r="75" customFormat="false" ht="12.8" hidden="false" customHeight="false" outlineLevel="0" collapsed="false">
      <c r="D75" s="0" t="n">
        <v>38</v>
      </c>
      <c r="E75" s="0" t="n">
        <v>7</v>
      </c>
      <c r="F75" s="0" t="n">
        <v>3</v>
      </c>
      <c r="J75" s="0" t="n">
        <v>24</v>
      </c>
      <c r="K75" s="0" t="n">
        <v>9</v>
      </c>
      <c r="L75" s="0" t="n">
        <v>1</v>
      </c>
      <c r="M75" s="0" t="n">
        <v>1</v>
      </c>
    </row>
    <row r="76" customFormat="false" ht="12.8" hidden="false" customHeight="false" outlineLevel="0" collapsed="false">
      <c r="D76" s="0" t="n">
        <v>9</v>
      </c>
      <c r="E76" s="0" t="n">
        <v>20</v>
      </c>
      <c r="F76" s="0" t="n">
        <v>1</v>
      </c>
      <c r="J76" s="0" t="n">
        <v>32</v>
      </c>
      <c r="K76" s="0" t="n">
        <v>3</v>
      </c>
      <c r="L76" s="0" t="n">
        <v>2</v>
      </c>
      <c r="M76" s="0" t="n">
        <v>1</v>
      </c>
    </row>
    <row r="77" customFormat="false" ht="12.8" hidden="false" customHeight="false" outlineLevel="0" collapsed="false">
      <c r="D77" s="0" t="n">
        <v>14</v>
      </c>
      <c r="E77" s="0" t="n">
        <v>20</v>
      </c>
      <c r="F77" s="0" t="n">
        <v>4</v>
      </c>
      <c r="J77" s="0" t="n">
        <v>49</v>
      </c>
      <c r="K77" s="0" t="n">
        <v>6</v>
      </c>
      <c r="L77" s="0" t="n">
        <v>3</v>
      </c>
      <c r="M77" s="0" t="n">
        <v>6</v>
      </c>
    </row>
    <row r="78" customFormat="false" ht="12.8" hidden="false" customHeight="false" outlineLevel="0" collapsed="false">
      <c r="D78" s="0" t="n">
        <v>37</v>
      </c>
      <c r="E78" s="0" t="n">
        <v>1</v>
      </c>
      <c r="F78" s="0" t="n">
        <v>15</v>
      </c>
      <c r="J78" s="0" t="n">
        <v>19</v>
      </c>
      <c r="K78" s="0" t="n">
        <v>8</v>
      </c>
      <c r="L78" s="0" t="n">
        <v>1</v>
      </c>
      <c r="M78" s="0" t="n">
        <v>3</v>
      </c>
      <c r="Q78" s="0" t="s">
        <v>232</v>
      </c>
    </row>
    <row r="79" customFormat="false" ht="12.8" hidden="false" customHeight="false" outlineLevel="0" collapsed="false">
      <c r="D79" s="0" t="n">
        <v>19</v>
      </c>
      <c r="E79" s="0" t="n">
        <v>1</v>
      </c>
      <c r="F79" s="0" t="n">
        <v>3</v>
      </c>
      <c r="J79" s="0" t="n">
        <v>21</v>
      </c>
      <c r="K79" s="0" t="n">
        <v>3</v>
      </c>
      <c r="L79" s="0" t="n">
        <v>1</v>
      </c>
      <c r="M79" s="0" t="n">
        <v>22</v>
      </c>
      <c r="P79" s="0" t="s">
        <v>233</v>
      </c>
      <c r="Q79" s="0" t="n">
        <v>44.0515</v>
      </c>
    </row>
    <row r="80" customFormat="false" ht="12.8" hidden="false" customHeight="false" outlineLevel="0" collapsed="false">
      <c r="E80" s="0" t="n">
        <v>10</v>
      </c>
      <c r="F80" s="0" t="n">
        <v>7</v>
      </c>
      <c r="J80" s="0" t="n">
        <v>23</v>
      </c>
      <c r="K80" s="0" t="n">
        <v>17</v>
      </c>
      <c r="L80" s="0" t="n">
        <v>2</v>
      </c>
      <c r="M80" s="0" t="n">
        <v>1</v>
      </c>
      <c r="P80" s="0" t="s">
        <v>234</v>
      </c>
      <c r="Q80" s="0" t="n">
        <v>3</v>
      </c>
    </row>
    <row r="81" customFormat="false" ht="12.8" hidden="false" customHeight="false" outlineLevel="0" collapsed="false">
      <c r="E81" s="0" t="n">
        <v>7</v>
      </c>
      <c r="F81" s="0" t="n">
        <v>3</v>
      </c>
      <c r="J81" s="0" t="n">
        <v>21</v>
      </c>
      <c r="K81" s="0" t="n">
        <v>24</v>
      </c>
      <c r="L81" s="0" t="n">
        <v>3</v>
      </c>
      <c r="M81" s="0" t="n">
        <v>1</v>
      </c>
      <c r="P81" s="0" t="s">
        <v>235</v>
      </c>
      <c r="Q81" s="0" t="s">
        <v>236</v>
      </c>
    </row>
    <row r="82" customFormat="false" ht="12.8" hidden="false" customHeight="false" outlineLevel="0" collapsed="false">
      <c r="E82" s="0" t="n">
        <v>12</v>
      </c>
      <c r="F82" s="0" t="n">
        <v>3</v>
      </c>
      <c r="J82" s="0" t="n">
        <v>45</v>
      </c>
      <c r="K82" s="0" t="n">
        <v>15</v>
      </c>
      <c r="L82" s="0" t="n">
        <v>1</v>
      </c>
      <c r="M82" s="0" t="n">
        <v>1</v>
      </c>
      <c r="P82" s="0" t="s">
        <v>237</v>
      </c>
      <c r="Q82" s="0" t="n">
        <v>3297.5</v>
      </c>
    </row>
    <row r="83" customFormat="false" ht="12.8" hidden="false" customHeight="false" outlineLevel="0" collapsed="false">
      <c r="E83" s="0" t="n">
        <v>18</v>
      </c>
      <c r="F83" s="0" t="n">
        <v>4</v>
      </c>
      <c r="J83" s="0" t="n">
        <v>33</v>
      </c>
      <c r="K83" s="0" t="n">
        <v>15</v>
      </c>
      <c r="L83" s="0" t="n">
        <v>1</v>
      </c>
      <c r="M83" s="0" t="n">
        <v>0</v>
      </c>
      <c r="P83" s="0" t="s">
        <v>238</v>
      </c>
      <c r="Q83" s="0" t="n">
        <v>4313</v>
      </c>
    </row>
    <row r="84" customFormat="false" ht="12.8" hidden="false" customHeight="false" outlineLevel="0" collapsed="false">
      <c r="E84" s="0" t="n">
        <v>9</v>
      </c>
      <c r="F84" s="0" t="n">
        <v>9</v>
      </c>
      <c r="K84" s="0" t="n">
        <v>14</v>
      </c>
      <c r="L84" s="0" t="n">
        <v>1</v>
      </c>
      <c r="M84" s="0" t="n">
        <v>1</v>
      </c>
      <c r="P84" s="0" t="s">
        <v>239</v>
      </c>
      <c r="Q84" s="0" t="n">
        <v>6794.5</v>
      </c>
    </row>
    <row r="85" customFormat="false" ht="12.8" hidden="false" customHeight="false" outlineLevel="0" collapsed="false">
      <c r="E85" s="0" t="n">
        <v>8</v>
      </c>
      <c r="F85" s="0" t="n">
        <v>15</v>
      </c>
      <c r="K85" s="0" t="n">
        <v>19</v>
      </c>
      <c r="L85" s="0" t="n">
        <v>6</v>
      </c>
      <c r="M85" s="0" t="n">
        <v>2</v>
      </c>
      <c r="P85" s="0" t="s">
        <v>240</v>
      </c>
      <c r="Q85" s="0" t="n">
        <v>6505</v>
      </c>
    </row>
    <row r="86" customFormat="false" ht="12.8" hidden="false" customHeight="false" outlineLevel="0" collapsed="false">
      <c r="E86" s="0" t="n">
        <v>9</v>
      </c>
      <c r="F86" s="0" t="n">
        <v>20</v>
      </c>
      <c r="K86" s="0" t="n">
        <v>41</v>
      </c>
      <c r="L86" s="0" t="n">
        <v>9</v>
      </c>
      <c r="M86" s="0" t="n">
        <v>3</v>
      </c>
      <c r="P86" s="0" t="s">
        <v>241</v>
      </c>
      <c r="Q86" s="0" t="n">
        <v>164.875</v>
      </c>
    </row>
    <row r="87" customFormat="false" ht="12.8" hidden="false" customHeight="false" outlineLevel="0" collapsed="false">
      <c r="E87" s="0" t="n">
        <v>1</v>
      </c>
      <c r="F87" s="0" t="n">
        <v>11</v>
      </c>
      <c r="K87" s="0" t="n">
        <v>11</v>
      </c>
      <c r="L87" s="0" t="n">
        <v>1</v>
      </c>
      <c r="M87" s="0" t="n">
        <v>1</v>
      </c>
      <c r="P87" s="0" t="s">
        <v>242</v>
      </c>
      <c r="Q87" s="0" t="n">
        <v>134.7813</v>
      </c>
    </row>
    <row r="88" customFormat="false" ht="12.8" hidden="false" customHeight="false" outlineLevel="0" collapsed="false">
      <c r="E88" s="0" t="n">
        <v>8</v>
      </c>
      <c r="F88" s="0" t="n">
        <v>6</v>
      </c>
      <c r="K88" s="0" t="n">
        <v>17</v>
      </c>
      <c r="L88" s="0" t="n">
        <v>3</v>
      </c>
      <c r="M88" s="0" t="n">
        <v>2</v>
      </c>
      <c r="P88" s="0" t="s">
        <v>243</v>
      </c>
      <c r="Q88" s="0" t="n">
        <v>94.3681</v>
      </c>
    </row>
    <row r="89" customFormat="false" ht="12.8" hidden="false" customHeight="false" outlineLevel="0" collapsed="false">
      <c r="E89" s="0" t="n">
        <v>5</v>
      </c>
      <c r="F89" s="0" t="n">
        <v>1</v>
      </c>
      <c r="K89" s="0" t="n">
        <v>29</v>
      </c>
      <c r="L89" s="0" t="n">
        <v>1</v>
      </c>
      <c r="M89" s="0" t="n">
        <v>1</v>
      </c>
      <c r="P89" s="0" t="s">
        <v>244</v>
      </c>
      <c r="Q89" s="0" t="n">
        <v>81.3125</v>
      </c>
    </row>
    <row r="90" customFormat="false" ht="12.8" hidden="false" customHeight="false" outlineLevel="0" collapsed="false">
      <c r="E90" s="0" t="n">
        <v>12</v>
      </c>
      <c r="F90" s="0" t="n">
        <v>3</v>
      </c>
      <c r="K90" s="0" t="n">
        <v>11</v>
      </c>
      <c r="L90" s="0" t="n">
        <v>3</v>
      </c>
      <c r="M90" s="0" t="n">
        <v>2</v>
      </c>
    </row>
    <row r="91" customFormat="false" ht="12.8" hidden="false" customHeight="false" outlineLevel="0" collapsed="false">
      <c r="E91" s="0" t="n">
        <v>12</v>
      </c>
      <c r="F91" s="0" t="n">
        <v>10</v>
      </c>
      <c r="K91" s="0" t="n">
        <v>38</v>
      </c>
      <c r="L91" s="0" t="n">
        <v>3</v>
      </c>
      <c r="M91" s="0" t="n">
        <v>3</v>
      </c>
      <c r="P91" s="0" t="s">
        <v>245</v>
      </c>
      <c r="Q91" s="0" t="s">
        <v>246</v>
      </c>
      <c r="R91" s="0" t="s">
        <v>247</v>
      </c>
      <c r="S91" s="0" t="s">
        <v>248</v>
      </c>
      <c r="U91" s="0" t="s">
        <v>249</v>
      </c>
    </row>
    <row r="92" customFormat="false" ht="12.8" hidden="false" customHeight="false" outlineLevel="0" collapsed="false">
      <c r="E92" s="0" t="n">
        <v>19</v>
      </c>
      <c r="F92" s="0" t="n">
        <v>7</v>
      </c>
      <c r="K92" s="0" t="n">
        <v>9</v>
      </c>
      <c r="L92" s="0" t="n">
        <v>2</v>
      </c>
      <c r="M92" s="0" t="n">
        <v>1</v>
      </c>
      <c r="P92" s="0" t="s">
        <v>250</v>
      </c>
      <c r="Q92" s="0" t="n">
        <v>30.0938</v>
      </c>
      <c r="R92" s="0" t="n">
        <v>1.7884</v>
      </c>
      <c r="S92" s="0" t="n">
        <v>2.635</v>
      </c>
      <c r="U92" s="0" t="s">
        <v>251</v>
      </c>
    </row>
    <row r="93" customFormat="false" ht="12.8" hidden="false" customHeight="false" outlineLevel="0" collapsed="false">
      <c r="E93" s="0" t="n">
        <v>3</v>
      </c>
      <c r="F93" s="0" t="n">
        <v>23</v>
      </c>
      <c r="K93" s="0" t="n">
        <v>14</v>
      </c>
      <c r="L93" s="0" t="n">
        <v>1</v>
      </c>
      <c r="M93" s="0" t="n">
        <v>4</v>
      </c>
      <c r="P93" s="0" t="s">
        <v>252</v>
      </c>
      <c r="Q93" s="0" t="n">
        <v>70.5069</v>
      </c>
      <c r="R93" s="0" t="n">
        <v>4.7252</v>
      </c>
      <c r="S93" s="0" t="n">
        <v>2.635</v>
      </c>
      <c r="U93" s="0" t="s">
        <v>253</v>
      </c>
    </row>
    <row r="94" customFormat="false" ht="12.8" hidden="false" customHeight="false" outlineLevel="0" collapsed="false">
      <c r="E94" s="0" t="n">
        <v>17</v>
      </c>
      <c r="F94" s="0" t="n">
        <v>22</v>
      </c>
      <c r="K94" s="0" t="n">
        <v>37</v>
      </c>
      <c r="L94" s="0" t="n">
        <v>3</v>
      </c>
      <c r="M94" s="0" t="n">
        <v>4</v>
      </c>
      <c r="P94" s="0" t="s">
        <v>254</v>
      </c>
      <c r="Q94" s="0" t="n">
        <v>83.5625</v>
      </c>
      <c r="R94" s="0" t="n">
        <v>5.662</v>
      </c>
      <c r="S94" s="0" t="n">
        <v>2.635</v>
      </c>
      <c r="U94" s="0" t="s">
        <v>253</v>
      </c>
    </row>
    <row r="95" customFormat="false" ht="12.8" hidden="false" customHeight="false" outlineLevel="0" collapsed="false">
      <c r="E95" s="0" t="n">
        <v>21</v>
      </c>
      <c r="F95" s="0" t="n">
        <v>9</v>
      </c>
      <c r="K95" s="0" t="n">
        <v>19</v>
      </c>
      <c r="L95" s="0" t="n">
        <v>5</v>
      </c>
      <c r="M95" s="0" t="n">
        <v>2</v>
      </c>
      <c r="P95" s="0" t="s">
        <v>255</v>
      </c>
      <c r="Q95" s="0" t="n">
        <v>40.4132</v>
      </c>
      <c r="R95" s="0" t="n">
        <v>3.2222</v>
      </c>
      <c r="S95" s="0" t="n">
        <v>2.635</v>
      </c>
      <c r="U95" s="0" t="s">
        <v>253</v>
      </c>
    </row>
    <row r="96" customFormat="false" ht="12.8" hidden="false" customHeight="false" outlineLevel="0" collapsed="false">
      <c r="E96" s="0" t="n">
        <v>1</v>
      </c>
      <c r="F96" s="0" t="n">
        <v>1</v>
      </c>
      <c r="L96" s="0" t="n">
        <v>1</v>
      </c>
      <c r="M96" s="0" t="n">
        <v>1</v>
      </c>
      <c r="P96" s="0" t="s">
        <v>256</v>
      </c>
      <c r="Q96" s="0" t="n">
        <v>53.4688</v>
      </c>
      <c r="R96" s="0" t="n">
        <v>4.3302</v>
      </c>
      <c r="S96" s="0" t="n">
        <v>2.635</v>
      </c>
      <c r="U96" s="0" t="s">
        <v>253</v>
      </c>
    </row>
    <row r="97" customFormat="false" ht="12.8" hidden="false" customHeight="false" outlineLevel="0" collapsed="false">
      <c r="E97" s="0" t="n">
        <v>3</v>
      </c>
      <c r="F97" s="0" t="n">
        <v>1</v>
      </c>
      <c r="L97" s="0" t="n">
        <v>15</v>
      </c>
      <c r="M97" s="0" t="n">
        <v>8</v>
      </c>
      <c r="P97" s="0" t="s">
        <v>257</v>
      </c>
      <c r="Q97" s="0" t="n">
        <v>13.0556</v>
      </c>
      <c r="R97" s="0" t="n">
        <v>1.3614</v>
      </c>
      <c r="S97" s="0" t="n">
        <v>2.635</v>
      </c>
      <c r="U97" s="0" t="s">
        <v>251</v>
      </c>
    </row>
    <row r="98" customFormat="false" ht="12.8" hidden="false" customHeight="false" outlineLevel="0" collapsed="false">
      <c r="E98" s="0" t="n">
        <v>9</v>
      </c>
      <c r="F98" s="0" t="n">
        <v>10</v>
      </c>
      <c r="L98" s="0" t="n">
        <v>6</v>
      </c>
      <c r="M98" s="0" t="n">
        <v>2</v>
      </c>
    </row>
    <row r="99" customFormat="false" ht="12.8" hidden="false" customHeight="false" outlineLevel="0" collapsed="false">
      <c r="E99" s="0" t="n">
        <v>7</v>
      </c>
      <c r="F99" s="0" t="n">
        <v>1</v>
      </c>
      <c r="L99" s="0" t="n">
        <v>6</v>
      </c>
      <c r="M99" s="0" t="n">
        <v>5</v>
      </c>
    </row>
    <row r="100" customFormat="false" ht="12.8" hidden="false" customHeight="false" outlineLevel="0" collapsed="false">
      <c r="F100" s="0" t="n">
        <v>1</v>
      </c>
      <c r="L100" s="0" t="n">
        <v>8</v>
      </c>
      <c r="M100" s="0" t="n">
        <v>1</v>
      </c>
    </row>
    <row r="101" customFormat="false" ht="12.8" hidden="false" customHeight="false" outlineLevel="0" collapsed="false">
      <c r="F101" s="0" t="n">
        <v>4</v>
      </c>
      <c r="L101" s="0" t="n">
        <v>34</v>
      </c>
      <c r="M101" s="0" t="n">
        <v>3</v>
      </c>
    </row>
    <row r="102" customFormat="false" ht="12.8" hidden="false" customHeight="false" outlineLevel="0" collapsed="false">
      <c r="F102" s="0" t="n">
        <v>5</v>
      </c>
      <c r="L102" s="0" t="n">
        <v>19</v>
      </c>
      <c r="M102" s="0" t="n">
        <v>1</v>
      </c>
    </row>
    <row r="103" customFormat="false" ht="12.8" hidden="false" customHeight="false" outlineLevel="0" collapsed="false">
      <c r="F103" s="0" t="n">
        <v>1</v>
      </c>
      <c r="L103" s="0" t="n">
        <v>18</v>
      </c>
      <c r="M103" s="0" t="n">
        <v>1</v>
      </c>
    </row>
    <row r="104" customFormat="false" ht="12.8" hidden="false" customHeight="false" outlineLevel="0" collapsed="false">
      <c r="L104" s="0" t="n">
        <v>14</v>
      </c>
      <c r="M104" s="0" t="n">
        <v>18</v>
      </c>
    </row>
    <row r="105" customFormat="false" ht="12.8" hidden="false" customHeight="false" outlineLevel="0" collapsed="false">
      <c r="L105" s="0" t="n">
        <v>4</v>
      </c>
      <c r="M105" s="0" t="n">
        <v>13</v>
      </c>
    </row>
    <row r="106" customFormat="false" ht="12.8" hidden="false" customHeight="false" outlineLevel="0" collapsed="false">
      <c r="L106" s="0" t="n">
        <v>9</v>
      </c>
      <c r="M106" s="0" t="n">
        <v>4</v>
      </c>
    </row>
    <row r="107" customFormat="false" ht="12.8" hidden="false" customHeight="false" outlineLevel="0" collapsed="false">
      <c r="L107" s="0" t="n">
        <v>5</v>
      </c>
      <c r="M107" s="0" t="n">
        <v>7</v>
      </c>
    </row>
    <row r="108" customFormat="false" ht="12.8" hidden="false" customHeight="false" outlineLevel="0" collapsed="false">
      <c r="L108" s="0" t="n">
        <v>11</v>
      </c>
      <c r="M108" s="0" t="n">
        <v>2</v>
      </c>
    </row>
    <row r="109" customFormat="false" ht="12.8" hidden="false" customHeight="false" outlineLevel="0" collapsed="false">
      <c r="L109" s="0" t="n">
        <v>15</v>
      </c>
      <c r="M109" s="0" t="n">
        <v>7</v>
      </c>
    </row>
    <row r="110" customFormat="false" ht="12.8" hidden="false" customHeight="false" outlineLevel="0" collapsed="false">
      <c r="L110" s="0" t="n">
        <v>9</v>
      </c>
      <c r="M110" s="0" t="n">
        <v>4</v>
      </c>
    </row>
    <row r="111" customFormat="false" ht="12.8" hidden="false" customHeight="false" outlineLevel="0" collapsed="false">
      <c r="L111" s="0" t="n">
        <v>7</v>
      </c>
      <c r="M111" s="0" t="n">
        <v>8</v>
      </c>
    </row>
    <row r="112" customFormat="false" ht="12.8" hidden="false" customHeight="false" outlineLevel="0" collapsed="false">
      <c r="L112" s="0" t="n">
        <v>20</v>
      </c>
      <c r="M112" s="0" t="n">
        <v>14</v>
      </c>
      <c r="X112" s="0" t="s">
        <v>258</v>
      </c>
      <c r="Y112" s="0" t="n">
        <v>1</v>
      </c>
      <c r="AA112" s="4" t="n">
        <v>9.070060125</v>
      </c>
      <c r="AB112" s="4" t="n">
        <v>21</v>
      </c>
      <c r="AC112" s="0" t="n">
        <v>4</v>
      </c>
      <c r="AD112" s="0" t="n">
        <f aca="false">AB112/AC112</f>
        <v>5.25</v>
      </c>
      <c r="AE112" s="0" t="n">
        <v>21</v>
      </c>
    </row>
    <row r="113" customFormat="false" ht="12.8" hidden="false" customHeight="false" outlineLevel="0" collapsed="false">
      <c r="L113" s="0" t="n">
        <v>20</v>
      </c>
      <c r="M113" s="0" t="n">
        <v>11</v>
      </c>
      <c r="Y113" s="0" t="n">
        <v>1</v>
      </c>
      <c r="AA113" s="4" t="n">
        <v>7.381541125</v>
      </c>
      <c r="AB113" s="4" t="n">
        <v>24</v>
      </c>
      <c r="AC113" s="0" t="n">
        <v>4</v>
      </c>
      <c r="AD113" s="0" t="n">
        <f aca="false">AB113/AC113</f>
        <v>6</v>
      </c>
      <c r="AE113" s="0" t="n">
        <v>24</v>
      </c>
    </row>
    <row r="114" customFormat="false" ht="12.8" hidden="false" customHeight="false" outlineLevel="0" collapsed="false">
      <c r="L114" s="0" t="n">
        <v>1</v>
      </c>
      <c r="M114" s="0" t="n">
        <v>17</v>
      </c>
      <c r="Y114" s="0" t="n">
        <v>1</v>
      </c>
      <c r="AA114" s="4" t="n">
        <v>6.207668</v>
      </c>
      <c r="AB114" s="4" t="n">
        <v>32</v>
      </c>
      <c r="AC114" s="0" t="n">
        <v>4</v>
      </c>
      <c r="AD114" s="0" t="n">
        <f aca="false">AB114/AC114</f>
        <v>8</v>
      </c>
      <c r="AE114" s="0" t="n">
        <v>32</v>
      </c>
    </row>
    <row r="115" customFormat="false" ht="12.8" hidden="false" customHeight="false" outlineLevel="0" collapsed="false">
      <c r="L115" s="0" t="n">
        <v>1</v>
      </c>
      <c r="M115" s="0" t="n">
        <v>3</v>
      </c>
      <c r="Y115" s="0" t="n">
        <v>1</v>
      </c>
      <c r="AA115" s="4" t="n">
        <v>3.3415055</v>
      </c>
      <c r="AB115" s="4" t="n">
        <v>49</v>
      </c>
      <c r="AC115" s="0" t="n">
        <v>4</v>
      </c>
      <c r="AD115" s="0" t="n">
        <f aca="false">AB115/AC115</f>
        <v>12.25</v>
      </c>
      <c r="AE115" s="0" t="n">
        <v>49</v>
      </c>
    </row>
    <row r="116" customFormat="false" ht="12.8" hidden="false" customHeight="false" outlineLevel="0" collapsed="false">
      <c r="L116" s="0" t="n">
        <v>10</v>
      </c>
      <c r="M116" s="0" t="n">
        <v>1</v>
      </c>
      <c r="Y116" s="0" t="n">
        <v>1</v>
      </c>
      <c r="AA116" s="4" t="n">
        <v>6.817599375</v>
      </c>
      <c r="AB116" s="4" t="n">
        <v>19</v>
      </c>
      <c r="AC116" s="0" t="n">
        <v>4</v>
      </c>
      <c r="AD116" s="0" t="n">
        <f aca="false">AB116/AC116</f>
        <v>4.75</v>
      </c>
      <c r="AE116" s="0" t="n">
        <v>19</v>
      </c>
    </row>
    <row r="117" customFormat="false" ht="12.8" hidden="false" customHeight="false" outlineLevel="0" collapsed="false">
      <c r="L117" s="0" t="n">
        <v>7</v>
      </c>
      <c r="M117" s="0" t="n">
        <v>4</v>
      </c>
      <c r="Y117" s="0" t="n">
        <v>2</v>
      </c>
      <c r="AA117" s="4" t="n">
        <v>3.251325575</v>
      </c>
      <c r="AB117" s="0" t="n">
        <v>17</v>
      </c>
      <c r="AC117" s="0" t="n">
        <v>3</v>
      </c>
      <c r="AD117" s="0" t="n">
        <f aca="false">AB117/AC117</f>
        <v>5.66666666666667</v>
      </c>
      <c r="AE117" s="0" t="n">
        <f aca="false">AVERAGE(AD117:AD118)</f>
        <v>6.83333333333333</v>
      </c>
    </row>
    <row r="118" customFormat="false" ht="12.8" hidden="false" customHeight="false" outlineLevel="0" collapsed="false">
      <c r="L118" s="0" t="n">
        <v>12</v>
      </c>
      <c r="M118" s="0" t="n">
        <v>15</v>
      </c>
      <c r="Y118" s="0" t="n">
        <v>2</v>
      </c>
      <c r="AA118" s="4" t="n">
        <v>3.251325575</v>
      </c>
      <c r="AB118" s="0" t="n">
        <v>24</v>
      </c>
      <c r="AC118" s="0" t="n">
        <v>3</v>
      </c>
      <c r="AD118" s="0" t="n">
        <f aca="false">AB118/AC118</f>
        <v>8</v>
      </c>
    </row>
    <row r="119" customFormat="false" ht="12.8" hidden="false" customHeight="false" outlineLevel="0" collapsed="false">
      <c r="L119" s="0" t="n">
        <v>18</v>
      </c>
      <c r="M119" s="0" t="n">
        <v>3</v>
      </c>
      <c r="Y119" s="0" t="n">
        <v>2</v>
      </c>
      <c r="AA119" s="4" t="n">
        <v>4.849438875</v>
      </c>
      <c r="AB119" s="0" t="n">
        <v>15</v>
      </c>
      <c r="AC119" s="0" t="n">
        <v>3</v>
      </c>
      <c r="AD119" s="0" t="n">
        <f aca="false">AB119/AC119</f>
        <v>5</v>
      </c>
      <c r="AE119" s="0" t="n">
        <f aca="false">AVERAGE(AD119:AD120)</f>
        <v>5</v>
      </c>
    </row>
    <row r="120" customFormat="false" ht="12.8" hidden="false" customHeight="false" outlineLevel="0" collapsed="false">
      <c r="L120" s="0" t="n">
        <v>9</v>
      </c>
      <c r="M120" s="0" t="n">
        <v>7</v>
      </c>
      <c r="Y120" s="0" t="n">
        <v>2</v>
      </c>
      <c r="AA120" s="4" t="n">
        <v>4.849438875</v>
      </c>
      <c r="AB120" s="0" t="n">
        <v>15</v>
      </c>
      <c r="AC120" s="0" t="n">
        <v>3</v>
      </c>
      <c r="AD120" s="0" t="n">
        <f aca="false">AB120/AC120</f>
        <v>5</v>
      </c>
    </row>
    <row r="121" customFormat="false" ht="12.8" hidden="false" customHeight="false" outlineLevel="0" collapsed="false">
      <c r="L121" s="0" t="n">
        <v>8</v>
      </c>
      <c r="M121" s="0" t="n">
        <v>3</v>
      </c>
      <c r="Y121" s="0" t="n">
        <v>2</v>
      </c>
      <c r="AA121" s="4" t="n">
        <v>4.726371375</v>
      </c>
      <c r="AB121" s="0" t="n">
        <v>14</v>
      </c>
      <c r="AC121" s="0" t="n">
        <v>3</v>
      </c>
      <c r="AD121" s="0" t="n">
        <f aca="false">AB121/AC121</f>
        <v>4.66666666666667</v>
      </c>
      <c r="AE121" s="0" t="n">
        <f aca="false">AVERAGE(AD121:AD122)</f>
        <v>5.5</v>
      </c>
    </row>
    <row r="122" customFormat="false" ht="12.8" hidden="false" customHeight="false" outlineLevel="0" collapsed="false">
      <c r="L122" s="0" t="n">
        <v>9</v>
      </c>
      <c r="M122" s="0" t="n">
        <v>3</v>
      </c>
      <c r="Y122" s="0" t="n">
        <v>2</v>
      </c>
      <c r="AA122" s="4" t="n">
        <v>4.726371375</v>
      </c>
      <c r="AB122" s="0" t="n">
        <v>19</v>
      </c>
      <c r="AC122" s="0" t="n">
        <v>3</v>
      </c>
      <c r="AD122" s="0" t="n">
        <f aca="false">AB122/AC122</f>
        <v>6.33333333333333</v>
      </c>
    </row>
    <row r="123" customFormat="false" ht="12.8" hidden="false" customHeight="false" outlineLevel="0" collapsed="false">
      <c r="L123" s="0" t="n">
        <v>1</v>
      </c>
      <c r="M123" s="0" t="n">
        <v>4</v>
      </c>
      <c r="Y123" s="0" t="n">
        <v>2</v>
      </c>
      <c r="AA123" s="4" t="n">
        <v>4.69978675</v>
      </c>
      <c r="AB123" s="0" t="n">
        <v>41</v>
      </c>
      <c r="AC123" s="0" t="n">
        <v>3</v>
      </c>
      <c r="AD123" s="0" t="n">
        <f aca="false">AB123/AC123</f>
        <v>13.6666666666667</v>
      </c>
      <c r="AE123" s="0" t="n">
        <f aca="false">AVERAGE(AD123:AD124)</f>
        <v>8.66666666666667</v>
      </c>
    </row>
    <row r="124" customFormat="false" ht="12.8" hidden="false" customHeight="false" outlineLevel="0" collapsed="false">
      <c r="L124" s="0" t="n">
        <v>8</v>
      </c>
      <c r="M124" s="0" t="n">
        <v>9</v>
      </c>
      <c r="Y124" s="0" t="n">
        <v>2</v>
      </c>
      <c r="AA124" s="4" t="n">
        <v>4.69978675</v>
      </c>
      <c r="AB124" s="0" t="n">
        <v>11</v>
      </c>
      <c r="AC124" s="0" t="n">
        <v>3</v>
      </c>
      <c r="AD124" s="0" t="n">
        <f aca="false">AB124/AC124</f>
        <v>3.66666666666667</v>
      </c>
    </row>
    <row r="125" customFormat="false" ht="12.8" hidden="false" customHeight="false" outlineLevel="0" collapsed="false">
      <c r="L125" s="0" t="n">
        <v>5</v>
      </c>
      <c r="M125" s="0" t="n">
        <v>15</v>
      </c>
      <c r="Y125" s="0" t="n">
        <v>3</v>
      </c>
      <c r="AA125" s="4" t="n">
        <v>2.972291</v>
      </c>
      <c r="AB125" s="0" t="n">
        <v>8</v>
      </c>
      <c r="AC125" s="0" t="n">
        <v>2</v>
      </c>
      <c r="AD125" s="0" t="n">
        <f aca="false">AB125/AC125</f>
        <v>4</v>
      </c>
      <c r="AE125" s="0" t="n">
        <f aca="false">AVERAGE(AB125:AB126)</f>
        <v>21</v>
      </c>
      <c r="AF125" s="0" t="n">
        <f aca="false">VAR(AB125:AB127)</f>
        <v>170.333333333333</v>
      </c>
    </row>
    <row r="126" customFormat="false" ht="12.8" hidden="false" customHeight="false" outlineLevel="0" collapsed="false">
      <c r="L126" s="0" t="n">
        <v>12</v>
      </c>
      <c r="M126" s="0" t="n">
        <v>20</v>
      </c>
      <c r="Y126" s="0" t="n">
        <v>3</v>
      </c>
      <c r="AA126" s="4" t="n">
        <v>2.972291</v>
      </c>
      <c r="AB126" s="0" t="n">
        <v>34</v>
      </c>
      <c r="AC126" s="0" t="n">
        <v>2</v>
      </c>
      <c r="AD126" s="0" t="n">
        <f aca="false">AB126/AC126</f>
        <v>17</v>
      </c>
    </row>
    <row r="127" customFormat="false" ht="12.8" hidden="false" customHeight="false" outlineLevel="0" collapsed="false">
      <c r="L127" s="0" t="n">
        <v>12</v>
      </c>
      <c r="M127" s="0" t="n">
        <v>11</v>
      </c>
      <c r="Y127" s="0" t="n">
        <v>3</v>
      </c>
      <c r="AA127" s="4" t="n">
        <v>2.972291</v>
      </c>
      <c r="AB127" s="0" t="n">
        <v>19</v>
      </c>
      <c r="AC127" s="0" t="n">
        <v>2</v>
      </c>
      <c r="AD127" s="0" t="n">
        <f aca="false">AB127/AC127</f>
        <v>9.5</v>
      </c>
    </row>
    <row r="128" customFormat="false" ht="12.8" hidden="false" customHeight="false" outlineLevel="0" collapsed="false">
      <c r="L128" s="0" t="n">
        <v>19</v>
      </c>
      <c r="M128" s="0" t="n">
        <v>6</v>
      </c>
      <c r="Y128" s="0" t="n">
        <v>3</v>
      </c>
      <c r="AA128" s="4" t="n">
        <v>3.9785115</v>
      </c>
      <c r="AB128" s="0" t="n">
        <v>18</v>
      </c>
      <c r="AC128" s="0" t="n">
        <v>2</v>
      </c>
      <c r="AD128" s="0" t="n">
        <f aca="false">AB128/AC128</f>
        <v>9</v>
      </c>
      <c r="AE128" s="0" t="n">
        <f aca="false">AVERAGE(AB128:AB130)</f>
        <v>12</v>
      </c>
      <c r="AF128" s="0" t="n">
        <f aca="false">VAR(AB128:AB130)</f>
        <v>52</v>
      </c>
    </row>
    <row r="129" customFormat="false" ht="12.8" hidden="false" customHeight="false" outlineLevel="0" collapsed="false">
      <c r="L129" s="0" t="n">
        <v>3</v>
      </c>
      <c r="M129" s="0" t="n">
        <v>1</v>
      </c>
      <c r="Y129" s="0" t="n">
        <v>3</v>
      </c>
      <c r="AA129" s="4" t="n">
        <v>3.9785115</v>
      </c>
      <c r="AB129" s="0" t="n">
        <v>14</v>
      </c>
      <c r="AC129" s="0" t="n">
        <v>2</v>
      </c>
      <c r="AD129" s="0" t="n">
        <f aca="false">AB129/AC129</f>
        <v>7</v>
      </c>
    </row>
    <row r="130" customFormat="false" ht="12.8" hidden="false" customHeight="false" outlineLevel="0" collapsed="false">
      <c r="L130" s="0" t="n">
        <v>17</v>
      </c>
      <c r="M130" s="0" t="n">
        <v>3</v>
      </c>
      <c r="Y130" s="0" t="n">
        <v>3</v>
      </c>
      <c r="AA130" s="4" t="n">
        <v>3.9785115</v>
      </c>
      <c r="AB130" s="0" t="n">
        <v>4</v>
      </c>
      <c r="AC130" s="0" t="n">
        <v>2</v>
      </c>
      <c r="AD130" s="0" t="n">
        <f aca="false">AB130/AC130</f>
        <v>2</v>
      </c>
    </row>
    <row r="131" customFormat="false" ht="12.8" hidden="false" customHeight="false" outlineLevel="0" collapsed="false">
      <c r="L131" s="0" t="n">
        <v>21</v>
      </c>
      <c r="M131" s="0" t="n">
        <v>10</v>
      </c>
      <c r="Y131" s="0" t="n">
        <v>3</v>
      </c>
      <c r="AA131" s="4" t="n">
        <v>4.15080525</v>
      </c>
      <c r="AB131" s="0" t="n">
        <v>9</v>
      </c>
      <c r="AC131" s="0" t="n">
        <v>2</v>
      </c>
      <c r="AD131" s="0" t="n">
        <f aca="false">AB131/AC131</f>
        <v>4.5</v>
      </c>
      <c r="AE131" s="0" t="n">
        <f aca="false">AVERAGE(AB131:AB133)</f>
        <v>8.33333333333333</v>
      </c>
      <c r="AF131" s="0" t="n">
        <f aca="false">VAR(AB131:AB133)</f>
        <v>9.33333333333333</v>
      </c>
    </row>
    <row r="132" customFormat="false" ht="12.8" hidden="false" customHeight="false" outlineLevel="0" collapsed="false">
      <c r="L132" s="0" t="n">
        <v>1</v>
      </c>
      <c r="M132" s="0" t="n">
        <v>7</v>
      </c>
      <c r="Y132" s="0" t="n">
        <v>3</v>
      </c>
      <c r="AA132" s="4" t="n">
        <v>4.15080525</v>
      </c>
      <c r="AB132" s="0" t="n">
        <v>5</v>
      </c>
      <c r="AC132" s="0" t="n">
        <v>2</v>
      </c>
      <c r="AD132" s="0" t="n">
        <f aca="false">AB132/AC132</f>
        <v>2.5</v>
      </c>
    </row>
    <row r="133" customFormat="false" ht="12.8" hidden="false" customHeight="false" outlineLevel="0" collapsed="false">
      <c r="L133" s="0" t="n">
        <v>3</v>
      </c>
      <c r="M133" s="0" t="n">
        <v>23</v>
      </c>
      <c r="Y133" s="0" t="n">
        <v>3</v>
      </c>
      <c r="AA133" s="4" t="n">
        <v>4.15080525</v>
      </c>
      <c r="AB133" s="0" t="n">
        <v>11</v>
      </c>
      <c r="AC133" s="0" t="n">
        <v>2</v>
      </c>
      <c r="AD133" s="0" t="n">
        <f aca="false">AB133/AC133</f>
        <v>5.5</v>
      </c>
    </row>
    <row r="134" customFormat="false" ht="12.8" hidden="false" customHeight="false" outlineLevel="0" collapsed="false">
      <c r="L134" s="0" t="n">
        <v>9</v>
      </c>
      <c r="M134" s="0" t="n">
        <v>22</v>
      </c>
      <c r="Y134" s="0" t="n">
        <v>3</v>
      </c>
      <c r="AA134" s="4" t="n">
        <v>3.179115575</v>
      </c>
      <c r="AB134" s="0" t="n">
        <v>15</v>
      </c>
      <c r="AC134" s="0" t="n">
        <v>2</v>
      </c>
      <c r="AD134" s="0" t="n">
        <f aca="false">AB134/AC134</f>
        <v>7.5</v>
      </c>
      <c r="AE134" s="0" t="n">
        <f aca="false">AVERAGE(AB134:AB136)</f>
        <v>10.3333333333333</v>
      </c>
      <c r="AF134" s="0" t="n">
        <f aca="false">VAR(AB134:AB136)</f>
        <v>17.3333333333333</v>
      </c>
    </row>
    <row r="135" customFormat="false" ht="12.8" hidden="false" customHeight="false" outlineLevel="0" collapsed="false">
      <c r="L135" s="0" t="n">
        <v>7</v>
      </c>
      <c r="M135" s="0" t="n">
        <v>9</v>
      </c>
      <c r="Y135" s="0" t="n">
        <v>3</v>
      </c>
      <c r="AA135" s="4" t="n">
        <v>3.179115575</v>
      </c>
      <c r="AB135" s="0" t="n">
        <v>9</v>
      </c>
      <c r="AC135" s="0" t="n">
        <v>2</v>
      </c>
      <c r="AD135" s="0" t="n">
        <f aca="false">AB135/AC135</f>
        <v>4.5</v>
      </c>
    </row>
    <row r="136" customFormat="false" ht="12.8" hidden="false" customHeight="false" outlineLevel="0" collapsed="false">
      <c r="M136" s="0" t="n">
        <v>1</v>
      </c>
      <c r="Y136" s="0" t="n">
        <v>3</v>
      </c>
      <c r="AA136" s="4" t="n">
        <v>3.179115575</v>
      </c>
      <c r="AB136" s="0" t="n">
        <v>7</v>
      </c>
      <c r="AC136" s="0" t="n">
        <v>2</v>
      </c>
      <c r="AD136" s="0" t="n">
        <f aca="false">AB136/AC136</f>
        <v>3.5</v>
      </c>
    </row>
    <row r="137" customFormat="false" ht="12.8" hidden="false" customHeight="false" outlineLevel="0" collapsed="false">
      <c r="M137" s="0" t="n">
        <v>1</v>
      </c>
      <c r="Y137" s="0" t="n">
        <v>3</v>
      </c>
      <c r="AA137" s="4" t="n">
        <v>2.6522025375</v>
      </c>
      <c r="AB137" s="0" t="n">
        <v>20</v>
      </c>
      <c r="AC137" s="0" t="n">
        <v>2</v>
      </c>
      <c r="AD137" s="0" t="n">
        <f aca="false">AB137/AC137</f>
        <v>10</v>
      </c>
      <c r="AE137" s="0" t="n">
        <f aca="false">AVERAGE(AB137:AB139)</f>
        <v>13.6666666666667</v>
      </c>
      <c r="AF137" s="0" t="n">
        <f aca="false">VAR(AB137:AB139)</f>
        <v>120.333333333333</v>
      </c>
    </row>
    <row r="138" customFormat="false" ht="12.8" hidden="false" customHeight="false" outlineLevel="0" collapsed="false">
      <c r="M138" s="0" t="n">
        <v>10</v>
      </c>
      <c r="Y138" s="0" t="n">
        <v>3</v>
      </c>
      <c r="AA138" s="4" t="n">
        <v>2.6522025375</v>
      </c>
      <c r="AB138" s="0" t="n">
        <v>20</v>
      </c>
      <c r="AC138" s="0" t="n">
        <v>2</v>
      </c>
      <c r="AD138" s="0" t="n">
        <f aca="false">AB138/AC138</f>
        <v>10</v>
      </c>
    </row>
    <row r="139" customFormat="false" ht="12.8" hidden="false" customHeight="false" outlineLevel="0" collapsed="false">
      <c r="M139" s="0" t="n">
        <v>1</v>
      </c>
      <c r="Y139" s="0" t="n">
        <v>3</v>
      </c>
      <c r="AA139" s="4" t="n">
        <v>2.6522025375</v>
      </c>
      <c r="AB139" s="0" t="n">
        <v>1</v>
      </c>
      <c r="AC139" s="0" t="n">
        <v>2</v>
      </c>
      <c r="AD139" s="0" t="n">
        <f aca="false">AB139/AC139</f>
        <v>0.5</v>
      </c>
    </row>
    <row r="140" customFormat="false" ht="12.8" hidden="false" customHeight="false" outlineLevel="0" collapsed="false">
      <c r="M140" s="0" t="n">
        <v>1</v>
      </c>
      <c r="Y140" s="0" t="n">
        <v>3</v>
      </c>
      <c r="AA140" s="4" t="n">
        <v>4.778646875</v>
      </c>
      <c r="AB140" s="0" t="n">
        <v>1</v>
      </c>
      <c r="AC140" s="0" t="n">
        <v>2</v>
      </c>
      <c r="AD140" s="0" t="n">
        <f aca="false">AB140/AC140</f>
        <v>0.5</v>
      </c>
      <c r="AE140" s="0" t="n">
        <f aca="false">AVERAGE(AB140:AB142)</f>
        <v>6</v>
      </c>
      <c r="AF140" s="0" t="n">
        <f aca="false">VAR(AB140:AB142)</f>
        <v>21</v>
      </c>
    </row>
    <row r="141" customFormat="false" ht="12.8" hidden="false" customHeight="false" outlineLevel="0" collapsed="false">
      <c r="M141" s="0" t="n">
        <v>4</v>
      </c>
      <c r="Y141" s="0" t="n">
        <v>3</v>
      </c>
      <c r="AA141" s="4" t="n">
        <v>4.778646875</v>
      </c>
      <c r="AB141" s="0" t="n">
        <v>10</v>
      </c>
      <c r="AC141" s="0" t="n">
        <v>2</v>
      </c>
      <c r="AD141" s="0" t="n">
        <f aca="false">AB141/AC141</f>
        <v>5</v>
      </c>
    </row>
    <row r="142" customFormat="false" ht="12.8" hidden="false" customHeight="false" outlineLevel="0" collapsed="false">
      <c r="M142" s="0" t="n">
        <v>5</v>
      </c>
      <c r="Y142" s="0" t="n">
        <v>3</v>
      </c>
      <c r="AA142" s="4" t="n">
        <v>4.778646875</v>
      </c>
      <c r="AB142" s="0" t="n">
        <v>7</v>
      </c>
      <c r="AC142" s="0" t="n">
        <v>2</v>
      </c>
      <c r="AD142" s="0" t="n">
        <f aca="false">AB142/AC142</f>
        <v>3.5</v>
      </c>
    </row>
    <row r="143" customFormat="false" ht="12.8" hidden="false" customHeight="false" outlineLevel="0" collapsed="false">
      <c r="M143" s="0" t="n">
        <v>1</v>
      </c>
      <c r="Y143" s="0" t="n">
        <v>4</v>
      </c>
      <c r="AA143" s="4" t="n">
        <v>2.38996525</v>
      </c>
      <c r="AB143" s="0" t="n">
        <v>18</v>
      </c>
      <c r="AC143" s="0" t="n">
        <v>1</v>
      </c>
      <c r="AD143" s="0" t="n">
        <f aca="false">AB143/AC143</f>
        <v>18</v>
      </c>
      <c r="AE143" s="0" t="n">
        <f aca="false">AVERAGE(AB143:AB146)</f>
        <v>10.5</v>
      </c>
      <c r="AF143" s="0" t="n">
        <f aca="false">VAR(AB143:AB145)</f>
        <v>50.3333333333333</v>
      </c>
    </row>
    <row r="144" customFormat="false" ht="12.8" hidden="false" customHeight="false" outlineLevel="0" collapsed="false">
      <c r="Y144" s="0" t="n">
        <v>4</v>
      </c>
      <c r="AA144" s="4" t="n">
        <v>2.38996525</v>
      </c>
      <c r="AB144" s="0" t="n">
        <v>13</v>
      </c>
      <c r="AC144" s="0" t="n">
        <v>1</v>
      </c>
      <c r="AD144" s="0" t="n">
        <f aca="false">AB144/AC144</f>
        <v>13</v>
      </c>
    </row>
    <row r="145" customFormat="false" ht="12.8" hidden="false" customHeight="false" outlineLevel="0" collapsed="false">
      <c r="Y145" s="0" t="n">
        <v>4</v>
      </c>
      <c r="AA145" s="4" t="n">
        <v>2.38996525</v>
      </c>
      <c r="AB145" s="0" t="n">
        <v>4</v>
      </c>
      <c r="AC145" s="0" t="n">
        <v>1</v>
      </c>
      <c r="AD145" s="0" t="n">
        <f aca="false">AB145/AC145</f>
        <v>4</v>
      </c>
    </row>
    <row r="146" customFormat="false" ht="12.8" hidden="false" customHeight="false" outlineLevel="0" collapsed="false">
      <c r="Y146" s="0" t="n">
        <v>4</v>
      </c>
      <c r="AA146" s="4" t="n">
        <v>2.38996525</v>
      </c>
      <c r="AB146" s="0" t="n">
        <v>7</v>
      </c>
      <c r="AC146" s="0" t="n">
        <v>1</v>
      </c>
      <c r="AD146" s="0" t="n">
        <f aca="false">AB146/AC146</f>
        <v>7</v>
      </c>
    </row>
    <row r="147" customFormat="false" ht="12.8" hidden="false" customHeight="false" outlineLevel="0" collapsed="false">
      <c r="Y147" s="0" t="n">
        <v>4</v>
      </c>
      <c r="AA147" s="4" t="n">
        <v>3.33753925</v>
      </c>
      <c r="AB147" s="0" t="n">
        <v>2</v>
      </c>
      <c r="AC147" s="0" t="n">
        <v>1</v>
      </c>
      <c r="AD147" s="0" t="n">
        <f aca="false">AB147/AC147</f>
        <v>2</v>
      </c>
      <c r="AE147" s="0" t="n">
        <f aca="false">AVERAGE(AB147:AB150)</f>
        <v>5.25</v>
      </c>
      <c r="AF147" s="0" t="n">
        <f aca="false">VAR(AB147:AB150)</f>
        <v>7.58333333333333</v>
      </c>
    </row>
    <row r="148" customFormat="false" ht="12.8" hidden="false" customHeight="false" outlineLevel="0" collapsed="false">
      <c r="Y148" s="0" t="n">
        <v>4</v>
      </c>
      <c r="AA148" s="4" t="n">
        <v>3.33753925</v>
      </c>
      <c r="AB148" s="0" t="n">
        <v>7</v>
      </c>
      <c r="AC148" s="0" t="n">
        <v>1</v>
      </c>
      <c r="AD148" s="0" t="n">
        <f aca="false">AB148/AC148</f>
        <v>7</v>
      </c>
    </row>
    <row r="149" customFormat="false" ht="12.8" hidden="false" customHeight="false" outlineLevel="0" collapsed="false">
      <c r="Y149" s="0" t="n">
        <v>4</v>
      </c>
      <c r="AA149" s="4" t="n">
        <v>3.33753925</v>
      </c>
      <c r="AB149" s="0" t="n">
        <v>4</v>
      </c>
      <c r="AC149" s="0" t="n">
        <v>1</v>
      </c>
      <c r="AD149" s="0" t="n">
        <f aca="false">AB149/AC149</f>
        <v>4</v>
      </c>
    </row>
    <row r="150" customFormat="false" ht="12.8" hidden="false" customHeight="false" outlineLevel="0" collapsed="false">
      <c r="Y150" s="0" t="n">
        <v>4</v>
      </c>
      <c r="AA150" s="4" t="n">
        <v>3.33753925</v>
      </c>
      <c r="AB150" s="0" t="n">
        <v>8</v>
      </c>
      <c r="AC150" s="0" t="n">
        <v>1</v>
      </c>
      <c r="AD150" s="0" t="n">
        <f aca="false">AB150/AC150</f>
        <v>8</v>
      </c>
    </row>
    <row r="151" customFormat="false" ht="12.8" hidden="false" customHeight="false" outlineLevel="0" collapsed="false">
      <c r="Y151" s="0" t="n">
        <v>4</v>
      </c>
      <c r="AA151" s="4" t="n">
        <v>3.023767</v>
      </c>
      <c r="AB151" s="0" t="n">
        <v>14</v>
      </c>
      <c r="AC151" s="0" t="n">
        <v>1</v>
      </c>
      <c r="AD151" s="0" t="n">
        <f aca="false">AB151/AC151</f>
        <v>14</v>
      </c>
      <c r="AE151" s="0" t="n">
        <f aca="false">AVERAGE(AB151:AB154)</f>
        <v>11.25</v>
      </c>
      <c r="AF151" s="0" t="n">
        <f aca="false">VAR(AB151:AB154)</f>
        <v>36.25</v>
      </c>
    </row>
    <row r="152" customFormat="false" ht="12.8" hidden="false" customHeight="false" outlineLevel="0" collapsed="false">
      <c r="Y152" s="0" t="n">
        <v>4</v>
      </c>
      <c r="AA152" s="4" t="n">
        <v>3.023767</v>
      </c>
      <c r="AB152" s="0" t="n">
        <v>11</v>
      </c>
      <c r="AC152" s="0" t="n">
        <v>1</v>
      </c>
      <c r="AD152" s="0" t="n">
        <f aca="false">AB152/AC152</f>
        <v>11</v>
      </c>
    </row>
    <row r="153" customFormat="false" ht="12.8" hidden="false" customHeight="false" outlineLevel="0" collapsed="false">
      <c r="Y153" s="0" t="n">
        <v>4</v>
      </c>
      <c r="AA153" s="4" t="n">
        <v>3.023767</v>
      </c>
      <c r="AB153" s="0" t="n">
        <v>17</v>
      </c>
      <c r="AC153" s="0" t="n">
        <v>1</v>
      </c>
      <c r="AD153" s="0" t="n">
        <f aca="false">AB153/AC153</f>
        <v>17</v>
      </c>
    </row>
    <row r="154" customFormat="false" ht="12.8" hidden="false" customHeight="false" outlineLevel="0" collapsed="false">
      <c r="Y154" s="0" t="n">
        <v>4</v>
      </c>
      <c r="AA154" s="4" t="n">
        <v>3.023767</v>
      </c>
      <c r="AB154" s="0" t="n">
        <v>3</v>
      </c>
      <c r="AC154" s="0" t="n">
        <v>1</v>
      </c>
      <c r="AD154" s="0" t="n">
        <f aca="false">AB154/AC154</f>
        <v>3</v>
      </c>
    </row>
    <row r="155" customFormat="false" ht="12.8" hidden="false" customHeight="false" outlineLevel="0" collapsed="false">
      <c r="Y155" s="0" t="n">
        <v>4</v>
      </c>
      <c r="AA155" s="4" t="n">
        <v>1.7761807375</v>
      </c>
      <c r="AB155" s="0" t="n">
        <v>1</v>
      </c>
      <c r="AC155" s="0" t="n">
        <v>1</v>
      </c>
      <c r="AD155" s="0" t="n">
        <f aca="false">AB155/AC155</f>
        <v>1</v>
      </c>
      <c r="AE155" s="0" t="n">
        <f aca="false">AVERAGE(AB155:AB158)</f>
        <v>5.75</v>
      </c>
      <c r="AF155" s="0" t="n">
        <f aca="false">VAR(AB155:AB158)</f>
        <v>39.5833333333333</v>
      </c>
    </row>
    <row r="156" customFormat="false" ht="12.8" hidden="false" customHeight="false" outlineLevel="0" collapsed="false">
      <c r="Y156" s="0" t="n">
        <v>4</v>
      </c>
      <c r="AA156" s="4" t="n">
        <v>1.7761807375</v>
      </c>
      <c r="AB156" s="0" t="n">
        <v>4</v>
      </c>
      <c r="AC156" s="0" t="n">
        <v>1</v>
      </c>
      <c r="AD156" s="0" t="n">
        <f aca="false">AB156/AC156</f>
        <v>4</v>
      </c>
    </row>
    <row r="157" customFormat="false" ht="12.8" hidden="false" customHeight="false" outlineLevel="0" collapsed="false">
      <c r="Y157" s="0" t="n">
        <v>4</v>
      </c>
      <c r="AA157" s="4" t="n">
        <v>1.7761807375</v>
      </c>
      <c r="AB157" s="0" t="n">
        <v>15</v>
      </c>
      <c r="AC157" s="0" t="n">
        <v>1</v>
      </c>
      <c r="AD157" s="0" t="n">
        <f aca="false">AB157/AC157</f>
        <v>15</v>
      </c>
    </row>
    <row r="158" customFormat="false" ht="12.8" hidden="false" customHeight="false" outlineLevel="0" collapsed="false">
      <c r="Y158" s="0" t="n">
        <v>4</v>
      </c>
      <c r="AA158" s="4" t="n">
        <v>1.7761807375</v>
      </c>
      <c r="AB158" s="0" t="n">
        <v>3</v>
      </c>
      <c r="AC158" s="0" t="n">
        <v>1</v>
      </c>
      <c r="AD158" s="0" t="n">
        <f aca="false">AB158/AC158</f>
        <v>3</v>
      </c>
    </row>
    <row r="159" customFormat="false" ht="12.8" hidden="false" customHeight="false" outlineLevel="0" collapsed="false">
      <c r="Y159" s="0" t="n">
        <v>4</v>
      </c>
      <c r="AA159" s="0" t="n">
        <v>2.3768976</v>
      </c>
      <c r="AB159" s="0" t="n">
        <v>7</v>
      </c>
      <c r="AC159" s="0" t="n">
        <v>1</v>
      </c>
      <c r="AD159" s="0" t="n">
        <f aca="false">AB159/AC159</f>
        <v>7</v>
      </c>
      <c r="AE159" s="0" t="n">
        <f aca="false">AVERAGE(AB159:AB162)</f>
        <v>4.25</v>
      </c>
      <c r="AF159" s="0" t="n">
        <f aca="false">VAR(AB159:AB162)</f>
        <v>3.58333333333333</v>
      </c>
    </row>
    <row r="160" customFormat="false" ht="12.8" hidden="false" customHeight="false" outlineLevel="0" collapsed="false">
      <c r="Y160" s="0" t="n">
        <v>4</v>
      </c>
      <c r="AA160" s="0" t="n">
        <v>2.3768976</v>
      </c>
      <c r="AB160" s="0" t="n">
        <v>3</v>
      </c>
      <c r="AC160" s="0" t="n">
        <v>1</v>
      </c>
      <c r="AD160" s="0" t="n">
        <f aca="false">AB160/AC160</f>
        <v>3</v>
      </c>
    </row>
    <row r="161" customFormat="false" ht="12.8" hidden="false" customHeight="false" outlineLevel="0" collapsed="false">
      <c r="Y161" s="0" t="n">
        <v>4</v>
      </c>
      <c r="AA161" s="0" t="n">
        <v>2.3768976</v>
      </c>
      <c r="AB161" s="0" t="n">
        <v>3</v>
      </c>
      <c r="AC161" s="0" t="n">
        <v>1</v>
      </c>
      <c r="AD161" s="0" t="n">
        <f aca="false">AB161/AC161</f>
        <v>3</v>
      </c>
    </row>
    <row r="162" customFormat="false" ht="12.8" hidden="false" customHeight="false" outlineLevel="0" collapsed="false">
      <c r="Y162" s="0" t="n">
        <v>4</v>
      </c>
      <c r="AA162" s="0" t="n">
        <v>2.3768976</v>
      </c>
      <c r="AB162" s="0" t="n">
        <v>4</v>
      </c>
      <c r="AC162" s="0" t="n">
        <v>1</v>
      </c>
      <c r="AD162" s="0" t="n">
        <f aca="false">AB162/AC162</f>
        <v>4</v>
      </c>
    </row>
    <row r="163" customFormat="false" ht="12.8" hidden="false" customHeight="false" outlineLevel="0" collapsed="false">
      <c r="X163" s="0" t="s">
        <v>259</v>
      </c>
      <c r="Y163" s="0" t="n">
        <v>1</v>
      </c>
      <c r="AA163" s="4" t="n">
        <v>8.529818625</v>
      </c>
      <c r="AB163" s="4" t="n">
        <v>21</v>
      </c>
      <c r="AC163" s="0" t="n">
        <v>4</v>
      </c>
      <c r="AD163" s="0" t="n">
        <f aca="false">AB163/AC163</f>
        <v>5.25</v>
      </c>
      <c r="AE163" s="0" t="n">
        <v>21</v>
      </c>
    </row>
    <row r="164" customFormat="false" ht="12.8" hidden="false" customHeight="false" outlineLevel="0" collapsed="false">
      <c r="Y164" s="0" t="n">
        <v>1</v>
      </c>
      <c r="AA164" s="4" t="n">
        <v>5.70552475</v>
      </c>
      <c r="AB164" s="4" t="n">
        <v>23</v>
      </c>
      <c r="AC164" s="0" t="n">
        <v>4</v>
      </c>
      <c r="AD164" s="0" t="n">
        <f aca="false">AB164/AC164</f>
        <v>5.75</v>
      </c>
      <c r="AE164" s="0" t="n">
        <v>23</v>
      </c>
    </row>
    <row r="165" customFormat="false" ht="12.8" hidden="false" customHeight="false" outlineLevel="0" collapsed="false">
      <c r="Y165" s="0" t="n">
        <v>1</v>
      </c>
      <c r="AA165" s="4" t="n">
        <v>5.08886925</v>
      </c>
      <c r="AB165" s="4" t="n">
        <v>21</v>
      </c>
      <c r="AC165" s="0" t="n">
        <v>4</v>
      </c>
      <c r="AD165" s="0" t="n">
        <f aca="false">AB165/AC165</f>
        <v>5.25</v>
      </c>
      <c r="AE165" s="0" t="n">
        <v>21</v>
      </c>
    </row>
    <row r="166" customFormat="false" ht="12.8" hidden="false" customHeight="false" outlineLevel="0" collapsed="false">
      <c r="Y166" s="0" t="n">
        <v>1</v>
      </c>
      <c r="AA166" s="4" t="n">
        <v>3.299659</v>
      </c>
      <c r="AB166" s="4" t="n">
        <v>45</v>
      </c>
      <c r="AC166" s="0" t="n">
        <v>4</v>
      </c>
      <c r="AD166" s="0" t="n">
        <f aca="false">AB166/AC166</f>
        <v>11.25</v>
      </c>
      <c r="AE166" s="0" t="n">
        <v>45</v>
      </c>
    </row>
    <row r="167" customFormat="false" ht="12.8" hidden="false" customHeight="false" outlineLevel="0" collapsed="false">
      <c r="Y167" s="0" t="n">
        <v>1</v>
      </c>
      <c r="AA167" s="4" t="n">
        <v>8.455383125</v>
      </c>
      <c r="AB167" s="4" t="n">
        <v>33</v>
      </c>
      <c r="AC167" s="0" t="n">
        <v>4</v>
      </c>
      <c r="AD167" s="0" t="n">
        <f aca="false">AB167/AC167</f>
        <v>8.25</v>
      </c>
      <c r="AE167" s="0" t="n">
        <v>33</v>
      </c>
    </row>
    <row r="168" customFormat="false" ht="12.8" hidden="false" customHeight="false" outlineLevel="0" collapsed="false">
      <c r="Y168" s="0" t="n">
        <v>2</v>
      </c>
      <c r="AA168" s="4" t="n">
        <v>4.512302825</v>
      </c>
      <c r="AB168" s="0" t="n">
        <v>17</v>
      </c>
      <c r="AC168" s="0" t="n">
        <v>3</v>
      </c>
      <c r="AD168" s="0" t="n">
        <f aca="false">AB168/AC168</f>
        <v>5.66666666666667</v>
      </c>
      <c r="AE168" s="0" t="n">
        <f aca="false">AVERAGE(AB168:AB169)</f>
        <v>23</v>
      </c>
    </row>
    <row r="169" customFormat="false" ht="12.8" hidden="false" customHeight="false" outlineLevel="0" collapsed="false">
      <c r="Y169" s="0" t="n">
        <v>2</v>
      </c>
      <c r="AA169" s="4" t="n">
        <v>4.512302825</v>
      </c>
      <c r="AB169" s="0" t="n">
        <v>29</v>
      </c>
      <c r="AC169" s="0" t="n">
        <v>3</v>
      </c>
      <c r="AD169" s="0" t="n">
        <f aca="false">AB169/AC169</f>
        <v>9.66666666666667</v>
      </c>
    </row>
    <row r="170" customFormat="false" ht="12.8" hidden="false" customHeight="false" outlineLevel="0" collapsed="false">
      <c r="Y170" s="0" t="n">
        <v>2</v>
      </c>
      <c r="AA170" s="4" t="n">
        <v>3.707838875</v>
      </c>
      <c r="AB170" s="0" t="n">
        <v>11</v>
      </c>
      <c r="AC170" s="0" t="n">
        <v>3</v>
      </c>
      <c r="AD170" s="0" t="n">
        <f aca="false">AB170/AC170</f>
        <v>3.66666666666667</v>
      </c>
      <c r="AE170" s="0" t="n">
        <f aca="false">AVERAGE(AB170:AB171)</f>
        <v>24.5</v>
      </c>
    </row>
    <row r="171" customFormat="false" ht="12.8" hidden="false" customHeight="false" outlineLevel="0" collapsed="false">
      <c r="Y171" s="0" t="n">
        <v>2</v>
      </c>
      <c r="AA171" s="4" t="n">
        <v>3.707838875</v>
      </c>
      <c r="AB171" s="0" t="n">
        <v>38</v>
      </c>
      <c r="AC171" s="0" t="n">
        <v>3</v>
      </c>
      <c r="AD171" s="0" t="n">
        <f aca="false">AB171/AC171</f>
        <v>12.6666666666667</v>
      </c>
    </row>
    <row r="172" customFormat="false" ht="12.8" hidden="false" customHeight="false" outlineLevel="0" collapsed="false">
      <c r="Y172" s="0" t="n">
        <v>2</v>
      </c>
      <c r="AA172" s="4" t="n">
        <v>3.707838875</v>
      </c>
      <c r="AB172" s="0" t="n">
        <v>9</v>
      </c>
      <c r="AC172" s="0" t="n">
        <v>3</v>
      </c>
      <c r="AD172" s="0" t="n">
        <f aca="false">AB172/AC172</f>
        <v>3</v>
      </c>
      <c r="AE172" s="0" t="n">
        <f aca="false">AVERAGE(AB172:AB173)</f>
        <v>11.5</v>
      </c>
    </row>
    <row r="173" customFormat="false" ht="12.8" hidden="false" customHeight="false" outlineLevel="0" collapsed="false">
      <c r="Y173" s="0" t="n">
        <v>2</v>
      </c>
      <c r="AA173" s="4" t="n">
        <v>3.707838875</v>
      </c>
      <c r="AB173" s="0" t="n">
        <v>14</v>
      </c>
      <c r="AC173" s="0" t="n">
        <v>3</v>
      </c>
      <c r="AD173" s="0" t="n">
        <f aca="false">AB173/AC173</f>
        <v>4.66666666666667</v>
      </c>
    </row>
    <row r="174" customFormat="false" ht="12.8" hidden="false" customHeight="false" outlineLevel="0" collapsed="false">
      <c r="Y174" s="0" t="n">
        <v>2</v>
      </c>
      <c r="AA174" s="4" t="n">
        <v>4.160006</v>
      </c>
      <c r="AB174" s="0" t="n">
        <v>37</v>
      </c>
      <c r="AC174" s="0" t="n">
        <v>3</v>
      </c>
      <c r="AD174" s="0" t="n">
        <f aca="false">AB174/AC174</f>
        <v>12.3333333333333</v>
      </c>
      <c r="AE174" s="0" t="n">
        <f aca="false">AVERAGE(AB174:AB175)</f>
        <v>28</v>
      </c>
    </row>
    <row r="175" customFormat="false" ht="12.8" hidden="false" customHeight="false" outlineLevel="0" collapsed="false">
      <c r="Y175" s="0" t="n">
        <v>2</v>
      </c>
      <c r="AA175" s="4" t="n">
        <v>4.160006</v>
      </c>
      <c r="AB175" s="0" t="n">
        <v>19</v>
      </c>
      <c r="AC175" s="0" t="n">
        <v>3</v>
      </c>
      <c r="AD175" s="0" t="n">
        <f aca="false">AB175/AC175</f>
        <v>6.33333333333333</v>
      </c>
    </row>
    <row r="176" customFormat="false" ht="12.8" hidden="false" customHeight="false" outlineLevel="0" collapsed="false">
      <c r="Y176" s="0" t="n">
        <v>3</v>
      </c>
      <c r="AA176" s="4" t="n">
        <v>3.701374375</v>
      </c>
      <c r="AB176" s="0" t="n">
        <v>12</v>
      </c>
      <c r="AC176" s="0" t="n">
        <v>2</v>
      </c>
      <c r="AD176" s="0" t="n">
        <f aca="false">AB176/AC176</f>
        <v>6</v>
      </c>
      <c r="AE176" s="0" t="n">
        <f aca="false">AVERAGE(AB176:AB178)</f>
        <v>13</v>
      </c>
      <c r="AF176" s="0" t="n">
        <f aca="false">VAR(AB176:AB178)</f>
        <v>21</v>
      </c>
    </row>
    <row r="177" customFormat="false" ht="12.8" hidden="false" customHeight="false" outlineLevel="0" collapsed="false">
      <c r="Y177" s="0" t="n">
        <v>3</v>
      </c>
      <c r="AA177" s="4" t="n">
        <v>3.701374375</v>
      </c>
      <c r="AB177" s="0" t="n">
        <v>18</v>
      </c>
      <c r="AC177" s="0" t="n">
        <v>2</v>
      </c>
      <c r="AD177" s="0" t="n">
        <f aca="false">AB177/AC177</f>
        <v>9</v>
      </c>
    </row>
    <row r="178" customFormat="false" ht="12.8" hidden="false" customHeight="false" outlineLevel="0" collapsed="false">
      <c r="Y178" s="0" t="n">
        <v>3</v>
      </c>
      <c r="AA178" s="4" t="n">
        <v>3.701374375</v>
      </c>
      <c r="AB178" s="0" t="n">
        <v>9</v>
      </c>
      <c r="AC178" s="0" t="n">
        <v>2</v>
      </c>
      <c r="AD178" s="0" t="n">
        <f aca="false">AB178/AC178</f>
        <v>4.5</v>
      </c>
    </row>
    <row r="179" customFormat="false" ht="12.8" hidden="false" customHeight="false" outlineLevel="0" collapsed="false">
      <c r="Y179" s="0" t="n">
        <v>3</v>
      </c>
      <c r="AA179" s="4" t="n">
        <v>3.0536295</v>
      </c>
      <c r="AB179" s="0" t="n">
        <v>8</v>
      </c>
      <c r="AC179" s="0" t="n">
        <v>2</v>
      </c>
      <c r="AD179" s="0" t="n">
        <f aca="false">AB179/AC179</f>
        <v>4</v>
      </c>
      <c r="AE179" s="0" t="n">
        <f aca="false">AVERAGE(AB179:AB181)</f>
        <v>6</v>
      </c>
      <c r="AF179" s="0" t="n">
        <f aca="false">VAR(AB179:AB181)</f>
        <v>19</v>
      </c>
    </row>
    <row r="180" customFormat="false" ht="12.8" hidden="false" customHeight="false" outlineLevel="0" collapsed="false">
      <c r="Y180" s="0" t="n">
        <v>3</v>
      </c>
      <c r="AA180" s="4" t="n">
        <v>3.0536295</v>
      </c>
      <c r="AB180" s="0" t="n">
        <v>9</v>
      </c>
      <c r="AC180" s="0" t="n">
        <v>2</v>
      </c>
      <c r="AD180" s="0" t="n">
        <f aca="false">AB180/AC180</f>
        <v>4.5</v>
      </c>
    </row>
    <row r="181" customFormat="false" ht="12.8" hidden="false" customHeight="false" outlineLevel="0" collapsed="false">
      <c r="Y181" s="0" t="n">
        <v>3</v>
      </c>
      <c r="AA181" s="4" t="n">
        <v>3.0536295</v>
      </c>
      <c r="AB181" s="0" t="n">
        <v>1</v>
      </c>
      <c r="AC181" s="0" t="n">
        <v>2</v>
      </c>
      <c r="AD181" s="0" t="n">
        <f aca="false">AB181/AC181</f>
        <v>0.5</v>
      </c>
    </row>
    <row r="182" customFormat="false" ht="12.8" hidden="false" customHeight="false" outlineLevel="0" collapsed="false">
      <c r="Y182" s="0" t="n">
        <v>3</v>
      </c>
      <c r="AA182" s="4" t="n">
        <v>4.628315625</v>
      </c>
      <c r="AB182" s="0" t="n">
        <v>8</v>
      </c>
      <c r="AC182" s="0" t="n">
        <v>2</v>
      </c>
      <c r="AD182" s="0" t="n">
        <f aca="false">AB182/AC182</f>
        <v>4</v>
      </c>
      <c r="AE182" s="0" t="n">
        <f aca="false">AVERAGE(AB182:AB184)</f>
        <v>8.33333333333333</v>
      </c>
      <c r="AF182" s="0" t="n">
        <f aca="false">VAR(AB182:AB184)</f>
        <v>12.3333333333333</v>
      </c>
    </row>
    <row r="183" customFormat="false" ht="12.8" hidden="false" customHeight="false" outlineLevel="0" collapsed="false">
      <c r="Y183" s="0" t="n">
        <v>3</v>
      </c>
      <c r="AA183" s="4" t="n">
        <v>4.628315625</v>
      </c>
      <c r="AB183" s="0" t="n">
        <v>5</v>
      </c>
      <c r="AC183" s="0" t="n">
        <v>2</v>
      </c>
      <c r="AD183" s="0" t="n">
        <f aca="false">AB183/AC183</f>
        <v>2.5</v>
      </c>
    </row>
    <row r="184" customFormat="false" ht="12.8" hidden="false" customHeight="false" outlineLevel="0" collapsed="false">
      <c r="Y184" s="0" t="n">
        <v>3</v>
      </c>
      <c r="AA184" s="4" t="n">
        <v>4.628315625</v>
      </c>
      <c r="AB184" s="0" t="n">
        <v>12</v>
      </c>
      <c r="AC184" s="0" t="n">
        <v>2</v>
      </c>
      <c r="AD184" s="0" t="n">
        <f aca="false">AB184/AC184</f>
        <v>6</v>
      </c>
    </row>
    <row r="185" customFormat="false" ht="12.8" hidden="false" customHeight="false" outlineLevel="0" collapsed="false">
      <c r="Y185" s="0" t="n">
        <v>3</v>
      </c>
      <c r="AA185" s="4" t="n">
        <v>4.2478688625</v>
      </c>
      <c r="AB185" s="0" t="n">
        <v>12</v>
      </c>
      <c r="AC185" s="0" t="n">
        <v>2</v>
      </c>
      <c r="AD185" s="0" t="n">
        <f aca="false">AB185/AC185</f>
        <v>6</v>
      </c>
      <c r="AE185" s="0" t="n">
        <f aca="false">AVERAGE(AB185:AB187)</f>
        <v>11.3333333333333</v>
      </c>
      <c r="AF185" s="0" t="n">
        <f aca="false">VAR(AB185:AB187)</f>
        <v>64.3333333333333</v>
      </c>
    </row>
    <row r="186" customFormat="false" ht="12.8" hidden="false" customHeight="false" outlineLevel="0" collapsed="false">
      <c r="Y186" s="0" t="n">
        <v>3</v>
      </c>
      <c r="AA186" s="4" t="n">
        <v>4.2478688625</v>
      </c>
      <c r="AB186" s="0" t="n">
        <v>19</v>
      </c>
      <c r="AC186" s="0" t="n">
        <v>2</v>
      </c>
      <c r="AD186" s="0" t="n">
        <f aca="false">AB186/AC186</f>
        <v>9.5</v>
      </c>
    </row>
    <row r="187" customFormat="false" ht="12.8" hidden="false" customHeight="false" outlineLevel="0" collapsed="false">
      <c r="Y187" s="0" t="n">
        <v>3</v>
      </c>
      <c r="AA187" s="4" t="n">
        <v>4.2478688625</v>
      </c>
      <c r="AB187" s="0" t="n">
        <v>3</v>
      </c>
      <c r="AC187" s="0" t="n">
        <v>2</v>
      </c>
      <c r="AD187" s="0" t="n">
        <f aca="false">AB187/AC187</f>
        <v>1.5</v>
      </c>
    </row>
    <row r="188" customFormat="false" ht="12.8" hidden="false" customHeight="false" outlineLevel="0" collapsed="false">
      <c r="Y188" s="0" t="n">
        <v>3</v>
      </c>
      <c r="AA188" s="4" t="n">
        <v>2.95349675</v>
      </c>
      <c r="AB188" s="0" t="n">
        <v>17</v>
      </c>
      <c r="AC188" s="0" t="n">
        <v>2</v>
      </c>
      <c r="AD188" s="0" t="n">
        <f aca="false">AB188/AC188</f>
        <v>8.5</v>
      </c>
      <c r="AE188" s="0" t="n">
        <f aca="false">AVERAGE(AB188:AB190)</f>
        <v>13</v>
      </c>
      <c r="AF188" s="0" t="n">
        <f aca="false">VAR(AB188:AB190)</f>
        <v>112</v>
      </c>
    </row>
    <row r="189" customFormat="false" ht="12.8" hidden="false" customHeight="false" outlineLevel="0" collapsed="false">
      <c r="Y189" s="0" t="n">
        <v>3</v>
      </c>
      <c r="AA189" s="4" t="n">
        <v>2.95349675</v>
      </c>
      <c r="AB189" s="0" t="n">
        <v>21</v>
      </c>
      <c r="AC189" s="0" t="n">
        <v>2</v>
      </c>
      <c r="AD189" s="0" t="n">
        <f aca="false">AB189/AC189</f>
        <v>10.5</v>
      </c>
    </row>
    <row r="190" customFormat="false" ht="12.8" hidden="false" customHeight="false" outlineLevel="0" collapsed="false">
      <c r="Y190" s="0" t="n">
        <v>3</v>
      </c>
      <c r="AA190" s="4" t="n">
        <v>2.95349675</v>
      </c>
      <c r="AB190" s="0" t="n">
        <v>1</v>
      </c>
      <c r="AC190" s="0" t="n">
        <v>2</v>
      </c>
      <c r="AD190" s="0" t="n">
        <f aca="false">AB190/AC190</f>
        <v>0.5</v>
      </c>
    </row>
    <row r="191" customFormat="false" ht="12.8" hidden="false" customHeight="false" outlineLevel="0" collapsed="false">
      <c r="Y191" s="0" t="n">
        <v>3</v>
      </c>
      <c r="AA191" s="4" t="n">
        <v>4.583976</v>
      </c>
      <c r="AB191" s="0" t="n">
        <v>3</v>
      </c>
      <c r="AC191" s="0" t="n">
        <v>2</v>
      </c>
      <c r="AD191" s="0" t="n">
        <f aca="false">AB191/AC191</f>
        <v>1.5</v>
      </c>
      <c r="AE191" s="0" t="n">
        <f aca="false">AVERAGE(AB191:AB193)</f>
        <v>6.33333333333333</v>
      </c>
      <c r="AF191" s="0" t="n">
        <f aca="false">VAR(AB191:AB193)</f>
        <v>9.33333333333333</v>
      </c>
    </row>
    <row r="192" customFormat="false" ht="12.8" hidden="false" customHeight="false" outlineLevel="0" collapsed="false">
      <c r="Y192" s="0" t="n">
        <v>3</v>
      </c>
      <c r="AA192" s="4" t="n">
        <v>4.583976</v>
      </c>
      <c r="AB192" s="0" t="n">
        <v>9</v>
      </c>
      <c r="AC192" s="0" t="n">
        <v>2</v>
      </c>
      <c r="AD192" s="0" t="n">
        <f aca="false">AB192/AC192</f>
        <v>4.5</v>
      </c>
    </row>
    <row r="193" customFormat="false" ht="12.8" hidden="false" customHeight="false" outlineLevel="0" collapsed="false">
      <c r="Y193" s="0" t="n">
        <v>3</v>
      </c>
      <c r="AA193" s="4" t="n">
        <v>4.583976</v>
      </c>
      <c r="AB193" s="0" t="n">
        <v>7</v>
      </c>
      <c r="AC193" s="0" t="n">
        <v>2</v>
      </c>
      <c r="AD193" s="0" t="n">
        <f aca="false">AB193/AC193</f>
        <v>3.5</v>
      </c>
    </row>
    <row r="194" customFormat="false" ht="12.8" hidden="false" customHeight="false" outlineLevel="0" collapsed="false">
      <c r="Y194" s="0" t="n">
        <v>4</v>
      </c>
      <c r="AA194" s="4" t="n">
        <v>2.11079225</v>
      </c>
      <c r="AB194" s="0" t="n">
        <v>9</v>
      </c>
      <c r="AC194" s="0" t="n">
        <v>1</v>
      </c>
      <c r="AD194" s="0" t="n">
        <f aca="false">AB194/AC194</f>
        <v>9</v>
      </c>
      <c r="AE194" s="0" t="n">
        <f aca="false">AVERAGE(AB194:AB197)</f>
        <v>13.75</v>
      </c>
      <c r="AF194" s="0" t="n">
        <f aca="false">VAR(AB194:AB197)</f>
        <v>23.5833333333333</v>
      </c>
    </row>
    <row r="195" customFormat="false" ht="12.8" hidden="false" customHeight="false" outlineLevel="0" collapsed="false">
      <c r="Y195" s="0" t="n">
        <v>4</v>
      </c>
      <c r="AA195" s="4" t="n">
        <v>2.11079225</v>
      </c>
      <c r="AB195" s="0" t="n">
        <v>15</v>
      </c>
      <c r="AC195" s="0" t="n">
        <v>1</v>
      </c>
      <c r="AD195" s="0" t="n">
        <f aca="false">AB195/AC195</f>
        <v>15</v>
      </c>
    </row>
    <row r="196" customFormat="false" ht="12.8" hidden="false" customHeight="false" outlineLevel="0" collapsed="false">
      <c r="Y196" s="0" t="n">
        <v>4</v>
      </c>
      <c r="AA196" s="4" t="n">
        <v>2.11079225</v>
      </c>
      <c r="AB196" s="0" t="n">
        <v>20</v>
      </c>
      <c r="AC196" s="0" t="n">
        <v>1</v>
      </c>
      <c r="AD196" s="0" t="n">
        <f aca="false">AB196/AC196</f>
        <v>20</v>
      </c>
    </row>
    <row r="197" customFormat="false" ht="12.8" hidden="false" customHeight="false" outlineLevel="0" collapsed="false">
      <c r="Y197" s="0" t="n">
        <v>4</v>
      </c>
      <c r="AA197" s="4" t="n">
        <v>2.11079225</v>
      </c>
      <c r="AB197" s="0" t="n">
        <v>11</v>
      </c>
      <c r="AC197" s="0" t="n">
        <v>1</v>
      </c>
      <c r="AD197" s="0" t="n">
        <f aca="false">AB197/AC197</f>
        <v>11</v>
      </c>
    </row>
    <row r="198" customFormat="false" ht="12.8" hidden="false" customHeight="false" outlineLevel="0" collapsed="false">
      <c r="Y198" s="0" t="n">
        <v>4</v>
      </c>
      <c r="AA198" s="4" t="n">
        <v>2.2889878875</v>
      </c>
      <c r="AB198" s="0" t="n">
        <v>6</v>
      </c>
      <c r="AC198" s="0" t="n">
        <v>1</v>
      </c>
      <c r="AD198" s="0" t="n">
        <f aca="false">AB198/AC198</f>
        <v>6</v>
      </c>
      <c r="AE198" s="0" t="n">
        <f aca="false">AVERAGE(AB198:AB201)</f>
        <v>5</v>
      </c>
      <c r="AF198" s="0" t="n">
        <f aca="false">VAR(AB198:AB201)</f>
        <v>15.3333333333333</v>
      </c>
    </row>
    <row r="199" customFormat="false" ht="12.8" hidden="false" customHeight="false" outlineLevel="0" collapsed="false">
      <c r="Y199" s="0" t="n">
        <v>4</v>
      </c>
      <c r="AA199" s="4" t="n">
        <v>2.2889878875</v>
      </c>
      <c r="AB199" s="0" t="n">
        <v>1</v>
      </c>
      <c r="AC199" s="0" t="n">
        <v>1</v>
      </c>
      <c r="AD199" s="0" t="n">
        <f aca="false">AB199/AC199</f>
        <v>1</v>
      </c>
    </row>
    <row r="200" customFormat="false" ht="12.8" hidden="false" customHeight="false" outlineLevel="0" collapsed="false">
      <c r="Y200" s="0" t="n">
        <v>4</v>
      </c>
      <c r="AA200" s="4" t="n">
        <v>2.2889878875</v>
      </c>
      <c r="AB200" s="0" t="n">
        <v>3</v>
      </c>
      <c r="AC200" s="0" t="n">
        <v>1</v>
      </c>
      <c r="AD200" s="0" t="n">
        <f aca="false">AB200/AC200</f>
        <v>3</v>
      </c>
    </row>
    <row r="201" customFormat="false" ht="12.8" hidden="false" customHeight="false" outlineLevel="0" collapsed="false">
      <c r="Y201" s="0" t="n">
        <v>4</v>
      </c>
      <c r="AA201" s="4" t="n">
        <v>2.2889878875</v>
      </c>
      <c r="AB201" s="0" t="n">
        <v>10</v>
      </c>
      <c r="AC201" s="0" t="n">
        <v>1</v>
      </c>
      <c r="AD201" s="0" t="n">
        <f aca="false">AB201/AC201</f>
        <v>10</v>
      </c>
    </row>
    <row r="202" customFormat="false" ht="12.8" hidden="false" customHeight="false" outlineLevel="0" collapsed="false">
      <c r="Y202" s="0" t="n">
        <v>4</v>
      </c>
      <c r="AA202" s="4" t="n">
        <v>3.2575605</v>
      </c>
      <c r="AB202" s="0" t="n">
        <v>7</v>
      </c>
      <c r="AC202" s="0" t="n">
        <v>1</v>
      </c>
      <c r="AD202" s="0" t="n">
        <f aca="false">AB202/AC202</f>
        <v>7</v>
      </c>
      <c r="AE202" s="0" t="n">
        <f aca="false">AVERAGE(AB202:AB205)</f>
        <v>15.25</v>
      </c>
      <c r="AF202" s="0" t="n">
        <f aca="false">VAR(AB202:AB205)</f>
        <v>70.9166666666667</v>
      </c>
    </row>
    <row r="203" customFormat="false" ht="12.8" hidden="false" customHeight="false" outlineLevel="0" collapsed="false">
      <c r="Y203" s="0" t="n">
        <v>4</v>
      </c>
      <c r="AA203" s="4" t="n">
        <v>3.2575605</v>
      </c>
      <c r="AB203" s="0" t="n">
        <v>23</v>
      </c>
      <c r="AC203" s="0" t="n">
        <v>1</v>
      </c>
      <c r="AD203" s="0" t="n">
        <f aca="false">AB203/AC203</f>
        <v>23</v>
      </c>
    </row>
    <row r="204" customFormat="false" ht="12.8" hidden="false" customHeight="false" outlineLevel="0" collapsed="false">
      <c r="Y204" s="0" t="n">
        <v>4</v>
      </c>
      <c r="AA204" s="4" t="n">
        <v>3.2575605</v>
      </c>
      <c r="AB204" s="0" t="n">
        <v>22</v>
      </c>
      <c r="AC204" s="0" t="n">
        <v>1</v>
      </c>
      <c r="AD204" s="0" t="n">
        <f aca="false">AB204/AC204</f>
        <v>22</v>
      </c>
    </row>
    <row r="205" customFormat="false" ht="12.8" hidden="false" customHeight="false" outlineLevel="0" collapsed="false">
      <c r="Y205" s="0" t="n">
        <v>4</v>
      </c>
      <c r="AA205" s="4" t="n">
        <v>3.2575605</v>
      </c>
      <c r="AB205" s="0" t="n">
        <v>9</v>
      </c>
      <c r="AC205" s="0" t="n">
        <v>1</v>
      </c>
      <c r="AD205" s="0" t="n">
        <f aca="false">AB205/AC205</f>
        <v>9</v>
      </c>
    </row>
    <row r="206" customFormat="false" ht="12.8" hidden="false" customHeight="false" outlineLevel="0" collapsed="false">
      <c r="Y206" s="0" t="n">
        <v>4</v>
      </c>
      <c r="AA206" s="4" t="n">
        <v>1.903549325</v>
      </c>
      <c r="AB206" s="0" t="n">
        <v>1</v>
      </c>
      <c r="AC206" s="0" t="n">
        <v>1</v>
      </c>
      <c r="AD206" s="0" t="n">
        <f aca="false">AB206/AC206</f>
        <v>1</v>
      </c>
      <c r="AE206" s="0" t="n">
        <f aca="false">AVERAGE(AB206:AB209)</f>
        <v>3.25</v>
      </c>
      <c r="AF206" s="0" t="n">
        <f aca="false">VAR(AB206:AB209)</f>
        <v>20.25</v>
      </c>
    </row>
    <row r="207" customFormat="false" ht="12.8" hidden="false" customHeight="false" outlineLevel="0" collapsed="false">
      <c r="Y207" s="0" t="n">
        <v>4</v>
      </c>
      <c r="AA207" s="4" t="n">
        <v>1.903549325</v>
      </c>
      <c r="AB207" s="0" t="n">
        <v>1</v>
      </c>
      <c r="AC207" s="0" t="n">
        <v>1</v>
      </c>
      <c r="AD207" s="0" t="n">
        <f aca="false">AB207/AC207</f>
        <v>1</v>
      </c>
    </row>
    <row r="208" customFormat="false" ht="12.8" hidden="false" customHeight="false" outlineLevel="0" collapsed="false">
      <c r="Y208" s="0" t="n">
        <v>4</v>
      </c>
      <c r="AA208" s="4" t="n">
        <v>1.903549325</v>
      </c>
      <c r="AB208" s="0" t="n">
        <v>10</v>
      </c>
      <c r="AC208" s="0" t="n">
        <v>1</v>
      </c>
      <c r="AD208" s="0" t="n">
        <f aca="false">AB208/AC208</f>
        <v>10</v>
      </c>
    </row>
    <row r="209" customFormat="false" ht="12.8" hidden="false" customHeight="false" outlineLevel="0" collapsed="false">
      <c r="Y209" s="0" t="n">
        <v>4</v>
      </c>
      <c r="AA209" s="4" t="n">
        <v>1.903549325</v>
      </c>
      <c r="AB209" s="0" t="n">
        <v>1</v>
      </c>
      <c r="AC209" s="0" t="n">
        <v>1</v>
      </c>
      <c r="AD209" s="0" t="n">
        <f aca="false">AB209/AC209</f>
        <v>1</v>
      </c>
    </row>
    <row r="210" customFormat="false" ht="12.8" hidden="false" customHeight="false" outlineLevel="0" collapsed="false">
      <c r="Y210" s="0" t="n">
        <v>4</v>
      </c>
      <c r="AA210" s="0" t="n">
        <v>1.918038625</v>
      </c>
      <c r="AB210" s="0" t="n">
        <v>1</v>
      </c>
      <c r="AC210" s="0" t="n">
        <v>1</v>
      </c>
      <c r="AD210" s="0" t="n">
        <f aca="false">AB210/AC210</f>
        <v>1</v>
      </c>
      <c r="AE210" s="0" t="n">
        <f aca="false">AVERAGE(AB210:AB213)</f>
        <v>2.75</v>
      </c>
      <c r="AF210" s="0" t="n">
        <f aca="false">VAR(AB210:AB213)</f>
        <v>4.25</v>
      </c>
    </row>
    <row r="211" customFormat="false" ht="12.8" hidden="false" customHeight="false" outlineLevel="0" collapsed="false">
      <c r="Y211" s="0" t="n">
        <v>4</v>
      </c>
      <c r="AA211" s="0" t="n">
        <v>1.918038625</v>
      </c>
      <c r="AB211" s="0" t="n">
        <v>4</v>
      </c>
      <c r="AC211" s="0" t="n">
        <v>1</v>
      </c>
      <c r="AD211" s="0" t="n">
        <f aca="false">AB211/AC211</f>
        <v>4</v>
      </c>
    </row>
    <row r="212" customFormat="false" ht="12.8" hidden="false" customHeight="false" outlineLevel="0" collapsed="false">
      <c r="Y212" s="0" t="n">
        <v>4</v>
      </c>
      <c r="AA212" s="0" t="n">
        <v>1.918038625</v>
      </c>
      <c r="AB212" s="0" t="n">
        <v>5</v>
      </c>
      <c r="AC212" s="0" t="n">
        <v>1</v>
      </c>
      <c r="AD212" s="0" t="n">
        <f aca="false">AB212/AC212</f>
        <v>5</v>
      </c>
    </row>
    <row r="213" customFormat="false" ht="12.8" hidden="false" customHeight="false" outlineLevel="0" collapsed="false">
      <c r="Y213" s="0" t="n">
        <v>4</v>
      </c>
      <c r="AA213" s="0" t="n">
        <v>1.918038625</v>
      </c>
      <c r="AB213" s="0" t="n">
        <v>1</v>
      </c>
      <c r="AC213" s="0" t="n">
        <v>1</v>
      </c>
      <c r="AD213" s="0" t="n">
        <f aca="false">AB213/AC213</f>
        <v>1</v>
      </c>
    </row>
  </sheetData>
  <mergeCells count="4">
    <mergeCell ref="D1:G1"/>
    <mergeCell ref="J1:M1"/>
    <mergeCell ref="P1:S1"/>
    <mergeCell ref="V1:Y1"/>
  </mergeCell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P9"/>
  <sheetViews>
    <sheetView windowProtection="false"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P1" activeCellId="1" sqref="Z34:Z53 P1"/>
    </sheetView>
  </sheetViews>
  <sheetFormatPr defaultRowHeight="12.75"/>
  <cols>
    <col collapsed="false" hidden="false" max="1025" min="1" style="4" width="10.3928571428571"/>
  </cols>
  <sheetData>
    <row r="1" customFormat="false" ht="14.25" hidden="false" customHeight="false" outlineLevel="0" collapsed="false">
      <c r="A1" s="4" t="n">
        <v>1</v>
      </c>
      <c r="B1" s="4" t="n">
        <v>1</v>
      </c>
      <c r="D1" s="4" t="n">
        <v>0.1035758323</v>
      </c>
      <c r="E1" s="4" t="n">
        <v>0.0258939581</v>
      </c>
      <c r="F1" s="4" t="n">
        <v>0.1294697904</v>
      </c>
      <c r="G1" s="4" t="n">
        <v>0.1491985203</v>
      </c>
      <c r="H1" s="4" t="n">
        <v>0.2798434442</v>
      </c>
      <c r="I1" s="4" t="n">
        <v>0</v>
      </c>
      <c r="J1" s="4" t="n">
        <v>0</v>
      </c>
      <c r="K1" s="4" t="n">
        <v>0</v>
      </c>
      <c r="L1" s="4" t="n">
        <v>0.2835477941</v>
      </c>
      <c r="M1" s="4" t="n">
        <v>0</v>
      </c>
      <c r="N1" s="4" t="n">
        <v>0.0344669118</v>
      </c>
      <c r="O1" s="4" t="n">
        <v>0</v>
      </c>
      <c r="P1" s="4" t="n">
        <v>0.3255813953</v>
      </c>
      <c r="Q1" s="4" t="n">
        <v>0.2275747508</v>
      </c>
      <c r="R1" s="4" t="n">
        <v>0.0387596899</v>
      </c>
      <c r="S1" s="4" t="n">
        <v>0.0177187154</v>
      </c>
      <c r="T1" s="5" t="n">
        <v>4</v>
      </c>
      <c r="U1" s="5" t="n">
        <v>4</v>
      </c>
      <c r="V1" s="5" t="n">
        <v>4</v>
      </c>
      <c r="W1" s="5" t="n">
        <v>4</v>
      </c>
      <c r="X1" s="5" t="n">
        <v>3</v>
      </c>
      <c r="Y1" s="5" t="n">
        <v>5</v>
      </c>
      <c r="Z1" s="5" t="n">
        <v>4</v>
      </c>
      <c r="AA1" s="5" t="n">
        <v>4</v>
      </c>
      <c r="AB1" s="5" t="n">
        <v>4</v>
      </c>
      <c r="AC1" s="5" t="n">
        <v>4</v>
      </c>
      <c r="AD1" s="5" t="n">
        <v>5</v>
      </c>
      <c r="AE1" s="5" t="n">
        <v>5</v>
      </c>
      <c r="AF1" s="5" t="n">
        <v>4</v>
      </c>
      <c r="AG1" s="0"/>
      <c r="AH1" s="5" t="n">
        <v>4</v>
      </c>
      <c r="AI1" s="5" t="n">
        <v>4</v>
      </c>
      <c r="AJ1" s="5" t="n">
        <v>3</v>
      </c>
      <c r="AK1" s="5" t="s">
        <v>260</v>
      </c>
      <c r="AL1" s="5" t="n">
        <v>5</v>
      </c>
      <c r="AM1" s="5" t="n">
        <v>5</v>
      </c>
      <c r="AN1" s="5" t="n">
        <v>4</v>
      </c>
      <c r="AO1" s="0"/>
      <c r="AP1" s="5" t="n">
        <v>4</v>
      </c>
      <c r="AQ1" s="5" t="n">
        <v>4</v>
      </c>
      <c r="AR1" s="5" t="n">
        <v>3</v>
      </c>
      <c r="AS1" s="5" t="s">
        <v>260</v>
      </c>
      <c r="AT1" s="5" t="n">
        <v>2</v>
      </c>
      <c r="AU1" s="5" t="n">
        <v>4</v>
      </c>
      <c r="AV1" s="0"/>
      <c r="AW1" s="5" t="n">
        <v>4</v>
      </c>
      <c r="AX1" s="5" t="n">
        <v>4</v>
      </c>
      <c r="AY1" s="5" t="s">
        <v>261</v>
      </c>
      <c r="AZ1" s="5" t="s">
        <v>261</v>
      </c>
      <c r="BA1" s="5" t="s">
        <v>262</v>
      </c>
      <c r="BB1" s="5" t="s">
        <v>261</v>
      </c>
      <c r="BC1" s="5" t="s">
        <v>261</v>
      </c>
      <c r="BD1" s="5" t="s">
        <v>261</v>
      </c>
      <c r="BE1" s="5" t="s">
        <v>263</v>
      </c>
      <c r="BF1" s="5" t="s">
        <v>262</v>
      </c>
      <c r="BG1" s="5" t="n">
        <v>4</v>
      </c>
      <c r="BH1" s="5" t="s">
        <v>264</v>
      </c>
      <c r="BI1" s="5" t="s">
        <v>83</v>
      </c>
      <c r="BJ1" s="5" t="s">
        <v>76</v>
      </c>
      <c r="BK1" s="5" t="s">
        <v>83</v>
      </c>
      <c r="BL1" s="0"/>
      <c r="BM1" s="0"/>
      <c r="BN1" s="0"/>
      <c r="BO1" s="0"/>
      <c r="BP1" s="0"/>
    </row>
    <row r="2" customFormat="false" ht="14.25" hidden="false" customHeight="false" outlineLevel="0" collapsed="false">
      <c r="A2" s="4" t="n">
        <v>1</v>
      </c>
      <c r="B2" s="4" t="n">
        <v>0</v>
      </c>
      <c r="D2" s="4" t="n">
        <v>0.1800246609</v>
      </c>
      <c r="E2" s="4" t="n">
        <v>0</v>
      </c>
      <c r="F2" s="4" t="n">
        <v>0.0431565968</v>
      </c>
      <c r="G2" s="4" t="n">
        <v>0.085080148</v>
      </c>
      <c r="H2" s="4" t="n">
        <v>0.1585127202</v>
      </c>
      <c r="I2" s="4" t="n">
        <v>0.1526418787</v>
      </c>
      <c r="J2" s="4" t="n">
        <v>0.0547945205</v>
      </c>
      <c r="K2" s="4" t="n">
        <v>0.0587084149</v>
      </c>
      <c r="L2" s="4" t="n">
        <v>0.2049632353</v>
      </c>
      <c r="M2" s="4" t="n">
        <v>0.0891544118</v>
      </c>
      <c r="N2" s="4" t="n">
        <v>0.0363051471</v>
      </c>
      <c r="O2" s="4" t="n">
        <v>0.0680147059</v>
      </c>
      <c r="P2" s="4" t="n">
        <v>0.2641196013</v>
      </c>
      <c r="Q2" s="4" t="n">
        <v>0.0603543743</v>
      </c>
      <c r="R2" s="4" t="n">
        <v>0.0415282392</v>
      </c>
      <c r="S2" s="4" t="n">
        <v>0.0276854928</v>
      </c>
      <c r="T2" s="5" t="n">
        <v>3</v>
      </c>
      <c r="U2" s="5" t="n">
        <v>4</v>
      </c>
      <c r="V2" s="5" t="n">
        <v>3</v>
      </c>
      <c r="W2" s="5" t="n">
        <v>4</v>
      </c>
      <c r="X2" s="5" t="n">
        <v>4</v>
      </c>
      <c r="Y2" s="5" t="n">
        <v>4</v>
      </c>
      <c r="Z2" s="5" t="n">
        <v>4</v>
      </c>
      <c r="AA2" s="5" t="n">
        <v>4</v>
      </c>
      <c r="AB2" s="5" t="n">
        <v>5</v>
      </c>
      <c r="AC2" s="5" t="n">
        <v>5</v>
      </c>
      <c r="AD2" s="5" t="n">
        <v>5</v>
      </c>
      <c r="AE2" s="5" t="n">
        <v>5</v>
      </c>
      <c r="AF2" s="5" t="n">
        <v>5</v>
      </c>
      <c r="AG2" s="0"/>
      <c r="AH2" s="5" t="n">
        <v>4</v>
      </c>
      <c r="AI2" s="5" t="n">
        <v>5</v>
      </c>
      <c r="AJ2" s="5" t="n">
        <v>4</v>
      </c>
      <c r="AK2" s="0"/>
      <c r="AL2" s="5" t="n">
        <v>5</v>
      </c>
      <c r="AM2" s="5" t="n">
        <v>5</v>
      </c>
      <c r="AN2" s="5" t="n">
        <v>5</v>
      </c>
      <c r="AO2" s="0"/>
      <c r="AP2" s="5" t="n">
        <v>2</v>
      </c>
      <c r="AQ2" s="5" t="n">
        <v>3</v>
      </c>
      <c r="AR2" s="5" t="n">
        <v>3</v>
      </c>
      <c r="AS2" s="0"/>
      <c r="AT2" s="5" t="n">
        <v>2</v>
      </c>
      <c r="AU2" s="5" t="n">
        <v>5</v>
      </c>
      <c r="AV2" s="0"/>
      <c r="AW2" s="5" t="n">
        <v>5</v>
      </c>
      <c r="AX2" s="5" t="n">
        <v>4</v>
      </c>
      <c r="AY2" s="5" t="s">
        <v>261</v>
      </c>
      <c r="AZ2" s="5" t="s">
        <v>262</v>
      </c>
      <c r="BA2" s="5" t="s">
        <v>261</v>
      </c>
      <c r="BB2" s="5" t="s">
        <v>262</v>
      </c>
      <c r="BC2" s="5" t="s">
        <v>265</v>
      </c>
      <c r="BD2" s="5" t="s">
        <v>265</v>
      </c>
      <c r="BE2" s="5" t="s">
        <v>263</v>
      </c>
      <c r="BF2" s="5" t="s">
        <v>262</v>
      </c>
      <c r="BG2" s="5" t="n">
        <v>4</v>
      </c>
      <c r="BH2" s="0"/>
      <c r="BI2" s="5" t="s">
        <v>83</v>
      </c>
      <c r="BJ2" s="5" t="s">
        <v>83</v>
      </c>
      <c r="BK2" s="5" t="s">
        <v>83</v>
      </c>
      <c r="BL2" s="0"/>
      <c r="BM2" s="0"/>
      <c r="BN2" s="0"/>
      <c r="BO2" s="0"/>
      <c r="BP2" s="0"/>
    </row>
    <row r="3" customFormat="false" ht="14.25" hidden="false" customHeight="false" outlineLevel="0" collapsed="false">
      <c r="A3" s="4" t="n">
        <v>4</v>
      </c>
      <c r="B3" s="4" t="n">
        <v>1</v>
      </c>
      <c r="D3" s="4" t="n">
        <v>0.2392947103</v>
      </c>
      <c r="E3" s="4" t="n">
        <v>0</v>
      </c>
      <c r="F3" s="4" t="n">
        <v>0.2241813602</v>
      </c>
      <c r="G3" s="4" t="n">
        <v>0</v>
      </c>
      <c r="H3" s="4" t="n">
        <v>0</v>
      </c>
      <c r="I3" s="4" t="n">
        <v>0</v>
      </c>
      <c r="J3" s="4" t="n">
        <v>0</v>
      </c>
      <c r="K3" s="4" t="n">
        <v>0</v>
      </c>
      <c r="L3" s="4" t="n">
        <v>0</v>
      </c>
      <c r="M3" s="4" t="n">
        <v>0</v>
      </c>
      <c r="N3" s="4" t="n">
        <v>0</v>
      </c>
      <c r="O3" s="4" t="n">
        <v>0</v>
      </c>
      <c r="P3" s="4" t="n">
        <v>0.2312113174</v>
      </c>
      <c r="Q3" s="4" t="n">
        <v>0.2462422635</v>
      </c>
      <c r="R3" s="4" t="n">
        <v>0.0154730327</v>
      </c>
      <c r="S3" s="4" t="n">
        <v>0</v>
      </c>
      <c r="T3" s="5" t="n">
        <v>5</v>
      </c>
      <c r="U3" s="5" t="n">
        <v>5</v>
      </c>
      <c r="V3" s="5" t="n">
        <v>5</v>
      </c>
      <c r="W3" s="5" t="n">
        <v>5</v>
      </c>
      <c r="X3" s="5" t="n">
        <v>4</v>
      </c>
      <c r="Y3" s="5" t="n">
        <v>5</v>
      </c>
      <c r="Z3" s="5" t="n">
        <v>5</v>
      </c>
      <c r="AA3" s="5" t="n">
        <v>5</v>
      </c>
      <c r="AB3" s="5" t="n">
        <v>5</v>
      </c>
      <c r="AC3" s="5" t="n">
        <v>4</v>
      </c>
      <c r="AD3" s="5" t="n">
        <v>4</v>
      </c>
      <c r="AE3" s="5" t="n">
        <v>5</v>
      </c>
      <c r="AF3" s="5" t="n">
        <v>5</v>
      </c>
      <c r="AG3" s="5" t="s">
        <v>266</v>
      </c>
      <c r="AH3" s="5" t="n">
        <v>5</v>
      </c>
      <c r="AI3" s="5" t="n">
        <v>5</v>
      </c>
      <c r="AJ3" s="5" t="n">
        <v>5</v>
      </c>
      <c r="AK3" s="0"/>
      <c r="AL3" s="5" t="n">
        <v>5</v>
      </c>
      <c r="AM3" s="5" t="n">
        <v>5</v>
      </c>
      <c r="AN3" s="5" t="n">
        <v>5</v>
      </c>
      <c r="AO3" s="0"/>
      <c r="AP3" s="5" t="n">
        <v>5</v>
      </c>
      <c r="AQ3" s="5" t="n">
        <v>5</v>
      </c>
      <c r="AR3" s="5" t="n">
        <v>5</v>
      </c>
      <c r="AS3" s="0"/>
      <c r="AT3" s="5" t="n">
        <v>3</v>
      </c>
      <c r="AU3" s="5" t="n">
        <v>5</v>
      </c>
      <c r="AV3" s="5" t="s">
        <v>267</v>
      </c>
      <c r="AW3" s="5" t="n">
        <v>5</v>
      </c>
      <c r="AX3" s="5" t="n">
        <v>5</v>
      </c>
      <c r="AY3" s="5" t="s">
        <v>81</v>
      </c>
      <c r="AZ3" s="5" t="s">
        <v>81</v>
      </c>
      <c r="BA3" s="5" t="s">
        <v>79</v>
      </c>
      <c r="BB3" s="5" t="s">
        <v>79</v>
      </c>
      <c r="BC3" s="5" t="s">
        <v>79</v>
      </c>
      <c r="BD3" s="5" t="s">
        <v>79</v>
      </c>
      <c r="BE3" s="5" t="s">
        <v>79</v>
      </c>
      <c r="BF3" s="5" t="s">
        <v>79</v>
      </c>
      <c r="BG3" s="5" t="n">
        <v>4</v>
      </c>
      <c r="BH3" s="0"/>
      <c r="BI3" s="5" t="s">
        <v>76</v>
      </c>
      <c r="BJ3" s="5" t="s">
        <v>83</v>
      </c>
      <c r="BK3" s="5" t="s">
        <v>76</v>
      </c>
      <c r="BL3" s="0"/>
      <c r="BM3" s="5" t="s">
        <v>268</v>
      </c>
      <c r="BN3" s="5" t="s">
        <v>83</v>
      </c>
      <c r="BO3" s="5" t="s">
        <v>76</v>
      </c>
      <c r="BP3" s="5" t="s">
        <v>83</v>
      </c>
    </row>
    <row r="4" customFormat="false" ht="14.25" hidden="false" customHeight="false" outlineLevel="0" collapsed="false">
      <c r="A4" s="4" t="n">
        <v>4</v>
      </c>
      <c r="B4" s="4" t="n">
        <v>0</v>
      </c>
      <c r="D4" s="4" t="n">
        <v>0</v>
      </c>
      <c r="E4" s="4" t="n">
        <v>0</v>
      </c>
      <c r="F4" s="4" t="n">
        <v>0</v>
      </c>
      <c r="G4" s="4" t="n">
        <v>0</v>
      </c>
      <c r="H4" s="4" t="n">
        <v>0.194092827</v>
      </c>
      <c r="I4" s="4" t="n">
        <v>0.3037974684</v>
      </c>
      <c r="J4" s="4" t="n">
        <v>0.0886075949</v>
      </c>
      <c r="K4" s="4" t="n">
        <v>0</v>
      </c>
      <c r="L4" s="4" t="n">
        <v>0.349271137</v>
      </c>
      <c r="M4" s="4" t="n">
        <v>0.0705539359</v>
      </c>
      <c r="N4" s="4" t="n">
        <v>0.0472303207</v>
      </c>
      <c r="O4" s="4" t="n">
        <v>0</v>
      </c>
      <c r="P4" s="4" t="n">
        <v>0.117152962</v>
      </c>
      <c r="Q4" s="4" t="n">
        <v>0.0685234306</v>
      </c>
      <c r="R4" s="4" t="n">
        <v>0.041556145</v>
      </c>
      <c r="S4" s="4" t="n">
        <v>0.0053050398</v>
      </c>
      <c r="T4" s="5" t="n">
        <v>5</v>
      </c>
      <c r="U4" s="5" t="n">
        <v>4</v>
      </c>
      <c r="V4" s="5" t="n">
        <v>3</v>
      </c>
      <c r="W4" s="5" t="n">
        <v>5</v>
      </c>
      <c r="X4" s="5" t="n">
        <v>3</v>
      </c>
      <c r="Y4" s="5" t="n">
        <v>3</v>
      </c>
      <c r="Z4" s="5" t="n">
        <v>4</v>
      </c>
      <c r="AA4" s="5" t="n">
        <v>4</v>
      </c>
      <c r="AB4" s="5" t="n">
        <v>4</v>
      </c>
      <c r="AC4" s="5" t="n">
        <v>3</v>
      </c>
      <c r="AD4" s="5" t="n">
        <v>5</v>
      </c>
      <c r="AE4" s="5" t="n">
        <v>4</v>
      </c>
      <c r="AF4" s="5" t="n">
        <v>3</v>
      </c>
      <c r="AG4" s="5" t="s">
        <v>269</v>
      </c>
      <c r="AH4" s="5" t="n">
        <v>5</v>
      </c>
      <c r="AI4" s="5" t="n">
        <v>5</v>
      </c>
      <c r="AJ4" s="5" t="n">
        <v>5</v>
      </c>
      <c r="AK4" s="5" t="s">
        <v>270</v>
      </c>
      <c r="AL4" s="5" t="n">
        <v>5</v>
      </c>
      <c r="AM4" s="5" t="n">
        <v>5</v>
      </c>
      <c r="AN4" s="5" t="n">
        <v>5</v>
      </c>
      <c r="AO4" s="5" t="s">
        <v>271</v>
      </c>
      <c r="AP4" s="5" t="n">
        <v>5</v>
      </c>
      <c r="AQ4" s="5" t="n">
        <v>4</v>
      </c>
      <c r="AR4" s="5" t="n">
        <v>4</v>
      </c>
      <c r="AS4" s="5" t="s">
        <v>272</v>
      </c>
      <c r="AT4" s="5" t="n">
        <v>3</v>
      </c>
      <c r="AU4" s="5" t="n">
        <v>5</v>
      </c>
      <c r="AV4" s="5" t="s">
        <v>273</v>
      </c>
      <c r="AW4" s="5" t="n">
        <v>4</v>
      </c>
      <c r="AX4" s="5" t="n">
        <v>4</v>
      </c>
      <c r="AY4" s="5" t="s">
        <v>79</v>
      </c>
      <c r="AZ4" s="5" t="s">
        <v>79</v>
      </c>
      <c r="BA4" s="5" t="s">
        <v>80</v>
      </c>
      <c r="BB4" s="5" t="s">
        <v>80</v>
      </c>
      <c r="BC4" s="5" t="s">
        <v>79</v>
      </c>
      <c r="BD4" s="5" t="s">
        <v>79</v>
      </c>
      <c r="BE4" s="5" t="s">
        <v>97</v>
      </c>
      <c r="BF4" s="5" t="s">
        <v>97</v>
      </c>
      <c r="BG4" s="5" t="n">
        <v>4</v>
      </c>
      <c r="BH4" s="5" t="s">
        <v>274</v>
      </c>
      <c r="BI4" s="5" t="s">
        <v>76</v>
      </c>
      <c r="BJ4" s="5" t="s">
        <v>83</v>
      </c>
      <c r="BK4" s="5" t="s">
        <v>83</v>
      </c>
      <c r="BL4" s="0"/>
      <c r="BM4" s="5" t="s">
        <v>275</v>
      </c>
      <c r="BN4" s="5" t="s">
        <v>83</v>
      </c>
      <c r="BO4" s="5" t="s">
        <v>83</v>
      </c>
      <c r="BP4" s="5" t="s">
        <v>83</v>
      </c>
    </row>
    <row r="5" customFormat="false" ht="14.25" hidden="false" customHeight="false" outlineLevel="0" collapsed="false">
      <c r="A5" s="4" t="n">
        <v>11</v>
      </c>
      <c r="B5" s="0" t="n">
        <v>0</v>
      </c>
      <c r="D5" s="4" t="n">
        <v>0.3197674419</v>
      </c>
      <c r="E5" s="4" t="n">
        <v>0</v>
      </c>
      <c r="F5" s="4" t="n">
        <v>0</v>
      </c>
      <c r="G5" s="4" t="n">
        <v>0</v>
      </c>
      <c r="H5" s="4" t="n">
        <v>0.3682432432</v>
      </c>
      <c r="I5" s="4" t="n">
        <v>0</v>
      </c>
      <c r="J5" s="4" t="n">
        <v>0.0168918919</v>
      </c>
      <c r="K5" s="4" t="n">
        <v>0</v>
      </c>
      <c r="L5" s="4" t="n">
        <v>0.288433908</v>
      </c>
      <c r="M5" s="4" t="n">
        <v>0.0398706897</v>
      </c>
      <c r="N5" s="4" t="n">
        <v>0.0154454023</v>
      </c>
      <c r="O5" s="4" t="n">
        <v>0.0334051724</v>
      </c>
      <c r="P5" s="4" t="n">
        <v>0.1920649234</v>
      </c>
      <c r="Q5" s="4" t="n">
        <v>0.0991884581</v>
      </c>
      <c r="R5" s="4" t="n">
        <v>0.0243462579</v>
      </c>
      <c r="S5" s="4" t="n">
        <v>0.0563570784</v>
      </c>
      <c r="T5" s="5" t="n">
        <v>5</v>
      </c>
      <c r="U5" s="5" t="n">
        <v>4</v>
      </c>
      <c r="V5" s="5" t="n">
        <v>4</v>
      </c>
      <c r="W5" s="5" t="n">
        <v>4</v>
      </c>
      <c r="X5" s="5" t="n">
        <v>3</v>
      </c>
      <c r="Y5" s="5" t="n">
        <v>3</v>
      </c>
      <c r="Z5" s="5" t="n">
        <v>3</v>
      </c>
      <c r="AA5" s="5" t="n">
        <v>1</v>
      </c>
      <c r="AB5" s="5" t="n">
        <v>1</v>
      </c>
      <c r="AC5" s="5" t="n">
        <v>1</v>
      </c>
      <c r="AD5" s="5" t="n">
        <v>3</v>
      </c>
      <c r="AE5" s="5" t="n">
        <v>2</v>
      </c>
      <c r="AF5" s="5" t="n">
        <v>2</v>
      </c>
      <c r="AG5" s="0"/>
      <c r="AH5" s="5" t="n">
        <v>3</v>
      </c>
      <c r="AI5" s="5" t="n">
        <v>2</v>
      </c>
      <c r="AJ5" s="5" t="n">
        <v>2</v>
      </c>
      <c r="AK5" s="0"/>
      <c r="AL5" s="5" t="n">
        <v>4</v>
      </c>
      <c r="AM5" s="5" t="n">
        <v>4</v>
      </c>
      <c r="AN5" s="5" t="n">
        <v>4</v>
      </c>
      <c r="AO5" s="0"/>
      <c r="AP5" s="5" t="n">
        <v>3</v>
      </c>
      <c r="AQ5" s="5" t="n">
        <v>2</v>
      </c>
      <c r="AR5" s="5" t="n">
        <v>2</v>
      </c>
      <c r="AS5" s="0"/>
      <c r="AT5" s="5" t="n">
        <v>1</v>
      </c>
      <c r="AU5" s="5" t="n">
        <v>2</v>
      </c>
      <c r="AV5" s="0"/>
      <c r="AW5" s="5" t="n">
        <v>5</v>
      </c>
      <c r="AX5" s="5" t="n">
        <v>5</v>
      </c>
      <c r="AY5" s="5" t="s">
        <v>79</v>
      </c>
      <c r="AZ5" s="5" t="s">
        <v>79</v>
      </c>
      <c r="BA5" s="5" t="s">
        <v>79</v>
      </c>
      <c r="BB5" s="5" t="s">
        <v>79</v>
      </c>
      <c r="BC5" s="5" t="s">
        <v>79</v>
      </c>
      <c r="BD5" s="5" t="s">
        <v>79</v>
      </c>
      <c r="BE5" s="5" t="s">
        <v>79</v>
      </c>
      <c r="BF5" s="5" t="s">
        <v>79</v>
      </c>
      <c r="BG5" s="0"/>
      <c r="BH5" s="5" t="s">
        <v>276</v>
      </c>
      <c r="BI5" s="5" t="s">
        <v>83</v>
      </c>
      <c r="BJ5" s="5" t="s">
        <v>83</v>
      </c>
      <c r="BK5" s="5" t="s">
        <v>83</v>
      </c>
      <c r="BL5" s="0"/>
      <c r="BM5" s="0"/>
      <c r="BN5" s="5" t="s">
        <v>83</v>
      </c>
      <c r="BO5" s="5" t="s">
        <v>83</v>
      </c>
      <c r="BP5" s="5" t="s">
        <v>83</v>
      </c>
    </row>
    <row r="6" customFormat="false" ht="14.25" hidden="false" customHeight="false" outlineLevel="0" collapsed="false">
      <c r="A6" s="4" t="n">
        <v>11</v>
      </c>
      <c r="B6" s="0" t="n">
        <v>1</v>
      </c>
      <c r="D6" s="4" t="n">
        <v>0</v>
      </c>
      <c r="E6" s="4" t="n">
        <v>0</v>
      </c>
      <c r="F6" s="4" t="n">
        <v>0</v>
      </c>
      <c r="G6" s="4" t="n">
        <v>0</v>
      </c>
      <c r="H6" s="4" t="n">
        <v>0</v>
      </c>
      <c r="I6" s="4" t="n">
        <v>0</v>
      </c>
      <c r="J6" s="4" t="n">
        <v>0</v>
      </c>
      <c r="K6" s="4" t="n">
        <v>0</v>
      </c>
      <c r="L6" s="4" t="n">
        <v>0</v>
      </c>
      <c r="M6" s="4" t="n">
        <v>0</v>
      </c>
      <c r="N6" s="4" t="n">
        <v>0</v>
      </c>
      <c r="O6" s="4" t="n">
        <v>0</v>
      </c>
      <c r="P6" s="4" t="n">
        <v>0</v>
      </c>
      <c r="Q6" s="4" t="n">
        <v>0</v>
      </c>
      <c r="R6" s="4" t="n">
        <v>0</v>
      </c>
      <c r="S6" s="4" t="n">
        <v>0</v>
      </c>
      <c r="T6" s="5" t="n">
        <v>5</v>
      </c>
      <c r="U6" s="5" t="n">
        <v>4</v>
      </c>
      <c r="V6" s="5" t="n">
        <v>5</v>
      </c>
      <c r="W6" s="5" t="n">
        <v>4</v>
      </c>
      <c r="X6" s="5" t="n">
        <v>4</v>
      </c>
      <c r="Y6" s="5" t="n">
        <v>3</v>
      </c>
      <c r="Z6" s="5" t="n">
        <v>3</v>
      </c>
      <c r="AA6" s="5" t="n">
        <v>1</v>
      </c>
      <c r="AB6" s="5" t="n">
        <v>1</v>
      </c>
      <c r="AC6" s="5" t="n">
        <v>1</v>
      </c>
      <c r="AD6" s="5" t="n">
        <v>2</v>
      </c>
      <c r="AE6" s="5" t="n">
        <v>4</v>
      </c>
      <c r="AF6" s="5" t="n">
        <v>2</v>
      </c>
      <c r="AG6" s="0"/>
      <c r="AH6" s="5" t="n">
        <v>3</v>
      </c>
      <c r="AI6" s="5" t="n">
        <v>2</v>
      </c>
      <c r="AJ6" s="5" t="n">
        <v>2</v>
      </c>
      <c r="AK6" s="0"/>
      <c r="AL6" s="5" t="n">
        <v>4</v>
      </c>
      <c r="AM6" s="5" t="n">
        <v>5</v>
      </c>
      <c r="AN6" s="5" t="n">
        <v>5</v>
      </c>
      <c r="AO6" s="0"/>
      <c r="AP6" s="5" t="n">
        <v>4</v>
      </c>
      <c r="AQ6" s="5" t="n">
        <v>5</v>
      </c>
      <c r="AR6" s="5" t="n">
        <v>5</v>
      </c>
      <c r="AS6" s="0"/>
      <c r="AT6" s="5" t="n">
        <v>2</v>
      </c>
      <c r="AU6" s="5" t="n">
        <v>5</v>
      </c>
      <c r="AV6" s="5" t="s">
        <v>277</v>
      </c>
      <c r="AW6" s="5" t="n">
        <v>5</v>
      </c>
      <c r="AX6" s="5" t="n">
        <v>5</v>
      </c>
      <c r="AY6" s="5" t="s">
        <v>81</v>
      </c>
      <c r="AZ6" s="5" t="s">
        <v>81</v>
      </c>
      <c r="BA6" s="5" t="s">
        <v>80</v>
      </c>
      <c r="BB6" s="5" t="s">
        <v>80</v>
      </c>
      <c r="BC6" s="5" t="s">
        <v>79</v>
      </c>
      <c r="BD6" s="5" t="s">
        <v>79</v>
      </c>
      <c r="BE6" s="5" t="s">
        <v>79</v>
      </c>
      <c r="BF6" s="5" t="s">
        <v>79</v>
      </c>
      <c r="BG6" s="0"/>
      <c r="BH6" s="5" t="s">
        <v>278</v>
      </c>
      <c r="BI6" s="5" t="s">
        <v>83</v>
      </c>
      <c r="BJ6" s="5" t="s">
        <v>83</v>
      </c>
      <c r="BK6" s="5" t="s">
        <v>83</v>
      </c>
      <c r="BL6" s="0"/>
      <c r="BM6" s="0"/>
      <c r="BN6" s="5" t="s">
        <v>83</v>
      </c>
      <c r="BO6" s="5" t="s">
        <v>83</v>
      </c>
      <c r="BP6" s="5" t="s">
        <v>83</v>
      </c>
    </row>
    <row r="7" customFormat="false" ht="14.25" hidden="false" customHeight="false" outlineLevel="0" collapsed="false">
      <c r="A7" s="4" t="n">
        <v>2</v>
      </c>
      <c r="B7" s="4" t="n">
        <v>2</v>
      </c>
      <c r="D7" s="4" t="n">
        <v>0.3181272509</v>
      </c>
      <c r="E7" s="4" t="n">
        <v>0</v>
      </c>
      <c r="F7" s="4" t="n">
        <v>0</v>
      </c>
      <c r="G7" s="4" t="n">
        <v>0</v>
      </c>
      <c r="H7" s="4" t="n">
        <v>0.4826446281</v>
      </c>
      <c r="I7" s="4" t="n">
        <v>0</v>
      </c>
      <c r="J7" s="4" t="n">
        <v>0</v>
      </c>
      <c r="K7" s="4" t="n">
        <v>0</v>
      </c>
      <c r="L7" s="4" t="n">
        <v>0.0736842105</v>
      </c>
      <c r="M7" s="4" t="n">
        <v>0</v>
      </c>
      <c r="N7" s="4" t="n">
        <v>0.0456140351</v>
      </c>
      <c r="O7" s="4" t="n">
        <v>0.3531193216</v>
      </c>
      <c r="P7" s="4" t="n">
        <v>0.0139309509</v>
      </c>
      <c r="Q7" s="4" t="n">
        <v>0.0181708056</v>
      </c>
      <c r="R7" s="4" t="n">
        <v>0.078134464</v>
      </c>
      <c r="S7" s="0"/>
      <c r="T7" s="5" t="n">
        <v>4</v>
      </c>
      <c r="U7" s="5" t="n">
        <v>3</v>
      </c>
      <c r="V7" s="5" t="n">
        <v>5</v>
      </c>
      <c r="W7" s="5" t="n">
        <v>4</v>
      </c>
      <c r="X7" s="5" t="n">
        <v>2</v>
      </c>
      <c r="Y7" s="5" t="n">
        <v>4</v>
      </c>
      <c r="Z7" s="5" t="n">
        <v>3</v>
      </c>
      <c r="AA7" s="5" t="n">
        <v>4</v>
      </c>
      <c r="AB7" s="5" t="n">
        <v>3</v>
      </c>
      <c r="AC7" s="5" t="n">
        <v>2</v>
      </c>
      <c r="AD7" s="5" t="n">
        <v>5</v>
      </c>
      <c r="AE7" s="5" t="n">
        <v>5</v>
      </c>
      <c r="AF7" s="5" t="n">
        <v>5</v>
      </c>
      <c r="AG7" s="0"/>
      <c r="AH7" s="5" t="n">
        <v>3</v>
      </c>
      <c r="AI7" s="5" t="n">
        <v>5</v>
      </c>
      <c r="AJ7" s="5" t="n">
        <v>2</v>
      </c>
      <c r="AK7" s="0"/>
      <c r="AL7" s="5" t="n">
        <v>5</v>
      </c>
      <c r="AM7" s="5" t="n">
        <v>5</v>
      </c>
      <c r="AN7" s="5" t="n">
        <v>5</v>
      </c>
      <c r="AO7" s="0"/>
      <c r="AP7" s="5" t="n">
        <v>3</v>
      </c>
      <c r="AQ7" s="5" t="n">
        <v>4</v>
      </c>
      <c r="AR7" s="5" t="n">
        <v>2</v>
      </c>
      <c r="AS7" s="0"/>
      <c r="AT7" s="5" t="n">
        <v>2</v>
      </c>
      <c r="AU7" s="5" t="n">
        <v>4</v>
      </c>
      <c r="AV7" s="0"/>
      <c r="AW7" s="5" t="n">
        <v>3</v>
      </c>
      <c r="AX7" s="5" t="n">
        <v>4</v>
      </c>
      <c r="AY7" s="5" t="s">
        <v>261</v>
      </c>
      <c r="AZ7" s="5" t="s">
        <v>261</v>
      </c>
      <c r="BA7" s="5" t="s">
        <v>262</v>
      </c>
      <c r="BB7" s="5" t="s">
        <v>261</v>
      </c>
      <c r="BC7" s="5" t="s">
        <v>261</v>
      </c>
      <c r="BD7" s="5" t="s">
        <v>261</v>
      </c>
      <c r="BE7" s="5" t="s">
        <v>262</v>
      </c>
      <c r="BF7" s="5" t="s">
        <v>261</v>
      </c>
      <c r="BG7" s="5" t="n">
        <v>4</v>
      </c>
      <c r="BH7" s="5" t="s">
        <v>279</v>
      </c>
      <c r="BI7" s="5" t="s">
        <v>83</v>
      </c>
      <c r="BJ7" s="5" t="s">
        <v>76</v>
      </c>
      <c r="BK7" s="5" t="s">
        <v>83</v>
      </c>
      <c r="BL7" s="5" t="s">
        <v>280</v>
      </c>
      <c r="BM7" s="0"/>
      <c r="BN7" s="0"/>
      <c r="BO7" s="0"/>
      <c r="BP7" s="0"/>
    </row>
    <row r="8" customFormat="false" ht="14.25" hidden="false" customHeight="false" outlineLevel="0" collapsed="false">
      <c r="A8" s="4" t="n">
        <v>2</v>
      </c>
      <c r="B8" s="4" t="n">
        <v>0</v>
      </c>
      <c r="D8" s="4" t="n">
        <v>0.0132052821</v>
      </c>
      <c r="E8" s="4" t="n">
        <v>0.0120048019</v>
      </c>
      <c r="F8" s="4" t="n">
        <v>0</v>
      </c>
      <c r="G8" s="4" t="n">
        <v>0.0696278511</v>
      </c>
      <c r="H8" s="4" t="n">
        <v>0.0016528926</v>
      </c>
      <c r="I8" s="4" t="n">
        <v>0.0628099174</v>
      </c>
      <c r="J8" s="4" t="n">
        <v>0</v>
      </c>
      <c r="K8" s="4" t="n">
        <v>0.079338843</v>
      </c>
      <c r="L8" s="4" t="n">
        <v>0.0619883041</v>
      </c>
      <c r="M8" s="4" t="n">
        <v>0.0292397661</v>
      </c>
      <c r="N8" s="4" t="n">
        <v>0.0122807018</v>
      </c>
      <c r="O8" s="4" t="n">
        <v>0.2</v>
      </c>
      <c r="P8" s="4" t="n">
        <v>0.0351302241</v>
      </c>
      <c r="Q8" s="4" t="n">
        <v>0.110841914</v>
      </c>
      <c r="R8" s="4" t="n">
        <v>0.0296789824</v>
      </c>
      <c r="S8" s="4" t="n">
        <v>0.0442156269</v>
      </c>
      <c r="T8" s="5" t="n">
        <v>5</v>
      </c>
      <c r="U8" s="5" t="n">
        <v>2</v>
      </c>
      <c r="V8" s="5" t="n">
        <v>5</v>
      </c>
      <c r="W8" s="5" t="n">
        <v>2</v>
      </c>
      <c r="X8" s="5" t="n">
        <v>2</v>
      </c>
      <c r="Y8" s="5" t="n">
        <v>5</v>
      </c>
      <c r="Z8" s="5" t="n">
        <v>2</v>
      </c>
      <c r="AA8" s="5" t="n">
        <v>5</v>
      </c>
      <c r="AB8" s="5" t="n">
        <v>4</v>
      </c>
      <c r="AC8" s="5" t="n">
        <v>5</v>
      </c>
      <c r="AD8" s="5" t="n">
        <v>5</v>
      </c>
      <c r="AE8" s="5" t="n">
        <v>5</v>
      </c>
      <c r="AF8" s="5" t="n">
        <v>5</v>
      </c>
      <c r="AG8" s="0"/>
      <c r="AH8" s="5" t="n">
        <v>4</v>
      </c>
      <c r="AI8" s="5" t="n">
        <v>3</v>
      </c>
      <c r="AJ8" s="5" t="n">
        <v>4</v>
      </c>
      <c r="AK8" s="5" t="s">
        <v>281</v>
      </c>
      <c r="AL8" s="5" t="n">
        <v>5</v>
      </c>
      <c r="AM8" s="5" t="n">
        <v>5</v>
      </c>
      <c r="AN8" s="5" t="n">
        <v>5</v>
      </c>
      <c r="AO8" s="0"/>
      <c r="AP8" s="5" t="n">
        <v>4</v>
      </c>
      <c r="AQ8" s="5" t="n">
        <v>3</v>
      </c>
      <c r="AR8" s="5" t="n">
        <v>4</v>
      </c>
      <c r="AS8" s="5" t="s">
        <v>282</v>
      </c>
      <c r="AT8" s="5" t="n">
        <v>3</v>
      </c>
      <c r="AU8" s="5" t="n">
        <v>5</v>
      </c>
      <c r="AV8" s="0"/>
      <c r="AW8" s="5" t="n">
        <v>5</v>
      </c>
      <c r="AX8" s="5" t="n">
        <v>5</v>
      </c>
      <c r="AY8" s="5" t="s">
        <v>265</v>
      </c>
      <c r="AZ8" s="5" t="s">
        <v>265</v>
      </c>
      <c r="BA8" s="5" t="s">
        <v>263</v>
      </c>
      <c r="BB8" s="5" t="s">
        <v>261</v>
      </c>
      <c r="BC8" s="5" t="s">
        <v>265</v>
      </c>
      <c r="BD8" s="5" t="s">
        <v>265</v>
      </c>
      <c r="BE8" s="5" t="s">
        <v>263</v>
      </c>
      <c r="BF8" s="5" t="s">
        <v>262</v>
      </c>
      <c r="BG8" s="5" t="n">
        <v>5</v>
      </c>
      <c r="BH8" s="5" t="s">
        <v>283</v>
      </c>
      <c r="BI8" s="5" t="s">
        <v>76</v>
      </c>
      <c r="BJ8" s="5" t="s">
        <v>83</v>
      </c>
      <c r="BK8" s="5" t="s">
        <v>76</v>
      </c>
      <c r="BL8" s="5" t="s">
        <v>284</v>
      </c>
      <c r="BM8" s="0"/>
      <c r="BN8" s="0"/>
      <c r="BO8" s="0"/>
      <c r="BP8" s="0"/>
    </row>
    <row r="9" customFormat="false" ht="14.25" hidden="false" customHeight="false" outlineLevel="0" collapsed="false">
      <c r="A9" s="4" t="n">
        <v>2</v>
      </c>
      <c r="B9" s="4" t="n">
        <v>1</v>
      </c>
      <c r="D9" s="4" t="n">
        <v>0.0696278511</v>
      </c>
      <c r="E9" s="4" t="n">
        <v>0.0576230492</v>
      </c>
      <c r="F9" s="4" t="n">
        <v>0.056422569</v>
      </c>
      <c r="G9" s="4" t="n">
        <v>0.1800720288</v>
      </c>
      <c r="H9" s="4" t="n">
        <v>0.1966942149</v>
      </c>
      <c r="I9" s="4" t="n">
        <v>0.0016528926</v>
      </c>
      <c r="J9" s="4" t="n">
        <v>0.1090909091</v>
      </c>
      <c r="K9" s="4" t="n">
        <v>0.120661157</v>
      </c>
      <c r="L9" s="4" t="n">
        <v>0.0959064327</v>
      </c>
      <c r="M9" s="4" t="n">
        <v>0</v>
      </c>
      <c r="N9" s="4" t="n">
        <v>0.0157894737</v>
      </c>
      <c r="O9" s="4" t="n">
        <v>0.1274853801</v>
      </c>
      <c r="P9" s="4" t="n">
        <v>0.0666262871</v>
      </c>
      <c r="Q9" s="4" t="n">
        <v>0</v>
      </c>
      <c r="R9" s="4" t="n">
        <v>0.0514839491</v>
      </c>
      <c r="S9" s="4" t="n">
        <v>0</v>
      </c>
      <c r="T9" s="5" t="n">
        <v>5</v>
      </c>
      <c r="U9" s="5" t="n">
        <v>3</v>
      </c>
      <c r="V9" s="5" t="n">
        <v>5</v>
      </c>
      <c r="W9" s="5" t="n">
        <v>4</v>
      </c>
      <c r="X9" s="5" t="n">
        <v>2</v>
      </c>
      <c r="Y9" s="5" t="n">
        <v>4</v>
      </c>
      <c r="Z9" s="5" t="n">
        <v>5</v>
      </c>
      <c r="AA9" s="5" t="n">
        <v>5</v>
      </c>
      <c r="AB9" s="5" t="n">
        <v>4</v>
      </c>
      <c r="AC9" s="5" t="n">
        <v>4</v>
      </c>
      <c r="AD9" s="5" t="n">
        <v>5</v>
      </c>
      <c r="AE9" s="5" t="n">
        <v>5</v>
      </c>
      <c r="AF9" s="5" t="n">
        <v>5</v>
      </c>
      <c r="AG9" s="5" t="s">
        <v>285</v>
      </c>
      <c r="AH9" s="5" t="n">
        <v>4</v>
      </c>
      <c r="AI9" s="5" t="n">
        <v>5</v>
      </c>
      <c r="AJ9" s="5" t="n">
        <v>4</v>
      </c>
      <c r="AK9" s="5" t="s">
        <v>286</v>
      </c>
      <c r="AL9" s="5" t="n">
        <v>5</v>
      </c>
      <c r="AM9" s="5" t="n">
        <v>5</v>
      </c>
      <c r="AN9" s="5" t="n">
        <v>5</v>
      </c>
      <c r="AO9" s="5" t="s">
        <v>287</v>
      </c>
      <c r="AP9" s="5" t="n">
        <v>4</v>
      </c>
      <c r="AQ9" s="5" t="n">
        <v>5</v>
      </c>
      <c r="AR9" s="5" t="n">
        <v>4</v>
      </c>
      <c r="AS9" s="5" t="s">
        <v>288</v>
      </c>
      <c r="AT9" s="5" t="n">
        <v>2</v>
      </c>
      <c r="AU9" s="5" t="n">
        <v>5</v>
      </c>
      <c r="AV9" s="5" t="s">
        <v>289</v>
      </c>
      <c r="AW9" s="5" t="n">
        <v>4</v>
      </c>
      <c r="AX9" s="5" t="n">
        <v>5</v>
      </c>
      <c r="AY9" s="5" t="s">
        <v>265</v>
      </c>
      <c r="AZ9" s="5" t="s">
        <v>265</v>
      </c>
      <c r="BA9" s="5" t="s">
        <v>265</v>
      </c>
      <c r="BB9" s="5" t="s">
        <v>265</v>
      </c>
      <c r="BC9" s="5" t="s">
        <v>265</v>
      </c>
      <c r="BD9" s="5" t="s">
        <v>265</v>
      </c>
      <c r="BE9" s="5" t="s">
        <v>262</v>
      </c>
      <c r="BF9" s="5" t="s">
        <v>265</v>
      </c>
      <c r="BG9" s="5" t="n">
        <v>4</v>
      </c>
      <c r="BH9" s="5" t="s">
        <v>290</v>
      </c>
      <c r="BI9" s="5" t="s">
        <v>83</v>
      </c>
      <c r="BJ9" s="5" t="s">
        <v>76</v>
      </c>
      <c r="BK9" s="5" t="s">
        <v>83</v>
      </c>
      <c r="BL9" s="5" t="s">
        <v>291</v>
      </c>
      <c r="BM9" s="5" t="s">
        <v>292</v>
      </c>
      <c r="BN9" s="5"/>
      <c r="BO9" s="5"/>
      <c r="BP9" s="5"/>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S12"/>
  <sheetViews>
    <sheetView windowProtection="false"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G18" activeCellId="1" sqref="Z34:Z53 G18"/>
    </sheetView>
  </sheetViews>
  <sheetFormatPr defaultRowHeight="12.75"/>
  <cols>
    <col collapsed="false" hidden="false" max="1025" min="1" style="0" width="8.36734693877551"/>
  </cols>
  <sheetData>
    <row r="1" customFormat="false" ht="12.75" hidden="false" customHeight="false" outlineLevel="0" collapsed="false">
      <c r="A1" s="0" t="s">
        <v>293</v>
      </c>
    </row>
    <row r="2" customFormat="false" ht="12.75" hidden="false" customHeight="false" outlineLevel="0" collapsed="false">
      <c r="A2" s="0" t="s">
        <v>294</v>
      </c>
    </row>
    <row r="3" customFormat="false" ht="12.75" hidden="false" customHeight="false" outlineLevel="0" collapsed="false">
      <c r="D3" s="6"/>
      <c r="E3" s="6"/>
      <c r="F3" s="6"/>
      <c r="G3" s="6"/>
      <c r="H3" s="6"/>
      <c r="I3" s="6"/>
      <c r="J3" s="6"/>
      <c r="K3" s="6"/>
      <c r="L3" s="6"/>
      <c r="M3" s="6"/>
      <c r="N3" s="6"/>
      <c r="O3" s="6"/>
      <c r="P3" s="6"/>
      <c r="Q3" s="6"/>
      <c r="R3" s="6"/>
      <c r="S3" s="6"/>
    </row>
    <row r="4" customFormat="false" ht="12.75" hidden="false" customHeight="false" outlineLevel="0" collapsed="false">
      <c r="D4" s="7" t="str">
        <f aca="false">Sheet1!D1</f>
        <v>Task 1</v>
      </c>
      <c r="E4" s="7" t="n">
        <f aca="false">Sheet1!E1</f>
        <v>0</v>
      </c>
      <c r="F4" s="7" t="n">
        <f aca="false">Sheet1!F1</f>
        <v>0</v>
      </c>
      <c r="G4" s="7" t="n">
        <f aca="false">Sheet1!G1</f>
        <v>0</v>
      </c>
      <c r="H4" s="7" t="s">
        <v>2</v>
      </c>
      <c r="I4" s="7"/>
      <c r="J4" s="7"/>
      <c r="K4" s="7"/>
      <c r="L4" s="7" t="s">
        <v>3</v>
      </c>
      <c r="M4" s="7"/>
      <c r="N4" s="7"/>
      <c r="O4" s="7"/>
      <c r="P4" s="7" t="s">
        <v>4</v>
      </c>
      <c r="Q4" s="7"/>
      <c r="R4" s="7"/>
      <c r="S4" s="7"/>
    </row>
    <row r="5" customFormat="false" ht="12.75" hidden="false" customHeight="false" outlineLevel="0" collapsed="false">
      <c r="A5" s="4" t="s">
        <v>55</v>
      </c>
      <c r="B5" s="4" t="s">
        <v>56</v>
      </c>
      <c r="D5" s="4" t="s">
        <v>58</v>
      </c>
      <c r="E5" s="4" t="s">
        <v>59</v>
      </c>
      <c r="F5" s="4" t="s">
        <v>60</v>
      </c>
      <c r="G5" s="4" t="s">
        <v>61</v>
      </c>
      <c r="H5" s="4" t="s">
        <v>58</v>
      </c>
      <c r="I5" s="4" t="s">
        <v>59</v>
      </c>
      <c r="J5" s="4" t="s">
        <v>60</v>
      </c>
      <c r="K5" s="4" t="s">
        <v>61</v>
      </c>
      <c r="L5" s="4" t="s">
        <v>58</v>
      </c>
      <c r="M5" s="4" t="s">
        <v>59</v>
      </c>
      <c r="N5" s="4" t="s">
        <v>60</v>
      </c>
      <c r="O5" s="4" t="s">
        <v>61</v>
      </c>
      <c r="P5" s="4" t="s">
        <v>58</v>
      </c>
      <c r="Q5" s="4" t="s">
        <v>59</v>
      </c>
      <c r="R5" s="4" t="s">
        <v>60</v>
      </c>
      <c r="S5" s="4" t="s">
        <v>61</v>
      </c>
    </row>
    <row r="6" customFormat="false" ht="12.75" hidden="false" customHeight="false" outlineLevel="0" collapsed="false">
      <c r="A6" s="4" t="n">
        <f aca="false">Sheet1!A3</f>
        <v>7</v>
      </c>
      <c r="B6" s="4" t="n">
        <f aca="false">Sheet1!B3</f>
        <v>0</v>
      </c>
      <c r="C6" s="4"/>
      <c r="D6" s="4" t="n">
        <f aca="false">Sheet1!D3</f>
        <v>0.5902335456</v>
      </c>
      <c r="E6" s="4" t="n">
        <f aca="false">Sheet1!E3</f>
        <v>0.0191082803</v>
      </c>
      <c r="F6" s="4" t="n">
        <f aca="false">Sheet1!F3</f>
        <v>0.1040339703</v>
      </c>
      <c r="G6" s="4" t="n">
        <f aca="false">Sheet1!G3</f>
        <v>0.2866242038</v>
      </c>
      <c r="H6" s="4" t="n">
        <f aca="false">Sheet1!J3</f>
        <v>0.539184953</v>
      </c>
      <c r="I6" s="4" t="n">
        <f aca="false">Sheet1!K3</f>
        <v>0.2476489028</v>
      </c>
      <c r="J6" s="4" t="n">
        <f aca="false">Sheet1!L3</f>
        <v>0.1473354232</v>
      </c>
      <c r="K6" s="4" t="n">
        <f aca="false">Sheet1!M3</f>
        <v>0.0689655172</v>
      </c>
      <c r="L6" s="4" t="n">
        <f aca="false">Sheet1!P3</f>
        <v>0.6347256347</v>
      </c>
      <c r="M6" s="4" t="n">
        <f aca="false">Sheet1!Q3</f>
        <v>0.2301392301</v>
      </c>
      <c r="N6" s="4" t="n">
        <f aca="false">Sheet1!R3</f>
        <v>0.0458640459</v>
      </c>
      <c r="O6" s="4" t="n">
        <f aca="false">Sheet1!S3</f>
        <v>0.0974610975</v>
      </c>
      <c r="P6" s="4" t="n">
        <f aca="false">Sheet1!V3</f>
        <v>0.7484567901</v>
      </c>
      <c r="Q6" s="4" t="n">
        <f aca="false">Sheet1!W3</f>
        <v>0.125</v>
      </c>
      <c r="R6" s="4" t="n">
        <f aca="false">Sheet1!X3</f>
        <v>0.1049382716</v>
      </c>
      <c r="S6" s="4" t="n">
        <f aca="false">Sheet1!Y3</f>
        <v>0.0231481481</v>
      </c>
    </row>
    <row r="7" customFormat="false" ht="12.75" hidden="false" customHeight="false" outlineLevel="0" collapsed="false">
      <c r="A7" s="4" t="n">
        <f aca="false">Sheet1!A4</f>
        <v>8</v>
      </c>
      <c r="B7" s="4" t="n">
        <f aca="false">Sheet1!B4</f>
        <v>0</v>
      </c>
      <c r="C7" s="4"/>
      <c r="D7" s="4" t="n">
        <f aca="false">Sheet1!D4</f>
        <v>0.6132596685</v>
      </c>
      <c r="E7" s="4" t="n">
        <f aca="false">Sheet1!E4</f>
        <v>0.0651933702</v>
      </c>
      <c r="F7" s="4" t="n">
        <f aca="false">Sheet1!F4</f>
        <v>0.0850828729</v>
      </c>
      <c r="G7" s="4" t="n">
        <f aca="false">Sheet1!G4</f>
        <v>0.244198895</v>
      </c>
      <c r="H7" s="4" t="n">
        <f aca="false">Sheet1!J4</f>
        <v>0.7480620155</v>
      </c>
      <c r="I7" s="4" t="n">
        <f aca="false">Sheet1!K4</f>
        <v>0.1279069767</v>
      </c>
      <c r="J7" s="4" t="n">
        <f aca="false">Sheet1!L4</f>
        <v>0.1279069767</v>
      </c>
      <c r="K7" s="4" t="n">
        <f aca="false">Sheet1!M4</f>
        <v>0</v>
      </c>
      <c r="L7" s="4" t="n">
        <f aca="false">Sheet1!P4</f>
        <v>0.6195426195</v>
      </c>
      <c r="M7" s="4" t="n">
        <f aca="false">Sheet1!Q4</f>
        <v>0.1787941788</v>
      </c>
      <c r="N7" s="4" t="n">
        <f aca="false">Sheet1!R4</f>
        <v>0.1164241164</v>
      </c>
      <c r="O7" s="4" t="n">
        <f aca="false">Sheet1!S4</f>
        <v>0.0873180873</v>
      </c>
      <c r="P7" s="4" t="n">
        <f aca="false">Sheet1!V4</f>
        <v>0.6453804348</v>
      </c>
      <c r="Q7" s="4" t="n">
        <f aca="false">Sheet1!W4</f>
        <v>0.1453804348</v>
      </c>
      <c r="R7" s="4" t="n">
        <f aca="false">Sheet1!X4</f>
        <v>0.1019021739</v>
      </c>
      <c r="S7" s="4" t="n">
        <f aca="false">Sheet1!Y4</f>
        <v>0.1086956522</v>
      </c>
    </row>
    <row r="8" customFormat="false" ht="12.75" hidden="false" customHeight="false" outlineLevel="0" collapsed="false">
      <c r="A8" s="4" t="n">
        <f aca="false">Sheet1!A5</f>
        <v>14</v>
      </c>
      <c r="B8" s="4" t="n">
        <f aca="false">Sheet1!B5</f>
        <v>0</v>
      </c>
      <c r="C8" s="4"/>
      <c r="D8" s="4" t="n">
        <f aca="false">Sheet1!D5</f>
        <v>0.578313253</v>
      </c>
      <c r="E8" s="4" t="n">
        <f aca="false">Sheet1!E5</f>
        <v>0</v>
      </c>
      <c r="F8" s="4" t="n">
        <f aca="false">Sheet1!F5</f>
        <v>0.2289156627</v>
      </c>
      <c r="G8" s="4" t="n">
        <f aca="false">Sheet1!G5</f>
        <v>0.1927710843</v>
      </c>
      <c r="H8" s="4" t="n">
        <f aca="false">Sheet1!J5</f>
        <v>0.5672727273</v>
      </c>
      <c r="I8" s="4" t="n">
        <f aca="false">Sheet1!K5</f>
        <v>0.1781818182</v>
      </c>
      <c r="J8" s="4" t="n">
        <f aca="false">Sheet1!L5</f>
        <v>0.1236363636</v>
      </c>
      <c r="K8" s="4" t="n">
        <f aca="false">Sheet1!M5</f>
        <v>0.1345454545</v>
      </c>
      <c r="L8" s="4" t="n">
        <f aca="false">Sheet1!P5</f>
        <v>0.6459378134</v>
      </c>
      <c r="M8" s="4" t="n">
        <f aca="false">Sheet1!Q5</f>
        <v>0.0661985958</v>
      </c>
      <c r="N8" s="4" t="n">
        <f aca="false">Sheet1!R5</f>
        <v>0.1293881645</v>
      </c>
      <c r="O8" s="4" t="n">
        <f aca="false">Sheet1!S5</f>
        <v>0.1584754263</v>
      </c>
      <c r="P8" s="4" t="n">
        <f aca="false">Sheet1!V5</f>
        <v>0.3816216216</v>
      </c>
      <c r="Q8" s="4" t="n">
        <f aca="false">Sheet1!W5</f>
        <v>0.3659459459</v>
      </c>
      <c r="R8" s="4" t="n">
        <f aca="false">Sheet1!X5</f>
        <v>0.0854054054</v>
      </c>
      <c r="S8" s="4" t="n">
        <f aca="false">Sheet1!Y5</f>
        <v>0.167027027</v>
      </c>
    </row>
    <row r="9" customFormat="false" ht="12.75" hidden="false" customHeight="false" outlineLevel="0" collapsed="false">
      <c r="A9" s="4" t="n">
        <f aca="false">Sheet1!A6</f>
        <v>21</v>
      </c>
      <c r="B9" s="4" t="n">
        <f aca="false">Sheet1!B6</f>
        <v>0</v>
      </c>
      <c r="C9" s="4"/>
      <c r="D9" s="4" t="n">
        <f aca="false">Sheet1!D6</f>
        <v>0.4941176471</v>
      </c>
      <c r="E9" s="4" t="n">
        <f aca="false">Sheet1!E6</f>
        <v>0</v>
      </c>
      <c r="F9" s="4" t="n">
        <f aca="false">Sheet1!F6</f>
        <v>0.1647058824</v>
      </c>
      <c r="G9" s="4" t="n">
        <f aca="false">Sheet1!G6</f>
        <v>0.3431372549</v>
      </c>
      <c r="H9" s="4" t="n">
        <f aca="false">Sheet1!J6</f>
        <v>0.4269230769</v>
      </c>
      <c r="I9" s="4" t="n">
        <f aca="false">Sheet1!K6</f>
        <v>0.2423076923</v>
      </c>
      <c r="J9" s="4" t="n">
        <f aca="false">Sheet1!L6</f>
        <v>0.0596153846</v>
      </c>
      <c r="K9" s="4" t="n">
        <f aca="false">Sheet1!M6</f>
        <v>0.2711538462</v>
      </c>
      <c r="L9" s="4" t="n">
        <f aca="false">Sheet1!P6</f>
        <v>0.4359422825</v>
      </c>
      <c r="M9" s="4" t="n">
        <f aca="false">Sheet1!Q6</f>
        <v>0.2418014867</v>
      </c>
      <c r="N9" s="4" t="n">
        <f aca="false">Sheet1!R6</f>
        <v>0.0725841714</v>
      </c>
      <c r="O9" s="4" t="n">
        <f aca="false">Sheet1!S6</f>
        <v>0.2505465676</v>
      </c>
      <c r="P9" s="4" t="n">
        <f aca="false">Sheet1!V6</f>
        <v>0.3904063957</v>
      </c>
      <c r="Q9" s="4" t="n">
        <f aca="false">Sheet1!W6</f>
        <v>0.0832778148</v>
      </c>
      <c r="R9" s="4" t="n">
        <f aca="false">Sheet1!X6</f>
        <v>0.0792804797</v>
      </c>
      <c r="S9" s="4" t="n">
        <f aca="false">Sheet1!Y6</f>
        <v>0.4490339773</v>
      </c>
    </row>
    <row r="10" customFormat="false" ht="12.75" hidden="false" customHeight="false" outlineLevel="0" collapsed="false">
      <c r="A10" s="4" t="n">
        <f aca="false">Sheet1!A7</f>
        <v>23</v>
      </c>
      <c r="B10" s="4" t="n">
        <f aca="false">Sheet1!B7</f>
        <v>0</v>
      </c>
      <c r="C10" s="4"/>
      <c r="D10" s="4" t="n">
        <f aca="false">Sheet1!D7</f>
        <v>0.6126126126</v>
      </c>
      <c r="E10" s="4" t="n">
        <f aca="false">Sheet1!E7</f>
        <v>0.0045045045</v>
      </c>
      <c r="F10" s="4" t="n">
        <f aca="false">Sheet1!F7</f>
        <v>0.3828828829</v>
      </c>
      <c r="G10" s="4" t="n">
        <f aca="false">Sheet1!G7</f>
        <v>0</v>
      </c>
      <c r="H10" s="4" t="n">
        <f aca="false">Sheet1!J7</f>
        <v>0.1958762887</v>
      </c>
      <c r="I10" s="4" t="n">
        <f aca="false">Sheet1!K7</f>
        <v>0.6520618557</v>
      </c>
      <c r="J10" s="4" t="n">
        <f aca="false">Sheet1!L7</f>
        <v>0.1520618557</v>
      </c>
      <c r="K10" s="4" t="n">
        <f aca="false">Sheet1!M7</f>
        <v>0</v>
      </c>
      <c r="L10" s="4" t="n">
        <f aca="false">Sheet1!P7</f>
        <v>0.5582761998</v>
      </c>
      <c r="M10" s="4" t="n">
        <f aca="false">Sheet1!Q7</f>
        <v>0.0773751224</v>
      </c>
      <c r="N10" s="4" t="n">
        <f aca="false">Sheet1!R7</f>
        <v>0.0910871694</v>
      </c>
      <c r="O10" s="4" t="n">
        <f aca="false">Sheet1!S7</f>
        <v>0.2752203722</v>
      </c>
      <c r="P10" s="4" t="n">
        <f aca="false">Sheet1!V7</f>
        <v>0.7088607595</v>
      </c>
      <c r="Q10" s="4" t="n">
        <f aca="false">Sheet1!W7</f>
        <v>0.1699819168</v>
      </c>
      <c r="R10" s="4" t="n">
        <f aca="false">Sheet1!X7</f>
        <v>0.1211573237</v>
      </c>
      <c r="S10" s="4" t="n">
        <f aca="false">Sheet1!Y7</f>
        <v>0</v>
      </c>
    </row>
    <row r="12" customFormat="false" ht="12.75" hidden="false" customHeight="false" outlineLevel="0" collapsed="false">
      <c r="D12" s="0" t="n">
        <f aca="false">AVERAGE(D6:D10)</f>
        <v>0.57770734536</v>
      </c>
      <c r="E12" s="0" t="n">
        <f aca="false">AVERAGE(E6:E10)</f>
        <v>0.017761231</v>
      </c>
      <c r="F12" s="0" t="n">
        <f aca="false">AVERAGE(F6:F10)</f>
        <v>0.19312425424</v>
      </c>
      <c r="G12" s="0" t="n">
        <f aca="false">AVERAGE(G6:G10)</f>
        <v>0.2133462876</v>
      </c>
      <c r="H12" s="0" t="n">
        <f aca="false">AVERAGE(H6:H10)</f>
        <v>0.49546381228</v>
      </c>
      <c r="I12" s="0" t="n">
        <f aca="false">AVERAGE(I6:I10)</f>
        <v>0.28962144914</v>
      </c>
      <c r="J12" s="0" t="n">
        <f aca="false">AVERAGE(J6:J10)</f>
        <v>0.12211120076</v>
      </c>
      <c r="K12" s="0" t="n">
        <f aca="false">AVERAGE(K6:K10)</f>
        <v>0.09493296358</v>
      </c>
      <c r="L12" s="0" t="n">
        <f aca="false">AVERAGE(L6:L10)</f>
        <v>0.57888490998</v>
      </c>
      <c r="M12" s="0" t="n">
        <f aca="false">AVERAGE(M6:M10)</f>
        <v>0.15886172276</v>
      </c>
      <c r="N12" s="0" t="n">
        <f aca="false">AVERAGE(N6:N10)</f>
        <v>0.09106953352</v>
      </c>
      <c r="O12" s="0" t="n">
        <f aca="false">AVERAGE(O6:O10)</f>
        <v>0.17380431018</v>
      </c>
      <c r="P12" s="0" t="n">
        <f aca="false">AVERAGE(P6:P10)</f>
        <v>0.57494520034</v>
      </c>
      <c r="Q12" s="0" t="n">
        <f aca="false">AVERAGE(Q6:Q10)</f>
        <v>0.17791722246</v>
      </c>
      <c r="R12" s="0" t="n">
        <f aca="false">AVERAGE(R6:R10)</f>
        <v>0.09853673086</v>
      </c>
      <c r="S12" s="0" t="n">
        <f aca="false">AVERAGE(S6:S10)</f>
        <v>0.14958096092</v>
      </c>
    </row>
  </sheetData>
  <mergeCells count="4">
    <mergeCell ref="D4:G4"/>
    <mergeCell ref="H4:K4"/>
    <mergeCell ref="L4:O4"/>
    <mergeCell ref="P4:S4"/>
  </mergeCell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683</TotalTime>
  <Application>LibreOffice/5.1.5.2$Linux_X86_64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2016-08-31T12:45:40Z</dcterms:created>
  <dc:creator/>
  <dc:description/>
  <dc:language>en-US</dc:language>
  <cp:lastModifiedBy/>
  <dcterms:modified xsi:type="dcterms:W3CDTF">2016-09-21T21:23:37Z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